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779" firstSheet="1" activeTab="1"/>
  </bookViews>
  <sheets>
    <sheet name="Ընդամենը" sheetId="47" state="hidden" r:id="rId1"/>
    <sheet name="Ալ. Հարությունյան" sheetId="4" r:id="rId2"/>
    <sheet name="Ա. Դարբինյան" sheetId="5" r:id="rId3"/>
    <sheet name="Ա. Հարությունյան" sheetId="6" r:id="rId4"/>
    <sheet name="Ա. Ղազարյան" sheetId="7" r:id="rId5"/>
    <sheet name="Ա. Ավագյան" sheetId="8" r:id="rId6"/>
    <sheet name="Ա. Ծատուրյան" sheetId="9" r:id="rId7"/>
    <sheet name="Ա. Պողոսյան" sheetId="10" r:id="rId8"/>
    <sheet name="Ա. Միրզոյան" sheetId="11" r:id="rId9"/>
    <sheet name="Ա. Մկրտչյան" sheetId="12" r:id="rId10"/>
    <sheet name="Ա. Դիլանյան" sheetId="13" r:id="rId11"/>
    <sheet name="Ա. Թովմասյան" sheetId="14" r:id="rId12"/>
    <sheet name="Ա. Ալավերդյան" sheetId="15" r:id="rId13"/>
    <sheet name="Գ. Սոսյան" sheetId="16" r:id="rId14"/>
    <sheet name="Գ. Առաքելյան" sheetId="17" r:id="rId15"/>
    <sheet name="Էդ. Նահապետյան" sheetId="18" r:id="rId16"/>
    <sheet name="Լ.Հակոբյան" sheetId="33" r:id="rId17"/>
    <sheet name="Կ.Ավետիսյան" sheetId="34" r:id="rId18"/>
    <sheet name="Կ.Զարիկյան" sheetId="35" r:id="rId19"/>
    <sheet name="Կ.Մաթևոսյան" sheetId="36" r:id="rId20"/>
    <sheet name="Կ.Բաղդասարյան" sheetId="37" r:id="rId21"/>
    <sheet name="Հ.Հովհաննիսյան" sheetId="38" r:id="rId22"/>
    <sheet name="Հ.Այվազյան" sheetId="39" r:id="rId23"/>
    <sheet name="Մ.Համբարձումյան" sheetId="40" r:id="rId24"/>
    <sheet name="Մ.Մելքումյան" sheetId="41" r:id="rId25"/>
    <sheet name="Ռ.Հակոբյան" sheetId="42" r:id="rId26"/>
    <sheet name="Ռ.Սարգսյան" sheetId="43" r:id="rId27"/>
    <sheet name="Ռ.Խանդանյան" sheetId="44" r:id="rId28"/>
    <sheet name="Ս.Հովակիմյան" sheetId="45" r:id="rId29"/>
  </sheets>
  <calcPr calcId="162913"/>
</workbook>
</file>

<file path=xl/calcChain.xml><?xml version="1.0" encoding="utf-8"?>
<calcChain xmlns="http://schemas.openxmlformats.org/spreadsheetml/2006/main">
  <c r="C9" i="47" l="1"/>
  <c r="AQ9" i="47" s="1"/>
  <c r="D9" i="47"/>
  <c r="E9" i="47"/>
  <c r="F9" i="47"/>
  <c r="G9" i="47"/>
  <c r="H9" i="47"/>
  <c r="AS9" i="47" s="1"/>
  <c r="J9" i="47"/>
  <c r="K9" i="47"/>
  <c r="N9" i="47"/>
  <c r="O9" i="47"/>
  <c r="P9" i="47"/>
  <c r="Q9" i="47"/>
  <c r="S9" i="47"/>
  <c r="T9" i="47"/>
  <c r="U9" i="47"/>
  <c r="W9" i="47"/>
  <c r="X9" i="47"/>
  <c r="AA9" i="47"/>
  <c r="AD9" i="47"/>
  <c r="AF9" i="47"/>
  <c r="AG9" i="47"/>
  <c r="AH9" i="47"/>
  <c r="AM9" i="47"/>
  <c r="AN9" i="47"/>
  <c r="AO9" i="47"/>
  <c r="AP9" i="47"/>
  <c r="C10" i="47"/>
  <c r="AQ10" i="47" s="1"/>
  <c r="D10" i="47"/>
  <c r="E10" i="47"/>
  <c r="F10" i="47"/>
  <c r="G10" i="47"/>
  <c r="J10" i="47"/>
  <c r="K10" i="47"/>
  <c r="N10" i="47"/>
  <c r="O10" i="47"/>
  <c r="P10" i="47"/>
  <c r="Q10" i="47"/>
  <c r="S10" i="47"/>
  <c r="AZ10" i="47" s="1"/>
  <c r="T10" i="47"/>
  <c r="U10" i="47"/>
  <c r="W10" i="47"/>
  <c r="X10" i="47"/>
  <c r="AA10" i="47"/>
  <c r="AB10" i="47"/>
  <c r="AD10" i="47"/>
  <c r="AF10" i="47"/>
  <c r="AG10" i="47"/>
  <c r="AH10" i="47"/>
  <c r="AI10" i="47"/>
  <c r="AK10" i="47"/>
  <c r="AM10" i="47"/>
  <c r="AN10" i="47"/>
  <c r="AO10" i="47"/>
  <c r="AP10" i="47"/>
  <c r="C12" i="47"/>
  <c r="AQ12" i="47" s="1"/>
  <c r="D12" i="47"/>
  <c r="E12" i="47"/>
  <c r="F12" i="47"/>
  <c r="G12" i="47"/>
  <c r="H12" i="47"/>
  <c r="AS12" i="47" s="1"/>
  <c r="J12" i="47"/>
  <c r="K12" i="47"/>
  <c r="N12" i="47"/>
  <c r="O12" i="47"/>
  <c r="P12" i="47"/>
  <c r="Q12" i="47"/>
  <c r="S12" i="47"/>
  <c r="T12" i="47"/>
  <c r="U12" i="47"/>
  <c r="W12" i="47"/>
  <c r="X12" i="47"/>
  <c r="AA12" i="47"/>
  <c r="AB12" i="47"/>
  <c r="AD12" i="47"/>
  <c r="AF12" i="47"/>
  <c r="AG12" i="47"/>
  <c r="AH12" i="47"/>
  <c r="AI12" i="47"/>
  <c r="BH12" i="47" s="1"/>
  <c r="AK12" i="47"/>
  <c r="AM12" i="47"/>
  <c r="AN12" i="47"/>
  <c r="AO12" i="47"/>
  <c r="AP12" i="47"/>
  <c r="D13" i="47"/>
  <c r="E13" i="47"/>
  <c r="AR13" i="47" s="1"/>
  <c r="F13" i="47"/>
  <c r="G13" i="47"/>
  <c r="H13" i="47"/>
  <c r="AS13" i="47" s="1"/>
  <c r="J13" i="47"/>
  <c r="K13" i="47"/>
  <c r="N13" i="47"/>
  <c r="AX13" i="47" s="1"/>
  <c r="O13" i="47"/>
  <c r="P13" i="47"/>
  <c r="Q13" i="47"/>
  <c r="S13" i="47"/>
  <c r="T13" i="47"/>
  <c r="U13" i="47"/>
  <c r="W13" i="47"/>
  <c r="X13" i="47"/>
  <c r="AA13" i="47"/>
  <c r="BD13" i="47" s="1"/>
  <c r="AB13" i="47"/>
  <c r="AD13" i="47"/>
  <c r="AF13" i="47"/>
  <c r="AG13" i="47"/>
  <c r="AH13" i="47"/>
  <c r="AI13" i="47"/>
  <c r="AK13" i="47"/>
  <c r="AM13" i="47"/>
  <c r="AN13" i="47"/>
  <c r="AO13" i="47"/>
  <c r="AP13" i="47"/>
  <c r="C15" i="47"/>
  <c r="AQ15" i="47" s="1"/>
  <c r="D15" i="47"/>
  <c r="E15" i="47"/>
  <c r="F15" i="47"/>
  <c r="G15" i="47"/>
  <c r="H15" i="47"/>
  <c r="AS15" i="47" s="1"/>
  <c r="J15" i="47"/>
  <c r="K15" i="47"/>
  <c r="N15" i="47"/>
  <c r="O15" i="47"/>
  <c r="P15" i="47"/>
  <c r="Q15" i="47"/>
  <c r="S15" i="47"/>
  <c r="AZ15" i="47" s="1"/>
  <c r="T15" i="47"/>
  <c r="U15" i="47"/>
  <c r="W15" i="47"/>
  <c r="X15" i="47"/>
  <c r="AA15" i="47"/>
  <c r="BD15" i="47" s="1"/>
  <c r="AB15" i="47"/>
  <c r="AD15" i="47"/>
  <c r="AF15" i="47"/>
  <c r="AG15" i="47"/>
  <c r="AH15" i="47"/>
  <c r="BH15" i="47" s="1"/>
  <c r="AI15" i="47"/>
  <c r="AK15" i="47"/>
  <c r="AM15" i="47"/>
  <c r="AN15" i="47"/>
  <c r="AO15" i="47"/>
  <c r="AP15" i="47"/>
  <c r="C16" i="47"/>
  <c r="AQ16" i="47" s="1"/>
  <c r="D16" i="47"/>
  <c r="E16" i="47"/>
  <c r="AR16" i="47" s="1"/>
  <c r="F16" i="47"/>
  <c r="G16" i="47"/>
  <c r="H16" i="47"/>
  <c r="AS16" i="47" s="1"/>
  <c r="J16" i="47"/>
  <c r="K16" i="47"/>
  <c r="N16" i="47"/>
  <c r="AX16" i="47" s="1"/>
  <c r="O16" i="47"/>
  <c r="P16" i="47"/>
  <c r="Q16" i="47"/>
  <c r="S16" i="47"/>
  <c r="T16" i="47"/>
  <c r="U16" i="47"/>
  <c r="W16" i="47"/>
  <c r="X16" i="47"/>
  <c r="AA16" i="47"/>
  <c r="BD16" i="47" s="1"/>
  <c r="AB16" i="47"/>
  <c r="AD16" i="47"/>
  <c r="AF16" i="47"/>
  <c r="AG16" i="47"/>
  <c r="AH16" i="47"/>
  <c r="AI16" i="47"/>
  <c r="AK16" i="47"/>
  <c r="AM16" i="47"/>
  <c r="AN16" i="47"/>
  <c r="AO16" i="47"/>
  <c r="AP16" i="47"/>
  <c r="C17" i="47"/>
  <c r="AQ17" i="47" s="1"/>
  <c r="D17" i="47"/>
  <c r="E17" i="47"/>
  <c r="F17" i="47"/>
  <c r="G17" i="47"/>
  <c r="H17" i="47"/>
  <c r="AS17" i="47" s="1"/>
  <c r="J17" i="47"/>
  <c r="K17" i="47"/>
  <c r="N17" i="47"/>
  <c r="O17" i="47"/>
  <c r="P17" i="47"/>
  <c r="Q17" i="47"/>
  <c r="S17" i="47"/>
  <c r="T17" i="47"/>
  <c r="U17" i="47"/>
  <c r="W17" i="47"/>
  <c r="X17" i="47"/>
  <c r="AA17" i="47"/>
  <c r="AB17" i="47"/>
  <c r="AD17" i="47"/>
  <c r="AF17" i="47"/>
  <c r="AG17" i="47"/>
  <c r="AH17" i="47"/>
  <c r="AI17" i="47"/>
  <c r="AK17" i="47"/>
  <c r="AM17" i="47"/>
  <c r="AN17" i="47"/>
  <c r="AO17" i="47"/>
  <c r="AP17" i="47"/>
  <c r="F18" i="47"/>
  <c r="G18" i="47"/>
  <c r="J18" i="47"/>
  <c r="K18" i="47"/>
  <c r="N18" i="47"/>
  <c r="AX18" i="47" s="1"/>
  <c r="O18" i="47"/>
  <c r="P18" i="47"/>
  <c r="Q18" i="47"/>
  <c r="S18" i="47"/>
  <c r="T18" i="47"/>
  <c r="AZ18" i="47" s="1"/>
  <c r="U18" i="47"/>
  <c r="W18" i="47"/>
  <c r="X18" i="47"/>
  <c r="AA18" i="47"/>
  <c r="BD18" i="47" s="1"/>
  <c r="AB18" i="47"/>
  <c r="AD18" i="47"/>
  <c r="AF18" i="47"/>
  <c r="AG18" i="47"/>
  <c r="AH18" i="47"/>
  <c r="AI18" i="47"/>
  <c r="AK18" i="47"/>
  <c r="AM18" i="47"/>
  <c r="AN18" i="47"/>
  <c r="AO18" i="47"/>
  <c r="AP18" i="47"/>
  <c r="J20" i="47"/>
  <c r="K20" i="47"/>
  <c r="N20" i="47"/>
  <c r="O20" i="47"/>
  <c r="P20" i="47"/>
  <c r="Q20" i="47"/>
  <c r="S20" i="47"/>
  <c r="T20" i="47"/>
  <c r="U20" i="47"/>
  <c r="W20" i="47"/>
  <c r="X20" i="47"/>
  <c r="AA20" i="47"/>
  <c r="BD20" i="47" s="1"/>
  <c r="AB20" i="47"/>
  <c r="AD20" i="47"/>
  <c r="AF20" i="47"/>
  <c r="AG20" i="47"/>
  <c r="AH20" i="47"/>
  <c r="BH20" i="47" s="1"/>
  <c r="AI20" i="47"/>
  <c r="AK20" i="47"/>
  <c r="AM20" i="47"/>
  <c r="AN20" i="47"/>
  <c r="AO20" i="47"/>
  <c r="AP20" i="47"/>
  <c r="J21" i="47"/>
  <c r="K21" i="47"/>
  <c r="N21" i="47"/>
  <c r="AX21" i="47" s="1"/>
  <c r="O21" i="47"/>
  <c r="P21" i="47"/>
  <c r="Q21" i="47"/>
  <c r="S21" i="47"/>
  <c r="AZ21" i="47" s="1"/>
  <c r="T21" i="47"/>
  <c r="U21" i="47"/>
  <c r="W21" i="47"/>
  <c r="X21" i="47"/>
  <c r="AA21" i="47"/>
  <c r="BD21" i="47" s="1"/>
  <c r="AB21" i="47"/>
  <c r="AD21" i="47"/>
  <c r="AF21" i="47"/>
  <c r="AG21" i="47"/>
  <c r="AH21" i="47"/>
  <c r="BH21" i="47" s="1"/>
  <c r="AI21" i="47"/>
  <c r="AK21" i="47"/>
  <c r="AM21" i="47"/>
  <c r="AN21" i="47"/>
  <c r="AO21" i="47"/>
  <c r="AP21" i="47"/>
  <c r="J22" i="47"/>
  <c r="K22" i="47"/>
  <c r="N22" i="47"/>
  <c r="AX22" i="47" s="1"/>
  <c r="O22" i="47"/>
  <c r="P22" i="47"/>
  <c r="Q22" i="47"/>
  <c r="S22" i="47"/>
  <c r="AZ22" i="47" s="1"/>
  <c r="T22" i="47"/>
  <c r="U22" i="47"/>
  <c r="W22" i="47"/>
  <c r="X22" i="47"/>
  <c r="AA22" i="47"/>
  <c r="AB22" i="47"/>
  <c r="AD22" i="47"/>
  <c r="AF22" i="47"/>
  <c r="AG22" i="47"/>
  <c r="AH22" i="47"/>
  <c r="BH22" i="47" s="1"/>
  <c r="AI22" i="47"/>
  <c r="AK22" i="47"/>
  <c r="AM22" i="47"/>
  <c r="AN22" i="47"/>
  <c r="AO22" i="47"/>
  <c r="AP22" i="47"/>
  <c r="J23" i="47"/>
  <c r="K23" i="47"/>
  <c r="N23" i="47"/>
  <c r="AX23" i="47" s="1"/>
  <c r="O23" i="47"/>
  <c r="P23" i="47"/>
  <c r="Q23" i="47"/>
  <c r="S23" i="47"/>
  <c r="T23" i="47"/>
  <c r="U23" i="47"/>
  <c r="W23" i="47"/>
  <c r="X23" i="47"/>
  <c r="AA23" i="47"/>
  <c r="BD23" i="47" s="1"/>
  <c r="AB23" i="47"/>
  <c r="AD23" i="47"/>
  <c r="AF23" i="47"/>
  <c r="AG23" i="47"/>
  <c r="AH23" i="47"/>
  <c r="AI23" i="47"/>
  <c r="AK23" i="47"/>
  <c r="AM23" i="47"/>
  <c r="AN23" i="47"/>
  <c r="AO23" i="47"/>
  <c r="AP23" i="47"/>
  <c r="J24" i="47"/>
  <c r="K24" i="47"/>
  <c r="N24" i="47"/>
  <c r="O24" i="47"/>
  <c r="P24" i="47"/>
  <c r="Q24" i="47"/>
  <c r="S24" i="47"/>
  <c r="AZ24" i="47" s="1"/>
  <c r="T24" i="47"/>
  <c r="U24" i="47"/>
  <c r="W24" i="47"/>
  <c r="X24" i="47"/>
  <c r="AA24" i="47"/>
  <c r="AB24" i="47"/>
  <c r="AD24" i="47"/>
  <c r="AF24" i="47"/>
  <c r="AG24" i="47"/>
  <c r="AH24" i="47"/>
  <c r="AI24" i="47"/>
  <c r="AK24" i="47"/>
  <c r="AM24" i="47"/>
  <c r="AN24" i="47"/>
  <c r="AO24" i="47"/>
  <c r="AP24" i="47"/>
  <c r="J25" i="47"/>
  <c r="K25" i="47"/>
  <c r="N25" i="47"/>
  <c r="O25" i="47"/>
  <c r="P25" i="47"/>
  <c r="Q25" i="47"/>
  <c r="S25" i="47"/>
  <c r="AZ25" i="47" s="1"/>
  <c r="T25" i="47"/>
  <c r="U25" i="47"/>
  <c r="W25" i="47"/>
  <c r="X25" i="47"/>
  <c r="AA25" i="47"/>
  <c r="BD25" i="47" s="1"/>
  <c r="AB25" i="47"/>
  <c r="AD25" i="47"/>
  <c r="AF25" i="47"/>
  <c r="AG25" i="47"/>
  <c r="AH25" i="47"/>
  <c r="AI25" i="47"/>
  <c r="AK25" i="47"/>
  <c r="AM25" i="47"/>
  <c r="AN25" i="47"/>
  <c r="AO25" i="47"/>
  <c r="AP25" i="47"/>
  <c r="J26" i="47"/>
  <c r="K26" i="47"/>
  <c r="N26" i="47"/>
  <c r="O26" i="47"/>
  <c r="P26" i="47"/>
  <c r="Q26" i="47"/>
  <c r="S26" i="47"/>
  <c r="T26" i="47"/>
  <c r="U26" i="47"/>
  <c r="W26" i="47"/>
  <c r="X26" i="47"/>
  <c r="AA26" i="47"/>
  <c r="BD26" i="47" s="1"/>
  <c r="AB26" i="47"/>
  <c r="AD26" i="47"/>
  <c r="AF26" i="47"/>
  <c r="AG26" i="47"/>
  <c r="AH26" i="47"/>
  <c r="AI26" i="47"/>
  <c r="AK26" i="47"/>
  <c r="AM26" i="47"/>
  <c r="AN26" i="47"/>
  <c r="AO26" i="47"/>
  <c r="AP26" i="47"/>
  <c r="F28" i="47"/>
  <c r="G28" i="47"/>
  <c r="J28" i="47"/>
  <c r="K28" i="47"/>
  <c r="N28" i="47"/>
  <c r="AX28" i="47" s="1"/>
  <c r="O28" i="47"/>
  <c r="P28" i="47"/>
  <c r="Q28" i="47"/>
  <c r="S28" i="47"/>
  <c r="T28" i="47"/>
  <c r="U28" i="47"/>
  <c r="W28" i="47"/>
  <c r="X28" i="47"/>
  <c r="AA28" i="47"/>
  <c r="BD28" i="47" s="1"/>
  <c r="AB28" i="47"/>
  <c r="AD28" i="47"/>
  <c r="AF28" i="47"/>
  <c r="AG28" i="47"/>
  <c r="AH28" i="47"/>
  <c r="BH28" i="47" s="1"/>
  <c r="AI28" i="47"/>
  <c r="AK28" i="47"/>
  <c r="AM28" i="47"/>
  <c r="AN28" i="47"/>
  <c r="AO28" i="47"/>
  <c r="AP28" i="47"/>
  <c r="F29" i="47"/>
  <c r="G29" i="47"/>
  <c r="J29" i="47"/>
  <c r="K29" i="47"/>
  <c r="N29" i="47"/>
  <c r="AX29" i="47" s="1"/>
  <c r="O29" i="47"/>
  <c r="P29" i="47"/>
  <c r="Q29" i="47"/>
  <c r="S29" i="47"/>
  <c r="AZ29" i="47" s="1"/>
  <c r="T29" i="47"/>
  <c r="U29" i="47"/>
  <c r="W29" i="47"/>
  <c r="X29" i="47"/>
  <c r="AA29" i="47"/>
  <c r="AB29" i="47"/>
  <c r="BD29" i="47" s="1"/>
  <c r="AD29" i="47"/>
  <c r="AF29" i="47"/>
  <c r="AG29" i="47"/>
  <c r="AH29" i="47"/>
  <c r="BH29" i="47" s="1"/>
  <c r="AI29" i="47"/>
  <c r="AK29" i="47"/>
  <c r="AM29" i="47"/>
  <c r="AN29" i="47"/>
  <c r="AO29" i="47"/>
  <c r="AP29" i="47"/>
  <c r="F30" i="47"/>
  <c r="G30" i="47"/>
  <c r="J30" i="47"/>
  <c r="K30" i="47"/>
  <c r="N30" i="47"/>
  <c r="AX30" i="47" s="1"/>
  <c r="O30" i="47"/>
  <c r="P30" i="47"/>
  <c r="Q30" i="47"/>
  <c r="S30" i="47"/>
  <c r="AZ30" i="47" s="1"/>
  <c r="T30" i="47"/>
  <c r="U30" i="47"/>
  <c r="W30" i="47"/>
  <c r="X30" i="47"/>
  <c r="AA30" i="47"/>
  <c r="AB30" i="47"/>
  <c r="AD30" i="47"/>
  <c r="AF30" i="47"/>
  <c r="AG30" i="47"/>
  <c r="AH30" i="47"/>
  <c r="BH30" i="47" s="1"/>
  <c r="AI30" i="47"/>
  <c r="AK30" i="47"/>
  <c r="AM30" i="47"/>
  <c r="AN30" i="47"/>
  <c r="AO30" i="47"/>
  <c r="AP30" i="47"/>
  <c r="F31" i="47"/>
  <c r="G31" i="47"/>
  <c r="J31" i="47"/>
  <c r="K31" i="47"/>
  <c r="N31" i="47"/>
  <c r="AX31" i="47" s="1"/>
  <c r="O31" i="47"/>
  <c r="P31" i="47"/>
  <c r="Q31" i="47"/>
  <c r="S31" i="47"/>
  <c r="T31" i="47"/>
  <c r="U31" i="47"/>
  <c r="W31" i="47"/>
  <c r="X31" i="47"/>
  <c r="AA31" i="47"/>
  <c r="BD31" i="47" s="1"/>
  <c r="AB31" i="47"/>
  <c r="AD31" i="47"/>
  <c r="AF31" i="47"/>
  <c r="AG31" i="47"/>
  <c r="AH31" i="47"/>
  <c r="AI31" i="47"/>
  <c r="AK31" i="47"/>
  <c r="AM31" i="47"/>
  <c r="AN31" i="47"/>
  <c r="AO31" i="47"/>
  <c r="AP31" i="47"/>
  <c r="F32" i="47"/>
  <c r="G32" i="47"/>
  <c r="J32" i="47"/>
  <c r="K32" i="47"/>
  <c r="N32" i="47"/>
  <c r="O32" i="47"/>
  <c r="P32" i="47"/>
  <c r="Q32" i="47"/>
  <c r="S32" i="47"/>
  <c r="AZ32" i="47" s="1"/>
  <c r="T32" i="47"/>
  <c r="U32" i="47"/>
  <c r="W32" i="47"/>
  <c r="X32" i="47"/>
  <c r="AA32" i="47"/>
  <c r="AB32" i="47"/>
  <c r="AD32" i="47"/>
  <c r="AF32" i="47"/>
  <c r="AG32" i="47"/>
  <c r="AH32" i="47"/>
  <c r="AI32" i="47"/>
  <c r="AK32" i="47"/>
  <c r="AM32" i="47"/>
  <c r="AN32" i="47"/>
  <c r="AO32" i="47"/>
  <c r="AP32" i="47"/>
  <c r="G33" i="47"/>
  <c r="J33" i="47"/>
  <c r="K33" i="47"/>
  <c r="N33" i="47"/>
  <c r="O33" i="47"/>
  <c r="P33" i="47"/>
  <c r="Q33" i="47"/>
  <c r="S33" i="47"/>
  <c r="T33" i="47"/>
  <c r="U33" i="47"/>
  <c r="W33" i="47"/>
  <c r="X33" i="47"/>
  <c r="AA33" i="47"/>
  <c r="BD33" i="47" s="1"/>
  <c r="AB33" i="47"/>
  <c r="AD33" i="47"/>
  <c r="AF33" i="47"/>
  <c r="AG33" i="47"/>
  <c r="AH33" i="47"/>
  <c r="AI33" i="47"/>
  <c r="AK33" i="47"/>
  <c r="AM33" i="47"/>
  <c r="AN33" i="47"/>
  <c r="AO33" i="47"/>
  <c r="AP33" i="47"/>
  <c r="F34" i="47"/>
  <c r="G34" i="47"/>
  <c r="J34" i="47"/>
  <c r="K34" i="47"/>
  <c r="N34" i="47"/>
  <c r="O34" i="47"/>
  <c r="P34" i="47"/>
  <c r="Q34" i="47"/>
  <c r="S34" i="47"/>
  <c r="AZ34" i="47" s="1"/>
  <c r="T34" i="47"/>
  <c r="U34" i="47"/>
  <c r="W34" i="47"/>
  <c r="X34" i="47"/>
  <c r="AA34" i="47"/>
  <c r="BD34" i="47" s="1"/>
  <c r="AB34" i="47"/>
  <c r="AD34" i="47"/>
  <c r="AF34" i="47"/>
  <c r="AG34" i="47"/>
  <c r="AH34" i="47"/>
  <c r="AI34" i="47"/>
  <c r="AK34" i="47"/>
  <c r="AM34" i="47"/>
  <c r="AN34" i="47"/>
  <c r="AO34" i="47"/>
  <c r="AP34" i="47"/>
  <c r="F35" i="47"/>
  <c r="G35" i="47"/>
  <c r="J35" i="47"/>
  <c r="K35" i="47"/>
  <c r="N35" i="47"/>
  <c r="O35" i="47"/>
  <c r="P35" i="47"/>
  <c r="Q35" i="47"/>
  <c r="S35" i="47"/>
  <c r="AZ35" i="47" s="1"/>
  <c r="T35" i="47"/>
  <c r="U35" i="47"/>
  <c r="W35" i="47"/>
  <c r="X35" i="47"/>
  <c r="AA35" i="47"/>
  <c r="AB35" i="47"/>
  <c r="AD35" i="47"/>
  <c r="AF35" i="47"/>
  <c r="AG35" i="47"/>
  <c r="AH35" i="47"/>
  <c r="AI35" i="47"/>
  <c r="AK35" i="47"/>
  <c r="AM35" i="47"/>
  <c r="AN35" i="47"/>
  <c r="AO35" i="47"/>
  <c r="AP35" i="47"/>
  <c r="F36" i="47"/>
  <c r="G36" i="47"/>
  <c r="J36" i="47"/>
  <c r="K36" i="47"/>
  <c r="N36" i="47"/>
  <c r="O36" i="47"/>
  <c r="P36" i="47"/>
  <c r="Q36" i="47"/>
  <c r="S36" i="47"/>
  <c r="T36" i="47"/>
  <c r="U36" i="47"/>
  <c r="W36" i="47"/>
  <c r="X36" i="47"/>
  <c r="AA36" i="47"/>
  <c r="BD36" i="47" s="1"/>
  <c r="AB36" i="47"/>
  <c r="AD36" i="47"/>
  <c r="AF36" i="47"/>
  <c r="AG36" i="47"/>
  <c r="AH36" i="47"/>
  <c r="AI36" i="47"/>
  <c r="AK36" i="47"/>
  <c r="AM36" i="47"/>
  <c r="AN36" i="47"/>
  <c r="AO36" i="47"/>
  <c r="AP36" i="47"/>
  <c r="F37" i="47"/>
  <c r="G37" i="47"/>
  <c r="J37" i="47"/>
  <c r="K37" i="47"/>
  <c r="N37" i="47"/>
  <c r="O37" i="47"/>
  <c r="P37" i="47"/>
  <c r="Q37" i="47"/>
  <c r="S37" i="47"/>
  <c r="AZ37" i="47" s="1"/>
  <c r="T37" i="47"/>
  <c r="U37" i="47"/>
  <c r="W37" i="47"/>
  <c r="X37" i="47"/>
  <c r="AA37" i="47"/>
  <c r="AB37" i="47"/>
  <c r="BD37" i="47" s="1"/>
  <c r="AD37" i="47"/>
  <c r="AF37" i="47"/>
  <c r="AG37" i="47"/>
  <c r="AH37" i="47"/>
  <c r="AI37" i="47"/>
  <c r="AK37" i="47"/>
  <c r="AM37" i="47"/>
  <c r="AN37" i="47"/>
  <c r="AO37" i="47"/>
  <c r="AP37" i="47"/>
  <c r="F38" i="47"/>
  <c r="G38" i="47"/>
  <c r="H38" i="47"/>
  <c r="AS38" i="47" s="1"/>
  <c r="J38" i="47"/>
  <c r="K38" i="47"/>
  <c r="N38" i="47"/>
  <c r="O38" i="47"/>
  <c r="P38" i="47"/>
  <c r="Q38" i="47"/>
  <c r="S38" i="47"/>
  <c r="AZ38" i="47" s="1"/>
  <c r="T38" i="47"/>
  <c r="U38" i="47"/>
  <c r="W38" i="47"/>
  <c r="X38" i="47"/>
  <c r="AA38" i="47"/>
  <c r="BD38" i="47" s="1"/>
  <c r="AB38" i="47"/>
  <c r="AD38" i="47"/>
  <c r="AF38" i="47"/>
  <c r="AG38" i="47"/>
  <c r="AH38" i="47"/>
  <c r="AI38" i="47"/>
  <c r="AK38" i="47"/>
  <c r="AM38" i="47"/>
  <c r="AN38" i="47"/>
  <c r="AO38" i="47"/>
  <c r="AP38" i="47"/>
  <c r="D39" i="47"/>
  <c r="E39" i="47"/>
  <c r="F39" i="47"/>
  <c r="G39" i="47"/>
  <c r="H39" i="47"/>
  <c r="AS39" i="47" s="1"/>
  <c r="J39" i="47"/>
  <c r="K39" i="47"/>
  <c r="N39" i="47"/>
  <c r="O39" i="47"/>
  <c r="P39" i="47"/>
  <c r="Q39" i="47"/>
  <c r="S39" i="47"/>
  <c r="T39" i="47"/>
  <c r="AZ39" i="47" s="1"/>
  <c r="U39" i="47"/>
  <c r="W39" i="47"/>
  <c r="X39" i="47"/>
  <c r="AA39" i="47"/>
  <c r="AB39" i="47"/>
  <c r="AD39" i="47"/>
  <c r="AF39" i="47"/>
  <c r="AG39" i="47"/>
  <c r="AH39" i="47"/>
  <c r="AI39" i="47"/>
  <c r="AK39" i="47"/>
  <c r="AM39" i="47"/>
  <c r="AN39" i="47"/>
  <c r="AO39" i="47"/>
  <c r="AP39" i="47"/>
  <c r="E40" i="47"/>
  <c r="F40" i="47"/>
  <c r="G40" i="47"/>
  <c r="H40" i="47"/>
  <c r="AS40" i="47" s="1"/>
  <c r="J40" i="47"/>
  <c r="K40" i="47"/>
  <c r="N40" i="47"/>
  <c r="O40" i="47"/>
  <c r="P40" i="47"/>
  <c r="Q40" i="47"/>
  <c r="S40" i="47"/>
  <c r="T40" i="47"/>
  <c r="U40" i="47"/>
  <c r="W40" i="47"/>
  <c r="X40" i="47"/>
  <c r="AA40" i="47"/>
  <c r="AB40" i="47"/>
  <c r="AD40" i="47"/>
  <c r="AF40" i="47"/>
  <c r="AG40" i="47"/>
  <c r="AH40" i="47"/>
  <c r="AI40" i="47"/>
  <c r="AK40" i="47"/>
  <c r="AM40" i="47"/>
  <c r="AN40" i="47"/>
  <c r="AO40" i="47"/>
  <c r="AP40" i="47"/>
  <c r="E41" i="47"/>
  <c r="F41" i="47"/>
  <c r="G41" i="47"/>
  <c r="H41" i="47"/>
  <c r="AS41" i="47" s="1"/>
  <c r="J41" i="47"/>
  <c r="K41" i="47"/>
  <c r="L41" i="47"/>
  <c r="N41" i="47"/>
  <c r="O41" i="47"/>
  <c r="P41" i="47"/>
  <c r="Q41" i="47"/>
  <c r="R41" i="47"/>
  <c r="AY41" i="47" s="1"/>
  <c r="S41" i="47"/>
  <c r="T41" i="47"/>
  <c r="U41" i="47"/>
  <c r="W41" i="47"/>
  <c r="X41" i="47"/>
  <c r="Z41" i="47"/>
  <c r="AA41" i="47"/>
  <c r="AB41" i="47"/>
  <c r="AD41" i="47"/>
  <c r="AF41" i="47"/>
  <c r="AG41" i="47"/>
  <c r="AH41" i="47"/>
  <c r="AI41" i="47"/>
  <c r="AK41" i="47"/>
  <c r="AM41" i="47"/>
  <c r="AN41" i="47"/>
  <c r="AO41" i="47"/>
  <c r="AP41" i="47"/>
  <c r="C42" i="47"/>
  <c r="AQ42" i="47" s="1"/>
  <c r="D42" i="47"/>
  <c r="AU42" i="47" s="1"/>
  <c r="E42" i="47"/>
  <c r="F42" i="47"/>
  <c r="G42" i="47"/>
  <c r="H42" i="47"/>
  <c r="AS42" i="47" s="1"/>
  <c r="I42" i="47"/>
  <c r="J42" i="47"/>
  <c r="K42" i="47"/>
  <c r="L42" i="47"/>
  <c r="N42" i="47"/>
  <c r="O42" i="47"/>
  <c r="P42" i="47"/>
  <c r="Q42" i="47"/>
  <c r="S42" i="47"/>
  <c r="AZ42" i="47" s="1"/>
  <c r="T42" i="47"/>
  <c r="U42" i="47"/>
  <c r="W42" i="47"/>
  <c r="X42" i="47"/>
  <c r="AA42" i="47"/>
  <c r="AB42" i="47"/>
  <c r="AD42" i="47"/>
  <c r="AF42" i="47"/>
  <c r="AG42" i="47"/>
  <c r="AH42" i="47"/>
  <c r="AI42" i="47"/>
  <c r="AK42" i="47"/>
  <c r="AM42" i="47"/>
  <c r="AN42" i="47"/>
  <c r="AO42" i="47"/>
  <c r="AP42" i="47"/>
  <c r="C43" i="47"/>
  <c r="AQ43" i="47" s="1"/>
  <c r="D43" i="47"/>
  <c r="E43" i="47"/>
  <c r="AR43" i="47" s="1"/>
  <c r="F43" i="47"/>
  <c r="G43" i="47"/>
  <c r="H43" i="47"/>
  <c r="AS43" i="47" s="1"/>
  <c r="J43" i="47"/>
  <c r="K43" i="47"/>
  <c r="N43" i="47"/>
  <c r="O43" i="47"/>
  <c r="P43" i="47"/>
  <c r="Q43" i="47"/>
  <c r="S43" i="47"/>
  <c r="T43" i="47"/>
  <c r="U43" i="47"/>
  <c r="W43" i="47"/>
  <c r="X43" i="47"/>
  <c r="AA43" i="47"/>
  <c r="AB43" i="47"/>
  <c r="AD43" i="47"/>
  <c r="AF43" i="47"/>
  <c r="AG43" i="47"/>
  <c r="AH43" i="47"/>
  <c r="AI43" i="47"/>
  <c r="AK43" i="47"/>
  <c r="AM43" i="47"/>
  <c r="AN43" i="47"/>
  <c r="AO43" i="47"/>
  <c r="AP43" i="47"/>
  <c r="C44" i="47"/>
  <c r="AQ44" i="47" s="1"/>
  <c r="D44" i="47"/>
  <c r="E44" i="47"/>
  <c r="F44" i="47"/>
  <c r="G44" i="47"/>
  <c r="H44" i="47"/>
  <c r="AS44" i="47" s="1"/>
  <c r="J44" i="47"/>
  <c r="K44" i="47"/>
  <c r="L44" i="47"/>
  <c r="N44" i="47"/>
  <c r="O44" i="47"/>
  <c r="P44" i="47"/>
  <c r="Q44" i="47"/>
  <c r="S44" i="47"/>
  <c r="T44" i="47"/>
  <c r="U44" i="47"/>
  <c r="W44" i="47"/>
  <c r="X44" i="47"/>
  <c r="AA44" i="47"/>
  <c r="BD44" i="47" s="1"/>
  <c r="AB44" i="47"/>
  <c r="AD44" i="47"/>
  <c r="AF44" i="47"/>
  <c r="AG44" i="47"/>
  <c r="AH44" i="47"/>
  <c r="AI44" i="47"/>
  <c r="AK44" i="47"/>
  <c r="AM44" i="47"/>
  <c r="AN44" i="47"/>
  <c r="AO44" i="47"/>
  <c r="AP44" i="47"/>
  <c r="C45" i="47"/>
  <c r="AQ45" i="47" s="1"/>
  <c r="D45" i="47"/>
  <c r="E45" i="47"/>
  <c r="F45" i="47"/>
  <c r="G45" i="47"/>
  <c r="H45" i="47"/>
  <c r="AS45" i="47" s="1"/>
  <c r="J45" i="47"/>
  <c r="K45" i="47"/>
  <c r="L45" i="47"/>
  <c r="N45" i="47"/>
  <c r="O45" i="47"/>
  <c r="P45" i="47"/>
  <c r="Q45" i="47"/>
  <c r="R45" i="47"/>
  <c r="AY45" i="47" s="1"/>
  <c r="S45" i="47"/>
  <c r="AZ45" i="47" s="1"/>
  <c r="T45" i="47"/>
  <c r="U45" i="47"/>
  <c r="W45" i="47"/>
  <c r="X45" i="47"/>
  <c r="Z45" i="47"/>
  <c r="AA45" i="47"/>
  <c r="AB45" i="47"/>
  <c r="AD45" i="47"/>
  <c r="AF45" i="47"/>
  <c r="AG45" i="47"/>
  <c r="AH45" i="47"/>
  <c r="AI45" i="47"/>
  <c r="AK45" i="47"/>
  <c r="AM45" i="47"/>
  <c r="AN45" i="47"/>
  <c r="AO45" i="47"/>
  <c r="AP45" i="47"/>
  <c r="D46" i="47"/>
  <c r="F46" i="47"/>
  <c r="G46" i="47"/>
  <c r="J46" i="47"/>
  <c r="K46" i="47"/>
  <c r="N46" i="47"/>
  <c r="O46" i="47"/>
  <c r="P46" i="47"/>
  <c r="Q46" i="47"/>
  <c r="S46" i="47"/>
  <c r="AZ46" i="47" s="1"/>
  <c r="T46" i="47"/>
  <c r="U46" i="47"/>
  <c r="W46" i="47"/>
  <c r="X46" i="47"/>
  <c r="AA46" i="47"/>
  <c r="BD46" i="47" s="1"/>
  <c r="AB46" i="47"/>
  <c r="AD46" i="47"/>
  <c r="AF46" i="47"/>
  <c r="AG46" i="47"/>
  <c r="AH46" i="47"/>
  <c r="AI46" i="47"/>
  <c r="AK46" i="47"/>
  <c r="AM46" i="47"/>
  <c r="AN46" i="47"/>
  <c r="AO46" i="47"/>
  <c r="AP46" i="47"/>
  <c r="BJ46" i="45"/>
  <c r="BI46" i="45"/>
  <c r="BH46" i="45"/>
  <c r="BG46" i="45"/>
  <c r="BF46" i="45"/>
  <c r="BE46" i="45"/>
  <c r="BD46" i="45"/>
  <c r="BC46" i="45"/>
  <c r="BB46" i="45"/>
  <c r="BA46" i="45"/>
  <c r="AZ46" i="45"/>
  <c r="AY46" i="45"/>
  <c r="AX46" i="45"/>
  <c r="AW46" i="45"/>
  <c r="AV46" i="45"/>
  <c r="AU46" i="45"/>
  <c r="AT46" i="45"/>
  <c r="AS46" i="45"/>
  <c r="AR46" i="45"/>
  <c r="AQ46" i="45"/>
  <c r="BJ45" i="45"/>
  <c r="BI45" i="45"/>
  <c r="BH45" i="45"/>
  <c r="BG45" i="45"/>
  <c r="BF45" i="45"/>
  <c r="BE45" i="45"/>
  <c r="BD45" i="45"/>
  <c r="BC45" i="45"/>
  <c r="BB45" i="45"/>
  <c r="BA45" i="45"/>
  <c r="AZ45" i="45"/>
  <c r="AY45" i="45"/>
  <c r="AX45" i="45"/>
  <c r="AW45" i="45"/>
  <c r="AV45" i="45"/>
  <c r="AU45" i="45"/>
  <c r="AT45" i="45"/>
  <c r="AS45" i="45"/>
  <c r="AR45" i="45"/>
  <c r="AQ45" i="45"/>
  <c r="BJ44" i="45"/>
  <c r="BI44" i="45"/>
  <c r="BH44" i="45"/>
  <c r="BG44" i="45"/>
  <c r="BF44" i="45"/>
  <c r="BE44" i="45"/>
  <c r="BD44" i="45"/>
  <c r="BC44" i="45"/>
  <c r="BB44" i="45"/>
  <c r="BA44" i="45"/>
  <c r="AZ44" i="45"/>
  <c r="AY44" i="45"/>
  <c r="AX44" i="45"/>
  <c r="AW44" i="45"/>
  <c r="AV44" i="45"/>
  <c r="AU44" i="45"/>
  <c r="AT44" i="45"/>
  <c r="AS44" i="45"/>
  <c r="AR44" i="45"/>
  <c r="AQ44" i="45"/>
  <c r="BJ43" i="45"/>
  <c r="BH43" i="45"/>
  <c r="BD43" i="45"/>
  <c r="BB43" i="45"/>
  <c r="AZ43" i="45"/>
  <c r="AY43" i="45"/>
  <c r="AX43" i="45"/>
  <c r="AS43" i="45"/>
  <c r="AR43" i="45"/>
  <c r="AQ43" i="45"/>
  <c r="AJ43" i="45"/>
  <c r="BG43" i="45" s="1"/>
  <c r="AE43" i="45"/>
  <c r="BF43" i="45" s="1"/>
  <c r="AC43" i="45"/>
  <c r="BC43" i="45" s="1"/>
  <c r="V43" i="45"/>
  <c r="M43" i="45"/>
  <c r="AW43" i="45" s="1"/>
  <c r="I43" i="45"/>
  <c r="AU43" i="45" s="1"/>
  <c r="BJ42" i="45"/>
  <c r="BI42" i="45"/>
  <c r="BH42" i="45"/>
  <c r="BG42" i="45"/>
  <c r="BF42" i="45"/>
  <c r="BE42" i="45"/>
  <c r="BD42" i="45"/>
  <c r="BC42" i="45"/>
  <c r="BB42" i="45"/>
  <c r="BA42" i="45"/>
  <c r="AZ42" i="45"/>
  <c r="AY42" i="45"/>
  <c r="AX42" i="45"/>
  <c r="AW42" i="45"/>
  <c r="AV42" i="45"/>
  <c r="AU42" i="45"/>
  <c r="AT42" i="45"/>
  <c r="AS42" i="45"/>
  <c r="AR42" i="45"/>
  <c r="AQ42" i="45"/>
  <c r="BJ41" i="45"/>
  <c r="BH41" i="45"/>
  <c r="BG41" i="45"/>
  <c r="BD41" i="45"/>
  <c r="AZ41" i="45"/>
  <c r="AY41" i="45"/>
  <c r="AX41" i="45"/>
  <c r="AT41" i="45"/>
  <c r="AS41" i="45"/>
  <c r="AJ41" i="45"/>
  <c r="BI41" i="45" s="1"/>
  <c r="AE41" i="45"/>
  <c r="BF41" i="45" s="1"/>
  <c r="AC41" i="45"/>
  <c r="BE41" i="45" s="1"/>
  <c r="M41" i="45"/>
  <c r="BB41" i="45" s="1"/>
  <c r="C41" i="45"/>
  <c r="AQ41" i="45" s="1"/>
  <c r="BJ40" i="45"/>
  <c r="BH40" i="45"/>
  <c r="BD40" i="45"/>
  <c r="BB40" i="45"/>
  <c r="AZ40" i="45"/>
  <c r="AY40" i="45"/>
  <c r="AX40" i="45"/>
  <c r="AW40" i="45"/>
  <c r="AS40" i="45"/>
  <c r="AJ40" i="45"/>
  <c r="BG40" i="45" s="1"/>
  <c r="AE40" i="45"/>
  <c r="BF40" i="45" s="1"/>
  <c r="AC40" i="45"/>
  <c r="BC40" i="45" s="1"/>
  <c r="V40" i="45"/>
  <c r="BA40" i="45" s="1"/>
  <c r="I40" i="45"/>
  <c r="AT40" i="45" s="1"/>
  <c r="C40" i="45"/>
  <c r="AQ40" i="45" s="1"/>
  <c r="BJ39" i="45"/>
  <c r="BH39" i="45"/>
  <c r="BD39" i="45"/>
  <c r="BB39" i="45"/>
  <c r="AZ39" i="45"/>
  <c r="AY39" i="45"/>
  <c r="AX39" i="45"/>
  <c r="AW39" i="45"/>
  <c r="AS39" i="45"/>
  <c r="AR39" i="45"/>
  <c r="AJ39" i="45"/>
  <c r="BG39" i="45" s="1"/>
  <c r="AE39" i="45"/>
  <c r="BF39" i="45" s="1"/>
  <c r="AC39" i="45"/>
  <c r="BC39" i="45" s="1"/>
  <c r="V39" i="45"/>
  <c r="BA39" i="45" s="1"/>
  <c r="I39" i="45"/>
  <c r="AT39" i="45" s="1"/>
  <c r="C39" i="45"/>
  <c r="C39" i="47" s="1"/>
  <c r="AQ39" i="47" s="1"/>
  <c r="BJ38" i="45"/>
  <c r="BI38" i="45"/>
  <c r="BH38" i="45"/>
  <c r="BG38" i="45"/>
  <c r="BF38" i="45"/>
  <c r="BE38" i="45"/>
  <c r="BD38" i="45"/>
  <c r="BC38" i="45"/>
  <c r="BB38" i="45"/>
  <c r="BA38" i="45"/>
  <c r="AZ38" i="45"/>
  <c r="AY38" i="45"/>
  <c r="AX38" i="45"/>
  <c r="AW38" i="45"/>
  <c r="AV38" i="45"/>
  <c r="AU38" i="45"/>
  <c r="AT38" i="45"/>
  <c r="AS38" i="45"/>
  <c r="AR38" i="45"/>
  <c r="AQ38" i="45"/>
  <c r="BJ37" i="45"/>
  <c r="BH37" i="45"/>
  <c r="BD37" i="45"/>
  <c r="BB37" i="45"/>
  <c r="AZ37" i="45"/>
  <c r="AY37" i="45"/>
  <c r="AX37" i="45"/>
  <c r="AS37" i="45"/>
  <c r="AJ37" i="45"/>
  <c r="BI37" i="45" s="1"/>
  <c r="AE37" i="45"/>
  <c r="BF37" i="45" s="1"/>
  <c r="AC37" i="45"/>
  <c r="BE37" i="45" s="1"/>
  <c r="V37" i="45"/>
  <c r="BA37" i="45" s="1"/>
  <c r="M37" i="45"/>
  <c r="AW37" i="45" s="1"/>
  <c r="I37" i="45"/>
  <c r="AT37" i="45" s="1"/>
  <c r="C37" i="45"/>
  <c r="AQ37" i="45" s="1"/>
  <c r="BJ36" i="45"/>
  <c r="BH36" i="45"/>
  <c r="BG36" i="45"/>
  <c r="BD36" i="45"/>
  <c r="AZ36" i="45"/>
  <c r="AY36" i="45"/>
  <c r="AX36" i="45"/>
  <c r="AT36" i="45"/>
  <c r="AS36" i="45"/>
  <c r="AJ36" i="45"/>
  <c r="BI36" i="45" s="1"/>
  <c r="AE36" i="45"/>
  <c r="BF36" i="45" s="1"/>
  <c r="AC36" i="45"/>
  <c r="BE36" i="45" s="1"/>
  <c r="M36" i="45"/>
  <c r="BB36" i="45" s="1"/>
  <c r="I36" i="45"/>
  <c r="C36" i="45"/>
  <c r="AQ36" i="45" s="1"/>
  <c r="BJ35" i="45"/>
  <c r="BH35" i="45"/>
  <c r="BD35" i="45"/>
  <c r="BB35" i="45"/>
  <c r="AZ35" i="45"/>
  <c r="AY35" i="45"/>
  <c r="AX35" i="45"/>
  <c r="AS35" i="45"/>
  <c r="AJ35" i="45"/>
  <c r="BG35" i="45" s="1"/>
  <c r="AE35" i="45"/>
  <c r="BF35" i="45" s="1"/>
  <c r="AC35" i="45"/>
  <c r="BC35" i="45" s="1"/>
  <c r="V35" i="45"/>
  <c r="M35" i="45"/>
  <c r="AW35" i="45" s="1"/>
  <c r="I35" i="45"/>
  <c r="C35" i="45"/>
  <c r="AQ35" i="45" s="1"/>
  <c r="BJ34" i="45"/>
  <c r="BH34" i="45"/>
  <c r="BE34" i="45"/>
  <c r="BD34" i="45"/>
  <c r="AZ34" i="45"/>
  <c r="AY34" i="45"/>
  <c r="AX34" i="45"/>
  <c r="AS34" i="45"/>
  <c r="AJ34" i="45"/>
  <c r="BI34" i="45" s="1"/>
  <c r="AE34" i="45"/>
  <c r="BF34" i="45" s="1"/>
  <c r="AC34" i="45"/>
  <c r="BC34" i="45" s="1"/>
  <c r="M34" i="45"/>
  <c r="AW34" i="45" s="1"/>
  <c r="I34" i="45"/>
  <c r="AT34" i="45" s="1"/>
  <c r="C34" i="45"/>
  <c r="AQ34" i="45" s="1"/>
  <c r="BJ33" i="45"/>
  <c r="BH33" i="45"/>
  <c r="BD33" i="45"/>
  <c r="AZ33" i="45"/>
  <c r="AY33" i="45"/>
  <c r="AX33" i="45"/>
  <c r="AS33" i="45"/>
  <c r="AJ33" i="45"/>
  <c r="BI33" i="45" s="1"/>
  <c r="AE33" i="45"/>
  <c r="BF33" i="45" s="1"/>
  <c r="AC33" i="45"/>
  <c r="BE33" i="45" s="1"/>
  <c r="M33" i="45"/>
  <c r="AW33" i="45" s="1"/>
  <c r="I33" i="45"/>
  <c r="AT33" i="45" s="1"/>
  <c r="C33" i="45"/>
  <c r="AQ33" i="45" s="1"/>
  <c r="BJ32" i="45"/>
  <c r="BH32" i="45"/>
  <c r="BD32" i="45"/>
  <c r="BC32" i="45"/>
  <c r="AZ32" i="45"/>
  <c r="AY32" i="45"/>
  <c r="AX32" i="45"/>
  <c r="AT32" i="45"/>
  <c r="AS32" i="45"/>
  <c r="AJ32" i="45"/>
  <c r="BG32" i="45" s="1"/>
  <c r="AE32" i="45"/>
  <c r="BF32" i="45" s="1"/>
  <c r="AC32" i="45"/>
  <c r="BE32" i="45" s="1"/>
  <c r="M32" i="45"/>
  <c r="BB32" i="45" s="1"/>
  <c r="I32" i="45"/>
  <c r="C32" i="45"/>
  <c r="AQ32" i="45" s="1"/>
  <c r="BJ31" i="45"/>
  <c r="BH31" i="45"/>
  <c r="BD31" i="45"/>
  <c r="AZ31" i="45"/>
  <c r="AY31" i="45"/>
  <c r="AX31" i="45"/>
  <c r="AS31" i="45"/>
  <c r="AJ31" i="45"/>
  <c r="BG31" i="45" s="1"/>
  <c r="AE31" i="45"/>
  <c r="BF31" i="45" s="1"/>
  <c r="AC31" i="45"/>
  <c r="BC31" i="45" s="1"/>
  <c r="M31" i="45"/>
  <c r="AW31" i="45" s="1"/>
  <c r="I31" i="45"/>
  <c r="C31" i="45"/>
  <c r="AQ31" i="45" s="1"/>
  <c r="BJ30" i="45"/>
  <c r="BH30" i="45"/>
  <c r="BG30" i="45"/>
  <c r="BD30" i="45"/>
  <c r="AZ30" i="45"/>
  <c r="AY30" i="45"/>
  <c r="AX30" i="45"/>
  <c r="AS30" i="45"/>
  <c r="AQ30" i="45"/>
  <c r="AJ30" i="45"/>
  <c r="BI30" i="45" s="1"/>
  <c r="AE30" i="45"/>
  <c r="BF30" i="45" s="1"/>
  <c r="AC30" i="45"/>
  <c r="BE30" i="45" s="1"/>
  <c r="M30" i="45"/>
  <c r="AW30" i="45" s="1"/>
  <c r="I30" i="45"/>
  <c r="AT30" i="45" s="1"/>
  <c r="C30" i="45"/>
  <c r="BJ29" i="45"/>
  <c r="BH29" i="45"/>
  <c r="BD29" i="45"/>
  <c r="AZ29" i="45"/>
  <c r="AY29" i="45"/>
  <c r="AX29" i="45"/>
  <c r="AS29" i="45"/>
  <c r="AJ29" i="45"/>
  <c r="BI29" i="45" s="1"/>
  <c r="AE29" i="45"/>
  <c r="BF29" i="45" s="1"/>
  <c r="AC29" i="45"/>
  <c r="BE29" i="45" s="1"/>
  <c r="M29" i="45"/>
  <c r="AW29" i="45" s="1"/>
  <c r="I29" i="45"/>
  <c r="AT29" i="45" s="1"/>
  <c r="C29" i="45"/>
  <c r="BJ28" i="45"/>
  <c r="BH28" i="45"/>
  <c r="BD28" i="45"/>
  <c r="AZ28" i="45"/>
  <c r="AY28" i="45"/>
  <c r="AY27" i="45" s="1"/>
  <c r="AX28" i="45"/>
  <c r="AS28" i="45"/>
  <c r="AS27" i="45" s="1"/>
  <c r="AJ28" i="45"/>
  <c r="BG28" i="45" s="1"/>
  <c r="AE28" i="45"/>
  <c r="BF28" i="45" s="1"/>
  <c r="AC28" i="45"/>
  <c r="BC28" i="45" s="1"/>
  <c r="M28" i="45"/>
  <c r="BB28" i="45" s="1"/>
  <c r="I28" i="45"/>
  <c r="AT28" i="45" s="1"/>
  <c r="C28" i="45"/>
  <c r="AQ28" i="45" s="1"/>
  <c r="BJ27" i="45"/>
  <c r="BH27" i="45"/>
  <c r="BD27" i="45"/>
  <c r="AZ27" i="45"/>
  <c r="AX27" i="45"/>
  <c r="AP27" i="45"/>
  <c r="AO27" i="45"/>
  <c r="AN27" i="45"/>
  <c r="AM27" i="45"/>
  <c r="AL27" i="45"/>
  <c r="AK27" i="45"/>
  <c r="AJ27" i="45"/>
  <c r="AI27" i="45"/>
  <c r="AH27" i="45"/>
  <c r="AG27" i="45"/>
  <c r="AF27" i="45"/>
  <c r="AD27" i="45"/>
  <c r="AB27" i="45"/>
  <c r="AA27" i="45"/>
  <c r="Z27" i="45"/>
  <c r="X27" i="45"/>
  <c r="W27" i="45"/>
  <c r="U27" i="45"/>
  <c r="T27" i="45"/>
  <c r="S27" i="45"/>
  <c r="R27" i="45"/>
  <c r="Q27" i="45"/>
  <c r="P27" i="45"/>
  <c r="O27" i="45"/>
  <c r="N27" i="45"/>
  <c r="L27" i="45"/>
  <c r="K27" i="45"/>
  <c r="J27" i="45"/>
  <c r="H27" i="45"/>
  <c r="G27" i="45"/>
  <c r="F27" i="45"/>
  <c r="E27" i="45"/>
  <c r="BJ26" i="45"/>
  <c r="BI26" i="45"/>
  <c r="BH26" i="45"/>
  <c r="BG26" i="45"/>
  <c r="BF26" i="45"/>
  <c r="BD26" i="45"/>
  <c r="AZ26" i="45"/>
  <c r="AX26" i="45"/>
  <c r="AT26" i="45"/>
  <c r="AC26" i="45"/>
  <c r="BC26" i="45" s="1"/>
  <c r="R26" i="45"/>
  <c r="AY26" i="45" s="1"/>
  <c r="M26" i="45"/>
  <c r="AW26" i="45" s="1"/>
  <c r="H26" i="45"/>
  <c r="AS26" i="45" s="1"/>
  <c r="C26" i="45"/>
  <c r="AQ26" i="45" s="1"/>
  <c r="BJ25" i="45"/>
  <c r="BI25" i="45"/>
  <c r="BH25" i="45"/>
  <c r="BG25" i="45"/>
  <c r="BF25" i="45"/>
  <c r="BD25" i="45"/>
  <c r="AZ25" i="45"/>
  <c r="AX25" i="45"/>
  <c r="AT25" i="45"/>
  <c r="AC25" i="45"/>
  <c r="BC25" i="45" s="1"/>
  <c r="R25" i="45"/>
  <c r="AY25" i="45" s="1"/>
  <c r="M25" i="45"/>
  <c r="AW25" i="45" s="1"/>
  <c r="H25" i="45"/>
  <c r="AS25" i="45" s="1"/>
  <c r="C25" i="45"/>
  <c r="AQ25" i="45" s="1"/>
  <c r="BJ24" i="45"/>
  <c r="BI24" i="45"/>
  <c r="BH24" i="45"/>
  <c r="BG24" i="45"/>
  <c r="BF24" i="45"/>
  <c r="BD24" i="45"/>
  <c r="AZ24" i="45"/>
  <c r="AX24" i="45"/>
  <c r="AT24" i="45"/>
  <c r="AC24" i="45"/>
  <c r="BC24" i="45" s="1"/>
  <c r="R24" i="45"/>
  <c r="AY24" i="45" s="1"/>
  <c r="M24" i="45"/>
  <c r="AW24" i="45" s="1"/>
  <c r="H24" i="45"/>
  <c r="AS24" i="45" s="1"/>
  <c r="C24" i="45"/>
  <c r="AQ24" i="45" s="1"/>
  <c r="BJ23" i="45"/>
  <c r="BI23" i="45"/>
  <c r="BH23" i="45"/>
  <c r="BG23" i="45"/>
  <c r="BF23" i="45"/>
  <c r="BD23" i="45"/>
  <c r="AZ23" i="45"/>
  <c r="AX23" i="45"/>
  <c r="AT23" i="45"/>
  <c r="AC23" i="45"/>
  <c r="BC23" i="45" s="1"/>
  <c r="R23" i="45"/>
  <c r="AY23" i="45" s="1"/>
  <c r="M23" i="45"/>
  <c r="AW23" i="45" s="1"/>
  <c r="H23" i="45"/>
  <c r="AS23" i="45" s="1"/>
  <c r="C23" i="45"/>
  <c r="AQ23" i="45" s="1"/>
  <c r="BJ22" i="45"/>
  <c r="BI22" i="45"/>
  <c r="BH22" i="45"/>
  <c r="BG22" i="45"/>
  <c r="BF22" i="45"/>
  <c r="BD22" i="45"/>
  <c r="AZ22" i="45"/>
  <c r="AX22" i="45"/>
  <c r="AT22" i="45"/>
  <c r="AC22" i="45"/>
  <c r="BC22" i="45" s="1"/>
  <c r="R22" i="45"/>
  <c r="AY22" i="45" s="1"/>
  <c r="M22" i="45"/>
  <c r="AW22" i="45" s="1"/>
  <c r="H22" i="45"/>
  <c r="AS22" i="45" s="1"/>
  <c r="C22" i="45"/>
  <c r="AQ22" i="45" s="1"/>
  <c r="BJ21" i="45"/>
  <c r="BI21" i="45"/>
  <c r="BH21" i="45"/>
  <c r="BG21" i="45"/>
  <c r="BF21" i="45"/>
  <c r="BD21" i="45"/>
  <c r="AZ21" i="45"/>
  <c r="AX21" i="45"/>
  <c r="AT21" i="45"/>
  <c r="AC21" i="45"/>
  <c r="BC21" i="45" s="1"/>
  <c r="R21" i="45"/>
  <c r="AY21" i="45" s="1"/>
  <c r="M21" i="45"/>
  <c r="AW21" i="45" s="1"/>
  <c r="H21" i="45"/>
  <c r="AS21" i="45" s="1"/>
  <c r="C21" i="45"/>
  <c r="AQ21" i="45" s="1"/>
  <c r="BJ20" i="45"/>
  <c r="BJ19" i="45" s="1"/>
  <c r="BI20" i="45"/>
  <c r="BH20" i="45"/>
  <c r="BH19" i="45" s="1"/>
  <c r="BG20" i="45"/>
  <c r="BF20" i="45"/>
  <c r="BF19" i="45" s="1"/>
  <c r="BD20" i="45"/>
  <c r="BD19" i="45" s="1"/>
  <c r="AZ20" i="45"/>
  <c r="AZ19" i="45" s="1"/>
  <c r="AX20" i="45"/>
  <c r="AX19" i="45" s="1"/>
  <c r="AU20" i="45"/>
  <c r="AT20" i="45"/>
  <c r="AT19" i="45" s="1"/>
  <c r="AR20" i="45"/>
  <c r="AC20" i="45"/>
  <c r="BC20" i="45" s="1"/>
  <c r="R20" i="45"/>
  <c r="AY20" i="45" s="1"/>
  <c r="M20" i="45"/>
  <c r="AW20" i="45" s="1"/>
  <c r="AW19" i="45" s="1"/>
  <c r="H20" i="45"/>
  <c r="AS20" i="45" s="1"/>
  <c r="C20" i="45"/>
  <c r="AQ20" i="45" s="1"/>
  <c r="BI19" i="45"/>
  <c r="BG19" i="45"/>
  <c r="AP19" i="45"/>
  <c r="AO19" i="45"/>
  <c r="AN19" i="45"/>
  <c r="AM19" i="45"/>
  <c r="AL19" i="45"/>
  <c r="AK19" i="45"/>
  <c r="AJ19" i="45"/>
  <c r="AI19" i="45"/>
  <c r="AH19" i="45"/>
  <c r="AG19" i="45"/>
  <c r="AF19" i="45"/>
  <c r="AE19" i="45"/>
  <c r="AD19" i="45"/>
  <c r="AC19" i="45"/>
  <c r="AB19" i="45"/>
  <c r="AA19" i="45"/>
  <c r="Z19" i="45"/>
  <c r="X19" i="45"/>
  <c r="W19" i="45"/>
  <c r="U19" i="45"/>
  <c r="T19" i="45"/>
  <c r="S19" i="45"/>
  <c r="R19" i="45"/>
  <c r="Q19" i="45"/>
  <c r="P19" i="45"/>
  <c r="O19" i="45"/>
  <c r="N19" i="45"/>
  <c r="M19" i="45"/>
  <c r="L19" i="45"/>
  <c r="K19" i="45"/>
  <c r="J19" i="45"/>
  <c r="I19" i="45"/>
  <c r="H19" i="45"/>
  <c r="G19" i="45"/>
  <c r="F19" i="45"/>
  <c r="E19" i="45"/>
  <c r="C19" i="45"/>
  <c r="BJ18" i="45"/>
  <c r="BH18" i="45"/>
  <c r="BD18" i="45"/>
  <c r="BC18" i="45"/>
  <c r="AZ18" i="45"/>
  <c r="AY18" i="45"/>
  <c r="AX18" i="45"/>
  <c r="AS18" i="45"/>
  <c r="AR18" i="45"/>
  <c r="AJ18" i="45"/>
  <c r="BI18" i="45" s="1"/>
  <c r="AE18" i="45"/>
  <c r="BF18" i="45" s="1"/>
  <c r="AC18" i="45"/>
  <c r="BE18" i="45" s="1"/>
  <c r="M18" i="45"/>
  <c r="BB18" i="45" s="1"/>
  <c r="I18" i="45"/>
  <c r="AU18" i="45" s="1"/>
  <c r="C18" i="45"/>
  <c r="AQ18" i="45" s="1"/>
  <c r="BJ17" i="45"/>
  <c r="BH17" i="45"/>
  <c r="BD17" i="45"/>
  <c r="BC17" i="45"/>
  <c r="AZ17" i="45"/>
  <c r="AY17" i="45"/>
  <c r="AX17" i="45"/>
  <c r="AS17" i="45"/>
  <c r="AR17" i="45"/>
  <c r="AQ17" i="45"/>
  <c r="AJ17" i="45"/>
  <c r="BI17" i="45" s="1"/>
  <c r="AE17" i="45"/>
  <c r="BF17" i="45" s="1"/>
  <c r="AC17" i="45"/>
  <c r="BE17" i="45" s="1"/>
  <c r="M17" i="45"/>
  <c r="BB17" i="45" s="1"/>
  <c r="I17" i="45"/>
  <c r="AT17" i="45" s="1"/>
  <c r="BJ16" i="45"/>
  <c r="BH16" i="45"/>
  <c r="BF16" i="45"/>
  <c r="BD16" i="45"/>
  <c r="AZ16" i="45"/>
  <c r="AY16" i="45"/>
  <c r="AX16" i="45"/>
  <c r="AT16" i="45"/>
  <c r="AS16" i="45"/>
  <c r="AR16" i="45"/>
  <c r="AQ16" i="45"/>
  <c r="AJ16" i="45"/>
  <c r="BI16" i="45" s="1"/>
  <c r="AE16" i="45"/>
  <c r="AC16" i="45"/>
  <c r="BE16" i="45" s="1"/>
  <c r="M16" i="45"/>
  <c r="AW16" i="45" s="1"/>
  <c r="I16" i="45"/>
  <c r="AU16" i="45" s="1"/>
  <c r="BJ15" i="45"/>
  <c r="BH15" i="45"/>
  <c r="BE15" i="45"/>
  <c r="BE14" i="45" s="1"/>
  <c r="BD15" i="45"/>
  <c r="BC15" i="45"/>
  <c r="AZ15" i="45"/>
  <c r="AY15" i="45"/>
  <c r="AY14" i="45" s="1"/>
  <c r="AX15" i="45"/>
  <c r="AS15" i="45"/>
  <c r="AS14" i="45" s="1"/>
  <c r="AR15" i="45"/>
  <c r="AQ15" i="45"/>
  <c r="AQ14" i="45" s="1"/>
  <c r="AJ15" i="45"/>
  <c r="BG15" i="45" s="1"/>
  <c r="AE15" i="45"/>
  <c r="AE14" i="45" s="1"/>
  <c r="AC15" i="45"/>
  <c r="AC14" i="45" s="1"/>
  <c r="M15" i="45"/>
  <c r="AW15" i="45" s="1"/>
  <c r="I15" i="45"/>
  <c r="AT15" i="45" s="1"/>
  <c r="BJ14" i="45"/>
  <c r="BH14" i="45"/>
  <c r="BD14" i="45"/>
  <c r="AZ14" i="45"/>
  <c r="AX14" i="45"/>
  <c r="AR14" i="45"/>
  <c r="AP14" i="45"/>
  <c r="AO14" i="45"/>
  <c r="AN14" i="45"/>
  <c r="AM14" i="45"/>
  <c r="AL14" i="45"/>
  <c r="AK14" i="45"/>
  <c r="AJ14" i="45"/>
  <c r="AI14" i="45"/>
  <c r="AH14" i="45"/>
  <c r="AG14" i="45"/>
  <c r="AF14" i="45"/>
  <c r="AD14" i="45"/>
  <c r="AB14" i="45"/>
  <c r="AA14" i="45"/>
  <c r="Z14" i="45"/>
  <c r="X14" i="45"/>
  <c r="W14" i="45"/>
  <c r="U14" i="45"/>
  <c r="T14" i="45"/>
  <c r="S14" i="45"/>
  <c r="R14" i="45"/>
  <c r="Q14" i="45"/>
  <c r="P14" i="45"/>
  <c r="O14" i="45"/>
  <c r="N14" i="45"/>
  <c r="L14" i="45"/>
  <c r="K14" i="45"/>
  <c r="J14" i="45"/>
  <c r="H14" i="45"/>
  <c r="G14" i="45"/>
  <c r="F14" i="45"/>
  <c r="E14" i="45"/>
  <c r="D14" i="45"/>
  <c r="C14" i="45"/>
  <c r="BJ13" i="45"/>
  <c r="BH13" i="45"/>
  <c r="BD13" i="45"/>
  <c r="AZ13" i="45"/>
  <c r="AY13" i="45"/>
  <c r="AX13" i="45"/>
  <c r="AS13" i="45"/>
  <c r="AR13" i="45"/>
  <c r="AQ13" i="45"/>
  <c r="AJ13" i="45"/>
  <c r="BG13" i="45" s="1"/>
  <c r="AE13" i="45"/>
  <c r="BF13" i="45" s="1"/>
  <c r="AC13" i="45"/>
  <c r="BC13" i="45" s="1"/>
  <c r="V13" i="45"/>
  <c r="M13" i="45"/>
  <c r="AW13" i="45" s="1"/>
  <c r="I13" i="45"/>
  <c r="AU13" i="45" s="1"/>
  <c r="BJ12" i="45"/>
  <c r="BH12" i="45"/>
  <c r="BD12" i="45"/>
  <c r="AZ12" i="45"/>
  <c r="AY12" i="45"/>
  <c r="AY11" i="45" s="1"/>
  <c r="AX12" i="45"/>
  <c r="AS12" i="45"/>
  <c r="AS11" i="45" s="1"/>
  <c r="AR12" i="45"/>
  <c r="AQ12" i="45"/>
  <c r="AQ11" i="45" s="1"/>
  <c r="AJ12" i="45"/>
  <c r="BI12" i="45" s="1"/>
  <c r="AE12" i="45"/>
  <c r="BF12" i="45" s="1"/>
  <c r="AC12" i="45"/>
  <c r="BE12" i="45" s="1"/>
  <c r="M12" i="45"/>
  <c r="BB12" i="45" s="1"/>
  <c r="I12" i="45"/>
  <c r="AT12" i="45" s="1"/>
  <c r="BJ11" i="45"/>
  <c r="BH11" i="45"/>
  <c r="BD11" i="45"/>
  <c r="AZ11" i="45"/>
  <c r="AX11" i="45"/>
  <c r="AR11" i="45"/>
  <c r="AP11" i="45"/>
  <c r="AO11" i="45"/>
  <c r="AN11" i="45"/>
  <c r="AM11" i="45"/>
  <c r="AL11" i="45"/>
  <c r="AK11" i="45"/>
  <c r="AJ11" i="45"/>
  <c r="AI11" i="45"/>
  <c r="AH11" i="45"/>
  <c r="AG11" i="45"/>
  <c r="AF11" i="45"/>
  <c r="AD11" i="45"/>
  <c r="AB11" i="45"/>
  <c r="AA11" i="45"/>
  <c r="Z11" i="45"/>
  <c r="X11" i="45"/>
  <c r="W11" i="45"/>
  <c r="U11" i="45"/>
  <c r="T11" i="45"/>
  <c r="S11" i="45"/>
  <c r="R11" i="45"/>
  <c r="Q11" i="45"/>
  <c r="P11" i="45"/>
  <c r="O11" i="45"/>
  <c r="N11" i="45"/>
  <c r="L11" i="45"/>
  <c r="K11" i="45"/>
  <c r="J11" i="45"/>
  <c r="H11" i="45"/>
  <c r="G11" i="45"/>
  <c r="F11" i="45"/>
  <c r="E11" i="45"/>
  <c r="D11" i="45"/>
  <c r="C11" i="45"/>
  <c r="BJ10" i="45"/>
  <c r="BH10" i="45"/>
  <c r="BD10" i="45"/>
  <c r="BB10" i="45"/>
  <c r="AZ10" i="45"/>
  <c r="AY10" i="45"/>
  <c r="AX10" i="45"/>
  <c r="AS10" i="45"/>
  <c r="AR10" i="45"/>
  <c r="AQ10" i="45"/>
  <c r="BI10" i="45"/>
  <c r="AE10" i="45"/>
  <c r="BF10" i="45" s="1"/>
  <c r="AC10" i="45"/>
  <c r="BE10" i="45" s="1"/>
  <c r="V10" i="45"/>
  <c r="BA10" i="45" s="1"/>
  <c r="M10" i="45"/>
  <c r="AW10" i="45" s="1"/>
  <c r="I10" i="45"/>
  <c r="AU10" i="45" s="1"/>
  <c r="BJ9" i="45"/>
  <c r="BH9" i="45"/>
  <c r="BD9" i="45"/>
  <c r="AZ9" i="45"/>
  <c r="AY9" i="45"/>
  <c r="AY8" i="45" s="1"/>
  <c r="AX9" i="45"/>
  <c r="AS9" i="45"/>
  <c r="AR9" i="45"/>
  <c r="AQ9" i="45"/>
  <c r="AQ8" i="45" s="1"/>
  <c r="AJ9" i="45"/>
  <c r="BI9" i="45" s="1"/>
  <c r="AE9" i="45"/>
  <c r="AE8" i="45" s="1"/>
  <c r="AC9" i="45"/>
  <c r="AC8" i="45" s="1"/>
  <c r="M9" i="45"/>
  <c r="AW9" i="45" s="1"/>
  <c r="I9" i="45"/>
  <c r="AT9" i="45" s="1"/>
  <c r="BJ8" i="45"/>
  <c r="BH8" i="45"/>
  <c r="BD8" i="45"/>
  <c r="BD47" i="45" s="1"/>
  <c r="AZ8" i="45"/>
  <c r="AZ47" i="45" s="1"/>
  <c r="AX8" i="45"/>
  <c r="AX47" i="45" s="1"/>
  <c r="AR8" i="45"/>
  <c r="AP8" i="45"/>
  <c r="AP47" i="45" s="1"/>
  <c r="AO8" i="45"/>
  <c r="AO47" i="45" s="1"/>
  <c r="AN8" i="45"/>
  <c r="AN47" i="45" s="1"/>
  <c r="AM8" i="45"/>
  <c r="AM47" i="45" s="1"/>
  <c r="AL8" i="45"/>
  <c r="AL47" i="45" s="1"/>
  <c r="AK8" i="45"/>
  <c r="AJ8" i="45"/>
  <c r="AJ47" i="45" s="1"/>
  <c r="AI8" i="45"/>
  <c r="AI47" i="45" s="1"/>
  <c r="AH8" i="45"/>
  <c r="AH47" i="45" s="1"/>
  <c r="AG8" i="45"/>
  <c r="AG47" i="45" s="1"/>
  <c r="AF8" i="45"/>
  <c r="AF47" i="45" s="1"/>
  <c r="AD8" i="45"/>
  <c r="AD47" i="45" s="1"/>
  <c r="AB8" i="45"/>
  <c r="AB47" i="45" s="1"/>
  <c r="AA8" i="45"/>
  <c r="AA47" i="45" s="1"/>
  <c r="Z8" i="45"/>
  <c r="Z47" i="45" s="1"/>
  <c r="X8" i="45"/>
  <c r="X47" i="45" s="1"/>
  <c r="W8" i="45"/>
  <c r="W47" i="45" s="1"/>
  <c r="U8" i="45"/>
  <c r="U47" i="45" s="1"/>
  <c r="T8" i="45"/>
  <c r="T47" i="45" s="1"/>
  <c r="S8" i="45"/>
  <c r="S47" i="45" s="1"/>
  <c r="R8" i="45"/>
  <c r="R47" i="45" s="1"/>
  <c r="Q8" i="45"/>
  <c r="Q47" i="45" s="1"/>
  <c r="P8" i="45"/>
  <c r="P47" i="45" s="1"/>
  <c r="O8" i="45"/>
  <c r="O47" i="45" s="1"/>
  <c r="N8" i="45"/>
  <c r="N47" i="45" s="1"/>
  <c r="L8" i="45"/>
  <c r="L47" i="45" s="1"/>
  <c r="K8" i="45"/>
  <c r="K47" i="45" s="1"/>
  <c r="J8" i="45"/>
  <c r="J47" i="45" s="1"/>
  <c r="H8" i="45"/>
  <c r="G8" i="45"/>
  <c r="G47" i="45" s="1"/>
  <c r="F8" i="45"/>
  <c r="F47" i="45" s="1"/>
  <c r="E8" i="45"/>
  <c r="E47" i="45" s="1"/>
  <c r="D8" i="45"/>
  <c r="C8" i="45"/>
  <c r="BH46" i="44"/>
  <c r="BD46" i="44"/>
  <c r="AZ46" i="44"/>
  <c r="AX46" i="44"/>
  <c r="AS46" i="44"/>
  <c r="AR46" i="44"/>
  <c r="AQ46" i="44"/>
  <c r="AL46" i="44"/>
  <c r="BJ46" i="44" s="1"/>
  <c r="AJ46" i="44"/>
  <c r="BI46" i="44" s="1"/>
  <c r="AE46" i="44"/>
  <c r="BF46" i="44" s="1"/>
  <c r="AC46" i="44"/>
  <c r="BC46" i="44" s="1"/>
  <c r="R46" i="44"/>
  <c r="AY46" i="44" s="1"/>
  <c r="M46" i="44"/>
  <c r="AW46" i="44" s="1"/>
  <c r="I46" i="44"/>
  <c r="AU46" i="44" s="1"/>
  <c r="BJ45" i="44"/>
  <c r="BI45" i="44"/>
  <c r="BH45" i="44"/>
  <c r="BG45" i="44"/>
  <c r="BF45" i="44"/>
  <c r="BE45" i="44"/>
  <c r="BD45" i="44"/>
  <c r="BC45" i="44"/>
  <c r="BB45" i="44"/>
  <c r="BA45" i="44"/>
  <c r="AZ45" i="44"/>
  <c r="AY45" i="44"/>
  <c r="AX45" i="44"/>
  <c r="AW45" i="44"/>
  <c r="AV45" i="44"/>
  <c r="AU45" i="44"/>
  <c r="AT45" i="44"/>
  <c r="AS45" i="44"/>
  <c r="AR45" i="44"/>
  <c r="AQ45" i="44"/>
  <c r="BJ44" i="44"/>
  <c r="BI44" i="44"/>
  <c r="BH44" i="44"/>
  <c r="BG44" i="44"/>
  <c r="BF44" i="44"/>
  <c r="BE44" i="44"/>
  <c r="BD44" i="44"/>
  <c r="BC44" i="44"/>
  <c r="BB44" i="44"/>
  <c r="BA44" i="44"/>
  <c r="AZ44" i="44"/>
  <c r="AY44" i="44"/>
  <c r="AX44" i="44"/>
  <c r="AW44" i="44"/>
  <c r="AV44" i="44"/>
  <c r="AU44" i="44"/>
  <c r="AT44" i="44"/>
  <c r="AS44" i="44"/>
  <c r="AR44" i="44"/>
  <c r="AQ44" i="44"/>
  <c r="BH43" i="44"/>
  <c r="BD43" i="44"/>
  <c r="AZ43" i="44"/>
  <c r="AX43" i="44"/>
  <c r="AS43" i="44"/>
  <c r="AR43" i="44"/>
  <c r="AQ43" i="44"/>
  <c r="AL43" i="44"/>
  <c r="BJ43" i="44" s="1"/>
  <c r="AJ43" i="44"/>
  <c r="BI43" i="44" s="1"/>
  <c r="AE43" i="44"/>
  <c r="BF43" i="44" s="1"/>
  <c r="AC43" i="44"/>
  <c r="BE43" i="44" s="1"/>
  <c r="R43" i="44"/>
  <c r="AY43" i="44" s="1"/>
  <c r="M43" i="44"/>
  <c r="AW43" i="44" s="1"/>
  <c r="I43" i="44"/>
  <c r="AT43" i="44" s="1"/>
  <c r="BJ42" i="44"/>
  <c r="BI42" i="44"/>
  <c r="BH42" i="44"/>
  <c r="BG42" i="44"/>
  <c r="BF42" i="44"/>
  <c r="BE42" i="44"/>
  <c r="BD42" i="44"/>
  <c r="BC42" i="44"/>
  <c r="BB42" i="44"/>
  <c r="BA42" i="44"/>
  <c r="AZ42" i="44"/>
  <c r="AY42" i="44"/>
  <c r="AX42" i="44"/>
  <c r="AW42" i="44"/>
  <c r="AV42" i="44"/>
  <c r="AU42" i="44"/>
  <c r="AT42" i="44"/>
  <c r="AS42" i="44"/>
  <c r="AR42" i="44"/>
  <c r="AQ42" i="44"/>
  <c r="BJ41" i="44"/>
  <c r="BI41" i="44"/>
  <c r="BH41" i="44"/>
  <c r="BG41" i="44"/>
  <c r="BF41" i="44"/>
  <c r="BE41" i="44"/>
  <c r="BD41" i="44"/>
  <c r="BC41" i="44"/>
  <c r="BB41" i="44"/>
  <c r="BA41" i="44"/>
  <c r="AZ41" i="44"/>
  <c r="AY41" i="44"/>
  <c r="AX41" i="44"/>
  <c r="AW41" i="44"/>
  <c r="AV41" i="44"/>
  <c r="AU41" i="44"/>
  <c r="AT41" i="44"/>
  <c r="AS41" i="44"/>
  <c r="AR41" i="44"/>
  <c r="AQ41" i="44"/>
  <c r="BH40" i="44"/>
  <c r="BD40" i="44"/>
  <c r="AZ40" i="44"/>
  <c r="AX40" i="44"/>
  <c r="AW40" i="44"/>
  <c r="AS40" i="44"/>
  <c r="AR40" i="44"/>
  <c r="AQ40" i="44"/>
  <c r="AL40" i="44"/>
  <c r="BJ40" i="44" s="1"/>
  <c r="AJ40" i="44"/>
  <c r="BI40" i="44" s="1"/>
  <c r="AE40" i="44"/>
  <c r="BF40" i="44" s="1"/>
  <c r="AC40" i="44"/>
  <c r="BC40" i="44" s="1"/>
  <c r="R40" i="44"/>
  <c r="V40" i="44" s="1"/>
  <c r="I40" i="44"/>
  <c r="AU40" i="44" s="1"/>
  <c r="BH39" i="44"/>
  <c r="BD39" i="44"/>
  <c r="AZ39" i="44"/>
  <c r="AX39" i="44"/>
  <c r="AW39" i="44"/>
  <c r="AT39" i="44"/>
  <c r="AS39" i="44"/>
  <c r="AR39" i="44"/>
  <c r="AQ39" i="44"/>
  <c r="AL39" i="44"/>
  <c r="BJ39" i="44" s="1"/>
  <c r="AJ39" i="44"/>
  <c r="BI39" i="44" s="1"/>
  <c r="AE39" i="44"/>
  <c r="BF39" i="44" s="1"/>
  <c r="AC39" i="44"/>
  <c r="BC39" i="44" s="1"/>
  <c r="R39" i="44"/>
  <c r="V39" i="44" s="1"/>
  <c r="I39" i="44"/>
  <c r="AU39" i="44" s="1"/>
  <c r="BJ38" i="44"/>
  <c r="BI38" i="44"/>
  <c r="BH38" i="44"/>
  <c r="BG38" i="44"/>
  <c r="BF38" i="44"/>
  <c r="BE38" i="44"/>
  <c r="BD38" i="44"/>
  <c r="BC38" i="44"/>
  <c r="BB38" i="44"/>
  <c r="BA38" i="44"/>
  <c r="AZ38" i="44"/>
  <c r="AY38" i="44"/>
  <c r="AX38" i="44"/>
  <c r="AW38" i="44"/>
  <c r="AV38" i="44"/>
  <c r="AU38" i="44"/>
  <c r="AT38" i="44"/>
  <c r="AS38" i="44"/>
  <c r="AR38" i="44"/>
  <c r="AQ38" i="44"/>
  <c r="BH37" i="44"/>
  <c r="BD37" i="44"/>
  <c r="AZ37" i="44"/>
  <c r="AX37" i="44"/>
  <c r="AS37" i="44"/>
  <c r="AR37" i="44"/>
  <c r="AQ37" i="44"/>
  <c r="AL37" i="44"/>
  <c r="BJ37" i="44" s="1"/>
  <c r="AJ37" i="44"/>
  <c r="BI37" i="44" s="1"/>
  <c r="AE37" i="44"/>
  <c r="BF37" i="44" s="1"/>
  <c r="AC37" i="44"/>
  <c r="BC37" i="44" s="1"/>
  <c r="R37" i="44"/>
  <c r="M37" i="44"/>
  <c r="AW37" i="44" s="1"/>
  <c r="I37" i="44"/>
  <c r="AT37" i="44" s="1"/>
  <c r="BH36" i="44"/>
  <c r="BD36" i="44"/>
  <c r="AZ36" i="44"/>
  <c r="AX36" i="44"/>
  <c r="AU36" i="44"/>
  <c r="AS36" i="44"/>
  <c r="AR36" i="44"/>
  <c r="AQ36" i="44"/>
  <c r="AL36" i="44"/>
  <c r="BJ36" i="44" s="1"/>
  <c r="AJ36" i="44"/>
  <c r="BG36" i="44" s="1"/>
  <c r="AE36" i="44"/>
  <c r="BF36" i="44" s="1"/>
  <c r="AC36" i="44"/>
  <c r="BC36" i="44" s="1"/>
  <c r="V36" i="44"/>
  <c r="R36" i="44"/>
  <c r="AY36" i="44" s="1"/>
  <c r="M36" i="44"/>
  <c r="BB36" i="44" s="1"/>
  <c r="I36" i="44"/>
  <c r="AT36" i="44" s="1"/>
  <c r="BH35" i="44"/>
  <c r="BD35" i="44"/>
  <c r="AZ35" i="44"/>
  <c r="AX35" i="44"/>
  <c r="AS35" i="44"/>
  <c r="AR35" i="44"/>
  <c r="AQ35" i="44"/>
  <c r="AL35" i="44"/>
  <c r="BJ35" i="44" s="1"/>
  <c r="AJ35" i="44"/>
  <c r="BI35" i="44" s="1"/>
  <c r="AE35" i="44"/>
  <c r="BF35" i="44" s="1"/>
  <c r="AC35" i="44"/>
  <c r="BC35" i="44" s="1"/>
  <c r="R35" i="44"/>
  <c r="AY35" i="44" s="1"/>
  <c r="M35" i="44"/>
  <c r="AW35" i="44" s="1"/>
  <c r="I35" i="44"/>
  <c r="AU35" i="44" s="1"/>
  <c r="BH34" i="44"/>
  <c r="BD34" i="44"/>
  <c r="AZ34" i="44"/>
  <c r="AX34" i="44"/>
  <c r="AS34" i="44"/>
  <c r="AR34" i="44"/>
  <c r="AQ34" i="44"/>
  <c r="AL34" i="44"/>
  <c r="BJ34" i="44" s="1"/>
  <c r="AJ34" i="44"/>
  <c r="BI34" i="44" s="1"/>
  <c r="AE34" i="44"/>
  <c r="BF34" i="44" s="1"/>
  <c r="AC34" i="44"/>
  <c r="BE34" i="44" s="1"/>
  <c r="R34" i="44"/>
  <c r="AY34" i="44" s="1"/>
  <c r="M34" i="44"/>
  <c r="AW34" i="44" s="1"/>
  <c r="I34" i="44"/>
  <c r="AT34" i="44" s="1"/>
  <c r="BH33" i="44"/>
  <c r="BE33" i="44"/>
  <c r="BD33" i="44"/>
  <c r="AZ33" i="44"/>
  <c r="AX33" i="44"/>
  <c r="AW33" i="44"/>
  <c r="AS33" i="44"/>
  <c r="AR33" i="44"/>
  <c r="AQ33" i="44"/>
  <c r="AL33" i="44"/>
  <c r="BJ33" i="44" s="1"/>
  <c r="AJ33" i="44"/>
  <c r="BI33" i="44" s="1"/>
  <c r="AE33" i="44"/>
  <c r="BF33" i="44" s="1"/>
  <c r="AC33" i="44"/>
  <c r="BC33" i="44" s="1"/>
  <c r="R33" i="44"/>
  <c r="V33" i="44" s="1"/>
  <c r="M33" i="44"/>
  <c r="I33" i="44"/>
  <c r="AT33" i="44" s="1"/>
  <c r="BH32" i="44"/>
  <c r="BF32" i="44"/>
  <c r="BD32" i="44"/>
  <c r="AZ32" i="44"/>
  <c r="AX32" i="44"/>
  <c r="AS32" i="44"/>
  <c r="AR32" i="44"/>
  <c r="AQ32" i="44"/>
  <c r="AL32" i="44"/>
  <c r="BJ32" i="44" s="1"/>
  <c r="AJ32" i="44"/>
  <c r="BG32" i="44" s="1"/>
  <c r="AE32" i="44"/>
  <c r="AC32" i="44"/>
  <c r="BC32" i="44" s="1"/>
  <c r="R32" i="44"/>
  <c r="V32" i="44" s="1"/>
  <c r="M32" i="44"/>
  <c r="I32" i="44"/>
  <c r="AT32" i="44" s="1"/>
  <c r="BH31" i="44"/>
  <c r="BD31" i="44"/>
  <c r="AZ31" i="44"/>
  <c r="AX31" i="44"/>
  <c r="AS31" i="44"/>
  <c r="AR31" i="44"/>
  <c r="AQ31" i="44"/>
  <c r="AL31" i="44"/>
  <c r="BJ31" i="44" s="1"/>
  <c r="AJ31" i="44"/>
  <c r="BI31" i="44" s="1"/>
  <c r="AE31" i="44"/>
  <c r="BF31" i="44" s="1"/>
  <c r="AC31" i="44"/>
  <c r="BC31" i="44" s="1"/>
  <c r="R31" i="44"/>
  <c r="AY31" i="44" s="1"/>
  <c r="M31" i="44"/>
  <c r="AW31" i="44" s="1"/>
  <c r="I31" i="44"/>
  <c r="AU31" i="44" s="1"/>
  <c r="BH30" i="44"/>
  <c r="BD30" i="44"/>
  <c r="AZ30" i="44"/>
  <c r="AX30" i="44"/>
  <c r="AS30" i="44"/>
  <c r="AR30" i="44"/>
  <c r="AQ30" i="44"/>
  <c r="AL30" i="44"/>
  <c r="BJ30" i="44" s="1"/>
  <c r="AJ30" i="44"/>
  <c r="BI30" i="44" s="1"/>
  <c r="AE30" i="44"/>
  <c r="BF30" i="44" s="1"/>
  <c r="AC30" i="44"/>
  <c r="BE30" i="44" s="1"/>
  <c r="R30" i="44"/>
  <c r="AY30" i="44" s="1"/>
  <c r="M30" i="44"/>
  <c r="AW30" i="44" s="1"/>
  <c r="I30" i="44"/>
  <c r="AT30" i="44" s="1"/>
  <c r="BH29" i="44"/>
  <c r="BD29" i="44"/>
  <c r="AZ29" i="44"/>
  <c r="AX29" i="44"/>
  <c r="AS29" i="44"/>
  <c r="AR29" i="44"/>
  <c r="AQ29" i="44"/>
  <c r="AL29" i="44"/>
  <c r="BJ29" i="44" s="1"/>
  <c r="AJ29" i="44"/>
  <c r="BI29" i="44" s="1"/>
  <c r="AE29" i="44"/>
  <c r="AC29" i="44"/>
  <c r="BC29" i="44" s="1"/>
  <c r="R29" i="44"/>
  <c r="M29" i="44"/>
  <c r="AW29" i="44" s="1"/>
  <c r="I29" i="44"/>
  <c r="AT29" i="44" s="1"/>
  <c r="BH28" i="44"/>
  <c r="BD28" i="44"/>
  <c r="AZ28" i="44"/>
  <c r="AX28" i="44"/>
  <c r="AU28" i="44"/>
  <c r="AS28" i="44"/>
  <c r="AS27" i="44" s="1"/>
  <c r="AR28" i="44"/>
  <c r="AQ28" i="44"/>
  <c r="AQ27" i="44" s="1"/>
  <c r="AL28" i="44"/>
  <c r="BJ28" i="44" s="1"/>
  <c r="AJ28" i="44"/>
  <c r="BG28" i="44" s="1"/>
  <c r="AE28" i="44"/>
  <c r="BF28" i="44" s="1"/>
  <c r="AC28" i="44"/>
  <c r="BC28" i="44" s="1"/>
  <c r="R28" i="44"/>
  <c r="AY28" i="44" s="1"/>
  <c r="M28" i="44"/>
  <c r="BB28" i="44" s="1"/>
  <c r="I28" i="44"/>
  <c r="AT28" i="44" s="1"/>
  <c r="BH27" i="44"/>
  <c r="BD27" i="44"/>
  <c r="AZ27" i="44"/>
  <c r="AX27" i="44"/>
  <c r="AR27" i="44"/>
  <c r="AP27" i="44"/>
  <c r="AO27" i="44"/>
  <c r="AN27" i="44"/>
  <c r="AM27" i="44"/>
  <c r="AL27" i="44"/>
  <c r="AK27" i="44"/>
  <c r="AJ27" i="44"/>
  <c r="AI27" i="44"/>
  <c r="AH27" i="44"/>
  <c r="AG27" i="44"/>
  <c r="AF27" i="44"/>
  <c r="AD27" i="44"/>
  <c r="AB27" i="44"/>
  <c r="AA27" i="44"/>
  <c r="Z27" i="44"/>
  <c r="X27" i="44"/>
  <c r="W27" i="44"/>
  <c r="U27" i="44"/>
  <c r="T27" i="44"/>
  <c r="S27" i="44"/>
  <c r="R27" i="44"/>
  <c r="Q27" i="44"/>
  <c r="P27" i="44"/>
  <c r="O27" i="44"/>
  <c r="N27" i="44"/>
  <c r="L27" i="44"/>
  <c r="K27" i="44"/>
  <c r="J27" i="44"/>
  <c r="H27" i="44"/>
  <c r="G27" i="44"/>
  <c r="F27" i="44"/>
  <c r="E27" i="44"/>
  <c r="D27" i="44"/>
  <c r="C27" i="44"/>
  <c r="BJ26" i="44"/>
  <c r="BI26" i="44"/>
  <c r="BH26" i="44"/>
  <c r="BG26" i="44"/>
  <c r="BF26" i="44"/>
  <c r="BD26" i="44"/>
  <c r="AZ26" i="44"/>
  <c r="AX26" i="44"/>
  <c r="AU26" i="44"/>
  <c r="AT26" i="44"/>
  <c r="AR26" i="44"/>
  <c r="AC26" i="44"/>
  <c r="BC26" i="44" s="1"/>
  <c r="R26" i="44"/>
  <c r="AY26" i="44" s="1"/>
  <c r="M26" i="44"/>
  <c r="V26" i="44" s="1"/>
  <c r="H26" i="44"/>
  <c r="AS26" i="44" s="1"/>
  <c r="C26" i="44"/>
  <c r="AQ26" i="44" s="1"/>
  <c r="BJ25" i="44"/>
  <c r="BI25" i="44"/>
  <c r="BH25" i="44"/>
  <c r="BG25" i="44"/>
  <c r="BF25" i="44"/>
  <c r="BD25" i="44"/>
  <c r="AZ25" i="44"/>
  <c r="AX25" i="44"/>
  <c r="AU25" i="44"/>
  <c r="AT25" i="44"/>
  <c r="AR25" i="44"/>
  <c r="AC25" i="44"/>
  <c r="BE25" i="44" s="1"/>
  <c r="R25" i="44"/>
  <c r="AY25" i="44" s="1"/>
  <c r="M25" i="44"/>
  <c r="BB25" i="44" s="1"/>
  <c r="H25" i="44"/>
  <c r="AS25" i="44" s="1"/>
  <c r="C25" i="44"/>
  <c r="AQ25" i="44" s="1"/>
  <c r="BJ24" i="44"/>
  <c r="BI24" i="44"/>
  <c r="BH24" i="44"/>
  <c r="BG24" i="44"/>
  <c r="BF24" i="44"/>
  <c r="BD24" i="44"/>
  <c r="AZ24" i="44"/>
  <c r="AX24" i="44"/>
  <c r="AU24" i="44"/>
  <c r="AT24" i="44"/>
  <c r="AR24" i="44"/>
  <c r="AC24" i="44"/>
  <c r="BE24" i="44" s="1"/>
  <c r="R24" i="44"/>
  <c r="AY24" i="44" s="1"/>
  <c r="M24" i="44"/>
  <c r="AW24" i="44" s="1"/>
  <c r="H24" i="44"/>
  <c r="AS24" i="44" s="1"/>
  <c r="C24" i="44"/>
  <c r="AQ24" i="44" s="1"/>
  <c r="BJ23" i="44"/>
  <c r="BI23" i="44"/>
  <c r="BH23" i="44"/>
  <c r="BG23" i="44"/>
  <c r="BF23" i="44"/>
  <c r="BD23" i="44"/>
  <c r="AZ23" i="44"/>
  <c r="AX23" i="44"/>
  <c r="AU23" i="44"/>
  <c r="AT23" i="44"/>
  <c r="AR23" i="44"/>
  <c r="AQ23" i="44"/>
  <c r="AC23" i="44"/>
  <c r="BC23" i="44" s="1"/>
  <c r="R23" i="44"/>
  <c r="AY23" i="44" s="1"/>
  <c r="M23" i="44"/>
  <c r="AW23" i="44" s="1"/>
  <c r="H23" i="44"/>
  <c r="AS23" i="44" s="1"/>
  <c r="C23" i="44"/>
  <c r="BJ22" i="44"/>
  <c r="BI22" i="44"/>
  <c r="BH22" i="44"/>
  <c r="BG22" i="44"/>
  <c r="BF22" i="44"/>
  <c r="BD22" i="44"/>
  <c r="AZ22" i="44"/>
  <c r="AX22" i="44"/>
  <c r="AU22" i="44"/>
  <c r="AT22" i="44"/>
  <c r="AR22" i="44"/>
  <c r="AC22" i="44"/>
  <c r="BC22" i="44" s="1"/>
  <c r="R22" i="44"/>
  <c r="AY22" i="44" s="1"/>
  <c r="M22" i="44"/>
  <c r="H22" i="44"/>
  <c r="AS22" i="44" s="1"/>
  <c r="C22" i="44"/>
  <c r="AQ22" i="44" s="1"/>
  <c r="BJ21" i="44"/>
  <c r="BI21" i="44"/>
  <c r="BH21" i="44"/>
  <c r="BG21" i="44"/>
  <c r="BF21" i="44"/>
  <c r="BE21" i="44"/>
  <c r="BD21" i="44"/>
  <c r="AZ21" i="44"/>
  <c r="AX21" i="44"/>
  <c r="AU21" i="44"/>
  <c r="AT21" i="44"/>
  <c r="AR21" i="44"/>
  <c r="AQ21" i="44"/>
  <c r="AC21" i="44"/>
  <c r="BC21" i="44" s="1"/>
  <c r="R21" i="44"/>
  <c r="AY21" i="44" s="1"/>
  <c r="M21" i="44"/>
  <c r="BB21" i="44" s="1"/>
  <c r="H21" i="44"/>
  <c r="C21" i="44"/>
  <c r="BJ20" i="44"/>
  <c r="BJ19" i="44" s="1"/>
  <c r="BI20" i="44"/>
  <c r="BH20" i="44"/>
  <c r="BH19" i="44" s="1"/>
  <c r="BG20" i="44"/>
  <c r="BF20" i="44"/>
  <c r="BF19" i="44" s="1"/>
  <c r="BD20" i="44"/>
  <c r="BD19" i="44" s="1"/>
  <c r="AZ20" i="44"/>
  <c r="AZ19" i="44" s="1"/>
  <c r="AX20" i="44"/>
  <c r="AX19" i="44" s="1"/>
  <c r="AU20" i="44"/>
  <c r="AU19" i="44" s="1"/>
  <c r="AT20" i="44"/>
  <c r="AT19" i="44" s="1"/>
  <c r="AR20" i="44"/>
  <c r="AR19" i="44" s="1"/>
  <c r="AC20" i="44"/>
  <c r="BE20" i="44" s="1"/>
  <c r="R20" i="44"/>
  <c r="AY20" i="44" s="1"/>
  <c r="M20" i="44"/>
  <c r="AW20" i="44" s="1"/>
  <c r="H20" i="44"/>
  <c r="AS20" i="44" s="1"/>
  <c r="C20" i="44"/>
  <c r="AQ20" i="44" s="1"/>
  <c r="BI19" i="44"/>
  <c r="BG19" i="44"/>
  <c r="AP19" i="44"/>
  <c r="AO19" i="44"/>
  <c r="AN19" i="44"/>
  <c r="AM19" i="44"/>
  <c r="AL19" i="44"/>
  <c r="AK19" i="44"/>
  <c r="AJ19" i="44"/>
  <c r="AI19" i="44"/>
  <c r="AH19" i="44"/>
  <c r="AG19" i="44"/>
  <c r="AF19" i="44"/>
  <c r="AE19" i="44"/>
  <c r="AD19" i="44"/>
  <c r="AC19" i="44"/>
  <c r="AB19" i="44"/>
  <c r="AA19" i="44"/>
  <c r="Z19" i="44"/>
  <c r="X19" i="44"/>
  <c r="W19" i="44"/>
  <c r="U19" i="44"/>
  <c r="T19" i="44"/>
  <c r="S19" i="44"/>
  <c r="Q19" i="44"/>
  <c r="P19" i="44"/>
  <c r="O19" i="44"/>
  <c r="N19" i="44"/>
  <c r="M19" i="44"/>
  <c r="L19" i="44"/>
  <c r="K19" i="44"/>
  <c r="J19" i="44"/>
  <c r="I19" i="44"/>
  <c r="G19" i="44"/>
  <c r="F19" i="44"/>
  <c r="E19" i="44"/>
  <c r="D19" i="44"/>
  <c r="C19" i="44"/>
  <c r="BH18" i="44"/>
  <c r="BD18" i="44"/>
  <c r="AZ18" i="44"/>
  <c r="AX18" i="44"/>
  <c r="AS18" i="44"/>
  <c r="AR18" i="44"/>
  <c r="AQ18" i="44"/>
  <c r="AL18" i="44"/>
  <c r="BJ18" i="44" s="1"/>
  <c r="AJ18" i="44"/>
  <c r="BI18" i="44" s="1"/>
  <c r="AE18" i="44"/>
  <c r="BF18" i="44" s="1"/>
  <c r="AC18" i="44"/>
  <c r="BE18" i="44" s="1"/>
  <c r="R18" i="44"/>
  <c r="AY18" i="44" s="1"/>
  <c r="M18" i="44"/>
  <c r="AW18" i="44" s="1"/>
  <c r="I18" i="44"/>
  <c r="AT18" i="44" s="1"/>
  <c r="BH17" i="44"/>
  <c r="BD17" i="44"/>
  <c r="AZ17" i="44"/>
  <c r="AX17" i="44"/>
  <c r="AS17" i="44"/>
  <c r="AR17" i="44"/>
  <c r="AQ17" i="44"/>
  <c r="AL17" i="44"/>
  <c r="BJ17" i="44" s="1"/>
  <c r="AJ17" i="44"/>
  <c r="BI17" i="44" s="1"/>
  <c r="AE17" i="44"/>
  <c r="BF17" i="44" s="1"/>
  <c r="AC17" i="44"/>
  <c r="BE17" i="44" s="1"/>
  <c r="R17" i="44"/>
  <c r="M17" i="44"/>
  <c r="AW17" i="44" s="1"/>
  <c r="I17" i="44"/>
  <c r="AT17" i="44" s="1"/>
  <c r="BH16" i="44"/>
  <c r="BD16" i="44"/>
  <c r="AZ16" i="44"/>
  <c r="AX16" i="44"/>
  <c r="AS16" i="44"/>
  <c r="AR16" i="44"/>
  <c r="AQ16" i="44"/>
  <c r="AL16" i="44"/>
  <c r="BJ16" i="44" s="1"/>
  <c r="AJ16" i="44"/>
  <c r="AE16" i="44"/>
  <c r="BF16" i="44" s="1"/>
  <c r="AC16" i="44"/>
  <c r="BC16" i="44" s="1"/>
  <c r="R16" i="44"/>
  <c r="AY16" i="44" s="1"/>
  <c r="M16" i="44"/>
  <c r="BB16" i="44" s="1"/>
  <c r="I16" i="44"/>
  <c r="AT16" i="44" s="1"/>
  <c r="BH15" i="44"/>
  <c r="BH14" i="44" s="1"/>
  <c r="BD15" i="44"/>
  <c r="BD14" i="44" s="1"/>
  <c r="AZ15" i="44"/>
  <c r="AZ14" i="44" s="1"/>
  <c r="AX15" i="44"/>
  <c r="AX14" i="44" s="1"/>
  <c r="AS15" i="44"/>
  <c r="AR15" i="44"/>
  <c r="AR14" i="44" s="1"/>
  <c r="AQ15" i="44"/>
  <c r="AL15" i="44"/>
  <c r="AL14" i="44" s="1"/>
  <c r="AJ15" i="44"/>
  <c r="BG15" i="44" s="1"/>
  <c r="AE15" i="44"/>
  <c r="BF15" i="44" s="1"/>
  <c r="AC15" i="44"/>
  <c r="BC15" i="44" s="1"/>
  <c r="BC14" i="44" s="1"/>
  <c r="R15" i="44"/>
  <c r="AY15" i="44" s="1"/>
  <c r="M15" i="44"/>
  <c r="AW15" i="44" s="1"/>
  <c r="I15" i="44"/>
  <c r="AU15" i="44" s="1"/>
  <c r="AQ14" i="44"/>
  <c r="AP14" i="44"/>
  <c r="AO14" i="44"/>
  <c r="AN14" i="44"/>
  <c r="AM14" i="44"/>
  <c r="AK14" i="44"/>
  <c r="AI14" i="44"/>
  <c r="AH14" i="44"/>
  <c r="AG14" i="44"/>
  <c r="AF14" i="44"/>
  <c r="AE14" i="44"/>
  <c r="AD14" i="44"/>
  <c r="AC14" i="44"/>
  <c r="AB14" i="44"/>
  <c r="AA14" i="44"/>
  <c r="Z14" i="44"/>
  <c r="X14" i="44"/>
  <c r="W14" i="44"/>
  <c r="U14" i="44"/>
  <c r="T14" i="44"/>
  <c r="S14" i="44"/>
  <c r="Q14" i="44"/>
  <c r="P14" i="44"/>
  <c r="O14" i="44"/>
  <c r="N14" i="44"/>
  <c r="M14" i="44"/>
  <c r="L14" i="44"/>
  <c r="K14" i="44"/>
  <c r="J14" i="44"/>
  <c r="H14" i="44"/>
  <c r="G14" i="44"/>
  <c r="F14" i="44"/>
  <c r="E14" i="44"/>
  <c r="D14" i="44"/>
  <c r="C14" i="44"/>
  <c r="BH13" i="44"/>
  <c r="BD13" i="44"/>
  <c r="AZ13" i="44"/>
  <c r="AX13" i="44"/>
  <c r="AS13" i="44"/>
  <c r="AR13" i="44"/>
  <c r="AQ13" i="44"/>
  <c r="AL13" i="44"/>
  <c r="BJ13" i="44" s="1"/>
  <c r="AJ13" i="44"/>
  <c r="BI13" i="44" s="1"/>
  <c r="AE13" i="44"/>
  <c r="BF13" i="44" s="1"/>
  <c r="AC13" i="44"/>
  <c r="BE13" i="44" s="1"/>
  <c r="R13" i="44"/>
  <c r="AY13" i="44" s="1"/>
  <c r="M13" i="44"/>
  <c r="AW13" i="44" s="1"/>
  <c r="I13" i="44"/>
  <c r="AT13" i="44" s="1"/>
  <c r="BH12" i="44"/>
  <c r="BH11" i="44" s="1"/>
  <c r="BD12" i="44"/>
  <c r="BD11" i="44" s="1"/>
  <c r="AZ12" i="44"/>
  <c r="AZ11" i="44" s="1"/>
  <c r="AX12" i="44"/>
  <c r="AX11" i="44" s="1"/>
  <c r="AS12" i="44"/>
  <c r="AS11" i="44" s="1"/>
  <c r="AR12" i="44"/>
  <c r="AR11" i="44" s="1"/>
  <c r="AQ12" i="44"/>
  <c r="AL12" i="44"/>
  <c r="AL11" i="44" s="1"/>
  <c r="AJ12" i="44"/>
  <c r="BI12" i="44" s="1"/>
  <c r="BI11" i="44" s="1"/>
  <c r="AE12" i="44"/>
  <c r="BF12" i="44" s="1"/>
  <c r="BF11" i="44" s="1"/>
  <c r="AC12" i="44"/>
  <c r="BE12" i="44" s="1"/>
  <c r="R12" i="44"/>
  <c r="R11" i="44" s="1"/>
  <c r="M12" i="44"/>
  <c r="AW12" i="44" s="1"/>
  <c r="AW11" i="44" s="1"/>
  <c r="I12" i="44"/>
  <c r="AT12" i="44" s="1"/>
  <c r="AT11" i="44" s="1"/>
  <c r="AQ11" i="44"/>
  <c r="AP11" i="44"/>
  <c r="AO11" i="44"/>
  <c r="AN11" i="44"/>
  <c r="AM11" i="44"/>
  <c r="AK11" i="44"/>
  <c r="AI11" i="44"/>
  <c r="AH11" i="44"/>
  <c r="AG11" i="44"/>
  <c r="AF11" i="44"/>
  <c r="AE11" i="44"/>
  <c r="AD11" i="44"/>
  <c r="AC11" i="44"/>
  <c r="AB11" i="44"/>
  <c r="AA11" i="44"/>
  <c r="Z11" i="44"/>
  <c r="X11" i="44"/>
  <c r="W11" i="44"/>
  <c r="U11" i="44"/>
  <c r="T11" i="44"/>
  <c r="S11" i="44"/>
  <c r="Q11" i="44"/>
  <c r="P11" i="44"/>
  <c r="O11" i="44"/>
  <c r="N11" i="44"/>
  <c r="M11" i="44"/>
  <c r="L11" i="44"/>
  <c r="K11" i="44"/>
  <c r="J11" i="44"/>
  <c r="I11" i="44"/>
  <c r="H11" i="44"/>
  <c r="G11" i="44"/>
  <c r="F11" i="44"/>
  <c r="E11" i="44"/>
  <c r="D11" i="44"/>
  <c r="C11" i="44"/>
  <c r="BH10" i="44"/>
  <c r="BD10" i="44"/>
  <c r="AZ10" i="44"/>
  <c r="AX10" i="44"/>
  <c r="AS10" i="44"/>
  <c r="AR10" i="44"/>
  <c r="AQ10" i="44"/>
  <c r="AL10" i="44"/>
  <c r="BJ10" i="44" s="1"/>
  <c r="AJ10" i="44"/>
  <c r="BG10" i="44" s="1"/>
  <c r="AE10" i="44"/>
  <c r="BF10" i="44" s="1"/>
  <c r="AC10" i="44"/>
  <c r="BC10" i="44" s="1"/>
  <c r="R10" i="44"/>
  <c r="AY10" i="44" s="1"/>
  <c r="AY8" i="44" s="1"/>
  <c r="M10" i="44"/>
  <c r="BB10" i="44" s="1"/>
  <c r="I10" i="44"/>
  <c r="AT10" i="44" s="1"/>
  <c r="BH9" i="44"/>
  <c r="BD9" i="44"/>
  <c r="AZ9" i="44"/>
  <c r="AY9" i="44"/>
  <c r="AX9" i="44"/>
  <c r="AS9" i="44"/>
  <c r="AR9" i="44"/>
  <c r="AQ9" i="44"/>
  <c r="AL9" i="44"/>
  <c r="BJ9" i="44" s="1"/>
  <c r="BJ8" i="44" s="1"/>
  <c r="AJ9" i="44"/>
  <c r="BG9" i="44" s="1"/>
  <c r="BG8" i="44" s="1"/>
  <c r="AE9" i="44"/>
  <c r="AE8" i="44" s="1"/>
  <c r="AC9" i="44"/>
  <c r="BC9" i="44" s="1"/>
  <c r="BC8" i="44" s="1"/>
  <c r="M9" i="44"/>
  <c r="AW9" i="44" s="1"/>
  <c r="I9" i="44"/>
  <c r="AU9" i="44" s="1"/>
  <c r="BH8" i="44"/>
  <c r="BH47" i="44" s="1"/>
  <c r="BD8" i="44"/>
  <c r="BD47" i="44" s="1"/>
  <c r="AZ8" i="44"/>
  <c r="AZ47" i="44" s="1"/>
  <c r="AX8" i="44"/>
  <c r="AR8" i="44"/>
  <c r="AP8" i="44"/>
  <c r="AP47" i="44" s="1"/>
  <c r="AO8" i="44"/>
  <c r="AO47" i="44" s="1"/>
  <c r="AN8" i="44"/>
  <c r="AN47" i="44" s="1"/>
  <c r="AM8" i="44"/>
  <c r="AM47" i="44" s="1"/>
  <c r="AL8" i="44"/>
  <c r="AL47" i="44" s="1"/>
  <c r="AK8" i="44"/>
  <c r="AK47" i="44" s="1"/>
  <c r="AJ8" i="44"/>
  <c r="AI8" i="44"/>
  <c r="AI47" i="44" s="1"/>
  <c r="AH8" i="44"/>
  <c r="AH47" i="44" s="1"/>
  <c r="AG8" i="44"/>
  <c r="AG47" i="44" s="1"/>
  <c r="AF8" i="44"/>
  <c r="AF47" i="44" s="1"/>
  <c r="AD8" i="44"/>
  <c r="AD47" i="44" s="1"/>
  <c r="AB8" i="44"/>
  <c r="AB47" i="44" s="1"/>
  <c r="AA8" i="44"/>
  <c r="AA47" i="44" s="1"/>
  <c r="Z8" i="44"/>
  <c r="Z47" i="44" s="1"/>
  <c r="X8" i="44"/>
  <c r="X47" i="44" s="1"/>
  <c r="W8" i="44"/>
  <c r="W47" i="44" s="1"/>
  <c r="U8" i="44"/>
  <c r="U47" i="44" s="1"/>
  <c r="T8" i="44"/>
  <c r="T47" i="44" s="1"/>
  <c r="S8" i="44"/>
  <c r="S47" i="44" s="1"/>
  <c r="R8" i="44"/>
  <c r="Q8" i="44"/>
  <c r="Q47" i="44" s="1"/>
  <c r="P8" i="44"/>
  <c r="P47" i="44" s="1"/>
  <c r="O8" i="44"/>
  <c r="O47" i="44" s="1"/>
  <c r="N8" i="44"/>
  <c r="N47" i="44" s="1"/>
  <c r="L8" i="44"/>
  <c r="L47" i="44" s="1"/>
  <c r="K8" i="44"/>
  <c r="K47" i="44" s="1"/>
  <c r="J8" i="44"/>
  <c r="J47" i="44" s="1"/>
  <c r="I8" i="44"/>
  <c r="H8" i="44"/>
  <c r="G8" i="44"/>
  <c r="G47" i="44" s="1"/>
  <c r="F8" i="44"/>
  <c r="F47" i="44" s="1"/>
  <c r="E8" i="44"/>
  <c r="E47" i="44" s="1"/>
  <c r="D8" i="44"/>
  <c r="D47" i="44" s="1"/>
  <c r="C8" i="44"/>
  <c r="C47" i="44" s="1"/>
  <c r="BJ46" i="43"/>
  <c r="BI46" i="43"/>
  <c r="BH46" i="43"/>
  <c r="BG46" i="43"/>
  <c r="BF46" i="43"/>
  <c r="BD46" i="43"/>
  <c r="AZ46" i="43"/>
  <c r="AX46" i="43"/>
  <c r="AU46" i="43"/>
  <c r="AT46" i="43"/>
  <c r="AR46" i="43"/>
  <c r="AC46" i="43"/>
  <c r="BC46" i="43" s="1"/>
  <c r="R46" i="43"/>
  <c r="AY46" i="43" s="1"/>
  <c r="M46" i="43"/>
  <c r="BB46" i="43" s="1"/>
  <c r="H46" i="43"/>
  <c r="AS46" i="43" s="1"/>
  <c r="C46" i="43"/>
  <c r="AQ46" i="43" s="1"/>
  <c r="BJ45" i="43"/>
  <c r="BI45" i="43"/>
  <c r="BH45" i="43"/>
  <c r="BG45" i="43"/>
  <c r="BF45" i="43"/>
  <c r="BE45" i="43"/>
  <c r="BD45" i="43"/>
  <c r="BC45" i="43"/>
  <c r="BB45" i="43"/>
  <c r="BA45" i="43"/>
  <c r="AZ45" i="43"/>
  <c r="AY45" i="43"/>
  <c r="AX45" i="43"/>
  <c r="AW45" i="43"/>
  <c r="AV45" i="43"/>
  <c r="AU45" i="43"/>
  <c r="AT45" i="43"/>
  <c r="AS45" i="43"/>
  <c r="AR45" i="43"/>
  <c r="AQ45" i="43"/>
  <c r="BJ44" i="43"/>
  <c r="BI44" i="43"/>
  <c r="BH44" i="43"/>
  <c r="BG44" i="43"/>
  <c r="BF44" i="43"/>
  <c r="BE44" i="43"/>
  <c r="BD44" i="43"/>
  <c r="BC44" i="43"/>
  <c r="BB44" i="43"/>
  <c r="BA44" i="43"/>
  <c r="AZ44" i="43"/>
  <c r="AY44" i="43"/>
  <c r="AX44" i="43"/>
  <c r="AW44" i="43"/>
  <c r="AV44" i="43"/>
  <c r="AU44" i="43"/>
  <c r="AT44" i="43"/>
  <c r="AS44" i="43"/>
  <c r="AR44" i="43"/>
  <c r="AQ44" i="43"/>
  <c r="BJ43" i="43"/>
  <c r="BI43" i="43"/>
  <c r="BH43" i="43"/>
  <c r="BG43" i="43"/>
  <c r="BF43" i="43"/>
  <c r="BE43" i="43"/>
  <c r="BD43" i="43"/>
  <c r="BC43" i="43"/>
  <c r="BB43" i="43"/>
  <c r="BA43" i="43"/>
  <c r="AZ43" i="43"/>
  <c r="AY43" i="43"/>
  <c r="AX43" i="43"/>
  <c r="AW43" i="43"/>
  <c r="AV43" i="43"/>
  <c r="AU43" i="43"/>
  <c r="AT43" i="43"/>
  <c r="AS43" i="43"/>
  <c r="AR43" i="43"/>
  <c r="AQ43" i="43"/>
  <c r="BJ42" i="43"/>
  <c r="BI42" i="43"/>
  <c r="BH42" i="43"/>
  <c r="BG42" i="43"/>
  <c r="BF42" i="43"/>
  <c r="BE42" i="43"/>
  <c r="BD42" i="43"/>
  <c r="BC42" i="43"/>
  <c r="BB42" i="43"/>
  <c r="BA42" i="43"/>
  <c r="AZ42" i="43"/>
  <c r="AY42" i="43"/>
  <c r="AX42" i="43"/>
  <c r="AW42" i="43"/>
  <c r="AV42" i="43"/>
  <c r="AU42" i="43"/>
  <c r="AT42" i="43"/>
  <c r="AS42" i="43"/>
  <c r="AR42" i="43"/>
  <c r="AQ42" i="43"/>
  <c r="BJ41" i="43"/>
  <c r="BI41" i="43"/>
  <c r="BH41" i="43"/>
  <c r="BG41" i="43"/>
  <c r="BF41" i="43"/>
  <c r="BE41" i="43"/>
  <c r="BD41" i="43"/>
  <c r="BC41" i="43"/>
  <c r="BB41" i="43"/>
  <c r="BA41" i="43"/>
  <c r="AZ41" i="43"/>
  <c r="AY41" i="43"/>
  <c r="AX41" i="43"/>
  <c r="AW41" i="43"/>
  <c r="AV41" i="43"/>
  <c r="AU41" i="43"/>
  <c r="AT41" i="43"/>
  <c r="AS41" i="43"/>
  <c r="AR41" i="43"/>
  <c r="AQ41" i="43"/>
  <c r="BJ40" i="43"/>
  <c r="BI40" i="43"/>
  <c r="BH40" i="43"/>
  <c r="BG40" i="43"/>
  <c r="BF40" i="43"/>
  <c r="BE40" i="43"/>
  <c r="BD40" i="43"/>
  <c r="BC40" i="43"/>
  <c r="BB40" i="43"/>
  <c r="BA40" i="43"/>
  <c r="AZ40" i="43"/>
  <c r="AY40" i="43"/>
  <c r="AX40" i="43"/>
  <c r="AW40" i="43"/>
  <c r="AV40" i="43"/>
  <c r="AU40" i="43"/>
  <c r="AT40" i="43"/>
  <c r="AS40" i="43"/>
  <c r="AR40" i="43"/>
  <c r="AQ40" i="43"/>
  <c r="BJ39" i="43"/>
  <c r="BI39" i="43"/>
  <c r="BH39" i="43"/>
  <c r="BG39" i="43"/>
  <c r="BF39" i="43"/>
  <c r="BE39" i="43"/>
  <c r="BD39" i="43"/>
  <c r="BC39" i="43"/>
  <c r="BB39" i="43"/>
  <c r="BA39" i="43"/>
  <c r="AZ39" i="43"/>
  <c r="AY39" i="43"/>
  <c r="AX39" i="43"/>
  <c r="AW39" i="43"/>
  <c r="AV39" i="43"/>
  <c r="AU39" i="43"/>
  <c r="AT39" i="43"/>
  <c r="AS39" i="43"/>
  <c r="AR39" i="43"/>
  <c r="AQ39" i="43"/>
  <c r="BJ38" i="43"/>
  <c r="BI38" i="43"/>
  <c r="BH38" i="43"/>
  <c r="BG38" i="43"/>
  <c r="BF38" i="43"/>
  <c r="BE38" i="43"/>
  <c r="BD38" i="43"/>
  <c r="BC38" i="43"/>
  <c r="BB38" i="43"/>
  <c r="BA38" i="43"/>
  <c r="AZ38" i="43"/>
  <c r="AY38" i="43"/>
  <c r="AX38" i="43"/>
  <c r="AW38" i="43"/>
  <c r="AV38" i="43"/>
  <c r="AU38" i="43"/>
  <c r="AT38" i="43"/>
  <c r="AS38" i="43"/>
  <c r="AR38" i="43"/>
  <c r="AQ38" i="43"/>
  <c r="BJ37" i="43"/>
  <c r="BI37" i="43"/>
  <c r="BH37" i="43"/>
  <c r="BG37" i="43"/>
  <c r="BF37" i="43"/>
  <c r="BD37" i="43"/>
  <c r="AZ37" i="43"/>
  <c r="AX37" i="43"/>
  <c r="AW37" i="43"/>
  <c r="AU37" i="43"/>
  <c r="AT37" i="43"/>
  <c r="AR37" i="43"/>
  <c r="AC37" i="43"/>
  <c r="BC37" i="43" s="1"/>
  <c r="R37" i="43"/>
  <c r="AY37" i="43" s="1"/>
  <c r="M37" i="43"/>
  <c r="H37" i="43"/>
  <c r="AS37" i="43" s="1"/>
  <c r="C37" i="43"/>
  <c r="AQ37" i="43" s="1"/>
  <c r="BJ36" i="43"/>
  <c r="BI36" i="43"/>
  <c r="BH36" i="43"/>
  <c r="BG36" i="43"/>
  <c r="BF36" i="43"/>
  <c r="BD36" i="43"/>
  <c r="AZ36" i="43"/>
  <c r="AX36" i="43"/>
  <c r="AU36" i="43"/>
  <c r="AT36" i="43"/>
  <c r="AS36" i="43"/>
  <c r="AR36" i="43"/>
  <c r="AC36" i="43"/>
  <c r="BC36" i="43" s="1"/>
  <c r="R36" i="43"/>
  <c r="AY36" i="43" s="1"/>
  <c r="M36" i="43"/>
  <c r="H36" i="43"/>
  <c r="C36" i="43"/>
  <c r="AQ36" i="43" s="1"/>
  <c r="BJ35" i="43"/>
  <c r="BI35" i="43"/>
  <c r="BH35" i="43"/>
  <c r="BG35" i="43"/>
  <c r="BF35" i="43"/>
  <c r="BE35" i="43"/>
  <c r="BD35" i="43"/>
  <c r="AZ35" i="43"/>
  <c r="AX35" i="43"/>
  <c r="AU35" i="43"/>
  <c r="AT35" i="43"/>
  <c r="AS35" i="43"/>
  <c r="AR35" i="43"/>
  <c r="AC35" i="43"/>
  <c r="BC35" i="43" s="1"/>
  <c r="R35" i="43"/>
  <c r="AY35" i="43" s="1"/>
  <c r="M35" i="43"/>
  <c r="H35" i="43"/>
  <c r="C35" i="43"/>
  <c r="AQ35" i="43" s="1"/>
  <c r="BJ34" i="43"/>
  <c r="BI34" i="43"/>
  <c r="BH34" i="43"/>
  <c r="BG34" i="43"/>
  <c r="BF34" i="43"/>
  <c r="BD34" i="43"/>
  <c r="AZ34" i="43"/>
  <c r="AX34" i="43"/>
  <c r="AU34" i="43"/>
  <c r="AT34" i="43"/>
  <c r="AS34" i="43"/>
  <c r="AR34" i="43"/>
  <c r="AC34" i="43"/>
  <c r="BC34" i="43" s="1"/>
  <c r="R34" i="43"/>
  <c r="AY34" i="43" s="1"/>
  <c r="M34" i="43"/>
  <c r="H34" i="43"/>
  <c r="C34" i="43"/>
  <c r="AQ34" i="43" s="1"/>
  <c r="BJ33" i="43"/>
  <c r="BI33" i="43"/>
  <c r="BH33" i="43"/>
  <c r="BG33" i="43"/>
  <c r="BF33" i="43"/>
  <c r="BE33" i="43"/>
  <c r="BD33" i="43"/>
  <c r="AZ33" i="43"/>
  <c r="AX33" i="43"/>
  <c r="AU33" i="43"/>
  <c r="AT33" i="43"/>
  <c r="AS33" i="43"/>
  <c r="AR33" i="43"/>
  <c r="AC33" i="43"/>
  <c r="BC33" i="43" s="1"/>
  <c r="R33" i="43"/>
  <c r="AY33" i="43" s="1"/>
  <c r="M33" i="43"/>
  <c r="H33" i="43"/>
  <c r="C33" i="43"/>
  <c r="AQ33" i="43" s="1"/>
  <c r="BJ32" i="43"/>
  <c r="BI32" i="43"/>
  <c r="BH32" i="43"/>
  <c r="BG32" i="43"/>
  <c r="BF32" i="43"/>
  <c r="BD32" i="43"/>
  <c r="AZ32" i="43"/>
  <c r="AX32" i="43"/>
  <c r="AU32" i="43"/>
  <c r="AT32" i="43"/>
  <c r="AS32" i="43"/>
  <c r="AR32" i="43"/>
  <c r="AC32" i="43"/>
  <c r="BC32" i="43" s="1"/>
  <c r="R32" i="43"/>
  <c r="AY32" i="43" s="1"/>
  <c r="M32" i="43"/>
  <c r="H32" i="43"/>
  <c r="C32" i="43"/>
  <c r="AQ32" i="43" s="1"/>
  <c r="BJ31" i="43"/>
  <c r="BI31" i="43"/>
  <c r="BH31" i="43"/>
  <c r="BG31" i="43"/>
  <c r="BF31" i="43"/>
  <c r="BE31" i="43"/>
  <c r="BD31" i="43"/>
  <c r="AZ31" i="43"/>
  <c r="AX31" i="43"/>
  <c r="AU31" i="43"/>
  <c r="AT31" i="43"/>
  <c r="AS31" i="43"/>
  <c r="AR31" i="43"/>
  <c r="AC31" i="43"/>
  <c r="BC31" i="43" s="1"/>
  <c r="R31" i="43"/>
  <c r="AY31" i="43" s="1"/>
  <c r="M31" i="43"/>
  <c r="H31" i="43"/>
  <c r="C31" i="43"/>
  <c r="AQ31" i="43" s="1"/>
  <c r="BJ30" i="43"/>
  <c r="BI30" i="43"/>
  <c r="BH30" i="43"/>
  <c r="BG30" i="43"/>
  <c r="BF30" i="43"/>
  <c r="BD30" i="43"/>
  <c r="AZ30" i="43"/>
  <c r="AX30" i="43"/>
  <c r="AU30" i="43"/>
  <c r="AT30" i="43"/>
  <c r="AS30" i="43"/>
  <c r="AR30" i="43"/>
  <c r="AC30" i="43"/>
  <c r="BC30" i="43" s="1"/>
  <c r="R30" i="43"/>
  <c r="AY30" i="43" s="1"/>
  <c r="M30" i="43"/>
  <c r="H30" i="43"/>
  <c r="C30" i="43"/>
  <c r="AQ30" i="43" s="1"/>
  <c r="BJ29" i="43"/>
  <c r="BI29" i="43"/>
  <c r="BH29" i="43"/>
  <c r="BG29" i="43"/>
  <c r="BF29" i="43"/>
  <c r="BE29" i="43"/>
  <c r="BD29" i="43"/>
  <c r="AZ29" i="43"/>
  <c r="AX29" i="43"/>
  <c r="AU29" i="43"/>
  <c r="AT29" i="43"/>
  <c r="AS29" i="43"/>
  <c r="AR29" i="43"/>
  <c r="AC29" i="43"/>
  <c r="BC29" i="43" s="1"/>
  <c r="R29" i="43"/>
  <c r="AY29" i="43" s="1"/>
  <c r="M29" i="43"/>
  <c r="H29" i="43"/>
  <c r="C29" i="43"/>
  <c r="AQ29" i="43" s="1"/>
  <c r="BJ28" i="43"/>
  <c r="BI28" i="43"/>
  <c r="BH28" i="43"/>
  <c r="BG28" i="43"/>
  <c r="BG27" i="43" s="1"/>
  <c r="BF28" i="43"/>
  <c r="BD28" i="43"/>
  <c r="AZ28" i="43"/>
  <c r="AX28" i="43"/>
  <c r="AU28" i="43"/>
  <c r="AU27" i="43" s="1"/>
  <c r="AT28" i="43"/>
  <c r="AS28" i="43"/>
  <c r="AR28" i="43"/>
  <c r="AC28" i="43"/>
  <c r="BC28" i="43" s="1"/>
  <c r="BC27" i="43" s="1"/>
  <c r="R28" i="43"/>
  <c r="AY28" i="43" s="1"/>
  <c r="M28" i="43"/>
  <c r="H28" i="43"/>
  <c r="C28" i="43"/>
  <c r="AQ28" i="43" s="1"/>
  <c r="BJ27" i="43"/>
  <c r="BI27" i="43"/>
  <c r="BH27" i="43"/>
  <c r="BF27" i="43"/>
  <c r="BD27" i="43"/>
  <c r="AZ27" i="43"/>
  <c r="AX27" i="43"/>
  <c r="AT27" i="43"/>
  <c r="AS27" i="43"/>
  <c r="AR27" i="43"/>
  <c r="AP27" i="43"/>
  <c r="AO27" i="43"/>
  <c r="AN27" i="43"/>
  <c r="AM27" i="43"/>
  <c r="AL27" i="43"/>
  <c r="AK27" i="43"/>
  <c r="AJ27" i="43"/>
  <c r="AI27" i="43"/>
  <c r="AH27" i="43"/>
  <c r="AG27" i="43"/>
  <c r="AF27" i="43"/>
  <c r="AE27" i="43"/>
  <c r="AD27" i="43"/>
  <c r="AB27" i="43"/>
  <c r="AA27" i="43"/>
  <c r="Z27" i="43"/>
  <c r="X27" i="43"/>
  <c r="W27" i="43"/>
  <c r="U27" i="43"/>
  <c r="T27" i="43"/>
  <c r="S27" i="43"/>
  <c r="R27" i="43"/>
  <c r="Q27" i="43"/>
  <c r="P27" i="43"/>
  <c r="O27" i="43"/>
  <c r="N27" i="43"/>
  <c r="M27" i="43"/>
  <c r="K27" i="43"/>
  <c r="J27" i="43"/>
  <c r="I27" i="43"/>
  <c r="H27" i="43"/>
  <c r="G27" i="43"/>
  <c r="F27" i="43"/>
  <c r="E27" i="43"/>
  <c r="D27" i="43"/>
  <c r="C27" i="43"/>
  <c r="BJ26" i="43"/>
  <c r="BI26" i="43"/>
  <c r="BH26" i="43"/>
  <c r="BG26" i="43"/>
  <c r="BF26" i="43"/>
  <c r="BE26" i="43"/>
  <c r="BD26" i="43"/>
  <c r="AZ26" i="43"/>
  <c r="AX26" i="43"/>
  <c r="AU26" i="43"/>
  <c r="AT26" i="43"/>
  <c r="AR26" i="43"/>
  <c r="AC26" i="43"/>
  <c r="BC26" i="43" s="1"/>
  <c r="R26" i="43"/>
  <c r="AY26" i="43" s="1"/>
  <c r="M26" i="43"/>
  <c r="H26" i="43"/>
  <c r="AS26" i="43" s="1"/>
  <c r="C26" i="43"/>
  <c r="AQ26" i="43" s="1"/>
  <c r="BJ25" i="43"/>
  <c r="BI25" i="43"/>
  <c r="BH25" i="43"/>
  <c r="BG25" i="43"/>
  <c r="BF25" i="43"/>
  <c r="BD25" i="43"/>
  <c r="AZ25" i="43"/>
  <c r="AX25" i="43"/>
  <c r="AW25" i="43"/>
  <c r="AU25" i="43"/>
  <c r="AT25" i="43"/>
  <c r="AR25" i="43"/>
  <c r="AC25" i="43"/>
  <c r="BC25" i="43" s="1"/>
  <c r="R25" i="43"/>
  <c r="AY25" i="43" s="1"/>
  <c r="M25" i="43"/>
  <c r="H25" i="43"/>
  <c r="AS25" i="43" s="1"/>
  <c r="C25" i="43"/>
  <c r="AQ25" i="43" s="1"/>
  <c r="BJ24" i="43"/>
  <c r="BI24" i="43"/>
  <c r="BH24" i="43"/>
  <c r="BG24" i="43"/>
  <c r="BF24" i="43"/>
  <c r="BD24" i="43"/>
  <c r="BC24" i="43"/>
  <c r="AZ24" i="43"/>
  <c r="AX24" i="43"/>
  <c r="AU24" i="43"/>
  <c r="AT24" i="43"/>
  <c r="AR24" i="43"/>
  <c r="AQ24" i="43"/>
  <c r="AC24" i="43"/>
  <c r="BE24" i="43" s="1"/>
  <c r="R24" i="43"/>
  <c r="AY24" i="43" s="1"/>
  <c r="M24" i="43"/>
  <c r="H24" i="43"/>
  <c r="AS24" i="43" s="1"/>
  <c r="C24" i="43"/>
  <c r="BJ23" i="43"/>
  <c r="BI23" i="43"/>
  <c r="BH23" i="43"/>
  <c r="BG23" i="43"/>
  <c r="BF23" i="43"/>
  <c r="BD23" i="43"/>
  <c r="AZ23" i="43"/>
  <c r="AX23" i="43"/>
  <c r="AU23" i="43"/>
  <c r="AT23" i="43"/>
  <c r="AR23" i="43"/>
  <c r="AC23" i="43"/>
  <c r="BC23" i="43" s="1"/>
  <c r="R23" i="43"/>
  <c r="AY23" i="43" s="1"/>
  <c r="M23" i="43"/>
  <c r="AW23" i="43" s="1"/>
  <c r="H23" i="43"/>
  <c r="AS23" i="43" s="1"/>
  <c r="C23" i="43"/>
  <c r="AQ23" i="43" s="1"/>
  <c r="BJ22" i="43"/>
  <c r="BI22" i="43"/>
  <c r="BI19" i="43" s="1"/>
  <c r="BH22" i="43"/>
  <c r="BG22" i="43"/>
  <c r="BF22" i="43"/>
  <c r="BE22" i="43"/>
  <c r="BD22" i="43"/>
  <c r="AZ22" i="43"/>
  <c r="AX22" i="43"/>
  <c r="AU22" i="43"/>
  <c r="AT22" i="43"/>
  <c r="AR22" i="43"/>
  <c r="AC22" i="43"/>
  <c r="BC22" i="43" s="1"/>
  <c r="R22" i="43"/>
  <c r="AY22" i="43" s="1"/>
  <c r="M22" i="43"/>
  <c r="H22" i="43"/>
  <c r="AS22" i="43" s="1"/>
  <c r="C22" i="43"/>
  <c r="AQ22" i="43" s="1"/>
  <c r="BJ21" i="43"/>
  <c r="BI21" i="43"/>
  <c r="BH21" i="43"/>
  <c r="BG21" i="43"/>
  <c r="BF21" i="43"/>
  <c r="BD21" i="43"/>
  <c r="AZ21" i="43"/>
  <c r="AX21" i="43"/>
  <c r="AW21" i="43"/>
  <c r="AU21" i="43"/>
  <c r="AT21" i="43"/>
  <c r="AR21" i="43"/>
  <c r="AC21" i="43"/>
  <c r="BC21" i="43" s="1"/>
  <c r="R21" i="43"/>
  <c r="AY21" i="43" s="1"/>
  <c r="M21" i="43"/>
  <c r="H21" i="43"/>
  <c r="AS21" i="43" s="1"/>
  <c r="C21" i="43"/>
  <c r="BJ20" i="43"/>
  <c r="BJ19" i="43" s="1"/>
  <c r="BI20" i="43"/>
  <c r="BH20" i="43"/>
  <c r="BH19" i="43" s="1"/>
  <c r="BG20" i="43"/>
  <c r="BG19" i="43" s="1"/>
  <c r="BF20" i="43"/>
  <c r="BF19" i="43" s="1"/>
  <c r="BD20" i="43"/>
  <c r="BC20" i="43"/>
  <c r="AZ20" i="43"/>
  <c r="AX20" i="43"/>
  <c r="AU20" i="43"/>
  <c r="AU19" i="43" s="1"/>
  <c r="AT20" i="43"/>
  <c r="AT19" i="43" s="1"/>
  <c r="AR20" i="43"/>
  <c r="AQ20" i="43"/>
  <c r="AC20" i="43"/>
  <c r="BE20" i="43" s="1"/>
  <c r="R20" i="43"/>
  <c r="AY20" i="43" s="1"/>
  <c r="M20" i="43"/>
  <c r="H20" i="43"/>
  <c r="AS20" i="43" s="1"/>
  <c r="C20" i="43"/>
  <c r="AX19" i="43"/>
  <c r="AP19" i="43"/>
  <c r="AO19" i="43"/>
  <c r="AN19" i="43"/>
  <c r="AM19" i="43"/>
  <c r="AL19" i="43"/>
  <c r="AK19" i="43"/>
  <c r="AJ19" i="43"/>
  <c r="AI19" i="43"/>
  <c r="AH19" i="43"/>
  <c r="AG19" i="43"/>
  <c r="AF19" i="43"/>
  <c r="AE19" i="43"/>
  <c r="AD19" i="43"/>
  <c r="AB19" i="43"/>
  <c r="AA19" i="43"/>
  <c r="Z19" i="43"/>
  <c r="X19" i="43"/>
  <c r="W19" i="43"/>
  <c r="U19" i="43"/>
  <c r="T19" i="43"/>
  <c r="S19" i="43"/>
  <c r="Q19" i="43"/>
  <c r="P19" i="43"/>
  <c r="O19" i="43"/>
  <c r="N19" i="43"/>
  <c r="L19" i="43"/>
  <c r="K19" i="43"/>
  <c r="J19" i="43"/>
  <c r="I19" i="43"/>
  <c r="G19" i="43"/>
  <c r="F19" i="43"/>
  <c r="E19" i="43"/>
  <c r="D19" i="43"/>
  <c r="BJ18" i="43"/>
  <c r="BI18" i="43"/>
  <c r="BH18" i="43"/>
  <c r="BG18" i="43"/>
  <c r="BF18" i="43"/>
  <c r="BD18" i="43"/>
  <c r="AZ18" i="43"/>
  <c r="AY18" i="43"/>
  <c r="AX18" i="43"/>
  <c r="AU18" i="43"/>
  <c r="AT18" i="43"/>
  <c r="AR18" i="43"/>
  <c r="AC18" i="43"/>
  <c r="BC18" i="43" s="1"/>
  <c r="M18" i="43"/>
  <c r="V18" i="43" s="1"/>
  <c r="H18" i="43"/>
  <c r="AS18" i="43" s="1"/>
  <c r="C18" i="43"/>
  <c r="AQ18" i="43" s="1"/>
  <c r="BJ17" i="43"/>
  <c r="BI17" i="43"/>
  <c r="BH17" i="43"/>
  <c r="BG17" i="43"/>
  <c r="BF17" i="43"/>
  <c r="BE17" i="43"/>
  <c r="BD17" i="43"/>
  <c r="BC17" i="43"/>
  <c r="AZ17" i="43"/>
  <c r="AY17" i="43"/>
  <c r="AX17" i="43"/>
  <c r="AW17" i="43"/>
  <c r="AU17" i="43"/>
  <c r="AT17" i="43"/>
  <c r="AS17" i="43"/>
  <c r="AR17" i="43"/>
  <c r="AQ17" i="43"/>
  <c r="V17" i="43"/>
  <c r="M17" i="43"/>
  <c r="BB17" i="43" s="1"/>
  <c r="BJ16" i="43"/>
  <c r="BI16" i="43"/>
  <c r="BH16" i="43"/>
  <c r="BH14" i="43" s="1"/>
  <c r="BG16" i="43"/>
  <c r="BF16" i="43"/>
  <c r="BE16" i="43"/>
  <c r="BD16" i="43"/>
  <c r="BD14" i="43" s="1"/>
  <c r="BC16" i="43"/>
  <c r="AZ16" i="43"/>
  <c r="AX16" i="43"/>
  <c r="AW16" i="43"/>
  <c r="AS16" i="43"/>
  <c r="AR16" i="43"/>
  <c r="AQ16" i="43"/>
  <c r="V16" i="43"/>
  <c r="V14" i="43" s="1"/>
  <c r="R16" i="43"/>
  <c r="M16" i="43"/>
  <c r="I16" i="43"/>
  <c r="AT16" i="43" s="1"/>
  <c r="BJ15" i="43"/>
  <c r="BJ14" i="43" s="1"/>
  <c r="BI15" i="43"/>
  <c r="BH15" i="43"/>
  <c r="BG15" i="43"/>
  <c r="BF15" i="43"/>
  <c r="BF14" i="43" s="1"/>
  <c r="BE15" i="43"/>
  <c r="BD15" i="43"/>
  <c r="BC15" i="43"/>
  <c r="BB15" i="43"/>
  <c r="BA15" i="43"/>
  <c r="AZ15" i="43"/>
  <c r="AX15" i="43"/>
  <c r="AX14" i="43" s="1"/>
  <c r="AU15" i="43"/>
  <c r="AT15" i="43"/>
  <c r="AS15" i="43"/>
  <c r="AR15" i="43"/>
  <c r="AQ15" i="43"/>
  <c r="R15" i="43"/>
  <c r="AY15" i="43" s="1"/>
  <c r="M15" i="43"/>
  <c r="AW15" i="43" s="1"/>
  <c r="L15" i="43"/>
  <c r="BG14" i="43"/>
  <c r="BC14" i="43"/>
  <c r="AQ14" i="43"/>
  <c r="AP14" i="43"/>
  <c r="AO14" i="43"/>
  <c r="AN14" i="43"/>
  <c r="AM14" i="43"/>
  <c r="AL14" i="43"/>
  <c r="AK14" i="43"/>
  <c r="AJ14" i="43"/>
  <c r="AI14" i="43"/>
  <c r="AH14" i="43"/>
  <c r="AG14" i="43"/>
  <c r="AF14" i="43"/>
  <c r="AE14" i="43"/>
  <c r="AD14" i="43"/>
  <c r="AC14" i="43"/>
  <c r="AB14" i="43"/>
  <c r="AA14" i="43"/>
  <c r="Z14" i="43"/>
  <c r="X14" i="43"/>
  <c r="W14" i="43"/>
  <c r="U14" i="43"/>
  <c r="T14" i="43"/>
  <c r="S14" i="43"/>
  <c r="R14" i="43"/>
  <c r="Q14" i="43"/>
  <c r="P14" i="43"/>
  <c r="O14" i="43"/>
  <c r="N14" i="43"/>
  <c r="K14" i="43"/>
  <c r="J14" i="43"/>
  <c r="H14" i="43"/>
  <c r="G14" i="43"/>
  <c r="F14" i="43"/>
  <c r="E14" i="43"/>
  <c r="D14" i="43"/>
  <c r="C14" i="43"/>
  <c r="BJ13" i="43"/>
  <c r="BI13" i="43"/>
  <c r="BH13" i="43"/>
  <c r="BG13" i="43"/>
  <c r="BF13" i="43"/>
  <c r="BE13" i="43"/>
  <c r="BD13" i="43"/>
  <c r="BC13" i="43"/>
  <c r="AZ13" i="43"/>
  <c r="AX13" i="43"/>
  <c r="AX11" i="43" s="1"/>
  <c r="AS13" i="43"/>
  <c r="AR13" i="43"/>
  <c r="AQ13" i="43"/>
  <c r="R13" i="43"/>
  <c r="AY13" i="43" s="1"/>
  <c r="M13" i="43"/>
  <c r="AW13" i="43" s="1"/>
  <c r="I13" i="43"/>
  <c r="AU13" i="43" s="1"/>
  <c r="BJ12" i="43"/>
  <c r="BI12" i="43"/>
  <c r="BI11" i="43" s="1"/>
  <c r="BH12" i="43"/>
  <c r="BG12" i="43"/>
  <c r="BF12" i="43"/>
  <c r="BE12" i="43"/>
  <c r="BE11" i="43" s="1"/>
  <c r="BD12" i="43"/>
  <c r="BC12" i="43"/>
  <c r="BC11" i="43" s="1"/>
  <c r="AZ12" i="43"/>
  <c r="AZ11" i="43" s="1"/>
  <c r="AX12" i="43"/>
  <c r="AW12" i="43"/>
  <c r="AW11" i="43" s="1"/>
  <c r="AS12" i="43"/>
  <c r="AS11" i="43" s="1"/>
  <c r="AR12" i="43"/>
  <c r="AQ12" i="43"/>
  <c r="R12" i="43"/>
  <c r="BB12" i="43" s="1"/>
  <c r="M12" i="43"/>
  <c r="I12" i="43"/>
  <c r="AT12" i="43" s="1"/>
  <c r="BJ11" i="43"/>
  <c r="BG11" i="43"/>
  <c r="BF11" i="43"/>
  <c r="AQ11" i="43"/>
  <c r="AP11" i="43"/>
  <c r="AO11" i="43"/>
  <c r="AN11" i="43"/>
  <c r="AM11" i="43"/>
  <c r="AL11" i="43"/>
  <c r="AK11" i="43"/>
  <c r="AJ11" i="43"/>
  <c r="AI11" i="43"/>
  <c r="AH11" i="43"/>
  <c r="AG11" i="43"/>
  <c r="AF11" i="43"/>
  <c r="AE11" i="43"/>
  <c r="AD11" i="43"/>
  <c r="AC11" i="43"/>
  <c r="AB11" i="43"/>
  <c r="AA11" i="43"/>
  <c r="Z11" i="43"/>
  <c r="X11" i="43"/>
  <c r="W11" i="43"/>
  <c r="U11" i="43"/>
  <c r="T11" i="43"/>
  <c r="S11" i="43"/>
  <c r="Q11" i="43"/>
  <c r="P11" i="43"/>
  <c r="O11" i="43"/>
  <c r="N11" i="43"/>
  <c r="K11" i="43"/>
  <c r="J11" i="43"/>
  <c r="H11" i="43"/>
  <c r="G11" i="43"/>
  <c r="F11" i="43"/>
  <c r="E11" i="43"/>
  <c r="D11" i="43"/>
  <c r="C11" i="43"/>
  <c r="BJ10" i="43"/>
  <c r="BI10" i="43"/>
  <c r="BH10" i="43"/>
  <c r="BG10" i="43"/>
  <c r="BF10" i="43"/>
  <c r="BE10" i="43"/>
  <c r="BD10" i="43"/>
  <c r="BC10" i="43"/>
  <c r="AZ10" i="43"/>
  <c r="AX10" i="43"/>
  <c r="AU10" i="43"/>
  <c r="AT10" i="43"/>
  <c r="AR10" i="43"/>
  <c r="AQ10" i="43"/>
  <c r="R10" i="43"/>
  <c r="AY10" i="43" s="1"/>
  <c r="M10" i="43"/>
  <c r="BB10" i="43" s="1"/>
  <c r="H10" i="43"/>
  <c r="BJ9" i="43"/>
  <c r="BI9" i="43"/>
  <c r="BI8" i="43" s="1"/>
  <c r="BH9" i="43"/>
  <c r="BH8" i="43" s="1"/>
  <c r="BG9" i="43"/>
  <c r="BF9" i="43"/>
  <c r="BE9" i="43"/>
  <c r="BE8" i="43" s="1"/>
  <c r="BD9" i="43"/>
  <c r="BD8" i="43" s="1"/>
  <c r="BC9" i="43"/>
  <c r="AZ9" i="43"/>
  <c r="AX9" i="43"/>
  <c r="AX8" i="43" s="1"/>
  <c r="AX47" i="43" s="1"/>
  <c r="AW9" i="43"/>
  <c r="AS9" i="43"/>
  <c r="AR9" i="43"/>
  <c r="AR8" i="43" s="1"/>
  <c r="AQ9" i="43"/>
  <c r="V9" i="43"/>
  <c r="BA9" i="43" s="1"/>
  <c r="R9" i="43"/>
  <c r="BB9" i="43" s="1"/>
  <c r="I9" i="43"/>
  <c r="AT9" i="43" s="1"/>
  <c r="AT8" i="43" s="1"/>
  <c r="BJ8" i="43"/>
  <c r="BF8" i="43"/>
  <c r="AP8" i="43"/>
  <c r="AP47" i="43" s="1"/>
  <c r="AO8" i="43"/>
  <c r="AO47" i="43" s="1"/>
  <c r="AN8" i="43"/>
  <c r="AN47" i="43" s="1"/>
  <c r="AM8" i="43"/>
  <c r="AM47" i="43" s="1"/>
  <c r="AL8" i="43"/>
  <c r="AL47" i="43" s="1"/>
  <c r="AK8" i="43"/>
  <c r="AK47" i="43" s="1"/>
  <c r="AJ8" i="43"/>
  <c r="AJ47" i="43" s="1"/>
  <c r="AI8" i="43"/>
  <c r="AI47" i="43" s="1"/>
  <c r="AH8" i="43"/>
  <c r="AH47" i="43" s="1"/>
  <c r="AG8" i="43"/>
  <c r="AG47" i="43" s="1"/>
  <c r="AF8" i="43"/>
  <c r="AF47" i="43" s="1"/>
  <c r="AE8" i="43"/>
  <c r="AE47" i="43" s="1"/>
  <c r="AD8" i="43"/>
  <c r="AD47" i="43" s="1"/>
  <c r="AC8" i="43"/>
  <c r="AB8" i="43"/>
  <c r="AB47" i="43" s="1"/>
  <c r="AA8" i="43"/>
  <c r="AA47" i="43" s="1"/>
  <c r="Z8" i="43"/>
  <c r="Z47" i="43" s="1"/>
  <c r="X8" i="43"/>
  <c r="X47" i="43" s="1"/>
  <c r="W8" i="43"/>
  <c r="W47" i="43" s="1"/>
  <c r="U8" i="43"/>
  <c r="U47" i="43" s="1"/>
  <c r="T8" i="43"/>
  <c r="T47" i="43" s="1"/>
  <c r="S8" i="43"/>
  <c r="S47" i="43" s="1"/>
  <c r="R8" i="43"/>
  <c r="Q8" i="43"/>
  <c r="Q47" i="43" s="1"/>
  <c r="P8" i="43"/>
  <c r="P47" i="43" s="1"/>
  <c r="O8" i="43"/>
  <c r="O47" i="43" s="1"/>
  <c r="N8" i="43"/>
  <c r="N47" i="43" s="1"/>
  <c r="K8" i="43"/>
  <c r="K47" i="43" s="1"/>
  <c r="J8" i="43"/>
  <c r="J47" i="43" s="1"/>
  <c r="I8" i="43"/>
  <c r="H8" i="43"/>
  <c r="G8" i="43"/>
  <c r="G47" i="43" s="1"/>
  <c r="F8" i="43"/>
  <c r="F47" i="43" s="1"/>
  <c r="E8" i="43"/>
  <c r="E47" i="43" s="1"/>
  <c r="D8" i="43"/>
  <c r="D47" i="43" s="1"/>
  <c r="C8" i="43"/>
  <c r="BJ46" i="42"/>
  <c r="BI46" i="42"/>
  <c r="BH46" i="42"/>
  <c r="BG46" i="42"/>
  <c r="BF46" i="42"/>
  <c r="BD46" i="42"/>
  <c r="AZ46" i="42"/>
  <c r="AX46" i="42"/>
  <c r="AU46" i="42"/>
  <c r="AT46" i="42"/>
  <c r="AS46" i="42"/>
  <c r="AR46" i="42"/>
  <c r="AC46" i="42"/>
  <c r="BC46" i="42" s="1"/>
  <c r="R46" i="42"/>
  <c r="AY46" i="42" s="1"/>
  <c r="M46" i="42"/>
  <c r="AW46" i="42" s="1"/>
  <c r="H46" i="42"/>
  <c r="C46" i="42"/>
  <c r="AQ46" i="42" s="1"/>
  <c r="BJ45" i="42"/>
  <c r="BI45" i="42"/>
  <c r="BH45" i="42"/>
  <c r="BG45" i="42"/>
  <c r="BF45" i="42"/>
  <c r="BE45" i="42"/>
  <c r="BD45" i="42"/>
  <c r="BC45" i="42"/>
  <c r="BB45" i="42"/>
  <c r="BA45" i="42"/>
  <c r="AZ45" i="42"/>
  <c r="AY45" i="42"/>
  <c r="AX45" i="42"/>
  <c r="AW45" i="42"/>
  <c r="AV45" i="42"/>
  <c r="AU45" i="42"/>
  <c r="AT45" i="42"/>
  <c r="AS45" i="42"/>
  <c r="AR45" i="42"/>
  <c r="AQ45" i="42"/>
  <c r="BJ44" i="42"/>
  <c r="BI44" i="42"/>
  <c r="BH44" i="42"/>
  <c r="BG44" i="42"/>
  <c r="BF44" i="42"/>
  <c r="BE44" i="42"/>
  <c r="BD44" i="42"/>
  <c r="BC44" i="42"/>
  <c r="BB44" i="42"/>
  <c r="BA44" i="42"/>
  <c r="AZ44" i="42"/>
  <c r="AY44" i="42"/>
  <c r="AX44" i="42"/>
  <c r="AW44" i="42"/>
  <c r="AV44" i="42"/>
  <c r="AU44" i="42"/>
  <c r="AT44" i="42"/>
  <c r="AS44" i="42"/>
  <c r="AR44" i="42"/>
  <c r="AQ44" i="42"/>
  <c r="BJ43" i="42"/>
  <c r="BI43" i="42"/>
  <c r="BH43" i="42"/>
  <c r="BG43" i="42"/>
  <c r="BF43" i="42"/>
  <c r="BE43" i="42"/>
  <c r="BD43" i="42"/>
  <c r="BC43" i="42"/>
  <c r="BB43" i="42"/>
  <c r="BA43" i="42"/>
  <c r="AZ43" i="42"/>
  <c r="AY43" i="42"/>
  <c r="AX43" i="42"/>
  <c r="AW43" i="42"/>
  <c r="AV43" i="42"/>
  <c r="AU43" i="42"/>
  <c r="AT43" i="42"/>
  <c r="AS43" i="42"/>
  <c r="AR43" i="42"/>
  <c r="AQ43" i="42"/>
  <c r="BJ42" i="42"/>
  <c r="BI42" i="42"/>
  <c r="BH42" i="42"/>
  <c r="BG42" i="42"/>
  <c r="BF42" i="42"/>
  <c r="BE42" i="42"/>
  <c r="BD42" i="42"/>
  <c r="BC42" i="42"/>
  <c r="BB42" i="42"/>
  <c r="BA42" i="42"/>
  <c r="AZ42" i="42"/>
  <c r="AY42" i="42"/>
  <c r="AX42" i="42"/>
  <c r="AW42" i="42"/>
  <c r="AV42" i="42"/>
  <c r="AU42" i="42"/>
  <c r="AT42" i="42"/>
  <c r="AS42" i="42"/>
  <c r="AR42" i="42"/>
  <c r="AQ42" i="42"/>
  <c r="BJ41" i="42"/>
  <c r="BI41" i="42"/>
  <c r="BH41" i="42"/>
  <c r="BG41" i="42"/>
  <c r="BF41" i="42"/>
  <c r="BE41" i="42"/>
  <c r="BD41" i="42"/>
  <c r="BC41" i="42"/>
  <c r="BB41" i="42"/>
  <c r="BA41" i="42"/>
  <c r="AZ41" i="42"/>
  <c r="AY41" i="42"/>
  <c r="AX41" i="42"/>
  <c r="AW41" i="42"/>
  <c r="AV41" i="42"/>
  <c r="AU41" i="42"/>
  <c r="AT41" i="42"/>
  <c r="AS41" i="42"/>
  <c r="AR41" i="42"/>
  <c r="AQ41" i="42"/>
  <c r="BJ40" i="42"/>
  <c r="BI40" i="42"/>
  <c r="BH40" i="42"/>
  <c r="BG40" i="42"/>
  <c r="BF40" i="42"/>
  <c r="BE40" i="42"/>
  <c r="BD40" i="42"/>
  <c r="BC40" i="42"/>
  <c r="BB40" i="42"/>
  <c r="BA40" i="42"/>
  <c r="AZ40" i="42"/>
  <c r="AY40" i="42"/>
  <c r="AX40" i="42"/>
  <c r="AW40" i="42"/>
  <c r="AV40" i="42"/>
  <c r="AU40" i="42"/>
  <c r="AT40" i="42"/>
  <c r="AS40" i="42"/>
  <c r="AR40" i="42"/>
  <c r="AQ40" i="42"/>
  <c r="BJ39" i="42"/>
  <c r="BI39" i="42"/>
  <c r="BH39" i="42"/>
  <c r="BG39" i="42"/>
  <c r="BF39" i="42"/>
  <c r="BD39" i="42"/>
  <c r="BB39" i="42"/>
  <c r="BA39" i="42"/>
  <c r="AZ39" i="42"/>
  <c r="AY39" i="42"/>
  <c r="AX39" i="42"/>
  <c r="AW39" i="42"/>
  <c r="AU39" i="42"/>
  <c r="AT39" i="42"/>
  <c r="AS39" i="42"/>
  <c r="AR39" i="42"/>
  <c r="AQ39" i="42"/>
  <c r="AC39" i="42"/>
  <c r="BC39" i="42" s="1"/>
  <c r="L39" i="42"/>
  <c r="AV39" i="42" s="1"/>
  <c r="BJ38" i="42"/>
  <c r="BI38" i="42"/>
  <c r="BH38" i="42"/>
  <c r="BG38" i="42"/>
  <c r="BF38" i="42"/>
  <c r="BE38" i="42"/>
  <c r="BD38" i="42"/>
  <c r="AZ38" i="42"/>
  <c r="AY38" i="42"/>
  <c r="AX38" i="42"/>
  <c r="AU38" i="42"/>
  <c r="AT38" i="42"/>
  <c r="AS38" i="42"/>
  <c r="AR38" i="42"/>
  <c r="AQ38" i="42"/>
  <c r="AC38" i="42"/>
  <c r="BC38" i="42" s="1"/>
  <c r="M38" i="42"/>
  <c r="AW38" i="42" s="1"/>
  <c r="BJ37" i="42"/>
  <c r="BI37" i="42"/>
  <c r="BH37" i="42"/>
  <c r="BG37" i="42"/>
  <c r="BF37" i="42"/>
  <c r="BD37" i="42"/>
  <c r="BC37" i="42"/>
  <c r="AZ37" i="42"/>
  <c r="AX37" i="42"/>
  <c r="AU37" i="42"/>
  <c r="AT37" i="42"/>
  <c r="AR37" i="42"/>
  <c r="AC37" i="42"/>
  <c r="BE37" i="42" s="1"/>
  <c r="V37" i="42"/>
  <c r="BA37" i="42" s="1"/>
  <c r="R37" i="42"/>
  <c r="AY37" i="42" s="1"/>
  <c r="M37" i="42"/>
  <c r="BB37" i="42" s="1"/>
  <c r="H37" i="42"/>
  <c r="C37" i="42"/>
  <c r="AQ37" i="42" s="1"/>
  <c r="BJ36" i="42"/>
  <c r="BI36" i="42"/>
  <c r="BH36" i="42"/>
  <c r="BG36" i="42"/>
  <c r="BF36" i="42"/>
  <c r="BE36" i="42"/>
  <c r="BD36" i="42"/>
  <c r="BC36" i="42"/>
  <c r="AZ36" i="42"/>
  <c r="AX36" i="42"/>
  <c r="AU36" i="42"/>
  <c r="AT36" i="42"/>
  <c r="AR36" i="42"/>
  <c r="AC36" i="42"/>
  <c r="V36" i="42"/>
  <c r="BA36" i="42" s="1"/>
  <c r="R36" i="42"/>
  <c r="AY36" i="42" s="1"/>
  <c r="M36" i="42"/>
  <c r="BB36" i="42" s="1"/>
  <c r="H36" i="42"/>
  <c r="C36" i="42"/>
  <c r="AQ36" i="42" s="1"/>
  <c r="BJ35" i="42"/>
  <c r="BI35" i="42"/>
  <c r="BH35" i="42"/>
  <c r="BG35" i="42"/>
  <c r="BF35" i="42"/>
  <c r="BE35" i="42"/>
  <c r="BD35" i="42"/>
  <c r="BC35" i="42"/>
  <c r="AZ35" i="42"/>
  <c r="AX35" i="42"/>
  <c r="AU35" i="42"/>
  <c r="AT35" i="42"/>
  <c r="AR35" i="42"/>
  <c r="AC35" i="42"/>
  <c r="V35" i="42"/>
  <c r="BA35" i="42" s="1"/>
  <c r="R35" i="42"/>
  <c r="AY35" i="42" s="1"/>
  <c r="M35" i="42"/>
  <c r="BB35" i="42" s="1"/>
  <c r="H35" i="42"/>
  <c r="C35" i="42"/>
  <c r="AQ35" i="42" s="1"/>
  <c r="BJ34" i="42"/>
  <c r="BI34" i="42"/>
  <c r="BH34" i="42"/>
  <c r="BG34" i="42"/>
  <c r="BF34" i="42"/>
  <c r="BE34" i="42"/>
  <c r="BD34" i="42"/>
  <c r="BC34" i="42"/>
  <c r="AZ34" i="42"/>
  <c r="AX34" i="42"/>
  <c r="AU34" i="42"/>
  <c r="AT34" i="42"/>
  <c r="AR34" i="42"/>
  <c r="AC34" i="42"/>
  <c r="V34" i="42"/>
  <c r="BA34" i="42" s="1"/>
  <c r="R34" i="42"/>
  <c r="AY34" i="42" s="1"/>
  <c r="M34" i="42"/>
  <c r="BB34" i="42" s="1"/>
  <c r="H34" i="42"/>
  <c r="C34" i="42"/>
  <c r="AQ34" i="42" s="1"/>
  <c r="BJ33" i="42"/>
  <c r="BI33" i="42"/>
  <c r="BH33" i="42"/>
  <c r="BG33" i="42"/>
  <c r="BF33" i="42"/>
  <c r="BE33" i="42"/>
  <c r="BD33" i="42"/>
  <c r="BC33" i="42"/>
  <c r="AZ33" i="42"/>
  <c r="AX33" i="42"/>
  <c r="AU33" i="42"/>
  <c r="AT33" i="42"/>
  <c r="AR33" i="42"/>
  <c r="AC33" i="42"/>
  <c r="V33" i="42"/>
  <c r="BA33" i="42" s="1"/>
  <c r="R33" i="42"/>
  <c r="AY33" i="42" s="1"/>
  <c r="M33" i="42"/>
  <c r="BB33" i="42" s="1"/>
  <c r="H33" i="42"/>
  <c r="C33" i="42"/>
  <c r="AQ33" i="42" s="1"/>
  <c r="BJ32" i="42"/>
  <c r="BI32" i="42"/>
  <c r="BH32" i="42"/>
  <c r="BG32" i="42"/>
  <c r="BF32" i="42"/>
  <c r="BE32" i="42"/>
  <c r="BD32" i="42"/>
  <c r="BC32" i="42"/>
  <c r="AZ32" i="42"/>
  <c r="AX32" i="42"/>
  <c r="AU32" i="42"/>
  <c r="AT32" i="42"/>
  <c r="AR32" i="42"/>
  <c r="AC32" i="42"/>
  <c r="V32" i="42"/>
  <c r="BA32" i="42" s="1"/>
  <c r="R32" i="42"/>
  <c r="AY32" i="42" s="1"/>
  <c r="M32" i="42"/>
  <c r="BB32" i="42" s="1"/>
  <c r="H32" i="42"/>
  <c r="C32" i="42"/>
  <c r="AQ32" i="42" s="1"/>
  <c r="BJ31" i="42"/>
  <c r="BI31" i="42"/>
  <c r="BH31" i="42"/>
  <c r="BG31" i="42"/>
  <c r="BF31" i="42"/>
  <c r="BE31" i="42"/>
  <c r="BD31" i="42"/>
  <c r="BC31" i="42"/>
  <c r="AZ31" i="42"/>
  <c r="AX31" i="42"/>
  <c r="AU31" i="42"/>
  <c r="AT31" i="42"/>
  <c r="AR31" i="42"/>
  <c r="AC31" i="42"/>
  <c r="V31" i="42"/>
  <c r="BA31" i="42" s="1"/>
  <c r="R31" i="42"/>
  <c r="AY31" i="42" s="1"/>
  <c r="M31" i="42"/>
  <c r="BB31" i="42" s="1"/>
  <c r="H31" i="42"/>
  <c r="C31" i="42"/>
  <c r="AQ31" i="42" s="1"/>
  <c r="BJ30" i="42"/>
  <c r="BI30" i="42"/>
  <c r="BH30" i="42"/>
  <c r="BG30" i="42"/>
  <c r="BF30" i="42"/>
  <c r="BE30" i="42"/>
  <c r="BD30" i="42"/>
  <c r="BC30" i="42"/>
  <c r="AZ30" i="42"/>
  <c r="AX30" i="42"/>
  <c r="AU30" i="42"/>
  <c r="AT30" i="42"/>
  <c r="AR30" i="42"/>
  <c r="AC30" i="42"/>
  <c r="V30" i="42"/>
  <c r="BA30" i="42" s="1"/>
  <c r="R30" i="42"/>
  <c r="AY30" i="42" s="1"/>
  <c r="M30" i="42"/>
  <c r="BB30" i="42" s="1"/>
  <c r="H30" i="42"/>
  <c r="C30" i="42"/>
  <c r="AQ30" i="42" s="1"/>
  <c r="BJ29" i="42"/>
  <c r="BI29" i="42"/>
  <c r="BH29" i="42"/>
  <c r="BG29" i="42"/>
  <c r="BF29" i="42"/>
  <c r="BE29" i="42"/>
  <c r="BD29" i="42"/>
  <c r="BC29" i="42"/>
  <c r="AZ29" i="42"/>
  <c r="AX29" i="42"/>
  <c r="AU29" i="42"/>
  <c r="AT29" i="42"/>
  <c r="AR29" i="42"/>
  <c r="AC29" i="42"/>
  <c r="V29" i="42"/>
  <c r="BA29" i="42" s="1"/>
  <c r="R29" i="42"/>
  <c r="AY29" i="42" s="1"/>
  <c r="M29" i="42"/>
  <c r="BB29" i="42" s="1"/>
  <c r="H29" i="42"/>
  <c r="C29" i="42"/>
  <c r="AQ29" i="42" s="1"/>
  <c r="BJ28" i="42"/>
  <c r="BI28" i="42"/>
  <c r="BH28" i="42"/>
  <c r="BG28" i="42"/>
  <c r="BF28" i="42"/>
  <c r="BE28" i="42"/>
  <c r="BD28" i="42"/>
  <c r="BC28" i="42"/>
  <c r="AZ28" i="42"/>
  <c r="AX28" i="42"/>
  <c r="AU28" i="42"/>
  <c r="AT28" i="42"/>
  <c r="AR28" i="42"/>
  <c r="AC28" i="42"/>
  <c r="V28" i="42"/>
  <c r="BA28" i="42" s="1"/>
  <c r="BA27" i="42" s="1"/>
  <c r="R28" i="42"/>
  <c r="R27" i="42" s="1"/>
  <c r="M28" i="42"/>
  <c r="BB28" i="42" s="1"/>
  <c r="BB27" i="42" s="1"/>
  <c r="H28" i="42"/>
  <c r="C28" i="42"/>
  <c r="AQ28" i="42" s="1"/>
  <c r="AQ27" i="42" s="1"/>
  <c r="BJ27" i="42"/>
  <c r="BI27" i="42"/>
  <c r="BH27" i="42"/>
  <c r="BG27" i="42"/>
  <c r="BF27" i="42"/>
  <c r="BE27" i="42"/>
  <c r="BD27" i="42"/>
  <c r="BC27" i="42"/>
  <c r="AZ27" i="42"/>
  <c r="AX27" i="42"/>
  <c r="AU27" i="42"/>
  <c r="AT27" i="42"/>
  <c r="AR27" i="42"/>
  <c r="AP27" i="42"/>
  <c r="AO27" i="42"/>
  <c r="AN27" i="42"/>
  <c r="AM27" i="42"/>
  <c r="AL27" i="42"/>
  <c r="AK27" i="42"/>
  <c r="AJ27" i="42"/>
  <c r="AI27" i="42"/>
  <c r="AH27" i="42"/>
  <c r="AG27" i="42"/>
  <c r="AF27" i="42"/>
  <c r="AE27" i="42"/>
  <c r="AD27" i="42"/>
  <c r="AC27" i="42"/>
  <c r="AB27" i="42"/>
  <c r="AA27" i="42"/>
  <c r="Z27" i="42"/>
  <c r="X27" i="42"/>
  <c r="W27" i="42"/>
  <c r="U27" i="42"/>
  <c r="T27" i="42"/>
  <c r="S27" i="42"/>
  <c r="Q27" i="42"/>
  <c r="P27" i="42"/>
  <c r="O27" i="42"/>
  <c r="N27" i="42"/>
  <c r="K27" i="42"/>
  <c r="J27" i="42"/>
  <c r="I27" i="42"/>
  <c r="H27" i="42"/>
  <c r="G27" i="42"/>
  <c r="F27" i="42"/>
  <c r="E27" i="42"/>
  <c r="D27" i="42"/>
  <c r="C27" i="42"/>
  <c r="BJ26" i="42"/>
  <c r="BI26" i="42"/>
  <c r="BH26" i="42"/>
  <c r="BG26" i="42"/>
  <c r="BF26" i="42"/>
  <c r="BE26" i="42"/>
  <c r="BD26" i="42"/>
  <c r="BC26" i="42"/>
  <c r="AZ26" i="42"/>
  <c r="AX26" i="42"/>
  <c r="AU26" i="42"/>
  <c r="AT26" i="42"/>
  <c r="AR26" i="42"/>
  <c r="AC26" i="42"/>
  <c r="R26" i="42"/>
  <c r="AY26" i="42" s="1"/>
  <c r="M26" i="42"/>
  <c r="BB26" i="42" s="1"/>
  <c r="H26" i="42"/>
  <c r="AS26" i="42" s="1"/>
  <c r="C26" i="42"/>
  <c r="AQ26" i="42" s="1"/>
  <c r="BJ25" i="42"/>
  <c r="BI25" i="42"/>
  <c r="BH25" i="42"/>
  <c r="BG25" i="42"/>
  <c r="BF25" i="42"/>
  <c r="BD25" i="42"/>
  <c r="AZ25" i="42"/>
  <c r="AX25" i="42"/>
  <c r="AU25" i="42"/>
  <c r="AT25" i="42"/>
  <c r="AR25" i="42"/>
  <c r="AC25" i="42"/>
  <c r="BE25" i="42" s="1"/>
  <c r="R25" i="42"/>
  <c r="AY25" i="42" s="1"/>
  <c r="M25" i="42"/>
  <c r="V25" i="42" s="1"/>
  <c r="H25" i="42"/>
  <c r="AS25" i="42" s="1"/>
  <c r="C25" i="42"/>
  <c r="AQ25" i="42" s="1"/>
  <c r="BJ24" i="42"/>
  <c r="BI24" i="42"/>
  <c r="BH24" i="42"/>
  <c r="BG24" i="42"/>
  <c r="BF24" i="42"/>
  <c r="BD24" i="42"/>
  <c r="AZ24" i="42"/>
  <c r="AX24" i="42"/>
  <c r="AU24" i="42"/>
  <c r="AT24" i="42"/>
  <c r="AR24" i="42"/>
  <c r="AQ24" i="42"/>
  <c r="AC24" i="42"/>
  <c r="BC24" i="42" s="1"/>
  <c r="R24" i="42"/>
  <c r="AY24" i="42" s="1"/>
  <c r="M24" i="42"/>
  <c r="AW24" i="42" s="1"/>
  <c r="H24" i="42"/>
  <c r="AS24" i="42" s="1"/>
  <c r="C24" i="42"/>
  <c r="BJ23" i="42"/>
  <c r="BI23" i="42"/>
  <c r="BH23" i="42"/>
  <c r="BG23" i="42"/>
  <c r="BF23" i="42"/>
  <c r="BD23" i="42"/>
  <c r="AZ23" i="42"/>
  <c r="AX23" i="42"/>
  <c r="AU23" i="42"/>
  <c r="AT23" i="42"/>
  <c r="AR23" i="42"/>
  <c r="AC23" i="42"/>
  <c r="BC23" i="42" s="1"/>
  <c r="R23" i="42"/>
  <c r="AY23" i="42" s="1"/>
  <c r="M23" i="42"/>
  <c r="BB23" i="42" s="1"/>
  <c r="H23" i="42"/>
  <c r="C23" i="42"/>
  <c r="AQ23" i="42" s="1"/>
  <c r="BJ22" i="42"/>
  <c r="BI22" i="42"/>
  <c r="BH22" i="42"/>
  <c r="BG22" i="42"/>
  <c r="BF22" i="42"/>
  <c r="BE22" i="42"/>
  <c r="BD22" i="42"/>
  <c r="BC22" i="42"/>
  <c r="AZ22" i="42"/>
  <c r="AX22" i="42"/>
  <c r="AU22" i="42"/>
  <c r="AT22" i="42"/>
  <c r="AR22" i="42"/>
  <c r="AR19" i="42" s="1"/>
  <c r="AC22" i="42"/>
  <c r="R22" i="42"/>
  <c r="AY22" i="42" s="1"/>
  <c r="M22" i="42"/>
  <c r="BB22" i="42" s="1"/>
  <c r="H22" i="42"/>
  <c r="AS22" i="42" s="1"/>
  <c r="C22" i="42"/>
  <c r="AQ22" i="42" s="1"/>
  <c r="BJ21" i="42"/>
  <c r="BI21" i="42"/>
  <c r="BI19" i="42" s="1"/>
  <c r="BH21" i="42"/>
  <c r="BG21" i="42"/>
  <c r="BF21" i="42"/>
  <c r="BD21" i="42"/>
  <c r="AZ21" i="42"/>
  <c r="AX21" i="42"/>
  <c r="AU21" i="42"/>
  <c r="AT21" i="42"/>
  <c r="AR21" i="42"/>
  <c r="AC21" i="42"/>
  <c r="BE21" i="42" s="1"/>
  <c r="R21" i="42"/>
  <c r="M21" i="42"/>
  <c r="V21" i="42" s="1"/>
  <c r="H21" i="42"/>
  <c r="AS21" i="42" s="1"/>
  <c r="C21" i="42"/>
  <c r="C19" i="42" s="1"/>
  <c r="BJ20" i="42"/>
  <c r="BJ19" i="42" s="1"/>
  <c r="BI20" i="42"/>
  <c r="BH20" i="42"/>
  <c r="BG20" i="42"/>
  <c r="BG19" i="42" s="1"/>
  <c r="BF20" i="42"/>
  <c r="BF19" i="42" s="1"/>
  <c r="BD20" i="42"/>
  <c r="AZ20" i="42"/>
  <c r="AX20" i="42"/>
  <c r="AX19" i="42" s="1"/>
  <c r="AU20" i="42"/>
  <c r="AT20" i="42"/>
  <c r="AT19" i="42" s="1"/>
  <c r="AR20" i="42"/>
  <c r="AQ20" i="42"/>
  <c r="AC20" i="42"/>
  <c r="BC20" i="42" s="1"/>
  <c r="R20" i="42"/>
  <c r="AY20" i="42" s="1"/>
  <c r="M20" i="42"/>
  <c r="H20" i="42"/>
  <c r="AS20" i="42" s="1"/>
  <c r="C20" i="42"/>
  <c r="AP19" i="42"/>
  <c r="AO19" i="42"/>
  <c r="AN19" i="42"/>
  <c r="AM19" i="42"/>
  <c r="AL19" i="42"/>
  <c r="AK19" i="42"/>
  <c r="AJ19" i="42"/>
  <c r="AI19" i="42"/>
  <c r="AH19" i="42"/>
  <c r="AG19" i="42"/>
  <c r="AF19" i="42"/>
  <c r="AE19" i="42"/>
  <c r="AD19" i="42"/>
  <c r="AC19" i="42"/>
  <c r="AB19" i="42"/>
  <c r="AA19" i="42"/>
  <c r="Z19" i="42"/>
  <c r="X19" i="42"/>
  <c r="W19" i="42"/>
  <c r="U19" i="42"/>
  <c r="T19" i="42"/>
  <c r="S19" i="42"/>
  <c r="Q19" i="42"/>
  <c r="P19" i="42"/>
  <c r="O19" i="42"/>
  <c r="N19" i="42"/>
  <c r="M19" i="42"/>
  <c r="L19" i="42"/>
  <c r="K19" i="42"/>
  <c r="J19" i="42"/>
  <c r="I19" i="42"/>
  <c r="G19" i="42"/>
  <c r="F19" i="42"/>
  <c r="E19" i="42"/>
  <c r="D19" i="42"/>
  <c r="BJ18" i="42"/>
  <c r="BI18" i="42"/>
  <c r="BH18" i="42"/>
  <c r="BG18" i="42"/>
  <c r="BF18" i="42"/>
  <c r="BD18" i="42"/>
  <c r="AZ18" i="42"/>
  <c r="AX18" i="42"/>
  <c r="AU18" i="42"/>
  <c r="AT18" i="42"/>
  <c r="AR18" i="42"/>
  <c r="AC18" i="42"/>
  <c r="BC18" i="42" s="1"/>
  <c r="R18" i="42"/>
  <c r="AY18" i="42" s="1"/>
  <c r="M18" i="42"/>
  <c r="BB18" i="42" s="1"/>
  <c r="H18" i="42"/>
  <c r="H18" i="47" s="1"/>
  <c r="AS18" i="47" s="1"/>
  <c r="C18" i="42"/>
  <c r="AQ18" i="42" s="1"/>
  <c r="BJ17" i="42"/>
  <c r="BI17" i="42"/>
  <c r="BH17" i="42"/>
  <c r="BF17" i="42"/>
  <c r="BD17" i="42"/>
  <c r="AZ17" i="42"/>
  <c r="AX17" i="42"/>
  <c r="AU17" i="42"/>
  <c r="AT17" i="42"/>
  <c r="AS17" i="42"/>
  <c r="AR17" i="42"/>
  <c r="AQ17" i="42"/>
  <c r="AJ17" i="42"/>
  <c r="BG17" i="42" s="1"/>
  <c r="AC17" i="42"/>
  <c r="BC17" i="42" s="1"/>
  <c r="R17" i="42"/>
  <c r="AY17" i="42" s="1"/>
  <c r="M17" i="42"/>
  <c r="BJ16" i="42"/>
  <c r="BH16" i="42"/>
  <c r="BF16" i="42"/>
  <c r="BD16" i="42"/>
  <c r="BC16" i="42"/>
  <c r="AZ16" i="42"/>
  <c r="AY16" i="42"/>
  <c r="AX16" i="42"/>
  <c r="AX14" i="42" s="1"/>
  <c r="AW16" i="42"/>
  <c r="AS16" i="42"/>
  <c r="AR16" i="42"/>
  <c r="AQ16" i="42"/>
  <c r="AJ16" i="42"/>
  <c r="BI16" i="42" s="1"/>
  <c r="AC16" i="42"/>
  <c r="BE16" i="42" s="1"/>
  <c r="M16" i="42"/>
  <c r="BB16" i="42" s="1"/>
  <c r="I16" i="42"/>
  <c r="BJ15" i="42"/>
  <c r="BH15" i="42"/>
  <c r="BF15" i="42"/>
  <c r="BF14" i="42" s="1"/>
  <c r="BD15" i="42"/>
  <c r="AZ15" i="42"/>
  <c r="AZ14" i="42" s="1"/>
  <c r="AY15" i="42"/>
  <c r="AY14" i="42" s="1"/>
  <c r="AX15" i="42"/>
  <c r="AS15" i="42"/>
  <c r="AR15" i="42"/>
  <c r="AR14" i="42" s="1"/>
  <c r="AQ15" i="42"/>
  <c r="AJ15" i="42"/>
  <c r="BI15" i="42" s="1"/>
  <c r="AC15" i="42"/>
  <c r="BE15" i="42" s="1"/>
  <c r="M15" i="42"/>
  <c r="AW15" i="42" s="1"/>
  <c r="I15" i="42"/>
  <c r="AT15" i="42" s="1"/>
  <c r="BJ14" i="42"/>
  <c r="AS14" i="42"/>
  <c r="AP14" i="42"/>
  <c r="AO14" i="42"/>
  <c r="AN14" i="42"/>
  <c r="AM14" i="42"/>
  <c r="AL14" i="42"/>
  <c r="AK14" i="42"/>
  <c r="AI14" i="42"/>
  <c r="AH14" i="42"/>
  <c r="AG14" i="42"/>
  <c r="AF14" i="42"/>
  <c r="AE14" i="42"/>
  <c r="AD14" i="42"/>
  <c r="AC14" i="42"/>
  <c r="AB14" i="42"/>
  <c r="AA14" i="42"/>
  <c r="Z14" i="42"/>
  <c r="X14" i="42"/>
  <c r="W14" i="42"/>
  <c r="U14" i="42"/>
  <c r="T14" i="42"/>
  <c r="S14" i="42"/>
  <c r="R14" i="42"/>
  <c r="Q14" i="42"/>
  <c r="P14" i="42"/>
  <c r="O14" i="42"/>
  <c r="N14" i="42"/>
  <c r="M14" i="42"/>
  <c r="K14" i="42"/>
  <c r="J14" i="42"/>
  <c r="H14" i="42"/>
  <c r="G14" i="42"/>
  <c r="F14" i="42"/>
  <c r="E14" i="42"/>
  <c r="D14" i="42"/>
  <c r="C14" i="42"/>
  <c r="BJ13" i="42"/>
  <c r="BH13" i="42"/>
  <c r="BF13" i="42"/>
  <c r="BD13" i="42"/>
  <c r="AZ13" i="42"/>
  <c r="AX13" i="42"/>
  <c r="AS13" i="42"/>
  <c r="AR13" i="42"/>
  <c r="AQ13" i="42"/>
  <c r="AJ13" i="42"/>
  <c r="BG13" i="42" s="1"/>
  <c r="AC13" i="42"/>
  <c r="BC13" i="42" s="1"/>
  <c r="R13" i="42"/>
  <c r="AY13" i="42" s="1"/>
  <c r="M13" i="42"/>
  <c r="I13" i="42"/>
  <c r="AU13" i="42" s="1"/>
  <c r="BJ12" i="42"/>
  <c r="BJ11" i="42" s="1"/>
  <c r="BH12" i="42"/>
  <c r="BH11" i="42" s="1"/>
  <c r="BF12" i="42"/>
  <c r="BF11" i="42" s="1"/>
  <c r="BD12" i="42"/>
  <c r="AZ12" i="42"/>
  <c r="AX12" i="42"/>
  <c r="AX11" i="42" s="1"/>
  <c r="AU12" i="42"/>
  <c r="AT12" i="42"/>
  <c r="AS12" i="42"/>
  <c r="AS11" i="42" s="1"/>
  <c r="AR12" i="42"/>
  <c r="AR11" i="42" s="1"/>
  <c r="AQ12" i="42"/>
  <c r="AJ12" i="42"/>
  <c r="BG12" i="42" s="1"/>
  <c r="BG11" i="42" s="1"/>
  <c r="AC12" i="42"/>
  <c r="BC12" i="42" s="1"/>
  <c r="BC11" i="42" s="1"/>
  <c r="R12" i="42"/>
  <c r="AY12" i="42" s="1"/>
  <c r="AY11" i="42" s="1"/>
  <c r="M12" i="42"/>
  <c r="M11" i="42" s="1"/>
  <c r="BD11" i="42"/>
  <c r="AZ11" i="42"/>
  <c r="AQ11" i="42"/>
  <c r="AP11" i="42"/>
  <c r="AO11" i="42"/>
  <c r="AN11" i="42"/>
  <c r="AM11" i="42"/>
  <c r="AL11" i="42"/>
  <c r="AK11" i="42"/>
  <c r="AJ11" i="42"/>
  <c r="AI11" i="42"/>
  <c r="AH11" i="42"/>
  <c r="AG11" i="42"/>
  <c r="AF11" i="42"/>
  <c r="AE11" i="42"/>
  <c r="AD11" i="42"/>
  <c r="AB11" i="42"/>
  <c r="AA11" i="42"/>
  <c r="Z11" i="42"/>
  <c r="X11" i="42"/>
  <c r="W11" i="42"/>
  <c r="U11" i="42"/>
  <c r="T11" i="42"/>
  <c r="S11" i="42"/>
  <c r="Q11" i="42"/>
  <c r="P11" i="42"/>
  <c r="O11" i="42"/>
  <c r="N11" i="42"/>
  <c r="K11" i="42"/>
  <c r="J11" i="42"/>
  <c r="I11" i="42"/>
  <c r="H11" i="42"/>
  <c r="G11" i="42"/>
  <c r="F11" i="42"/>
  <c r="E11" i="42"/>
  <c r="D11" i="42"/>
  <c r="C11" i="42"/>
  <c r="BJ10" i="42"/>
  <c r="BH10" i="42"/>
  <c r="BG10" i="42"/>
  <c r="BG8" i="42" s="1"/>
  <c r="BF10" i="42"/>
  <c r="BD10" i="42"/>
  <c r="BC10" i="42"/>
  <c r="AZ10" i="42"/>
  <c r="AY10" i="42"/>
  <c r="AX10" i="42"/>
  <c r="AW10" i="42"/>
  <c r="AU10" i="42"/>
  <c r="AT10" i="42"/>
  <c r="AS10" i="42"/>
  <c r="AR10" i="42"/>
  <c r="AQ10" i="42"/>
  <c r="AJ10" i="42"/>
  <c r="BI10" i="42" s="1"/>
  <c r="AC10" i="42"/>
  <c r="BE10" i="42" s="1"/>
  <c r="V10" i="42"/>
  <c r="BA10" i="42" s="1"/>
  <c r="M10" i="42"/>
  <c r="BB10" i="42" s="1"/>
  <c r="BI9" i="42"/>
  <c r="BG9" i="42"/>
  <c r="BF9" i="42"/>
  <c r="BF8" i="42" s="1"/>
  <c r="BE9" i="42"/>
  <c r="BC9" i="42"/>
  <c r="AZ9" i="42"/>
  <c r="AX9" i="42"/>
  <c r="AX8" i="42" s="1"/>
  <c r="AU9" i="42"/>
  <c r="AU8" i="42" s="1"/>
  <c r="AT9" i="42"/>
  <c r="AT8" i="42" s="1"/>
  <c r="AS9" i="42"/>
  <c r="AS8" i="42" s="1"/>
  <c r="AR9" i="42"/>
  <c r="AR8" i="42" s="1"/>
  <c r="AQ9" i="42"/>
  <c r="AK9" i="42"/>
  <c r="AI9" i="42"/>
  <c r="AB9" i="42"/>
  <c r="AB8" i="42" s="1"/>
  <c r="AB47" i="42" s="1"/>
  <c r="R9" i="42"/>
  <c r="AY9" i="42" s="1"/>
  <c r="AY8" i="42" s="1"/>
  <c r="M9" i="42"/>
  <c r="BC8" i="42"/>
  <c r="AZ8" i="42"/>
  <c r="AQ8" i="42"/>
  <c r="AP8" i="42"/>
  <c r="AO8" i="42"/>
  <c r="AN8" i="42"/>
  <c r="AN47" i="42" s="1"/>
  <c r="AM8" i="42"/>
  <c r="AM47" i="42" s="1"/>
  <c r="AL8" i="42"/>
  <c r="AJ8" i="42"/>
  <c r="AI8" i="42"/>
  <c r="AI47" i="42" s="1"/>
  <c r="AH8" i="42"/>
  <c r="AG8" i="42"/>
  <c r="AF8" i="42"/>
  <c r="AF47" i="42" s="1"/>
  <c r="AE8" i="42"/>
  <c r="AE47" i="42" s="1"/>
  <c r="AD8" i="42"/>
  <c r="AC8" i="42"/>
  <c r="AA8" i="42"/>
  <c r="AA47" i="42" s="1"/>
  <c r="Z8" i="42"/>
  <c r="X8" i="42"/>
  <c r="X47" i="42" s="1"/>
  <c r="W8" i="42"/>
  <c r="W47" i="42" s="1"/>
  <c r="U8" i="42"/>
  <c r="T8" i="42"/>
  <c r="T47" i="42" s="1"/>
  <c r="S8" i="42"/>
  <c r="S47" i="42" s="1"/>
  <c r="Q8" i="42"/>
  <c r="P8" i="42"/>
  <c r="P47" i="42" s="1"/>
  <c r="O8" i="42"/>
  <c r="O47" i="42" s="1"/>
  <c r="N8" i="42"/>
  <c r="K8" i="42"/>
  <c r="K47" i="42" s="1"/>
  <c r="J8" i="42"/>
  <c r="I8" i="42"/>
  <c r="H8" i="42"/>
  <c r="G8" i="42"/>
  <c r="G47" i="42" s="1"/>
  <c r="F8" i="42"/>
  <c r="E8" i="42"/>
  <c r="D8" i="42"/>
  <c r="D47" i="42" s="1"/>
  <c r="C8" i="42"/>
  <c r="C47" i="42" s="1"/>
  <c r="BH46" i="41"/>
  <c r="BD46" i="41"/>
  <c r="AZ46" i="41"/>
  <c r="AX46" i="41"/>
  <c r="AS46" i="41"/>
  <c r="AR46" i="41"/>
  <c r="AQ46" i="41"/>
  <c r="AL46" i="41"/>
  <c r="BJ46" i="41" s="1"/>
  <c r="AJ46" i="41"/>
  <c r="BI46" i="41" s="1"/>
  <c r="AE46" i="41"/>
  <c r="BF46" i="41" s="1"/>
  <c r="AC46" i="41"/>
  <c r="BC46" i="41" s="1"/>
  <c r="R46" i="41"/>
  <c r="AY46" i="41" s="1"/>
  <c r="M46" i="41"/>
  <c r="AW46" i="41" s="1"/>
  <c r="I46" i="41"/>
  <c r="AU46" i="41" s="1"/>
  <c r="BJ45" i="41"/>
  <c r="BI45" i="41"/>
  <c r="BH45" i="41"/>
  <c r="BG45" i="41"/>
  <c r="BF45" i="41"/>
  <c r="BE45" i="41"/>
  <c r="BD45" i="41"/>
  <c r="BC45" i="41"/>
  <c r="BB45" i="41"/>
  <c r="BA45" i="41"/>
  <c r="AZ45" i="41"/>
  <c r="AY45" i="41"/>
  <c r="AX45" i="41"/>
  <c r="AW45" i="41"/>
  <c r="AV45" i="41"/>
  <c r="AU45" i="41"/>
  <c r="AT45" i="41"/>
  <c r="AS45" i="41"/>
  <c r="AR45" i="41"/>
  <c r="AQ45" i="41"/>
  <c r="BJ44" i="41"/>
  <c r="BI44" i="41"/>
  <c r="BH44" i="41"/>
  <c r="BG44" i="41"/>
  <c r="BF44" i="41"/>
  <c r="BE44" i="41"/>
  <c r="BD44" i="41"/>
  <c r="BC44" i="41"/>
  <c r="BB44" i="41"/>
  <c r="BA44" i="41"/>
  <c r="AZ44" i="41"/>
  <c r="AY44" i="41"/>
  <c r="AX44" i="41"/>
  <c r="AW44" i="41"/>
  <c r="AV44" i="41"/>
  <c r="AU44" i="41"/>
  <c r="AT44" i="41"/>
  <c r="AS44" i="41"/>
  <c r="AR44" i="41"/>
  <c r="AQ44" i="41"/>
  <c r="BH43" i="41"/>
  <c r="BD43" i="41"/>
  <c r="AZ43" i="41"/>
  <c r="AX43" i="41"/>
  <c r="AW43" i="41"/>
  <c r="AS43" i="41"/>
  <c r="AR43" i="41"/>
  <c r="AQ43" i="41"/>
  <c r="AL43" i="41"/>
  <c r="BJ43" i="41" s="1"/>
  <c r="AJ43" i="41"/>
  <c r="BI43" i="41" s="1"/>
  <c r="AE43" i="41"/>
  <c r="BF43" i="41" s="1"/>
  <c r="AC43" i="41"/>
  <c r="BE43" i="41" s="1"/>
  <c r="R43" i="41"/>
  <c r="BB43" i="41" s="1"/>
  <c r="I43" i="41"/>
  <c r="AT43" i="41" s="1"/>
  <c r="BJ42" i="41"/>
  <c r="BI42" i="41"/>
  <c r="BH42" i="41"/>
  <c r="BG42" i="41"/>
  <c r="BF42" i="41"/>
  <c r="BE42" i="41"/>
  <c r="BD42" i="41"/>
  <c r="BC42" i="41"/>
  <c r="BB42" i="41"/>
  <c r="BA42" i="41"/>
  <c r="AZ42" i="41"/>
  <c r="AY42" i="41"/>
  <c r="AX42" i="41"/>
  <c r="AW42" i="41"/>
  <c r="AV42" i="41"/>
  <c r="AU42" i="41"/>
  <c r="AT42" i="41"/>
  <c r="AS42" i="41"/>
  <c r="AR42" i="41"/>
  <c r="AQ42" i="41"/>
  <c r="BJ41" i="41"/>
  <c r="BI41" i="41"/>
  <c r="BH41" i="41"/>
  <c r="BG41" i="41"/>
  <c r="BF41" i="41"/>
  <c r="BE41" i="41"/>
  <c r="BD41" i="41"/>
  <c r="BC41" i="41"/>
  <c r="BB41" i="41"/>
  <c r="BA41" i="41"/>
  <c r="AZ41" i="41"/>
  <c r="AY41" i="41"/>
  <c r="AX41" i="41"/>
  <c r="AW41" i="41"/>
  <c r="AV41" i="41"/>
  <c r="AU41" i="41"/>
  <c r="AT41" i="41"/>
  <c r="AS41" i="41"/>
  <c r="AR41" i="41"/>
  <c r="AQ41" i="41"/>
  <c r="BH40" i="41"/>
  <c r="BD40" i="41"/>
  <c r="AZ40" i="41"/>
  <c r="AX40" i="41"/>
  <c r="AU40" i="41"/>
  <c r="AS40" i="41"/>
  <c r="AR40" i="41"/>
  <c r="AQ40" i="41"/>
  <c r="AL40" i="41"/>
  <c r="BJ40" i="41" s="1"/>
  <c r="AJ40" i="41"/>
  <c r="BI40" i="41" s="1"/>
  <c r="AE40" i="41"/>
  <c r="BF40" i="41" s="1"/>
  <c r="AC40" i="41"/>
  <c r="BE40" i="41" s="1"/>
  <c r="R40" i="41"/>
  <c r="AY40" i="41" s="1"/>
  <c r="M40" i="41"/>
  <c r="AW40" i="41" s="1"/>
  <c r="I40" i="41"/>
  <c r="AT40" i="41" s="1"/>
  <c r="BH39" i="41"/>
  <c r="BD39" i="41"/>
  <c r="AZ39" i="41"/>
  <c r="AX39" i="41"/>
  <c r="AW39" i="41"/>
  <c r="AS39" i="41"/>
  <c r="AR39" i="41"/>
  <c r="AQ39" i="41"/>
  <c r="AL39" i="41"/>
  <c r="BJ39" i="41" s="1"/>
  <c r="AJ39" i="41"/>
  <c r="BI39" i="41" s="1"/>
  <c r="AE39" i="41"/>
  <c r="BF39" i="41" s="1"/>
  <c r="AC39" i="41"/>
  <c r="BC39" i="41" s="1"/>
  <c r="R39" i="41"/>
  <c r="V39" i="41" s="1"/>
  <c r="I39" i="41"/>
  <c r="AU39" i="41" s="1"/>
  <c r="BJ38" i="41"/>
  <c r="BI38" i="41"/>
  <c r="BH38" i="41"/>
  <c r="BG38" i="41"/>
  <c r="BF38" i="41"/>
  <c r="BD38" i="41"/>
  <c r="AZ38" i="41"/>
  <c r="AX38" i="41"/>
  <c r="AS38" i="41"/>
  <c r="AC38" i="41"/>
  <c r="BE38" i="41" s="1"/>
  <c r="R38" i="41"/>
  <c r="AY38" i="41" s="1"/>
  <c r="M38" i="41"/>
  <c r="AW38" i="41" s="1"/>
  <c r="I38" i="41"/>
  <c r="AT38" i="41" s="1"/>
  <c r="E38" i="41"/>
  <c r="BH37" i="41"/>
  <c r="BF37" i="41"/>
  <c r="BD37" i="41"/>
  <c r="AZ37" i="41"/>
  <c r="AX37" i="41"/>
  <c r="AS37" i="41"/>
  <c r="AR37" i="41"/>
  <c r="AQ37" i="41"/>
  <c r="AL37" i="41"/>
  <c r="BJ37" i="41" s="1"/>
  <c r="AJ37" i="41"/>
  <c r="BG37" i="41" s="1"/>
  <c r="AE37" i="41"/>
  <c r="AC37" i="41"/>
  <c r="BC37" i="41" s="1"/>
  <c r="R37" i="41"/>
  <c r="AY37" i="41" s="1"/>
  <c r="M37" i="41"/>
  <c r="I37" i="41"/>
  <c r="AT37" i="41" s="1"/>
  <c r="BH36" i="41"/>
  <c r="BD36" i="41"/>
  <c r="AZ36" i="41"/>
  <c r="AX36" i="41"/>
  <c r="AS36" i="41"/>
  <c r="AR36" i="41"/>
  <c r="AQ36" i="41"/>
  <c r="AL36" i="41"/>
  <c r="BJ36" i="41" s="1"/>
  <c r="AJ36" i="41"/>
  <c r="BI36" i="41" s="1"/>
  <c r="AE36" i="41"/>
  <c r="BF36" i="41" s="1"/>
  <c r="AC36" i="41"/>
  <c r="BC36" i="41" s="1"/>
  <c r="R36" i="41"/>
  <c r="AY36" i="41" s="1"/>
  <c r="M36" i="41"/>
  <c r="AW36" i="41" s="1"/>
  <c r="I36" i="41"/>
  <c r="AU36" i="41" s="1"/>
  <c r="BH35" i="41"/>
  <c r="BD35" i="41"/>
  <c r="AZ35" i="41"/>
  <c r="AX35" i="41"/>
  <c r="AS35" i="41"/>
  <c r="AR35" i="41"/>
  <c r="AQ35" i="41"/>
  <c r="AL35" i="41"/>
  <c r="BJ35" i="41" s="1"/>
  <c r="AJ35" i="41"/>
  <c r="BI35" i="41" s="1"/>
  <c r="AE35" i="41"/>
  <c r="BF35" i="41" s="1"/>
  <c r="AC35" i="41"/>
  <c r="BE35" i="41" s="1"/>
  <c r="R35" i="41"/>
  <c r="AY35" i="41" s="1"/>
  <c r="M35" i="41"/>
  <c r="AW35" i="41" s="1"/>
  <c r="I35" i="41"/>
  <c r="AT35" i="41" s="1"/>
  <c r="BH34" i="41"/>
  <c r="BD34" i="41"/>
  <c r="AZ34" i="41"/>
  <c r="AX34" i="41"/>
  <c r="AS34" i="41"/>
  <c r="AR34" i="41"/>
  <c r="AQ34" i="41"/>
  <c r="AL34" i="41"/>
  <c r="BJ34" i="41" s="1"/>
  <c r="AJ34" i="41"/>
  <c r="BI34" i="41" s="1"/>
  <c r="AE34" i="41"/>
  <c r="BF34" i="41" s="1"/>
  <c r="AC34" i="41"/>
  <c r="BC34" i="41" s="1"/>
  <c r="R34" i="41"/>
  <c r="V34" i="41" s="1"/>
  <c r="M34" i="41"/>
  <c r="AW34" i="41" s="1"/>
  <c r="I34" i="41"/>
  <c r="AT34" i="41" s="1"/>
  <c r="BH33" i="41"/>
  <c r="BD33" i="41"/>
  <c r="AZ33" i="41"/>
  <c r="AX33" i="41"/>
  <c r="AS33" i="41"/>
  <c r="AR33" i="41"/>
  <c r="AQ33" i="41"/>
  <c r="AL33" i="41"/>
  <c r="BJ33" i="41" s="1"/>
  <c r="AJ33" i="41"/>
  <c r="BG33" i="41" s="1"/>
  <c r="AE33" i="41"/>
  <c r="BF33" i="41" s="1"/>
  <c r="AC33" i="41"/>
  <c r="BC33" i="41" s="1"/>
  <c r="R33" i="41"/>
  <c r="AY33" i="41" s="1"/>
  <c r="M33" i="41"/>
  <c r="I33" i="41"/>
  <c r="AT33" i="41" s="1"/>
  <c r="BH32" i="41"/>
  <c r="BD32" i="41"/>
  <c r="AZ32" i="41"/>
  <c r="AX32" i="41"/>
  <c r="AS32" i="41"/>
  <c r="AR32" i="41"/>
  <c r="AQ32" i="41"/>
  <c r="AL32" i="41"/>
  <c r="BJ32" i="41" s="1"/>
  <c r="AJ32" i="41"/>
  <c r="BI32" i="41" s="1"/>
  <c r="AE32" i="41"/>
  <c r="BF32" i="41" s="1"/>
  <c r="AC32" i="41"/>
  <c r="BC32" i="41" s="1"/>
  <c r="R32" i="41"/>
  <c r="AY32" i="41" s="1"/>
  <c r="M32" i="41"/>
  <c r="AW32" i="41" s="1"/>
  <c r="I32" i="41"/>
  <c r="AU32" i="41" s="1"/>
  <c r="BH31" i="41"/>
  <c r="BD31" i="41"/>
  <c r="AZ31" i="41"/>
  <c r="AX31" i="41"/>
  <c r="AS31" i="41"/>
  <c r="AR31" i="41"/>
  <c r="AQ31" i="41"/>
  <c r="AL31" i="41"/>
  <c r="BJ31" i="41" s="1"/>
  <c r="AJ31" i="41"/>
  <c r="BI31" i="41" s="1"/>
  <c r="AE31" i="41"/>
  <c r="BF31" i="41" s="1"/>
  <c r="AC31" i="41"/>
  <c r="BE31" i="41" s="1"/>
  <c r="R31" i="41"/>
  <c r="AY31" i="41" s="1"/>
  <c r="M31" i="41"/>
  <c r="AW31" i="41" s="1"/>
  <c r="I31" i="41"/>
  <c r="AT31" i="41" s="1"/>
  <c r="BH30" i="41"/>
  <c r="BD30" i="41"/>
  <c r="AZ30" i="41"/>
  <c r="AX30" i="41"/>
  <c r="AS30" i="41"/>
  <c r="AR30" i="41"/>
  <c r="AQ30" i="41"/>
  <c r="AL30" i="41"/>
  <c r="BJ30" i="41" s="1"/>
  <c r="AJ30" i="41"/>
  <c r="BI30" i="41" s="1"/>
  <c r="AE30" i="41"/>
  <c r="BF30" i="41" s="1"/>
  <c r="AC30" i="41"/>
  <c r="BC30" i="41" s="1"/>
  <c r="R30" i="41"/>
  <c r="V30" i="41" s="1"/>
  <c r="M30" i="41"/>
  <c r="AW30" i="41" s="1"/>
  <c r="I30" i="41"/>
  <c r="AT30" i="41" s="1"/>
  <c r="BH29" i="41"/>
  <c r="BD29" i="41"/>
  <c r="AZ29" i="41"/>
  <c r="AX29" i="41"/>
  <c r="AS29" i="41"/>
  <c r="AR29" i="41"/>
  <c r="AQ29" i="41"/>
  <c r="AL29" i="41"/>
  <c r="BJ29" i="41" s="1"/>
  <c r="AJ29" i="41"/>
  <c r="AJ27" i="41" s="1"/>
  <c r="AE29" i="41"/>
  <c r="BF29" i="41" s="1"/>
  <c r="AC29" i="41"/>
  <c r="BC29" i="41" s="1"/>
  <c r="R29" i="41"/>
  <c r="AY29" i="41" s="1"/>
  <c r="M29" i="41"/>
  <c r="BB29" i="41" s="1"/>
  <c r="I29" i="41"/>
  <c r="AT29" i="41" s="1"/>
  <c r="BH28" i="41"/>
  <c r="BH27" i="41" s="1"/>
  <c r="BD28" i="41"/>
  <c r="BD27" i="41" s="1"/>
  <c r="AZ28" i="41"/>
  <c r="AZ27" i="41" s="1"/>
  <c r="AX28" i="41"/>
  <c r="AX27" i="41" s="1"/>
  <c r="AS28" i="41"/>
  <c r="AR28" i="41"/>
  <c r="AR27" i="41" s="1"/>
  <c r="AQ28" i="41"/>
  <c r="AL28" i="41"/>
  <c r="AL27" i="41" s="1"/>
  <c r="AJ28" i="41"/>
  <c r="BI28" i="41" s="1"/>
  <c r="AE28" i="41"/>
  <c r="BF28" i="41" s="1"/>
  <c r="AC28" i="41"/>
  <c r="BC28" i="41" s="1"/>
  <c r="R28" i="41"/>
  <c r="AY28" i="41" s="1"/>
  <c r="M28" i="41"/>
  <c r="AW28" i="41" s="1"/>
  <c r="I28" i="41"/>
  <c r="AU28" i="41" s="1"/>
  <c r="AS27" i="41"/>
  <c r="AQ27" i="41"/>
  <c r="AP27" i="41"/>
  <c r="AO27" i="41"/>
  <c r="AN27" i="41"/>
  <c r="AM27" i="41"/>
  <c r="AK27" i="41"/>
  <c r="AI27" i="41"/>
  <c r="AH27" i="41"/>
  <c r="AG27" i="41"/>
  <c r="AF27" i="41"/>
  <c r="AE27" i="41"/>
  <c r="AD27" i="41"/>
  <c r="AC27" i="41"/>
  <c r="AB27" i="41"/>
  <c r="AA27" i="41"/>
  <c r="Z27" i="41"/>
  <c r="X27" i="41"/>
  <c r="W27" i="41"/>
  <c r="U27" i="41"/>
  <c r="T27" i="41"/>
  <c r="S27" i="41"/>
  <c r="Q27" i="41"/>
  <c r="P27" i="41"/>
  <c r="O27" i="41"/>
  <c r="N27" i="41"/>
  <c r="M27" i="41"/>
  <c r="L27" i="41"/>
  <c r="K27" i="41"/>
  <c r="J27" i="41"/>
  <c r="I27" i="41"/>
  <c r="H27" i="41"/>
  <c r="G27" i="41"/>
  <c r="F27" i="41"/>
  <c r="E27" i="41"/>
  <c r="D27" i="41"/>
  <c r="C27" i="41"/>
  <c r="BH26" i="41"/>
  <c r="BD26" i="41"/>
  <c r="AZ26" i="41"/>
  <c r="AX26" i="41"/>
  <c r="AS26" i="41"/>
  <c r="AR26" i="41"/>
  <c r="AQ26" i="41"/>
  <c r="AL26" i="41"/>
  <c r="BJ26" i="41" s="1"/>
  <c r="AJ26" i="41"/>
  <c r="BI26" i="41" s="1"/>
  <c r="AE26" i="41"/>
  <c r="BF26" i="41" s="1"/>
  <c r="AC26" i="41"/>
  <c r="BE26" i="41" s="1"/>
  <c r="R26" i="41"/>
  <c r="AY26" i="41" s="1"/>
  <c r="M26" i="41"/>
  <c r="AW26" i="41" s="1"/>
  <c r="I26" i="41"/>
  <c r="AT26" i="41" s="1"/>
  <c r="BH25" i="41"/>
  <c r="BD25" i="41"/>
  <c r="AZ25" i="41"/>
  <c r="AX25" i="41"/>
  <c r="AS25" i="41"/>
  <c r="AR25" i="41"/>
  <c r="AQ25" i="41"/>
  <c r="AL25" i="41"/>
  <c r="BJ25" i="41" s="1"/>
  <c r="AJ25" i="41"/>
  <c r="BI25" i="41" s="1"/>
  <c r="AE25" i="41"/>
  <c r="BF25" i="41" s="1"/>
  <c r="AC25" i="41"/>
  <c r="BC25" i="41" s="1"/>
  <c r="R25" i="41"/>
  <c r="V25" i="41" s="1"/>
  <c r="M25" i="41"/>
  <c r="AW25" i="41" s="1"/>
  <c r="I25" i="41"/>
  <c r="AT25" i="41" s="1"/>
  <c r="BH24" i="41"/>
  <c r="BD24" i="41"/>
  <c r="AZ24" i="41"/>
  <c r="AX24" i="41"/>
  <c r="AS24" i="41"/>
  <c r="AR24" i="41"/>
  <c r="AQ24" i="41"/>
  <c r="AL24" i="41"/>
  <c r="BJ24" i="41" s="1"/>
  <c r="AJ24" i="41"/>
  <c r="BG24" i="41" s="1"/>
  <c r="AE24" i="41"/>
  <c r="BF24" i="41" s="1"/>
  <c r="AC24" i="41"/>
  <c r="BC24" i="41" s="1"/>
  <c r="R24" i="41"/>
  <c r="AY24" i="41" s="1"/>
  <c r="M24" i="41"/>
  <c r="I24" i="41"/>
  <c r="AT24" i="41" s="1"/>
  <c r="BH23" i="41"/>
  <c r="BD23" i="41"/>
  <c r="AZ23" i="41"/>
  <c r="AX23" i="41"/>
  <c r="AS23" i="41"/>
  <c r="AR23" i="41"/>
  <c r="AQ23" i="41"/>
  <c r="AL23" i="41"/>
  <c r="BJ23" i="41" s="1"/>
  <c r="AJ23" i="41"/>
  <c r="BI23" i="41" s="1"/>
  <c r="AE23" i="41"/>
  <c r="BF23" i="41" s="1"/>
  <c r="AC23" i="41"/>
  <c r="BC23" i="41" s="1"/>
  <c r="R23" i="41"/>
  <c r="AY23" i="41" s="1"/>
  <c r="M23" i="41"/>
  <c r="AW23" i="41" s="1"/>
  <c r="I23" i="41"/>
  <c r="AU23" i="41" s="1"/>
  <c r="BH22" i="41"/>
  <c r="BD22" i="41"/>
  <c r="AZ22" i="41"/>
  <c r="AX22" i="41"/>
  <c r="AS22" i="41"/>
  <c r="AR22" i="41"/>
  <c r="AQ22" i="41"/>
  <c r="AL22" i="41"/>
  <c r="BJ22" i="41" s="1"/>
  <c r="AJ22" i="41"/>
  <c r="BI22" i="41" s="1"/>
  <c r="AE22" i="41"/>
  <c r="BF22" i="41" s="1"/>
  <c r="AC22" i="41"/>
  <c r="BE22" i="41" s="1"/>
  <c r="R22" i="41"/>
  <c r="AY22" i="41" s="1"/>
  <c r="M22" i="41"/>
  <c r="AW22" i="41" s="1"/>
  <c r="I22" i="41"/>
  <c r="AT22" i="41" s="1"/>
  <c r="BH21" i="41"/>
  <c r="BD21" i="41"/>
  <c r="AZ21" i="41"/>
  <c r="AX21" i="41"/>
  <c r="AS21" i="41"/>
  <c r="AR21" i="41"/>
  <c r="AQ21" i="41"/>
  <c r="AL21" i="41"/>
  <c r="BJ21" i="41" s="1"/>
  <c r="AJ21" i="41"/>
  <c r="BI21" i="41" s="1"/>
  <c r="AE21" i="41"/>
  <c r="AC21" i="41"/>
  <c r="BC21" i="41" s="1"/>
  <c r="R21" i="41"/>
  <c r="V21" i="41" s="1"/>
  <c r="M21" i="41"/>
  <c r="AW21" i="41" s="1"/>
  <c r="I21" i="41"/>
  <c r="AT21" i="41" s="1"/>
  <c r="BH20" i="41"/>
  <c r="BD20" i="41"/>
  <c r="AZ20" i="41"/>
  <c r="AX20" i="41"/>
  <c r="AS20" i="41"/>
  <c r="AS19" i="41" s="1"/>
  <c r="AR20" i="41"/>
  <c r="AQ20" i="41"/>
  <c r="AQ19" i="41" s="1"/>
  <c r="AL20" i="41"/>
  <c r="BJ20" i="41" s="1"/>
  <c r="BJ19" i="41" s="1"/>
  <c r="AJ20" i="41"/>
  <c r="BG20" i="41" s="1"/>
  <c r="AE20" i="41"/>
  <c r="BF20" i="41" s="1"/>
  <c r="AC20" i="41"/>
  <c r="BC20" i="41" s="1"/>
  <c r="R20" i="41"/>
  <c r="AY20" i="41" s="1"/>
  <c r="M20" i="41"/>
  <c r="BB20" i="41" s="1"/>
  <c r="I20" i="41"/>
  <c r="AT20" i="41" s="1"/>
  <c r="BH19" i="41"/>
  <c r="BD19" i="41"/>
  <c r="AZ19" i="41"/>
  <c r="AX19" i="41"/>
  <c r="AR19" i="41"/>
  <c r="AP19" i="41"/>
  <c r="AO19" i="41"/>
  <c r="AN19" i="41"/>
  <c r="AM19" i="41"/>
  <c r="AL19" i="41"/>
  <c r="AK19" i="41"/>
  <c r="AJ19" i="41"/>
  <c r="AI19" i="41"/>
  <c r="AH19" i="41"/>
  <c r="AG19" i="41"/>
  <c r="AF19" i="41"/>
  <c r="AD19" i="41"/>
  <c r="AB19" i="41"/>
  <c r="AA19" i="41"/>
  <c r="Z19" i="41"/>
  <c r="X19" i="41"/>
  <c r="W19" i="41"/>
  <c r="U19" i="41"/>
  <c r="T19" i="41"/>
  <c r="S19" i="41"/>
  <c r="R19" i="41"/>
  <c r="Q19" i="41"/>
  <c r="P19" i="41"/>
  <c r="O19" i="41"/>
  <c r="N19" i="41"/>
  <c r="L19" i="41"/>
  <c r="K19" i="41"/>
  <c r="J19" i="41"/>
  <c r="H19" i="41"/>
  <c r="G19" i="41"/>
  <c r="F19" i="41"/>
  <c r="E19" i="41"/>
  <c r="D19" i="41"/>
  <c r="C19" i="41"/>
  <c r="BJ18" i="41"/>
  <c r="BH18" i="41"/>
  <c r="BD18" i="41"/>
  <c r="AZ18" i="41"/>
  <c r="AX18" i="41"/>
  <c r="AS18" i="41"/>
  <c r="AQ18" i="41"/>
  <c r="AL18" i="41"/>
  <c r="AJ18" i="41"/>
  <c r="BI18" i="41" s="1"/>
  <c r="AE18" i="41"/>
  <c r="BF18" i="41" s="1"/>
  <c r="AC18" i="41"/>
  <c r="BC18" i="41" s="1"/>
  <c r="R18" i="41"/>
  <c r="AY18" i="41" s="1"/>
  <c r="M18" i="41"/>
  <c r="AW18" i="41" s="1"/>
  <c r="I18" i="41"/>
  <c r="AU18" i="41" s="1"/>
  <c r="E18" i="41"/>
  <c r="AR18" i="41" s="1"/>
  <c r="BH17" i="41"/>
  <c r="BD17" i="41"/>
  <c r="AZ17" i="41"/>
  <c r="AX17" i="41"/>
  <c r="AW17" i="41"/>
  <c r="AS17" i="41"/>
  <c r="AR17" i="41"/>
  <c r="AQ17" i="41"/>
  <c r="AL17" i="41"/>
  <c r="BJ17" i="41" s="1"/>
  <c r="AJ17" i="41"/>
  <c r="BI17" i="41" s="1"/>
  <c r="AE17" i="41"/>
  <c r="BF17" i="41" s="1"/>
  <c r="AC17" i="41"/>
  <c r="BC17" i="41" s="1"/>
  <c r="R17" i="41"/>
  <c r="M17" i="41"/>
  <c r="BB17" i="41" s="1"/>
  <c r="I17" i="41"/>
  <c r="AU17" i="41" s="1"/>
  <c r="BH16" i="41"/>
  <c r="BD16" i="41"/>
  <c r="AZ16" i="41"/>
  <c r="AX16" i="41"/>
  <c r="AS16" i="41"/>
  <c r="AR16" i="41"/>
  <c r="AQ16" i="41"/>
  <c r="AL16" i="41"/>
  <c r="BJ16" i="41" s="1"/>
  <c r="AJ16" i="41"/>
  <c r="AE16" i="41"/>
  <c r="BF16" i="41" s="1"/>
  <c r="AC16" i="41"/>
  <c r="BE16" i="41" s="1"/>
  <c r="R16" i="41"/>
  <c r="AY16" i="41" s="1"/>
  <c r="M16" i="41"/>
  <c r="BB16" i="41" s="1"/>
  <c r="I16" i="41"/>
  <c r="AT16" i="41" s="1"/>
  <c r="BH15" i="41"/>
  <c r="BH14" i="41" s="1"/>
  <c r="BD15" i="41"/>
  <c r="BD14" i="41" s="1"/>
  <c r="AZ15" i="41"/>
  <c r="AZ14" i="41" s="1"/>
  <c r="AX15" i="41"/>
  <c r="AX14" i="41" s="1"/>
  <c r="AS15" i="41"/>
  <c r="AR15" i="41"/>
  <c r="AR14" i="41" s="1"/>
  <c r="AQ15" i="41"/>
  <c r="AL15" i="41"/>
  <c r="AL14" i="41" s="1"/>
  <c r="AJ15" i="41"/>
  <c r="BI15" i="41" s="1"/>
  <c r="AE15" i="41"/>
  <c r="BF15" i="41" s="1"/>
  <c r="AC15" i="41"/>
  <c r="BC15" i="41" s="1"/>
  <c r="R15" i="41"/>
  <c r="BB15" i="41" s="1"/>
  <c r="BB14" i="41" s="1"/>
  <c r="M15" i="41"/>
  <c r="AW15" i="41" s="1"/>
  <c r="I15" i="41"/>
  <c r="AU15" i="41" s="1"/>
  <c r="AQ14" i="41"/>
  <c r="AP14" i="41"/>
  <c r="AO14" i="41"/>
  <c r="AN14" i="41"/>
  <c r="AM14" i="41"/>
  <c r="AK14" i="41"/>
  <c r="AI14" i="41"/>
  <c r="AH14" i="41"/>
  <c r="AG14" i="41"/>
  <c r="AF14" i="41"/>
  <c r="AE14" i="41"/>
  <c r="AD14" i="41"/>
  <c r="AC14" i="41"/>
  <c r="AB14" i="41"/>
  <c r="AA14" i="41"/>
  <c r="Z14" i="41"/>
  <c r="X14" i="41"/>
  <c r="W14" i="41"/>
  <c r="U14" i="41"/>
  <c r="T14" i="41"/>
  <c r="S14" i="41"/>
  <c r="Q14" i="41"/>
  <c r="P14" i="41"/>
  <c r="O14" i="41"/>
  <c r="N14" i="41"/>
  <c r="L14" i="41"/>
  <c r="K14" i="41"/>
  <c r="J14" i="41"/>
  <c r="H14" i="41"/>
  <c r="G14" i="41"/>
  <c r="F14" i="41"/>
  <c r="E14" i="41"/>
  <c r="D14" i="41"/>
  <c r="C14" i="41"/>
  <c r="BH13" i="41"/>
  <c r="BD13" i="41"/>
  <c r="AZ13" i="41"/>
  <c r="AX13" i="41"/>
  <c r="AS13" i="41"/>
  <c r="AR13" i="41"/>
  <c r="AQ13" i="41"/>
  <c r="AL13" i="41"/>
  <c r="BJ13" i="41" s="1"/>
  <c r="AJ13" i="41"/>
  <c r="BI13" i="41" s="1"/>
  <c r="AE13" i="41"/>
  <c r="BF13" i="41" s="1"/>
  <c r="AC13" i="41"/>
  <c r="BE13" i="41" s="1"/>
  <c r="R13" i="41"/>
  <c r="AY13" i="41" s="1"/>
  <c r="M13" i="41"/>
  <c r="V13" i="41" s="1"/>
  <c r="BA13" i="41" s="1"/>
  <c r="I13" i="41"/>
  <c r="AT13" i="41" s="1"/>
  <c r="BH12" i="41"/>
  <c r="BH11" i="41" s="1"/>
  <c r="BD12" i="41"/>
  <c r="BD11" i="41" s="1"/>
  <c r="AZ12" i="41"/>
  <c r="AZ11" i="41" s="1"/>
  <c r="AX12" i="41"/>
  <c r="AX11" i="41" s="1"/>
  <c r="AS12" i="41"/>
  <c r="AR12" i="41"/>
  <c r="AR11" i="41" s="1"/>
  <c r="AQ12" i="41"/>
  <c r="AL12" i="41"/>
  <c r="AL11" i="41" s="1"/>
  <c r="AJ12" i="41"/>
  <c r="BI12" i="41" s="1"/>
  <c r="AE12" i="41"/>
  <c r="AE11" i="41" s="1"/>
  <c r="AC12" i="41"/>
  <c r="BC12" i="41" s="1"/>
  <c r="R12" i="41"/>
  <c r="M12" i="41"/>
  <c r="AW12" i="41" s="1"/>
  <c r="I12" i="41"/>
  <c r="AU12" i="41" s="1"/>
  <c r="AS11" i="41"/>
  <c r="AQ11" i="41"/>
  <c r="AP11" i="41"/>
  <c r="AO11" i="41"/>
  <c r="AN11" i="41"/>
  <c r="AM11" i="41"/>
  <c r="AK11" i="41"/>
  <c r="AI11" i="41"/>
  <c r="AH11" i="41"/>
  <c r="AG11" i="41"/>
  <c r="AF11" i="41"/>
  <c r="AD11" i="41"/>
  <c r="AC11" i="41"/>
  <c r="AB11" i="41"/>
  <c r="AA11" i="41"/>
  <c r="Z11" i="41"/>
  <c r="X11" i="41"/>
  <c r="W11" i="41"/>
  <c r="U11" i="41"/>
  <c r="T11" i="41"/>
  <c r="S11" i="41"/>
  <c r="Q11" i="41"/>
  <c r="P11" i="41"/>
  <c r="O11" i="41"/>
  <c r="N11" i="41"/>
  <c r="L11" i="41"/>
  <c r="K11" i="41"/>
  <c r="J11" i="41"/>
  <c r="I11" i="41"/>
  <c r="H11" i="41"/>
  <c r="G11" i="41"/>
  <c r="F11" i="41"/>
  <c r="E11" i="41"/>
  <c r="D11" i="41"/>
  <c r="C11" i="41"/>
  <c r="BH10" i="41"/>
  <c r="BF10" i="41"/>
  <c r="BD10" i="41"/>
  <c r="BC10" i="41"/>
  <c r="AZ10" i="41"/>
  <c r="AX10" i="41"/>
  <c r="AU10" i="41"/>
  <c r="AS10" i="41"/>
  <c r="AR10" i="41"/>
  <c r="AQ10" i="41"/>
  <c r="AL10" i="41"/>
  <c r="BJ10" i="41" s="1"/>
  <c r="AJ10" i="41"/>
  <c r="BI10" i="41" s="1"/>
  <c r="AE10" i="41"/>
  <c r="AC10" i="41"/>
  <c r="BE10" i="41" s="1"/>
  <c r="R10" i="41"/>
  <c r="AY10" i="41" s="1"/>
  <c r="M10" i="41"/>
  <c r="I10" i="41"/>
  <c r="AT10" i="41" s="1"/>
  <c r="BH9" i="41"/>
  <c r="BH8" i="41" s="1"/>
  <c r="BD9" i="41"/>
  <c r="BD8" i="41" s="1"/>
  <c r="BD47" i="41" s="1"/>
  <c r="AZ9" i="41"/>
  <c r="AZ8" i="41" s="1"/>
  <c r="AX9" i="41"/>
  <c r="AX8" i="41" s="1"/>
  <c r="AS9" i="41"/>
  <c r="AR9" i="41"/>
  <c r="AR8" i="41" s="1"/>
  <c r="AQ9" i="41"/>
  <c r="AL9" i="41"/>
  <c r="AL8" i="41" s="1"/>
  <c r="AJ9" i="41"/>
  <c r="BI9" i="41" s="1"/>
  <c r="AE9" i="41"/>
  <c r="BF9" i="41" s="1"/>
  <c r="BF8" i="41" s="1"/>
  <c r="AC9" i="41"/>
  <c r="BC9" i="41" s="1"/>
  <c r="R9" i="41"/>
  <c r="M9" i="41"/>
  <c r="AW9" i="41" s="1"/>
  <c r="I9" i="41"/>
  <c r="AU9" i="41" s="1"/>
  <c r="AU8" i="41" s="1"/>
  <c r="BC8" i="41"/>
  <c r="AQ8" i="41"/>
  <c r="AP8" i="41"/>
  <c r="AO8" i="41"/>
  <c r="AO47" i="41" s="1"/>
  <c r="AN8" i="41"/>
  <c r="AM8" i="41"/>
  <c r="AK8" i="41"/>
  <c r="AI8" i="41"/>
  <c r="AI47" i="41" s="1"/>
  <c r="AH8" i="41"/>
  <c r="AG8" i="41"/>
  <c r="AF8" i="41"/>
  <c r="AE8" i="41"/>
  <c r="AD8" i="41"/>
  <c r="AC8" i="41"/>
  <c r="AB8" i="41"/>
  <c r="AA8" i="41"/>
  <c r="AA47" i="41" s="1"/>
  <c r="Z8" i="41"/>
  <c r="X8" i="41"/>
  <c r="W8" i="41"/>
  <c r="W47" i="41" s="1"/>
  <c r="U8" i="41"/>
  <c r="T8" i="41"/>
  <c r="S8" i="41"/>
  <c r="Q8" i="41"/>
  <c r="Q47" i="41" s="1"/>
  <c r="P8" i="41"/>
  <c r="O8" i="41"/>
  <c r="N8" i="41"/>
  <c r="M8" i="41"/>
  <c r="L8" i="41"/>
  <c r="K8" i="41"/>
  <c r="J8" i="41"/>
  <c r="I8" i="41"/>
  <c r="H8" i="41"/>
  <c r="G8" i="41"/>
  <c r="F8" i="41"/>
  <c r="E8" i="41"/>
  <c r="E47" i="41" s="1"/>
  <c r="D8" i="41"/>
  <c r="C8" i="41"/>
  <c r="BJ46" i="40"/>
  <c r="BI46" i="40"/>
  <c r="BH46" i="40"/>
  <c r="BG46" i="40"/>
  <c r="BF46" i="40"/>
  <c r="BE46" i="40"/>
  <c r="BD46" i="40"/>
  <c r="BC46" i="40"/>
  <c r="AZ46" i="40"/>
  <c r="AX46" i="40"/>
  <c r="AS46" i="40"/>
  <c r="R46" i="40"/>
  <c r="AY46" i="40" s="1"/>
  <c r="M46" i="40"/>
  <c r="AW46" i="40" s="1"/>
  <c r="I46" i="40"/>
  <c r="AT46" i="40" s="1"/>
  <c r="BJ45" i="40"/>
  <c r="BI45" i="40"/>
  <c r="BH45" i="40"/>
  <c r="BG45" i="40"/>
  <c r="BF45" i="40"/>
  <c r="BE45" i="40"/>
  <c r="BD45" i="40"/>
  <c r="BC45" i="40"/>
  <c r="BB45" i="40"/>
  <c r="BA45" i="40"/>
  <c r="AZ45" i="40"/>
  <c r="AY45" i="40"/>
  <c r="AX45" i="40"/>
  <c r="AW45" i="40"/>
  <c r="AV45" i="40"/>
  <c r="AU45" i="40"/>
  <c r="AT45" i="40"/>
  <c r="AS45" i="40"/>
  <c r="AR45" i="40"/>
  <c r="AQ45" i="40"/>
  <c r="BJ44" i="40"/>
  <c r="BI44" i="40"/>
  <c r="BH44" i="40"/>
  <c r="BG44" i="40"/>
  <c r="BF44" i="40"/>
  <c r="BE44" i="40"/>
  <c r="BD44" i="40"/>
  <c r="BC44" i="40"/>
  <c r="BB44" i="40"/>
  <c r="BA44" i="40"/>
  <c r="AZ44" i="40"/>
  <c r="AY44" i="40"/>
  <c r="AX44" i="40"/>
  <c r="AW44" i="40"/>
  <c r="AV44" i="40"/>
  <c r="AU44" i="40"/>
  <c r="AT44" i="40"/>
  <c r="AS44" i="40"/>
  <c r="AR44" i="40"/>
  <c r="AQ44" i="40"/>
  <c r="BJ43" i="40"/>
  <c r="BI43" i="40"/>
  <c r="BH43" i="40"/>
  <c r="BG43" i="40"/>
  <c r="BF43" i="40"/>
  <c r="BE43" i="40"/>
  <c r="BD43" i="40"/>
  <c r="BC43" i="40"/>
  <c r="AZ43" i="40"/>
  <c r="AX43" i="40"/>
  <c r="AU43" i="40"/>
  <c r="AS43" i="40"/>
  <c r="AR43" i="40"/>
  <c r="AQ43" i="40"/>
  <c r="R43" i="40"/>
  <c r="AY43" i="40" s="1"/>
  <c r="M43" i="40"/>
  <c r="AW43" i="40" s="1"/>
  <c r="I43" i="40"/>
  <c r="AT43" i="40" s="1"/>
  <c r="BJ42" i="40"/>
  <c r="BI42" i="40"/>
  <c r="BH42" i="40"/>
  <c r="BG42" i="40"/>
  <c r="BF42" i="40"/>
  <c r="BE42" i="40"/>
  <c r="BD42" i="40"/>
  <c r="BC42" i="40"/>
  <c r="BB42" i="40"/>
  <c r="BA42" i="40"/>
  <c r="AZ42" i="40"/>
  <c r="AY42" i="40"/>
  <c r="AX42" i="40"/>
  <c r="AW42" i="40"/>
  <c r="AV42" i="40"/>
  <c r="AU42" i="40"/>
  <c r="AT42" i="40"/>
  <c r="AS42" i="40"/>
  <c r="AR42" i="40"/>
  <c r="AQ42" i="40"/>
  <c r="BJ41" i="40"/>
  <c r="BI41" i="40"/>
  <c r="BH41" i="40"/>
  <c r="BG41" i="40"/>
  <c r="BF41" i="40"/>
  <c r="BE41" i="40"/>
  <c r="BD41" i="40"/>
  <c r="BC41" i="40"/>
  <c r="BB41" i="40"/>
  <c r="BA41" i="40"/>
  <c r="AZ41" i="40"/>
  <c r="AY41" i="40"/>
  <c r="AX41" i="40"/>
  <c r="AW41" i="40"/>
  <c r="AV41" i="40"/>
  <c r="AU41" i="40"/>
  <c r="AT41" i="40"/>
  <c r="AS41" i="40"/>
  <c r="AR41" i="40"/>
  <c r="AQ41" i="40"/>
  <c r="BJ40" i="40"/>
  <c r="BI40" i="40"/>
  <c r="BH40" i="40"/>
  <c r="BG40" i="40"/>
  <c r="BF40" i="40"/>
  <c r="BE40" i="40"/>
  <c r="BD40" i="40"/>
  <c r="BC40" i="40"/>
  <c r="BB40" i="40"/>
  <c r="AZ40" i="40"/>
  <c r="AX40" i="40"/>
  <c r="AW40" i="40"/>
  <c r="AS40" i="40"/>
  <c r="AR40" i="40"/>
  <c r="V40" i="40"/>
  <c r="BA40" i="40" s="1"/>
  <c r="R40" i="40"/>
  <c r="AY40" i="40" s="1"/>
  <c r="M40" i="40"/>
  <c r="I40" i="40"/>
  <c r="AU40" i="40" s="1"/>
  <c r="C40" i="40"/>
  <c r="BJ39" i="40"/>
  <c r="BI39" i="40"/>
  <c r="BH39" i="40"/>
  <c r="BG39" i="40"/>
  <c r="BF39" i="40"/>
  <c r="BE39" i="40"/>
  <c r="BD39" i="40"/>
  <c r="BC39" i="40"/>
  <c r="AZ39" i="40"/>
  <c r="AX39" i="40"/>
  <c r="AW39" i="40"/>
  <c r="AS39" i="40"/>
  <c r="AR39" i="40"/>
  <c r="AQ39" i="40"/>
  <c r="V39" i="40"/>
  <c r="BA39" i="40" s="1"/>
  <c r="R39" i="40"/>
  <c r="AY39" i="40" s="1"/>
  <c r="M39" i="40"/>
  <c r="BB39" i="40" s="1"/>
  <c r="I39" i="40"/>
  <c r="AT39" i="40" s="1"/>
  <c r="BJ38" i="40"/>
  <c r="BI38" i="40"/>
  <c r="BH38" i="40"/>
  <c r="BG38" i="40"/>
  <c r="BF38" i="40"/>
  <c r="BE38" i="40"/>
  <c r="BD38" i="40"/>
  <c r="BC38" i="40"/>
  <c r="AZ38" i="40"/>
  <c r="AX38" i="40"/>
  <c r="AU38" i="40"/>
  <c r="AT38" i="40"/>
  <c r="AS38" i="40"/>
  <c r="AR38" i="40"/>
  <c r="AQ38" i="40"/>
  <c r="R38" i="40"/>
  <c r="AY38" i="40" s="1"/>
  <c r="M38" i="40"/>
  <c r="BJ37" i="40"/>
  <c r="BI37" i="40"/>
  <c r="BH37" i="40"/>
  <c r="BG37" i="40"/>
  <c r="BF37" i="40"/>
  <c r="BE37" i="40"/>
  <c r="BD37" i="40"/>
  <c r="BC37" i="40"/>
  <c r="AZ37" i="40"/>
  <c r="AX37" i="40"/>
  <c r="AS37" i="40"/>
  <c r="R37" i="40"/>
  <c r="AY37" i="40" s="1"/>
  <c r="M37" i="40"/>
  <c r="BB37" i="40" s="1"/>
  <c r="I37" i="40"/>
  <c r="E37" i="40" s="1"/>
  <c r="BJ36" i="40"/>
  <c r="BI36" i="40"/>
  <c r="BH36" i="40"/>
  <c r="BG36" i="40"/>
  <c r="BF36" i="40"/>
  <c r="BE36" i="40"/>
  <c r="BD36" i="40"/>
  <c r="BC36" i="40"/>
  <c r="AZ36" i="40"/>
  <c r="AX36" i="40"/>
  <c r="AS36" i="40"/>
  <c r="R36" i="40"/>
  <c r="AY36" i="40" s="1"/>
  <c r="M36" i="40"/>
  <c r="BB36" i="40" s="1"/>
  <c r="I36" i="40"/>
  <c r="E36" i="40" s="1"/>
  <c r="BJ35" i="40"/>
  <c r="BI35" i="40"/>
  <c r="BH35" i="40"/>
  <c r="BG35" i="40"/>
  <c r="BF35" i="40"/>
  <c r="BE35" i="40"/>
  <c r="BD35" i="40"/>
  <c r="BC35" i="40"/>
  <c r="AZ35" i="40"/>
  <c r="AX35" i="40"/>
  <c r="AS35" i="40"/>
  <c r="R35" i="40"/>
  <c r="AY35" i="40" s="1"/>
  <c r="M35" i="40"/>
  <c r="AW35" i="40" s="1"/>
  <c r="I35" i="40"/>
  <c r="E35" i="40" s="1"/>
  <c r="BJ34" i="40"/>
  <c r="BI34" i="40"/>
  <c r="BH34" i="40"/>
  <c r="BG34" i="40"/>
  <c r="BF34" i="40"/>
  <c r="BE34" i="40"/>
  <c r="BD34" i="40"/>
  <c r="BC34" i="40"/>
  <c r="AZ34" i="40"/>
  <c r="AX34" i="40"/>
  <c r="AS34" i="40"/>
  <c r="R34" i="40"/>
  <c r="AY34" i="40" s="1"/>
  <c r="M34" i="40"/>
  <c r="BB34" i="40" s="1"/>
  <c r="I34" i="40"/>
  <c r="E34" i="40" s="1"/>
  <c r="BJ33" i="40"/>
  <c r="BI33" i="40"/>
  <c r="BH33" i="40"/>
  <c r="BG33" i="40"/>
  <c r="BF33" i="40"/>
  <c r="BE33" i="40"/>
  <c r="BD33" i="40"/>
  <c r="BC33" i="40"/>
  <c r="AZ33" i="40"/>
  <c r="AY33" i="40"/>
  <c r="AX33" i="40"/>
  <c r="AS33" i="40"/>
  <c r="AR33" i="40"/>
  <c r="R33" i="40"/>
  <c r="M33" i="40"/>
  <c r="AW33" i="40" s="1"/>
  <c r="I33" i="40"/>
  <c r="AU33" i="40" s="1"/>
  <c r="C33" i="40"/>
  <c r="AQ33" i="40" s="1"/>
  <c r="BJ32" i="40"/>
  <c r="BI32" i="40"/>
  <c r="BH32" i="40"/>
  <c r="BG32" i="40"/>
  <c r="BF32" i="40"/>
  <c r="BE32" i="40"/>
  <c r="BD32" i="40"/>
  <c r="BC32" i="40"/>
  <c r="AZ32" i="40"/>
  <c r="AX32" i="40"/>
  <c r="AS32" i="40"/>
  <c r="V32" i="40"/>
  <c r="BA32" i="40" s="1"/>
  <c r="R32" i="40"/>
  <c r="AY32" i="40" s="1"/>
  <c r="M32" i="40"/>
  <c r="AW32" i="40" s="1"/>
  <c r="I32" i="40"/>
  <c r="E32" i="40" s="1"/>
  <c r="BJ31" i="40"/>
  <c r="BI31" i="40"/>
  <c r="BH31" i="40"/>
  <c r="BG31" i="40"/>
  <c r="BF31" i="40"/>
  <c r="BE31" i="40"/>
  <c r="BD31" i="40"/>
  <c r="BC31" i="40"/>
  <c r="AZ31" i="40"/>
  <c r="AX31" i="40"/>
  <c r="AT31" i="40"/>
  <c r="AS31" i="40"/>
  <c r="R31" i="40"/>
  <c r="AY31" i="40" s="1"/>
  <c r="M31" i="40"/>
  <c r="BB31" i="40" s="1"/>
  <c r="I31" i="40"/>
  <c r="E31" i="40" s="1"/>
  <c r="E31" i="47" s="1"/>
  <c r="BJ30" i="40"/>
  <c r="BI30" i="40"/>
  <c r="BH30" i="40"/>
  <c r="BG30" i="40"/>
  <c r="BF30" i="40"/>
  <c r="BE30" i="40"/>
  <c r="BD30" i="40"/>
  <c r="BC30" i="40"/>
  <c r="AZ30" i="40"/>
  <c r="AX30" i="40"/>
  <c r="AW30" i="40"/>
  <c r="AS30" i="40"/>
  <c r="V30" i="40"/>
  <c r="BA30" i="40" s="1"/>
  <c r="R30" i="40"/>
  <c r="AY30" i="40" s="1"/>
  <c r="M30" i="40"/>
  <c r="BB30" i="40" s="1"/>
  <c r="I30" i="40"/>
  <c r="E30" i="40" s="1"/>
  <c r="BJ29" i="40"/>
  <c r="BI29" i="40"/>
  <c r="BH29" i="40"/>
  <c r="BG29" i="40"/>
  <c r="BF29" i="40"/>
  <c r="BE29" i="40"/>
  <c r="BD29" i="40"/>
  <c r="BC29" i="40"/>
  <c r="AZ29" i="40"/>
  <c r="AX29" i="40"/>
  <c r="AT29" i="40"/>
  <c r="AS29" i="40"/>
  <c r="R29" i="40"/>
  <c r="AY29" i="40" s="1"/>
  <c r="M29" i="40"/>
  <c r="BB29" i="40" s="1"/>
  <c r="I29" i="40"/>
  <c r="E29" i="40" s="1"/>
  <c r="BJ28" i="40"/>
  <c r="BI28" i="40"/>
  <c r="BI27" i="40" s="1"/>
  <c r="BH28" i="40"/>
  <c r="BH27" i="40" s="1"/>
  <c r="BG28" i="40"/>
  <c r="BF28" i="40"/>
  <c r="BE28" i="40"/>
  <c r="BE27" i="40" s="1"/>
  <c r="BD28" i="40"/>
  <c r="BD27" i="40" s="1"/>
  <c r="BC28" i="40"/>
  <c r="AZ28" i="40"/>
  <c r="AZ27" i="40" s="1"/>
  <c r="AX28" i="40"/>
  <c r="AX27" i="40" s="1"/>
  <c r="AW28" i="40"/>
  <c r="AS28" i="40"/>
  <c r="AS27" i="40" s="1"/>
  <c r="V28" i="40"/>
  <c r="BA28" i="40" s="1"/>
  <c r="R28" i="40"/>
  <c r="AY28" i="40" s="1"/>
  <c r="M28" i="40"/>
  <c r="BB28" i="40" s="1"/>
  <c r="I28" i="40"/>
  <c r="E28" i="40" s="1"/>
  <c r="BJ27" i="40"/>
  <c r="BG27" i="40"/>
  <c r="BF27" i="40"/>
  <c r="BC27" i="40"/>
  <c r="AP27" i="40"/>
  <c r="AO27" i="40"/>
  <c r="AN27" i="40"/>
  <c r="AM27" i="40"/>
  <c r="AL27" i="40"/>
  <c r="AK27" i="40"/>
  <c r="AJ27" i="40"/>
  <c r="AI27" i="40"/>
  <c r="AH27" i="40"/>
  <c r="AG27" i="40"/>
  <c r="AF27" i="40"/>
  <c r="AE27" i="40"/>
  <c r="AD27" i="40"/>
  <c r="AC27" i="40"/>
  <c r="AB27" i="40"/>
  <c r="AA27" i="40"/>
  <c r="Z27" i="40"/>
  <c r="X27" i="40"/>
  <c r="W27" i="40"/>
  <c r="U27" i="40"/>
  <c r="T27" i="40"/>
  <c r="S27" i="40"/>
  <c r="R27" i="40"/>
  <c r="Q27" i="40"/>
  <c r="P27" i="40"/>
  <c r="O27" i="40"/>
  <c r="N27" i="40"/>
  <c r="K27" i="40"/>
  <c r="J27" i="40"/>
  <c r="I27" i="40"/>
  <c r="H27" i="40"/>
  <c r="G27" i="40"/>
  <c r="F27" i="40"/>
  <c r="D27" i="40"/>
  <c r="BJ26" i="40"/>
  <c r="BI26" i="40"/>
  <c r="BH26" i="40"/>
  <c r="BG26" i="40"/>
  <c r="BF26" i="40"/>
  <c r="BE26" i="40"/>
  <c r="BD26" i="40"/>
  <c r="BC26" i="40"/>
  <c r="AZ26" i="40"/>
  <c r="AX26" i="40"/>
  <c r="AW26" i="40"/>
  <c r="AS26" i="40"/>
  <c r="V26" i="40"/>
  <c r="BA26" i="40" s="1"/>
  <c r="R26" i="40"/>
  <c r="AY26" i="40" s="1"/>
  <c r="M26" i="40"/>
  <c r="BB26" i="40" s="1"/>
  <c r="I26" i="40"/>
  <c r="E26" i="40" s="1"/>
  <c r="BJ25" i="40"/>
  <c r="BJ19" i="40" s="1"/>
  <c r="BI25" i="40"/>
  <c r="BH25" i="40"/>
  <c r="BG25" i="40"/>
  <c r="BF25" i="40"/>
  <c r="BF19" i="40" s="1"/>
  <c r="BE25" i="40"/>
  <c r="BD25" i="40"/>
  <c r="BC25" i="40"/>
  <c r="AZ25" i="40"/>
  <c r="AX25" i="40"/>
  <c r="AW25" i="40"/>
  <c r="AS25" i="40"/>
  <c r="AS19" i="40" s="1"/>
  <c r="AR25" i="40"/>
  <c r="AQ25" i="40"/>
  <c r="R25" i="40"/>
  <c r="AY25" i="40" s="1"/>
  <c r="M25" i="40"/>
  <c r="I25" i="40"/>
  <c r="AU25" i="40" s="1"/>
  <c r="BJ24" i="40"/>
  <c r="BI24" i="40"/>
  <c r="BH24" i="40"/>
  <c r="BG24" i="40"/>
  <c r="BF24" i="40"/>
  <c r="BE24" i="40"/>
  <c r="BD24" i="40"/>
  <c r="BC24" i="40"/>
  <c r="AZ24" i="40"/>
  <c r="AX24" i="40"/>
  <c r="AS24" i="40"/>
  <c r="R24" i="40"/>
  <c r="AY24" i="40" s="1"/>
  <c r="M24" i="40"/>
  <c r="AW24" i="40" s="1"/>
  <c r="I24" i="40"/>
  <c r="E24" i="40" s="1"/>
  <c r="BJ23" i="40"/>
  <c r="BI23" i="40"/>
  <c r="BH23" i="40"/>
  <c r="BG23" i="40"/>
  <c r="BF23" i="40"/>
  <c r="BE23" i="40"/>
  <c r="BD23" i="40"/>
  <c r="BC23" i="40"/>
  <c r="AZ23" i="40"/>
  <c r="AX23" i="40"/>
  <c r="AS23" i="40"/>
  <c r="R23" i="40"/>
  <c r="AY23" i="40" s="1"/>
  <c r="M23" i="40"/>
  <c r="AW23" i="40" s="1"/>
  <c r="I23" i="40"/>
  <c r="E23" i="40" s="1"/>
  <c r="BJ22" i="40"/>
  <c r="BI22" i="40"/>
  <c r="BH22" i="40"/>
  <c r="BG22" i="40"/>
  <c r="BF22" i="40"/>
  <c r="BE22" i="40"/>
  <c r="BD22" i="40"/>
  <c r="BC22" i="40"/>
  <c r="AZ22" i="40"/>
  <c r="AX22" i="40"/>
  <c r="AS22" i="40"/>
  <c r="R22" i="40"/>
  <c r="AY22" i="40" s="1"/>
  <c r="M22" i="40"/>
  <c r="I22" i="40"/>
  <c r="E22" i="40" s="1"/>
  <c r="BJ21" i="40"/>
  <c r="BI21" i="40"/>
  <c r="BH21" i="40"/>
  <c r="BG21" i="40"/>
  <c r="BF21" i="40"/>
  <c r="BE21" i="40"/>
  <c r="BD21" i="40"/>
  <c r="BC21" i="40"/>
  <c r="AZ21" i="40"/>
  <c r="AX21" i="40"/>
  <c r="AS21" i="40"/>
  <c r="R21" i="40"/>
  <c r="AY21" i="40" s="1"/>
  <c r="M21" i="40"/>
  <c r="AW21" i="40" s="1"/>
  <c r="I21" i="40"/>
  <c r="E21" i="40" s="1"/>
  <c r="BJ20" i="40"/>
  <c r="BI20" i="40"/>
  <c r="BH20" i="40"/>
  <c r="BG20" i="40"/>
  <c r="BF20" i="40"/>
  <c r="BE20" i="40"/>
  <c r="BD20" i="40"/>
  <c r="BC20" i="40"/>
  <c r="AZ20" i="40"/>
  <c r="AX20" i="40"/>
  <c r="AS20" i="40"/>
  <c r="R20" i="40"/>
  <c r="AY20" i="40" s="1"/>
  <c r="M20" i="40"/>
  <c r="I20" i="40"/>
  <c r="E20" i="40" s="1"/>
  <c r="BG19" i="40"/>
  <c r="BC19" i="40"/>
  <c r="AP19" i="40"/>
  <c r="AO19" i="40"/>
  <c r="AN19" i="40"/>
  <c r="AM19" i="40"/>
  <c r="AL19" i="40"/>
  <c r="AK19" i="40"/>
  <c r="AJ19" i="40"/>
  <c r="AI19" i="40"/>
  <c r="AH19" i="40"/>
  <c r="AG19" i="40"/>
  <c r="AF19" i="40"/>
  <c r="AE19" i="40"/>
  <c r="AD19" i="40"/>
  <c r="AC19" i="40"/>
  <c r="AB19" i="40"/>
  <c r="AA19" i="40"/>
  <c r="Z19" i="40"/>
  <c r="X19" i="40"/>
  <c r="W19" i="40"/>
  <c r="U19" i="40"/>
  <c r="T19" i="40"/>
  <c r="S19" i="40"/>
  <c r="Q19" i="40"/>
  <c r="P19" i="40"/>
  <c r="O19" i="40"/>
  <c r="N19" i="40"/>
  <c r="K19" i="40"/>
  <c r="J19" i="40"/>
  <c r="H19" i="40"/>
  <c r="G19" i="40"/>
  <c r="F19" i="40"/>
  <c r="D19" i="40"/>
  <c r="BJ18" i="40"/>
  <c r="BI18" i="40"/>
  <c r="BH18" i="40"/>
  <c r="BG18" i="40"/>
  <c r="BF18" i="40"/>
  <c r="BE18" i="40"/>
  <c r="BD18" i="40"/>
  <c r="BC18" i="40"/>
  <c r="AZ18" i="40"/>
  <c r="AX18" i="40"/>
  <c r="AS18" i="40"/>
  <c r="R18" i="40"/>
  <c r="AY18" i="40" s="1"/>
  <c r="M18" i="40"/>
  <c r="BB18" i="40" s="1"/>
  <c r="I18" i="40"/>
  <c r="E18" i="40" s="1"/>
  <c r="BJ17" i="40"/>
  <c r="BI17" i="40"/>
  <c r="BH17" i="40"/>
  <c r="BG17" i="40"/>
  <c r="BF17" i="40"/>
  <c r="BE17" i="40"/>
  <c r="BD17" i="40"/>
  <c r="BC17" i="40"/>
  <c r="AZ17" i="40"/>
  <c r="AY17" i="40"/>
  <c r="AX17" i="40"/>
  <c r="AS17" i="40"/>
  <c r="AR17" i="40"/>
  <c r="AQ17" i="40"/>
  <c r="V17" i="40"/>
  <c r="BA17" i="40" s="1"/>
  <c r="M17" i="40"/>
  <c r="AW17" i="40" s="1"/>
  <c r="I17" i="40"/>
  <c r="BJ16" i="40"/>
  <c r="BJ14" i="40" s="1"/>
  <c r="BI16" i="40"/>
  <c r="BH16" i="40"/>
  <c r="BG16" i="40"/>
  <c r="BF16" i="40"/>
  <c r="BF14" i="40" s="1"/>
  <c r="BE16" i="40"/>
  <c r="BD16" i="40"/>
  <c r="BC16" i="40"/>
  <c r="BB16" i="40"/>
  <c r="AZ16" i="40"/>
  <c r="AY16" i="40"/>
  <c r="AX16" i="40"/>
  <c r="AU16" i="40"/>
  <c r="AT16" i="40"/>
  <c r="AS16" i="40"/>
  <c r="AR16" i="40"/>
  <c r="AQ16" i="40"/>
  <c r="AQ14" i="40" s="1"/>
  <c r="V16" i="40"/>
  <c r="M16" i="40"/>
  <c r="AW16" i="40" s="1"/>
  <c r="BJ15" i="40"/>
  <c r="BI15" i="40"/>
  <c r="BI14" i="40" s="1"/>
  <c r="BH15" i="40"/>
  <c r="BH14" i="40" s="1"/>
  <c r="BG15" i="40"/>
  <c r="BF15" i="40"/>
  <c r="BE15" i="40"/>
  <c r="BE14" i="40" s="1"/>
  <c r="BD15" i="40"/>
  <c r="BD14" i="40" s="1"/>
  <c r="AZ15" i="40"/>
  <c r="AZ14" i="40" s="1"/>
  <c r="AY15" i="40"/>
  <c r="AX15" i="40"/>
  <c r="AS15" i="40"/>
  <c r="AS14" i="40" s="1"/>
  <c r="AR15" i="40"/>
  <c r="AR14" i="40" s="1"/>
  <c r="AQ15" i="40"/>
  <c r="AC15" i="40"/>
  <c r="BC15" i="40" s="1"/>
  <c r="BC14" i="40" s="1"/>
  <c r="V15" i="40"/>
  <c r="V14" i="40" s="1"/>
  <c r="M15" i="40"/>
  <c r="BB15" i="40" s="1"/>
  <c r="I15" i="40"/>
  <c r="BG14" i="40"/>
  <c r="AY14" i="40"/>
  <c r="AX14" i="40"/>
  <c r="AP14" i="40"/>
  <c r="AO14" i="40"/>
  <c r="AN14" i="40"/>
  <c r="AM14" i="40"/>
  <c r="AL14" i="40"/>
  <c r="AK14" i="40"/>
  <c r="AJ14" i="40"/>
  <c r="AI14" i="40"/>
  <c r="AH14" i="40"/>
  <c r="AG14" i="40"/>
  <c r="AF14" i="40"/>
  <c r="AE14" i="40"/>
  <c r="AD14" i="40"/>
  <c r="AC14" i="40"/>
  <c r="AB14" i="40"/>
  <c r="AA14" i="40"/>
  <c r="Z14" i="40"/>
  <c r="X14" i="40"/>
  <c r="W14" i="40"/>
  <c r="U14" i="40"/>
  <c r="T14" i="40"/>
  <c r="S14" i="40"/>
  <c r="R14" i="40"/>
  <c r="Q14" i="40"/>
  <c r="P14" i="40"/>
  <c r="O14" i="40"/>
  <c r="N14" i="40"/>
  <c r="M14" i="40"/>
  <c r="K14" i="40"/>
  <c r="J14" i="40"/>
  <c r="H14" i="40"/>
  <c r="G14" i="40"/>
  <c r="F14" i="40"/>
  <c r="E14" i="40"/>
  <c r="D14" i="40"/>
  <c r="C14" i="40"/>
  <c r="BJ13" i="40"/>
  <c r="BI13" i="40"/>
  <c r="BH13" i="40"/>
  <c r="BG13" i="40"/>
  <c r="BF13" i="40"/>
  <c r="BE13" i="40"/>
  <c r="BD13" i="40"/>
  <c r="BC13" i="40"/>
  <c r="AZ13" i="40"/>
  <c r="AY13" i="40"/>
  <c r="AX13" i="40"/>
  <c r="AS13" i="40"/>
  <c r="AR13" i="40"/>
  <c r="AR11" i="40" s="1"/>
  <c r="AQ13" i="40"/>
  <c r="M13" i="40"/>
  <c r="I13" i="40"/>
  <c r="BJ12" i="40"/>
  <c r="BJ11" i="40" s="1"/>
  <c r="BI12" i="40"/>
  <c r="BH12" i="40"/>
  <c r="BG12" i="40"/>
  <c r="BG11" i="40" s="1"/>
  <c r="BF12" i="40"/>
  <c r="BF11" i="40" s="1"/>
  <c r="BD12" i="40"/>
  <c r="BB12" i="40"/>
  <c r="AZ12" i="40"/>
  <c r="AY12" i="40"/>
  <c r="AY11" i="40" s="1"/>
  <c r="AX12" i="40"/>
  <c r="AX11" i="40" s="1"/>
  <c r="AW12" i="40"/>
  <c r="AS12" i="40"/>
  <c r="AS11" i="40" s="1"/>
  <c r="AR12" i="40"/>
  <c r="AQ12" i="40"/>
  <c r="AQ11" i="40" s="1"/>
  <c r="AC12" i="40"/>
  <c r="AC11" i="40" s="1"/>
  <c r="M12" i="40"/>
  <c r="V12" i="40" s="1"/>
  <c r="I12" i="40"/>
  <c r="BH11" i="40"/>
  <c r="BD11" i="40"/>
  <c r="AZ11" i="40"/>
  <c r="AP11" i="40"/>
  <c r="AO11" i="40"/>
  <c r="AN11" i="40"/>
  <c r="AM11" i="40"/>
  <c r="AL11" i="40"/>
  <c r="AK11" i="40"/>
  <c r="AJ11" i="40"/>
  <c r="AI11" i="40"/>
  <c r="AH11" i="40"/>
  <c r="AG11" i="40"/>
  <c r="AF11" i="40"/>
  <c r="AE11" i="40"/>
  <c r="AD11" i="40"/>
  <c r="AB11" i="40"/>
  <c r="AA11" i="40"/>
  <c r="Z11" i="40"/>
  <c r="X11" i="40"/>
  <c r="W11" i="40"/>
  <c r="U11" i="40"/>
  <c r="T11" i="40"/>
  <c r="S11" i="40"/>
  <c r="R11" i="40"/>
  <c r="Q11" i="40"/>
  <c r="P11" i="40"/>
  <c r="O11" i="40"/>
  <c r="N11" i="40"/>
  <c r="K11" i="40"/>
  <c r="J11" i="40"/>
  <c r="H11" i="40"/>
  <c r="G11" i="40"/>
  <c r="F11" i="40"/>
  <c r="E11" i="40"/>
  <c r="D11" i="40"/>
  <c r="C11" i="40"/>
  <c r="BJ10" i="40"/>
  <c r="BI10" i="40"/>
  <c r="BH10" i="40"/>
  <c r="BG10" i="40"/>
  <c r="BF10" i="40"/>
  <c r="BE10" i="40"/>
  <c r="BD10" i="40"/>
  <c r="BC10" i="40"/>
  <c r="BB10" i="40"/>
  <c r="AZ10" i="40"/>
  <c r="AY10" i="40"/>
  <c r="AX10" i="40"/>
  <c r="AU10" i="40"/>
  <c r="AT10" i="40"/>
  <c r="AS10" i="40"/>
  <c r="AR10" i="40"/>
  <c r="AQ10" i="40"/>
  <c r="M10" i="40"/>
  <c r="AW10" i="40" s="1"/>
  <c r="BJ9" i="40"/>
  <c r="BI9" i="40"/>
  <c r="BI8" i="40" s="1"/>
  <c r="BH9" i="40"/>
  <c r="BG9" i="40"/>
  <c r="BF9" i="40"/>
  <c r="BE9" i="40"/>
  <c r="BE8" i="40" s="1"/>
  <c r="BD9" i="40"/>
  <c r="BC9" i="40"/>
  <c r="BB9" i="40"/>
  <c r="BA9" i="40"/>
  <c r="AZ9" i="40"/>
  <c r="AY9" i="40"/>
  <c r="AX9" i="40"/>
  <c r="AX8" i="40" s="1"/>
  <c r="AW9" i="40"/>
  <c r="AS9" i="40"/>
  <c r="AS8" i="40" s="1"/>
  <c r="AR9" i="40"/>
  <c r="AR8" i="40" s="1"/>
  <c r="AQ9" i="40"/>
  <c r="AQ8" i="40" s="1"/>
  <c r="I9" i="40"/>
  <c r="BH8" i="40"/>
  <c r="BG8" i="40"/>
  <c r="BD8" i="40"/>
  <c r="BC8" i="40"/>
  <c r="AZ8" i="40"/>
  <c r="AY8" i="40"/>
  <c r="AP8" i="40"/>
  <c r="AP47" i="40" s="1"/>
  <c r="AO8" i="40"/>
  <c r="AO47" i="40" s="1"/>
  <c r="AN8" i="40"/>
  <c r="AN47" i="40" s="1"/>
  <c r="AM8" i="40"/>
  <c r="AM47" i="40" s="1"/>
  <c r="AL8" i="40"/>
  <c r="AL47" i="40" s="1"/>
  <c r="AK8" i="40"/>
  <c r="AK47" i="40" s="1"/>
  <c r="AJ8" i="40"/>
  <c r="AJ47" i="40" s="1"/>
  <c r="AI8" i="40"/>
  <c r="AI47" i="40" s="1"/>
  <c r="AH8" i="40"/>
  <c r="AH47" i="40" s="1"/>
  <c r="AG8" i="40"/>
  <c r="AG47" i="40" s="1"/>
  <c r="AF8" i="40"/>
  <c r="AF47" i="40" s="1"/>
  <c r="AE8" i="40"/>
  <c r="AE47" i="40" s="1"/>
  <c r="AD8" i="40"/>
  <c r="AD47" i="40" s="1"/>
  <c r="AC8" i="40"/>
  <c r="AC47" i="40" s="1"/>
  <c r="AB8" i="40"/>
  <c r="AB47" i="40" s="1"/>
  <c r="AA8" i="40"/>
  <c r="AA47" i="40" s="1"/>
  <c r="Z8" i="40"/>
  <c r="Z47" i="40" s="1"/>
  <c r="X8" i="40"/>
  <c r="X47" i="40" s="1"/>
  <c r="W8" i="40"/>
  <c r="W47" i="40" s="1"/>
  <c r="U8" i="40"/>
  <c r="U47" i="40" s="1"/>
  <c r="T8" i="40"/>
  <c r="T47" i="40" s="1"/>
  <c r="S8" i="40"/>
  <c r="S47" i="40" s="1"/>
  <c r="R8" i="40"/>
  <c r="Q8" i="40"/>
  <c r="Q47" i="40" s="1"/>
  <c r="P8" i="40"/>
  <c r="P47" i="40" s="1"/>
  <c r="O8" i="40"/>
  <c r="O47" i="40" s="1"/>
  <c r="N8" i="40"/>
  <c r="N47" i="40" s="1"/>
  <c r="M8" i="40"/>
  <c r="K8" i="40"/>
  <c r="K47" i="40" s="1"/>
  <c r="J8" i="40"/>
  <c r="J47" i="40" s="1"/>
  <c r="H8" i="40"/>
  <c r="H47" i="40" s="1"/>
  <c r="G8" i="40"/>
  <c r="G47" i="40" s="1"/>
  <c r="F8" i="40"/>
  <c r="F47" i="40" s="1"/>
  <c r="E8" i="40"/>
  <c r="D8" i="40"/>
  <c r="D47" i="40" s="1"/>
  <c r="C8" i="40"/>
  <c r="BH46" i="39"/>
  <c r="BD46" i="39"/>
  <c r="AZ46" i="39"/>
  <c r="AX46" i="39"/>
  <c r="AT46" i="39"/>
  <c r="AS46" i="39"/>
  <c r="AR46" i="39"/>
  <c r="AQ46" i="39"/>
  <c r="AL46" i="39"/>
  <c r="BJ46" i="39" s="1"/>
  <c r="AJ46" i="39"/>
  <c r="BI46" i="39" s="1"/>
  <c r="AE46" i="39"/>
  <c r="BF46" i="39" s="1"/>
  <c r="AC46" i="39"/>
  <c r="BC46" i="39" s="1"/>
  <c r="Z46" i="39"/>
  <c r="R46" i="39"/>
  <c r="AY46" i="39" s="1"/>
  <c r="M46" i="39"/>
  <c r="I46" i="39"/>
  <c r="AU46" i="39" s="1"/>
  <c r="BJ45" i="39"/>
  <c r="BI45" i="39"/>
  <c r="BH45" i="39"/>
  <c r="BG45" i="39"/>
  <c r="BF45" i="39"/>
  <c r="BE45" i="39"/>
  <c r="BD45" i="39"/>
  <c r="BC45" i="39"/>
  <c r="BB45" i="39"/>
  <c r="BA45" i="39"/>
  <c r="AZ45" i="39"/>
  <c r="AY45" i="39"/>
  <c r="AX45" i="39"/>
  <c r="AW45" i="39"/>
  <c r="AV45" i="39"/>
  <c r="AU45" i="39"/>
  <c r="AT45" i="39"/>
  <c r="AS45" i="39"/>
  <c r="AR45" i="39"/>
  <c r="AQ45" i="39"/>
  <c r="BH44" i="39"/>
  <c r="BD44" i="39"/>
  <c r="AZ44" i="39"/>
  <c r="AX44" i="39"/>
  <c r="AS44" i="39"/>
  <c r="AR44" i="39"/>
  <c r="AQ44" i="39"/>
  <c r="AL44" i="39"/>
  <c r="BJ44" i="39" s="1"/>
  <c r="AJ44" i="39"/>
  <c r="BI44" i="39" s="1"/>
  <c r="AE44" i="39"/>
  <c r="BF44" i="39" s="1"/>
  <c r="AC44" i="39"/>
  <c r="BC44" i="39" s="1"/>
  <c r="Z44" i="39"/>
  <c r="R44" i="39"/>
  <c r="AY44" i="39" s="1"/>
  <c r="M44" i="39"/>
  <c r="AW44" i="39" s="1"/>
  <c r="I44" i="39"/>
  <c r="BH43" i="39"/>
  <c r="BD43" i="39"/>
  <c r="AZ43" i="39"/>
  <c r="AX43" i="39"/>
  <c r="AT43" i="39"/>
  <c r="AS43" i="39"/>
  <c r="AR43" i="39"/>
  <c r="AQ43" i="39"/>
  <c r="AL43" i="39"/>
  <c r="BJ43" i="39" s="1"/>
  <c r="AJ43" i="39"/>
  <c r="BI43" i="39" s="1"/>
  <c r="AE43" i="39"/>
  <c r="BF43" i="39" s="1"/>
  <c r="AC43" i="39"/>
  <c r="BC43" i="39" s="1"/>
  <c r="Z43" i="39"/>
  <c r="R43" i="39"/>
  <c r="AY43" i="39" s="1"/>
  <c r="M43" i="39"/>
  <c r="I43" i="39"/>
  <c r="AU43" i="39" s="1"/>
  <c r="BJ42" i="39"/>
  <c r="BI42" i="39"/>
  <c r="BH42" i="39"/>
  <c r="BG42" i="39"/>
  <c r="BF42" i="39"/>
  <c r="BE42" i="39"/>
  <c r="BD42" i="39"/>
  <c r="BC42" i="39"/>
  <c r="BB42" i="39"/>
  <c r="BA42" i="39"/>
  <c r="AZ42" i="39"/>
  <c r="AY42" i="39"/>
  <c r="AX42" i="39"/>
  <c r="AW42" i="39"/>
  <c r="AV42" i="39"/>
  <c r="AU42" i="39"/>
  <c r="AT42" i="39"/>
  <c r="AS42" i="39"/>
  <c r="AR42" i="39"/>
  <c r="AQ42" i="39"/>
  <c r="BJ41" i="39"/>
  <c r="BI41" i="39"/>
  <c r="BH41" i="39"/>
  <c r="BG41" i="39"/>
  <c r="BF41" i="39"/>
  <c r="BE41" i="39"/>
  <c r="BD41" i="39"/>
  <c r="BC41" i="39"/>
  <c r="BB41" i="39"/>
  <c r="BA41" i="39"/>
  <c r="AZ41" i="39"/>
  <c r="AY41" i="39"/>
  <c r="AX41" i="39"/>
  <c r="AW41" i="39"/>
  <c r="AV41" i="39"/>
  <c r="AU41" i="39"/>
  <c r="AT41" i="39"/>
  <c r="AS41" i="39"/>
  <c r="AR41" i="39"/>
  <c r="AQ41" i="39"/>
  <c r="BH40" i="39"/>
  <c r="BD40" i="39"/>
  <c r="AZ40" i="39"/>
  <c r="AX40" i="39"/>
  <c r="AU40" i="39"/>
  <c r="AT40" i="39"/>
  <c r="AS40" i="39"/>
  <c r="AR40" i="39"/>
  <c r="AQ40" i="39"/>
  <c r="AL40" i="39"/>
  <c r="BJ40" i="39" s="1"/>
  <c r="AJ40" i="39"/>
  <c r="BI40" i="39" s="1"/>
  <c r="AE40" i="39"/>
  <c r="BF40" i="39" s="1"/>
  <c r="AC40" i="39"/>
  <c r="BC40" i="39" s="1"/>
  <c r="Z40" i="39"/>
  <c r="R40" i="39"/>
  <c r="AY40" i="39" s="1"/>
  <c r="M40" i="39"/>
  <c r="AW40" i="39" s="1"/>
  <c r="BH39" i="39"/>
  <c r="BE39" i="39"/>
  <c r="BD39" i="39"/>
  <c r="AZ39" i="39"/>
  <c r="AX39" i="39"/>
  <c r="AW39" i="39"/>
  <c r="AS39" i="39"/>
  <c r="AR39" i="39"/>
  <c r="AQ39" i="39"/>
  <c r="AL39" i="39"/>
  <c r="BJ39" i="39" s="1"/>
  <c r="AJ39" i="39"/>
  <c r="BG39" i="39" s="1"/>
  <c r="AE39" i="39"/>
  <c r="BF39" i="39" s="1"/>
  <c r="AC39" i="39"/>
  <c r="BC39" i="39" s="1"/>
  <c r="Z39" i="39"/>
  <c r="R39" i="39"/>
  <c r="AY39" i="39" s="1"/>
  <c r="M39" i="39"/>
  <c r="I39" i="39"/>
  <c r="AT39" i="39" s="1"/>
  <c r="BH38" i="39"/>
  <c r="BG38" i="39"/>
  <c r="BD38" i="39"/>
  <c r="AZ38" i="39"/>
  <c r="AX38" i="39"/>
  <c r="AS38" i="39"/>
  <c r="AR38" i="39"/>
  <c r="AQ38" i="39"/>
  <c r="AL38" i="39"/>
  <c r="BJ38" i="39" s="1"/>
  <c r="AJ38" i="39"/>
  <c r="BI38" i="39" s="1"/>
  <c r="AE38" i="39"/>
  <c r="BF38" i="39" s="1"/>
  <c r="AC38" i="39"/>
  <c r="BE38" i="39" s="1"/>
  <c r="Z38" i="39"/>
  <c r="R38" i="39"/>
  <c r="M38" i="39"/>
  <c r="BB38" i="39" s="1"/>
  <c r="I38" i="39"/>
  <c r="AU38" i="39" s="1"/>
  <c r="BH37" i="39"/>
  <c r="BE37" i="39"/>
  <c r="BD37" i="39"/>
  <c r="AZ37" i="39"/>
  <c r="AX37" i="39"/>
  <c r="AW37" i="39"/>
  <c r="AS37" i="39"/>
  <c r="AR37" i="39"/>
  <c r="AQ37" i="39"/>
  <c r="AL37" i="39"/>
  <c r="BJ37" i="39" s="1"/>
  <c r="AJ37" i="39"/>
  <c r="BG37" i="39" s="1"/>
  <c r="AE37" i="39"/>
  <c r="BF37" i="39" s="1"/>
  <c r="AC37" i="39"/>
  <c r="BC37" i="39" s="1"/>
  <c r="Z37" i="39"/>
  <c r="R37" i="39"/>
  <c r="AY37" i="39" s="1"/>
  <c r="M37" i="39"/>
  <c r="I37" i="39"/>
  <c r="AT37" i="39" s="1"/>
  <c r="BH36" i="39"/>
  <c r="BG36" i="39"/>
  <c r="BD36" i="39"/>
  <c r="AZ36" i="39"/>
  <c r="AX36" i="39"/>
  <c r="AS36" i="39"/>
  <c r="AR36" i="39"/>
  <c r="AQ36" i="39"/>
  <c r="AL36" i="39"/>
  <c r="BJ36" i="39" s="1"/>
  <c r="AJ36" i="39"/>
  <c r="BI36" i="39" s="1"/>
  <c r="AE36" i="39"/>
  <c r="BF36" i="39" s="1"/>
  <c r="AC36" i="39"/>
  <c r="BE36" i="39" s="1"/>
  <c r="Z36" i="39"/>
  <c r="R36" i="39"/>
  <c r="M36" i="39"/>
  <c r="BB36" i="39" s="1"/>
  <c r="I36" i="39"/>
  <c r="AU36" i="39" s="1"/>
  <c r="BH35" i="39"/>
  <c r="BE35" i="39"/>
  <c r="BD35" i="39"/>
  <c r="AZ35" i="39"/>
  <c r="AX35" i="39"/>
  <c r="AW35" i="39"/>
  <c r="AS35" i="39"/>
  <c r="AR35" i="39"/>
  <c r="AQ35" i="39"/>
  <c r="AL35" i="39"/>
  <c r="BJ35" i="39" s="1"/>
  <c r="AJ35" i="39"/>
  <c r="BG35" i="39" s="1"/>
  <c r="AE35" i="39"/>
  <c r="BF35" i="39" s="1"/>
  <c r="AC35" i="39"/>
  <c r="BC35" i="39" s="1"/>
  <c r="Z35" i="39"/>
  <c r="R35" i="39"/>
  <c r="AY35" i="39" s="1"/>
  <c r="M35" i="39"/>
  <c r="I35" i="39"/>
  <c r="AT35" i="39" s="1"/>
  <c r="BH34" i="39"/>
  <c r="BG34" i="39"/>
  <c r="BD34" i="39"/>
  <c r="AZ34" i="39"/>
  <c r="AX34" i="39"/>
  <c r="AS34" i="39"/>
  <c r="AR34" i="39"/>
  <c r="AQ34" i="39"/>
  <c r="AL34" i="39"/>
  <c r="BJ34" i="39" s="1"/>
  <c r="AJ34" i="39"/>
  <c r="BI34" i="39" s="1"/>
  <c r="AE34" i="39"/>
  <c r="BF34" i="39" s="1"/>
  <c r="AC34" i="39"/>
  <c r="BE34" i="39" s="1"/>
  <c r="Z34" i="39"/>
  <c r="R34" i="39"/>
  <c r="M34" i="39"/>
  <c r="BB34" i="39" s="1"/>
  <c r="I34" i="39"/>
  <c r="AU34" i="39" s="1"/>
  <c r="BH33" i="39"/>
  <c r="BE33" i="39"/>
  <c r="BD33" i="39"/>
  <c r="AZ33" i="39"/>
  <c r="AX33" i="39"/>
  <c r="AW33" i="39"/>
  <c r="AS33" i="39"/>
  <c r="AR33" i="39"/>
  <c r="AQ33" i="39"/>
  <c r="AL33" i="39"/>
  <c r="BJ33" i="39" s="1"/>
  <c r="AJ33" i="39"/>
  <c r="BG33" i="39" s="1"/>
  <c r="AE33" i="39"/>
  <c r="BF33" i="39" s="1"/>
  <c r="AC33" i="39"/>
  <c r="BC33" i="39" s="1"/>
  <c r="Z33" i="39"/>
  <c r="R33" i="39"/>
  <c r="AY33" i="39" s="1"/>
  <c r="M33" i="39"/>
  <c r="I33" i="39"/>
  <c r="AT33" i="39" s="1"/>
  <c r="BH32" i="39"/>
  <c r="BG32" i="39"/>
  <c r="BD32" i="39"/>
  <c r="AZ32" i="39"/>
  <c r="AX32" i="39"/>
  <c r="AS32" i="39"/>
  <c r="AR32" i="39"/>
  <c r="AQ32" i="39"/>
  <c r="AL32" i="39"/>
  <c r="BJ32" i="39" s="1"/>
  <c r="AJ32" i="39"/>
  <c r="BI32" i="39" s="1"/>
  <c r="AE32" i="39"/>
  <c r="BF32" i="39" s="1"/>
  <c r="AC32" i="39"/>
  <c r="BE32" i="39" s="1"/>
  <c r="Z32" i="39"/>
  <c r="R32" i="39"/>
  <c r="M32" i="39"/>
  <c r="BB32" i="39" s="1"/>
  <c r="I32" i="39"/>
  <c r="AU32" i="39" s="1"/>
  <c r="BH31" i="39"/>
  <c r="BE31" i="39"/>
  <c r="BD31" i="39"/>
  <c r="AZ31" i="39"/>
  <c r="AX31" i="39"/>
  <c r="AW31" i="39"/>
  <c r="AS31" i="39"/>
  <c r="AR31" i="39"/>
  <c r="AQ31" i="39"/>
  <c r="AL31" i="39"/>
  <c r="BJ31" i="39" s="1"/>
  <c r="AJ31" i="39"/>
  <c r="BG31" i="39" s="1"/>
  <c r="AE31" i="39"/>
  <c r="BF31" i="39" s="1"/>
  <c r="AC31" i="39"/>
  <c r="BC31" i="39" s="1"/>
  <c r="Z31" i="39"/>
  <c r="R31" i="39"/>
  <c r="AY31" i="39" s="1"/>
  <c r="M31" i="39"/>
  <c r="I31" i="39"/>
  <c r="AT31" i="39" s="1"/>
  <c r="BH30" i="39"/>
  <c r="BG30" i="39"/>
  <c r="BD30" i="39"/>
  <c r="AZ30" i="39"/>
  <c r="AX30" i="39"/>
  <c r="AS30" i="39"/>
  <c r="AR30" i="39"/>
  <c r="AQ30" i="39"/>
  <c r="AL30" i="39"/>
  <c r="BJ30" i="39" s="1"/>
  <c r="AJ30" i="39"/>
  <c r="BI30" i="39" s="1"/>
  <c r="AE30" i="39"/>
  <c r="BF30" i="39" s="1"/>
  <c r="AC30" i="39"/>
  <c r="BE30" i="39" s="1"/>
  <c r="Z30" i="39"/>
  <c r="R30" i="39"/>
  <c r="M30" i="39"/>
  <c r="BB30" i="39" s="1"/>
  <c r="I30" i="39"/>
  <c r="AU30" i="39" s="1"/>
  <c r="BH29" i="39"/>
  <c r="BE29" i="39"/>
  <c r="BD29" i="39"/>
  <c r="AZ29" i="39"/>
  <c r="AX29" i="39"/>
  <c r="AW29" i="39"/>
  <c r="AS29" i="39"/>
  <c r="AR29" i="39"/>
  <c r="AQ29" i="39"/>
  <c r="AL29" i="39"/>
  <c r="BJ29" i="39" s="1"/>
  <c r="AJ29" i="39"/>
  <c r="BG29" i="39" s="1"/>
  <c r="AE29" i="39"/>
  <c r="BF29" i="39" s="1"/>
  <c r="AC29" i="39"/>
  <c r="BC29" i="39" s="1"/>
  <c r="Z29" i="39"/>
  <c r="R29" i="39"/>
  <c r="AY29" i="39" s="1"/>
  <c r="M29" i="39"/>
  <c r="I29" i="39"/>
  <c r="AT29" i="39" s="1"/>
  <c r="BH28" i="39"/>
  <c r="BH27" i="39" s="1"/>
  <c r="BG28" i="39"/>
  <c r="BG27" i="39" s="1"/>
  <c r="BD28" i="39"/>
  <c r="AZ28" i="39"/>
  <c r="AZ27" i="39" s="1"/>
  <c r="AX28" i="39"/>
  <c r="AX27" i="39" s="1"/>
  <c r="AS28" i="39"/>
  <c r="AR28" i="39"/>
  <c r="AR27" i="39" s="1"/>
  <c r="AQ28" i="39"/>
  <c r="AQ27" i="39" s="1"/>
  <c r="AL28" i="39"/>
  <c r="BJ28" i="39" s="1"/>
  <c r="AJ28" i="39"/>
  <c r="BI28" i="39" s="1"/>
  <c r="AE28" i="39"/>
  <c r="BF28" i="39" s="1"/>
  <c r="AC28" i="39"/>
  <c r="BE28" i="39" s="1"/>
  <c r="Z28" i="39"/>
  <c r="R28" i="39"/>
  <c r="M28" i="39"/>
  <c r="BB28" i="39" s="1"/>
  <c r="I28" i="39"/>
  <c r="AU28" i="39" s="1"/>
  <c r="AS27" i="39"/>
  <c r="AP27" i="39"/>
  <c r="AO27" i="39"/>
  <c r="AN27" i="39"/>
  <c r="AM27" i="39"/>
  <c r="AL27" i="39"/>
  <c r="AK27" i="39"/>
  <c r="AI27" i="39"/>
  <c r="AH27" i="39"/>
  <c r="AG27" i="39"/>
  <c r="AF27" i="39"/>
  <c r="AD27" i="39"/>
  <c r="AC27" i="39"/>
  <c r="AB27" i="39"/>
  <c r="AA27" i="39"/>
  <c r="Z27" i="39"/>
  <c r="X27" i="39"/>
  <c r="W27" i="39"/>
  <c r="U27" i="39"/>
  <c r="T27" i="39"/>
  <c r="S27" i="39"/>
  <c r="Q27" i="39"/>
  <c r="P27" i="39"/>
  <c r="O27" i="39"/>
  <c r="N27" i="39"/>
  <c r="L27" i="39"/>
  <c r="K27" i="39"/>
  <c r="J27" i="39"/>
  <c r="H27" i="39"/>
  <c r="G27" i="39"/>
  <c r="F27" i="39"/>
  <c r="E27" i="39"/>
  <c r="D27" i="39"/>
  <c r="C27" i="39"/>
  <c r="BJ26" i="39"/>
  <c r="BI26" i="39"/>
  <c r="BH26" i="39"/>
  <c r="BG26" i="39"/>
  <c r="BF26" i="39"/>
  <c r="BD26" i="39"/>
  <c r="AZ26" i="39"/>
  <c r="AX26" i="39"/>
  <c r="AU26" i="39"/>
  <c r="AT26" i="39"/>
  <c r="AR26" i="39"/>
  <c r="AC26" i="39"/>
  <c r="BE26" i="39" s="1"/>
  <c r="R26" i="39"/>
  <c r="AY26" i="39" s="1"/>
  <c r="M26" i="39"/>
  <c r="AW26" i="39" s="1"/>
  <c r="H26" i="39"/>
  <c r="AS26" i="39" s="1"/>
  <c r="C26" i="39"/>
  <c r="AQ26" i="39" s="1"/>
  <c r="BJ25" i="39"/>
  <c r="BI25" i="39"/>
  <c r="BH25" i="39"/>
  <c r="BG25" i="39"/>
  <c r="BF25" i="39"/>
  <c r="BD25" i="39"/>
  <c r="AZ25" i="39"/>
  <c r="AX25" i="39"/>
  <c r="AU25" i="39"/>
  <c r="AT25" i="39"/>
  <c r="AR25" i="39"/>
  <c r="AC25" i="39"/>
  <c r="BE25" i="39" s="1"/>
  <c r="V25" i="39"/>
  <c r="BA25" i="39" s="1"/>
  <c r="R25" i="39"/>
  <c r="AY25" i="39" s="1"/>
  <c r="M25" i="39"/>
  <c r="AW25" i="39" s="1"/>
  <c r="H25" i="39"/>
  <c r="AS25" i="39" s="1"/>
  <c r="C25" i="39"/>
  <c r="AQ25" i="39" s="1"/>
  <c r="BJ24" i="39"/>
  <c r="BI24" i="39"/>
  <c r="BH24" i="39"/>
  <c r="BG24" i="39"/>
  <c r="BF24" i="39"/>
  <c r="BD24" i="39"/>
  <c r="AZ24" i="39"/>
  <c r="AX24" i="39"/>
  <c r="AW24" i="39"/>
  <c r="AU24" i="39"/>
  <c r="AT24" i="39"/>
  <c r="AR24" i="39"/>
  <c r="AQ24" i="39"/>
  <c r="AC24" i="39"/>
  <c r="BC24" i="39" s="1"/>
  <c r="R24" i="39"/>
  <c r="M24" i="39"/>
  <c r="BB24" i="39" s="1"/>
  <c r="H24" i="39"/>
  <c r="AS24" i="39" s="1"/>
  <c r="C24" i="39"/>
  <c r="BJ23" i="39"/>
  <c r="BI23" i="39"/>
  <c r="BH23" i="39"/>
  <c r="BG23" i="39"/>
  <c r="BF23" i="39"/>
  <c r="BD23" i="39"/>
  <c r="AZ23" i="39"/>
  <c r="AX23" i="39"/>
  <c r="AU23" i="39"/>
  <c r="AT23" i="39"/>
  <c r="AR23" i="39"/>
  <c r="AC23" i="39"/>
  <c r="BC23" i="39" s="1"/>
  <c r="R23" i="39"/>
  <c r="AY23" i="39" s="1"/>
  <c r="M23" i="39"/>
  <c r="V23" i="39" s="1"/>
  <c r="H23" i="39"/>
  <c r="AS23" i="39" s="1"/>
  <c r="C23" i="39"/>
  <c r="AQ23" i="39" s="1"/>
  <c r="BJ22" i="39"/>
  <c r="BI22" i="39"/>
  <c r="BH22" i="39"/>
  <c r="BG22" i="39"/>
  <c r="BF22" i="39"/>
  <c r="BD22" i="39"/>
  <c r="AZ22" i="39"/>
  <c r="AX22" i="39"/>
  <c r="AW22" i="39"/>
  <c r="AU22" i="39"/>
  <c r="AT22" i="39"/>
  <c r="AR22" i="39"/>
  <c r="AQ22" i="39"/>
  <c r="AC22" i="39"/>
  <c r="BC22" i="39" s="1"/>
  <c r="R22" i="39"/>
  <c r="AY22" i="39" s="1"/>
  <c r="M22" i="39"/>
  <c r="BB22" i="39" s="1"/>
  <c r="H22" i="39"/>
  <c r="AS22" i="39" s="1"/>
  <c r="C22" i="39"/>
  <c r="BJ21" i="39"/>
  <c r="BI21" i="39"/>
  <c r="BH21" i="39"/>
  <c r="BH19" i="39" s="1"/>
  <c r="BG21" i="39"/>
  <c r="BF21" i="39"/>
  <c r="BD21" i="39"/>
  <c r="AZ21" i="39"/>
  <c r="AZ19" i="39" s="1"/>
  <c r="AX21" i="39"/>
  <c r="AU21" i="39"/>
  <c r="AT21" i="39"/>
  <c r="AR21" i="39"/>
  <c r="AC21" i="39"/>
  <c r="BE21" i="39" s="1"/>
  <c r="R21" i="39"/>
  <c r="AY21" i="39" s="1"/>
  <c r="M21" i="39"/>
  <c r="AW21" i="39" s="1"/>
  <c r="H21" i="39"/>
  <c r="AS21" i="39" s="1"/>
  <c r="C21" i="39"/>
  <c r="BJ20" i="39"/>
  <c r="BI20" i="39"/>
  <c r="BI19" i="39" s="1"/>
  <c r="BH20" i="39"/>
  <c r="BG20" i="39"/>
  <c r="BF20" i="39"/>
  <c r="BE20" i="39"/>
  <c r="BD20" i="39"/>
  <c r="AZ20" i="39"/>
  <c r="AX20" i="39"/>
  <c r="AX19" i="39" s="1"/>
  <c r="AU20" i="39"/>
  <c r="AT20" i="39"/>
  <c r="AR20" i="39"/>
  <c r="AQ20" i="39"/>
  <c r="AC20" i="39"/>
  <c r="BC20" i="39" s="1"/>
  <c r="R20" i="39"/>
  <c r="M20" i="39"/>
  <c r="BB20" i="39" s="1"/>
  <c r="H20" i="39"/>
  <c r="AS20" i="39" s="1"/>
  <c r="C20" i="39"/>
  <c r="BJ19" i="39"/>
  <c r="BF19" i="39"/>
  <c r="AT19" i="39"/>
  <c r="AP19" i="39"/>
  <c r="AO19" i="39"/>
  <c r="AN19" i="39"/>
  <c r="AM19" i="39"/>
  <c r="AL19" i="39"/>
  <c r="AK19" i="39"/>
  <c r="AJ19" i="39"/>
  <c r="AI19" i="39"/>
  <c r="AH19" i="39"/>
  <c r="AG19" i="39"/>
  <c r="AF19" i="39"/>
  <c r="AE19" i="39"/>
  <c r="AD19" i="39"/>
  <c r="AB19" i="39"/>
  <c r="AA19" i="39"/>
  <c r="Z19" i="39"/>
  <c r="X19" i="39"/>
  <c r="W19" i="39"/>
  <c r="U19" i="39"/>
  <c r="T19" i="39"/>
  <c r="S19" i="39"/>
  <c r="R19" i="39"/>
  <c r="Q19" i="39"/>
  <c r="P19" i="39"/>
  <c r="O19" i="39"/>
  <c r="N19" i="39"/>
  <c r="L19" i="39"/>
  <c r="K19" i="39"/>
  <c r="J19" i="39"/>
  <c r="I19" i="39"/>
  <c r="H19" i="39"/>
  <c r="G19" i="39"/>
  <c r="F19" i="39"/>
  <c r="E19" i="39"/>
  <c r="D19" i="39"/>
  <c r="BH18" i="39"/>
  <c r="BF18" i="39"/>
  <c r="BD18" i="39"/>
  <c r="AZ18" i="39"/>
  <c r="AX18" i="39"/>
  <c r="AS18" i="39"/>
  <c r="AR18" i="39"/>
  <c r="AQ18" i="39"/>
  <c r="AL18" i="39"/>
  <c r="BJ18" i="39" s="1"/>
  <c r="AJ18" i="39"/>
  <c r="BI18" i="39" s="1"/>
  <c r="AE18" i="39"/>
  <c r="AC18" i="39"/>
  <c r="BC18" i="39" s="1"/>
  <c r="Z18" i="39"/>
  <c r="R18" i="39"/>
  <c r="AY18" i="39" s="1"/>
  <c r="M18" i="39"/>
  <c r="V18" i="39" s="1"/>
  <c r="I18" i="39"/>
  <c r="Y18" i="39" s="1"/>
  <c r="BH17" i="39"/>
  <c r="BD17" i="39"/>
  <c r="AZ17" i="39"/>
  <c r="AX17" i="39"/>
  <c r="AS17" i="39"/>
  <c r="AR17" i="39"/>
  <c r="AQ17" i="39"/>
  <c r="AL17" i="39"/>
  <c r="BJ17" i="39" s="1"/>
  <c r="AJ17" i="39"/>
  <c r="BI17" i="39" s="1"/>
  <c r="AE17" i="39"/>
  <c r="BF17" i="39" s="1"/>
  <c r="AC17" i="39"/>
  <c r="BC17" i="39" s="1"/>
  <c r="Z17" i="39"/>
  <c r="R17" i="39"/>
  <c r="AY17" i="39" s="1"/>
  <c r="M17" i="39"/>
  <c r="AW17" i="39" s="1"/>
  <c r="I17" i="39"/>
  <c r="BH16" i="39"/>
  <c r="BF16" i="39"/>
  <c r="BD16" i="39"/>
  <c r="AZ16" i="39"/>
  <c r="AX16" i="39"/>
  <c r="AS16" i="39"/>
  <c r="AR16" i="39"/>
  <c r="AQ16" i="39"/>
  <c r="AL16" i="39"/>
  <c r="BJ16" i="39" s="1"/>
  <c r="AJ16" i="39"/>
  <c r="BI16" i="39" s="1"/>
  <c r="AE16" i="39"/>
  <c r="AC16" i="39"/>
  <c r="BC16" i="39" s="1"/>
  <c r="Z16" i="39"/>
  <c r="R16" i="39"/>
  <c r="AY16" i="39" s="1"/>
  <c r="M16" i="39"/>
  <c r="I16" i="39"/>
  <c r="AT16" i="39" s="1"/>
  <c r="BH15" i="39"/>
  <c r="BH14" i="39" s="1"/>
  <c r="BE15" i="39"/>
  <c r="BD15" i="39"/>
  <c r="BD14" i="39" s="1"/>
  <c r="AZ15" i="39"/>
  <c r="AZ14" i="39" s="1"/>
  <c r="AX15" i="39"/>
  <c r="AS15" i="39"/>
  <c r="AR15" i="39"/>
  <c r="AQ15" i="39"/>
  <c r="AL15" i="39"/>
  <c r="BJ15" i="39" s="1"/>
  <c r="AJ15" i="39"/>
  <c r="BI15" i="39" s="1"/>
  <c r="AE15" i="39"/>
  <c r="AC15" i="39"/>
  <c r="BC15" i="39" s="1"/>
  <c r="BC14" i="39" s="1"/>
  <c r="Z15" i="39"/>
  <c r="Z14" i="39" s="1"/>
  <c r="V15" i="39"/>
  <c r="BA15" i="39" s="1"/>
  <c r="R15" i="39"/>
  <c r="AY15" i="39" s="1"/>
  <c r="M15" i="39"/>
  <c r="AW15" i="39" s="1"/>
  <c r="I15" i="39"/>
  <c r="Y15" i="39" s="1"/>
  <c r="AX14" i="39"/>
  <c r="AQ14" i="39"/>
  <c r="AP14" i="39"/>
  <c r="AO14" i="39"/>
  <c r="AN14" i="39"/>
  <c r="AM14" i="39"/>
  <c r="AK14" i="39"/>
  <c r="AJ14" i="39"/>
  <c r="AI14" i="39"/>
  <c r="AH14" i="39"/>
  <c r="AG14" i="39"/>
  <c r="AF14" i="39"/>
  <c r="AD14" i="39"/>
  <c r="AB14" i="39"/>
  <c r="AA14" i="39"/>
  <c r="X14" i="39"/>
  <c r="W14" i="39"/>
  <c r="U14" i="39"/>
  <c r="T14" i="39"/>
  <c r="S14" i="39"/>
  <c r="Q14" i="39"/>
  <c r="P14" i="39"/>
  <c r="O14" i="39"/>
  <c r="N14" i="39"/>
  <c r="L14" i="39"/>
  <c r="K14" i="39"/>
  <c r="J14" i="39"/>
  <c r="H14" i="39"/>
  <c r="G14" i="39"/>
  <c r="F14" i="39"/>
  <c r="E14" i="39"/>
  <c r="D14" i="39"/>
  <c r="C14" i="39"/>
  <c r="BH13" i="39"/>
  <c r="BD13" i="39"/>
  <c r="AZ13" i="39"/>
  <c r="AX13" i="39"/>
  <c r="AS13" i="39"/>
  <c r="AR13" i="39"/>
  <c r="AQ13" i="39"/>
  <c r="AL13" i="39"/>
  <c r="BJ13" i="39" s="1"/>
  <c r="AJ13" i="39"/>
  <c r="BI13" i="39" s="1"/>
  <c r="AE13" i="39"/>
  <c r="BF13" i="39" s="1"/>
  <c r="AC13" i="39"/>
  <c r="BC13" i="39" s="1"/>
  <c r="Z13" i="39"/>
  <c r="R13" i="39"/>
  <c r="AY13" i="39" s="1"/>
  <c r="M13" i="39"/>
  <c r="I13" i="39"/>
  <c r="AU13" i="39" s="1"/>
  <c r="BH12" i="39"/>
  <c r="BE12" i="39"/>
  <c r="BD12" i="39"/>
  <c r="AZ12" i="39"/>
  <c r="AX12" i="39"/>
  <c r="AS12" i="39"/>
  <c r="AS11" i="39" s="1"/>
  <c r="AR12" i="39"/>
  <c r="AR11" i="39" s="1"/>
  <c r="AQ12" i="39"/>
  <c r="AL12" i="39"/>
  <c r="BJ12" i="39" s="1"/>
  <c r="AJ12" i="39"/>
  <c r="BI12" i="39" s="1"/>
  <c r="BI11" i="39" s="1"/>
  <c r="AE12" i="39"/>
  <c r="AE11" i="39" s="1"/>
  <c r="AC12" i="39"/>
  <c r="BC12" i="39" s="1"/>
  <c r="BC11" i="39" s="1"/>
  <c r="Z12" i="39"/>
  <c r="V12" i="39"/>
  <c r="BA12" i="39" s="1"/>
  <c r="R12" i="39"/>
  <c r="AY12" i="39" s="1"/>
  <c r="M12" i="39"/>
  <c r="AW12" i="39" s="1"/>
  <c r="I12" i="39"/>
  <c r="AX11" i="39"/>
  <c r="AQ11" i="39"/>
  <c r="AP11" i="39"/>
  <c r="AO11" i="39"/>
  <c r="AN11" i="39"/>
  <c r="AM11" i="39"/>
  <c r="AL11" i="39"/>
  <c r="AK11" i="39"/>
  <c r="AJ11" i="39"/>
  <c r="AI11" i="39"/>
  <c r="AH11" i="39"/>
  <c r="AG11" i="39"/>
  <c r="AF11" i="39"/>
  <c r="AD11" i="39"/>
  <c r="AB11" i="39"/>
  <c r="AA11" i="39"/>
  <c r="Z11" i="39"/>
  <c r="X11" i="39"/>
  <c r="W11" i="39"/>
  <c r="U11" i="39"/>
  <c r="T11" i="39"/>
  <c r="S11" i="39"/>
  <c r="Q11" i="39"/>
  <c r="P11" i="39"/>
  <c r="O11" i="39"/>
  <c r="N11" i="39"/>
  <c r="L11" i="39"/>
  <c r="K11" i="39"/>
  <c r="J11" i="39"/>
  <c r="H11" i="39"/>
  <c r="G11" i="39"/>
  <c r="F11" i="39"/>
  <c r="E11" i="39"/>
  <c r="D11" i="39"/>
  <c r="C11" i="39"/>
  <c r="BH10" i="39"/>
  <c r="BG10" i="39"/>
  <c r="BD10" i="39"/>
  <c r="AZ10" i="39"/>
  <c r="AX10" i="39"/>
  <c r="AS10" i="39"/>
  <c r="AR10" i="39"/>
  <c r="AQ10" i="39"/>
  <c r="AL10" i="39"/>
  <c r="BJ10" i="39" s="1"/>
  <c r="AJ10" i="39"/>
  <c r="BI10" i="39" s="1"/>
  <c r="AE10" i="39"/>
  <c r="BF10" i="39" s="1"/>
  <c r="AC10" i="39"/>
  <c r="BC10" i="39" s="1"/>
  <c r="Z10" i="39"/>
  <c r="R10" i="39"/>
  <c r="AY10" i="39" s="1"/>
  <c r="M10" i="39"/>
  <c r="BB10" i="39" s="1"/>
  <c r="I10" i="39"/>
  <c r="AT10" i="39" s="1"/>
  <c r="BH9" i="39"/>
  <c r="BD9" i="39"/>
  <c r="BD8" i="39" s="1"/>
  <c r="AZ9" i="39"/>
  <c r="AZ8" i="39" s="1"/>
  <c r="AX9" i="39"/>
  <c r="AS9" i="39"/>
  <c r="AS8" i="39" s="1"/>
  <c r="AR9" i="39"/>
  <c r="AQ9" i="39"/>
  <c r="AL9" i="39"/>
  <c r="BJ9" i="39" s="1"/>
  <c r="AJ9" i="39"/>
  <c r="BI9" i="39" s="1"/>
  <c r="AE9" i="39"/>
  <c r="AC9" i="39"/>
  <c r="BC9" i="39" s="1"/>
  <c r="BC8" i="39" s="1"/>
  <c r="Z9" i="39"/>
  <c r="R9" i="39"/>
  <c r="AY9" i="39" s="1"/>
  <c r="AY8" i="39" s="1"/>
  <c r="M9" i="39"/>
  <c r="AW9" i="39" s="1"/>
  <c r="I9" i="39"/>
  <c r="AX8" i="39"/>
  <c r="AR8" i="39"/>
  <c r="AQ8" i="39"/>
  <c r="AP8" i="39"/>
  <c r="AP47" i="39" s="1"/>
  <c r="AO8" i="39"/>
  <c r="AO47" i="39" s="1"/>
  <c r="AN8" i="39"/>
  <c r="AN47" i="39" s="1"/>
  <c r="AM8" i="39"/>
  <c r="AM47" i="39" s="1"/>
  <c r="AK8" i="39"/>
  <c r="AK47" i="39" s="1"/>
  <c r="AJ8" i="39"/>
  <c r="AI8" i="39"/>
  <c r="AI47" i="39" s="1"/>
  <c r="AH8" i="39"/>
  <c r="AH47" i="39" s="1"/>
  <c r="AG8" i="39"/>
  <c r="AG47" i="39" s="1"/>
  <c r="AF8" i="39"/>
  <c r="AF47" i="39" s="1"/>
  <c r="AD8" i="39"/>
  <c r="AD47" i="39" s="1"/>
  <c r="AB8" i="39"/>
  <c r="AB47" i="39" s="1"/>
  <c r="AA8" i="39"/>
  <c r="AA47" i="39" s="1"/>
  <c r="Z8" i="39"/>
  <c r="X8" i="39"/>
  <c r="X47" i="39" s="1"/>
  <c r="W8" i="39"/>
  <c r="W47" i="39" s="1"/>
  <c r="U8" i="39"/>
  <c r="U47" i="39" s="1"/>
  <c r="T8" i="39"/>
  <c r="T47" i="39" s="1"/>
  <c r="S8" i="39"/>
  <c r="S47" i="39" s="1"/>
  <c r="R8" i="39"/>
  <c r="Q8" i="39"/>
  <c r="Q47" i="39" s="1"/>
  <c r="P8" i="39"/>
  <c r="P47" i="39" s="1"/>
  <c r="O8" i="39"/>
  <c r="O47" i="39" s="1"/>
  <c r="N8" i="39"/>
  <c r="N47" i="39" s="1"/>
  <c r="L8" i="39"/>
  <c r="L47" i="39" s="1"/>
  <c r="K8" i="39"/>
  <c r="K47" i="39" s="1"/>
  <c r="J8" i="39"/>
  <c r="J47" i="39" s="1"/>
  <c r="H8" i="39"/>
  <c r="H47" i="39" s="1"/>
  <c r="G8" i="39"/>
  <c r="G47" i="39" s="1"/>
  <c r="F8" i="39"/>
  <c r="F47" i="39" s="1"/>
  <c r="E8" i="39"/>
  <c r="E47" i="39" s="1"/>
  <c r="D8" i="39"/>
  <c r="D47" i="39" s="1"/>
  <c r="C8" i="39"/>
  <c r="BJ46" i="38"/>
  <c r="BI46" i="38"/>
  <c r="BH46" i="38"/>
  <c r="BG46" i="38"/>
  <c r="BF46" i="38"/>
  <c r="BE46" i="38"/>
  <c r="BD46" i="38"/>
  <c r="BC46" i="38"/>
  <c r="BB46" i="38"/>
  <c r="BA46" i="38"/>
  <c r="AZ46" i="38"/>
  <c r="AY46" i="38"/>
  <c r="AX46" i="38"/>
  <c r="AW46" i="38"/>
  <c r="AV46" i="38"/>
  <c r="AU46" i="38"/>
  <c r="AT46" i="38"/>
  <c r="AS46" i="38"/>
  <c r="AR46" i="38"/>
  <c r="AQ46" i="38"/>
  <c r="BJ45" i="38"/>
  <c r="BI45" i="38"/>
  <c r="BH45" i="38"/>
  <c r="BG45" i="38"/>
  <c r="BF45" i="38"/>
  <c r="BE45" i="38"/>
  <c r="BD45" i="38"/>
  <c r="BC45" i="38"/>
  <c r="BB45" i="38"/>
  <c r="BA45" i="38"/>
  <c r="AZ45" i="38"/>
  <c r="AY45" i="38"/>
  <c r="AX45" i="38"/>
  <c r="AW45" i="38"/>
  <c r="AV45" i="38"/>
  <c r="AU45" i="38"/>
  <c r="AT45" i="38"/>
  <c r="AS45" i="38"/>
  <c r="AR45" i="38"/>
  <c r="AQ45" i="38"/>
  <c r="BJ44" i="38"/>
  <c r="BI44" i="38"/>
  <c r="BH44" i="38"/>
  <c r="BG44" i="38"/>
  <c r="BF44" i="38"/>
  <c r="BE44" i="38"/>
  <c r="BD44" i="38"/>
  <c r="BC44" i="38"/>
  <c r="BB44" i="38"/>
  <c r="BA44" i="38"/>
  <c r="AZ44" i="38"/>
  <c r="AY44" i="38"/>
  <c r="AX44" i="38"/>
  <c r="AW44" i="38"/>
  <c r="AV44" i="38"/>
  <c r="AU44" i="38"/>
  <c r="AT44" i="38"/>
  <c r="AS44" i="38"/>
  <c r="AR44" i="38"/>
  <c r="AQ44" i="38"/>
  <c r="BJ43" i="38"/>
  <c r="BI43" i="38"/>
  <c r="BH43" i="38"/>
  <c r="BG43" i="38"/>
  <c r="BF43" i="38"/>
  <c r="BE43" i="38"/>
  <c r="BD43" i="38"/>
  <c r="BC43" i="38"/>
  <c r="BB43" i="38"/>
  <c r="BA43" i="38"/>
  <c r="AZ43" i="38"/>
  <c r="AY43" i="38"/>
  <c r="AX43" i="38"/>
  <c r="AW43" i="38"/>
  <c r="AV43" i="38"/>
  <c r="AU43" i="38"/>
  <c r="AT43" i="38"/>
  <c r="AS43" i="38"/>
  <c r="AR43" i="38"/>
  <c r="AQ43" i="38"/>
  <c r="BJ42" i="38"/>
  <c r="BI42" i="38"/>
  <c r="BH42" i="38"/>
  <c r="BG42" i="38"/>
  <c r="BF42" i="38"/>
  <c r="BE42" i="38"/>
  <c r="BD42" i="38"/>
  <c r="BC42" i="38"/>
  <c r="BB42" i="38"/>
  <c r="BA42" i="38"/>
  <c r="AZ42" i="38"/>
  <c r="AY42" i="38"/>
  <c r="AX42" i="38"/>
  <c r="AW42" i="38"/>
  <c r="AV42" i="38"/>
  <c r="AU42" i="38"/>
  <c r="AT42" i="38"/>
  <c r="AS42" i="38"/>
  <c r="AR42" i="38"/>
  <c r="AQ42" i="38"/>
  <c r="BJ41" i="38"/>
  <c r="BI41" i="38"/>
  <c r="BH41" i="38"/>
  <c r="BG41" i="38"/>
  <c r="BF41" i="38"/>
  <c r="BE41" i="38"/>
  <c r="BD41" i="38"/>
  <c r="BC41" i="38"/>
  <c r="BB41" i="38"/>
  <c r="BA41" i="38"/>
  <c r="AZ41" i="38"/>
  <c r="AY41" i="38"/>
  <c r="AX41" i="38"/>
  <c r="AW41" i="38"/>
  <c r="AV41" i="38"/>
  <c r="AU41" i="38"/>
  <c r="AT41" i="38"/>
  <c r="AS41" i="38"/>
  <c r="AR41" i="38"/>
  <c r="AQ41" i="38"/>
  <c r="BJ40" i="38"/>
  <c r="BI40" i="38"/>
  <c r="BH40" i="38"/>
  <c r="BG40" i="38"/>
  <c r="BF40" i="38"/>
  <c r="BE40" i="38"/>
  <c r="BD40" i="38"/>
  <c r="BC40" i="38"/>
  <c r="BB40" i="38"/>
  <c r="BA40" i="38"/>
  <c r="AZ40" i="38"/>
  <c r="AY40" i="38"/>
  <c r="AX40" i="38"/>
  <c r="AW40" i="38"/>
  <c r="AV40" i="38"/>
  <c r="AU40" i="38"/>
  <c r="AT40" i="38"/>
  <c r="AS40" i="38"/>
  <c r="AR40" i="38"/>
  <c r="AQ40" i="38"/>
  <c r="BH39" i="38"/>
  <c r="BD39" i="38"/>
  <c r="AZ39" i="38"/>
  <c r="AX39" i="38"/>
  <c r="AU39" i="38"/>
  <c r="AS39" i="38"/>
  <c r="AR39" i="38"/>
  <c r="AQ39" i="38"/>
  <c r="AL39" i="38"/>
  <c r="BJ39" i="38" s="1"/>
  <c r="AJ39" i="38"/>
  <c r="BI39" i="38" s="1"/>
  <c r="AC39" i="38"/>
  <c r="BE39" i="38" s="1"/>
  <c r="R39" i="38"/>
  <c r="AY39" i="38" s="1"/>
  <c r="M39" i="38"/>
  <c r="AW39" i="38" s="1"/>
  <c r="I39" i="38"/>
  <c r="AT39" i="38" s="1"/>
  <c r="BJ38" i="38"/>
  <c r="BI38" i="38"/>
  <c r="BH38" i="38"/>
  <c r="BG38" i="38"/>
  <c r="BF38" i="38"/>
  <c r="BE38" i="38"/>
  <c r="BD38" i="38"/>
  <c r="BC38" i="38"/>
  <c r="BB38" i="38"/>
  <c r="BA38" i="38"/>
  <c r="AZ38" i="38"/>
  <c r="AY38" i="38"/>
  <c r="AX38" i="38"/>
  <c r="AW38" i="38"/>
  <c r="AV38" i="38"/>
  <c r="AU38" i="38"/>
  <c r="AT38" i="38"/>
  <c r="AS38" i="38"/>
  <c r="AR38" i="38"/>
  <c r="AQ38" i="38"/>
  <c r="BH37" i="38"/>
  <c r="BD37" i="38"/>
  <c r="AZ37" i="38"/>
  <c r="AX37" i="38"/>
  <c r="AW37" i="38"/>
  <c r="AU37" i="38"/>
  <c r="AS37" i="38"/>
  <c r="AR37" i="38"/>
  <c r="AQ37" i="38"/>
  <c r="AL37" i="38"/>
  <c r="BJ37" i="38" s="1"/>
  <c r="AJ37" i="38"/>
  <c r="BI37" i="38" s="1"/>
  <c r="AC37" i="38"/>
  <c r="BC37" i="38" s="1"/>
  <c r="V37" i="38"/>
  <c r="BA37" i="38" s="1"/>
  <c r="R37" i="38"/>
  <c r="AY37" i="38" s="1"/>
  <c r="M37" i="38"/>
  <c r="BB37" i="38" s="1"/>
  <c r="I37" i="38"/>
  <c r="AT37" i="38" s="1"/>
  <c r="BH36" i="38"/>
  <c r="BD36" i="38"/>
  <c r="AZ36" i="38"/>
  <c r="AX36" i="38"/>
  <c r="AW36" i="38"/>
  <c r="AS36" i="38"/>
  <c r="AR36" i="38"/>
  <c r="AQ36" i="38"/>
  <c r="AL36" i="38"/>
  <c r="BJ36" i="38" s="1"/>
  <c r="AJ36" i="38"/>
  <c r="BG36" i="38" s="1"/>
  <c r="AC36" i="38"/>
  <c r="BC36" i="38" s="1"/>
  <c r="R36" i="38"/>
  <c r="AY36" i="38" s="1"/>
  <c r="M36" i="38"/>
  <c r="I36" i="38"/>
  <c r="AU36" i="38" s="1"/>
  <c r="BH35" i="38"/>
  <c r="BG35" i="38"/>
  <c r="BD35" i="38"/>
  <c r="AZ35" i="38"/>
  <c r="AX35" i="38"/>
  <c r="AS35" i="38"/>
  <c r="AR35" i="38"/>
  <c r="AQ35" i="38"/>
  <c r="AL35" i="38"/>
  <c r="BJ35" i="38" s="1"/>
  <c r="AJ35" i="38"/>
  <c r="BI35" i="38" s="1"/>
  <c r="AC35" i="38"/>
  <c r="AE35" i="38" s="1"/>
  <c r="BF35" i="38" s="1"/>
  <c r="R35" i="38"/>
  <c r="AY35" i="38" s="1"/>
  <c r="M35" i="38"/>
  <c r="AW35" i="38" s="1"/>
  <c r="I35" i="38"/>
  <c r="AU35" i="38" s="1"/>
  <c r="BH34" i="38"/>
  <c r="BG34" i="38"/>
  <c r="BD34" i="38"/>
  <c r="AZ34" i="38"/>
  <c r="AX34" i="38"/>
  <c r="AU34" i="38"/>
  <c r="AS34" i="38"/>
  <c r="AR34" i="38"/>
  <c r="AQ34" i="38"/>
  <c r="AL34" i="38"/>
  <c r="BJ34" i="38" s="1"/>
  <c r="AJ34" i="38"/>
  <c r="BI34" i="38" s="1"/>
  <c r="AC34" i="38"/>
  <c r="BE34" i="38" s="1"/>
  <c r="R34" i="38"/>
  <c r="AY34" i="38" s="1"/>
  <c r="M34" i="38"/>
  <c r="AW34" i="38" s="1"/>
  <c r="I34" i="38"/>
  <c r="AT34" i="38" s="1"/>
  <c r="BH33" i="38"/>
  <c r="BE33" i="38"/>
  <c r="BD33" i="38"/>
  <c r="AZ33" i="38"/>
  <c r="AX33" i="38"/>
  <c r="AW33" i="38"/>
  <c r="AS33" i="38"/>
  <c r="AQ33" i="38"/>
  <c r="AL33" i="38"/>
  <c r="BJ33" i="38" s="1"/>
  <c r="AJ33" i="38"/>
  <c r="BG33" i="38" s="1"/>
  <c r="AC33" i="38"/>
  <c r="BC33" i="38" s="1"/>
  <c r="R33" i="38"/>
  <c r="AY33" i="38" s="1"/>
  <c r="M33" i="38"/>
  <c r="I33" i="38"/>
  <c r="AT33" i="38" s="1"/>
  <c r="F33" i="38"/>
  <c r="F33" i="47" s="1"/>
  <c r="BH32" i="38"/>
  <c r="BD32" i="38"/>
  <c r="AZ32" i="38"/>
  <c r="AX32" i="38"/>
  <c r="AS32" i="38"/>
  <c r="AR32" i="38"/>
  <c r="AQ32" i="38"/>
  <c r="AL32" i="38"/>
  <c r="BJ32" i="38" s="1"/>
  <c r="AJ32" i="38"/>
  <c r="BI32" i="38" s="1"/>
  <c r="AC32" i="38"/>
  <c r="BE32" i="38" s="1"/>
  <c r="R32" i="38"/>
  <c r="AY32" i="38" s="1"/>
  <c r="M32" i="38"/>
  <c r="AW32" i="38" s="1"/>
  <c r="I32" i="38"/>
  <c r="BH31" i="38"/>
  <c r="BD31" i="38"/>
  <c r="AZ31" i="38"/>
  <c r="AX31" i="38"/>
  <c r="AS31" i="38"/>
  <c r="AR31" i="38"/>
  <c r="AQ31" i="38"/>
  <c r="AL31" i="38"/>
  <c r="BJ31" i="38" s="1"/>
  <c r="AJ31" i="38"/>
  <c r="AE31" i="38"/>
  <c r="BF31" i="38" s="1"/>
  <c r="AC31" i="38"/>
  <c r="BC31" i="38" s="1"/>
  <c r="R31" i="38"/>
  <c r="AY31" i="38" s="1"/>
  <c r="M31" i="38"/>
  <c r="I31" i="38"/>
  <c r="AT31" i="38" s="1"/>
  <c r="BH30" i="38"/>
  <c r="BE30" i="38"/>
  <c r="BD30" i="38"/>
  <c r="AZ30" i="38"/>
  <c r="AX30" i="38"/>
  <c r="AS30" i="38"/>
  <c r="AR30" i="38"/>
  <c r="AQ30" i="38"/>
  <c r="AL30" i="38"/>
  <c r="BJ30" i="38" s="1"/>
  <c r="AJ30" i="38"/>
  <c r="BG30" i="38" s="1"/>
  <c r="AE30" i="38"/>
  <c r="BF30" i="38" s="1"/>
  <c r="AC30" i="38"/>
  <c r="BC30" i="38" s="1"/>
  <c r="R30" i="38"/>
  <c r="AY30" i="38" s="1"/>
  <c r="M30" i="38"/>
  <c r="I30" i="38"/>
  <c r="AU30" i="38" s="1"/>
  <c r="BH29" i="38"/>
  <c r="BD29" i="38"/>
  <c r="AZ29" i="38"/>
  <c r="AX29" i="38"/>
  <c r="AS29" i="38"/>
  <c r="AR29" i="38"/>
  <c r="AQ29" i="38"/>
  <c r="AL29" i="38"/>
  <c r="BJ29" i="38" s="1"/>
  <c r="AJ29" i="38"/>
  <c r="AC29" i="38"/>
  <c r="AE29" i="38" s="1"/>
  <c r="BF29" i="38" s="1"/>
  <c r="R29" i="38"/>
  <c r="AY29" i="38" s="1"/>
  <c r="M29" i="38"/>
  <c r="BB29" i="38" s="1"/>
  <c r="I29" i="38"/>
  <c r="AU29" i="38" s="1"/>
  <c r="BH28" i="38"/>
  <c r="BH27" i="38" s="1"/>
  <c r="BD28" i="38"/>
  <c r="BD27" i="38" s="1"/>
  <c r="AZ28" i="38"/>
  <c r="AX28" i="38"/>
  <c r="AX27" i="38" s="1"/>
  <c r="AU28" i="38"/>
  <c r="AS28" i="38"/>
  <c r="AS27" i="38" s="1"/>
  <c r="AR28" i="38"/>
  <c r="AQ28" i="38"/>
  <c r="AQ27" i="38" s="1"/>
  <c r="AL28" i="38"/>
  <c r="AL27" i="38" s="1"/>
  <c r="AJ28" i="38"/>
  <c r="AC28" i="38"/>
  <c r="BE28" i="38" s="1"/>
  <c r="R28" i="38"/>
  <c r="R27" i="38" s="1"/>
  <c r="M28" i="38"/>
  <c r="AW28" i="38" s="1"/>
  <c r="I28" i="38"/>
  <c r="AT28" i="38" s="1"/>
  <c r="AP27" i="38"/>
  <c r="AO27" i="38"/>
  <c r="AN27" i="38"/>
  <c r="AM27" i="38"/>
  <c r="AK27" i="38"/>
  <c r="AI27" i="38"/>
  <c r="AH27" i="38"/>
  <c r="AG27" i="38"/>
  <c r="AF27" i="38"/>
  <c r="AD27" i="38"/>
  <c r="AC27" i="38"/>
  <c r="AB27" i="38"/>
  <c r="AA27" i="38"/>
  <c r="Z27" i="38"/>
  <c r="X27" i="38"/>
  <c r="W27" i="38"/>
  <c r="U27" i="38"/>
  <c r="T27" i="38"/>
  <c r="S27" i="38"/>
  <c r="Q27" i="38"/>
  <c r="P27" i="38"/>
  <c r="O27" i="38"/>
  <c r="N27" i="38"/>
  <c r="L27" i="38"/>
  <c r="K27" i="38"/>
  <c r="J27" i="38"/>
  <c r="I27" i="38"/>
  <c r="H27" i="38"/>
  <c r="G27" i="38"/>
  <c r="F27" i="38"/>
  <c r="E27" i="38"/>
  <c r="D27" i="38"/>
  <c r="C27" i="38"/>
  <c r="BJ26" i="38"/>
  <c r="BI26" i="38"/>
  <c r="BH26" i="38"/>
  <c r="BG26" i="38"/>
  <c r="BF26" i="38"/>
  <c r="BD26" i="38"/>
  <c r="AZ26" i="38"/>
  <c r="AX26" i="38"/>
  <c r="AU26" i="38"/>
  <c r="AT26" i="38"/>
  <c r="AR26" i="38"/>
  <c r="AC26" i="38"/>
  <c r="BC26" i="38" s="1"/>
  <c r="R26" i="38"/>
  <c r="AY26" i="38" s="1"/>
  <c r="M26" i="38"/>
  <c r="BB26" i="38" s="1"/>
  <c r="H26" i="38"/>
  <c r="AS26" i="38" s="1"/>
  <c r="C26" i="38"/>
  <c r="AQ26" i="38" s="1"/>
  <c r="BJ25" i="38"/>
  <c r="BI25" i="38"/>
  <c r="BH25" i="38"/>
  <c r="BG25" i="38"/>
  <c r="BF25" i="38"/>
  <c r="BD25" i="38"/>
  <c r="AZ25" i="38"/>
  <c r="AX25" i="38"/>
  <c r="AU25" i="38"/>
  <c r="AT25" i="38"/>
  <c r="AR25" i="38"/>
  <c r="AC25" i="38"/>
  <c r="BE25" i="38" s="1"/>
  <c r="V25" i="38"/>
  <c r="BA25" i="38" s="1"/>
  <c r="R25" i="38"/>
  <c r="AY25" i="38" s="1"/>
  <c r="M25" i="38"/>
  <c r="AW25" i="38" s="1"/>
  <c r="H25" i="38"/>
  <c r="AS25" i="38" s="1"/>
  <c r="C25" i="38"/>
  <c r="AQ25" i="38" s="1"/>
  <c r="BJ24" i="38"/>
  <c r="BI24" i="38"/>
  <c r="BH24" i="38"/>
  <c r="BG24" i="38"/>
  <c r="BF24" i="38"/>
  <c r="BD24" i="38"/>
  <c r="BC24" i="38"/>
  <c r="AZ24" i="38"/>
  <c r="AX24" i="38"/>
  <c r="AU24" i="38"/>
  <c r="AT24" i="38"/>
  <c r="AR24" i="38"/>
  <c r="AC24" i="38"/>
  <c r="BE24" i="38" s="1"/>
  <c r="R24" i="38"/>
  <c r="AY24" i="38" s="1"/>
  <c r="M24" i="38"/>
  <c r="V24" i="38" s="1"/>
  <c r="H24" i="38"/>
  <c r="AS24" i="38" s="1"/>
  <c r="C24" i="38"/>
  <c r="AQ24" i="38" s="1"/>
  <c r="BJ23" i="38"/>
  <c r="BI23" i="38"/>
  <c r="BH23" i="38"/>
  <c r="BG23" i="38"/>
  <c r="BF23" i="38"/>
  <c r="BD23" i="38"/>
  <c r="AZ23" i="38"/>
  <c r="AX23" i="38"/>
  <c r="AU23" i="38"/>
  <c r="AT23" i="38"/>
  <c r="AR23" i="38"/>
  <c r="AC23" i="38"/>
  <c r="BC23" i="38" s="1"/>
  <c r="R23" i="38"/>
  <c r="AY23" i="38" s="1"/>
  <c r="M23" i="38"/>
  <c r="AW23" i="38" s="1"/>
  <c r="H23" i="38"/>
  <c r="AS23" i="38" s="1"/>
  <c r="C23" i="38"/>
  <c r="AQ23" i="38" s="1"/>
  <c r="BJ22" i="38"/>
  <c r="BI22" i="38"/>
  <c r="BH22" i="38"/>
  <c r="BG22" i="38"/>
  <c r="BF22" i="38"/>
  <c r="BE22" i="38"/>
  <c r="BD22" i="38"/>
  <c r="AZ22" i="38"/>
  <c r="AX22" i="38"/>
  <c r="AU22" i="38"/>
  <c r="AT22" i="38"/>
  <c r="AR22" i="38"/>
  <c r="AC22" i="38"/>
  <c r="BC22" i="38" s="1"/>
  <c r="V22" i="38"/>
  <c r="R22" i="38"/>
  <c r="AY22" i="38" s="1"/>
  <c r="M22" i="38"/>
  <c r="H22" i="38"/>
  <c r="C22" i="38"/>
  <c r="AQ22" i="38" s="1"/>
  <c r="BJ21" i="38"/>
  <c r="BI21" i="38"/>
  <c r="BH21" i="38"/>
  <c r="BH19" i="38" s="1"/>
  <c r="BG21" i="38"/>
  <c r="BF21" i="38"/>
  <c r="BD21" i="38"/>
  <c r="BC21" i="38"/>
  <c r="AZ21" i="38"/>
  <c r="AZ19" i="38" s="1"/>
  <c r="AX21" i="38"/>
  <c r="AU21" i="38"/>
  <c r="AT21" i="38"/>
  <c r="AR21" i="38"/>
  <c r="AR19" i="38" s="1"/>
  <c r="AC21" i="38"/>
  <c r="BE21" i="38" s="1"/>
  <c r="R21" i="38"/>
  <c r="AY21" i="38" s="1"/>
  <c r="M21" i="38"/>
  <c r="AW21" i="38" s="1"/>
  <c r="H21" i="38"/>
  <c r="AS21" i="38" s="1"/>
  <c r="C21" i="38"/>
  <c r="BJ20" i="38"/>
  <c r="BJ19" i="38" s="1"/>
  <c r="BI20" i="38"/>
  <c r="BH20" i="38"/>
  <c r="BG20" i="38"/>
  <c r="BF20" i="38"/>
  <c r="BF19" i="38" s="1"/>
  <c r="BD20" i="38"/>
  <c r="AZ20" i="38"/>
  <c r="AX20" i="38"/>
  <c r="AU20" i="38"/>
  <c r="AU19" i="38" s="1"/>
  <c r="AT20" i="38"/>
  <c r="AR20" i="38"/>
  <c r="AC20" i="38"/>
  <c r="BE20" i="38" s="1"/>
  <c r="R20" i="38"/>
  <c r="AY20" i="38" s="1"/>
  <c r="M20" i="38"/>
  <c r="V20" i="38" s="1"/>
  <c r="H20" i="38"/>
  <c r="AS20" i="38" s="1"/>
  <c r="C20" i="38"/>
  <c r="AQ20" i="38" s="1"/>
  <c r="AX19" i="38"/>
  <c r="AT19" i="38"/>
  <c r="AP19" i="38"/>
  <c r="AO19" i="38"/>
  <c r="AN19" i="38"/>
  <c r="AM19" i="38"/>
  <c r="AL19" i="38"/>
  <c r="AK19" i="38"/>
  <c r="AJ19" i="38"/>
  <c r="AI19" i="38"/>
  <c r="AH19" i="38"/>
  <c r="AG19" i="38"/>
  <c r="AF19" i="38"/>
  <c r="AE19" i="38"/>
  <c r="AD19" i="38"/>
  <c r="AB19" i="38"/>
  <c r="AA19" i="38"/>
  <c r="Z19" i="38"/>
  <c r="X19" i="38"/>
  <c r="W19" i="38"/>
  <c r="U19" i="38"/>
  <c r="T19" i="38"/>
  <c r="S19" i="38"/>
  <c r="Q19" i="38"/>
  <c r="P19" i="38"/>
  <c r="O19" i="38"/>
  <c r="N19" i="38"/>
  <c r="L19" i="38"/>
  <c r="K19" i="38"/>
  <c r="J19" i="38"/>
  <c r="I19" i="38"/>
  <c r="G19" i="38"/>
  <c r="F19" i="38"/>
  <c r="E19" i="38"/>
  <c r="D19" i="38"/>
  <c r="BH18" i="38"/>
  <c r="BF18" i="38"/>
  <c r="BD18" i="38"/>
  <c r="AZ18" i="38"/>
  <c r="AX18" i="38"/>
  <c r="AT18" i="38"/>
  <c r="AS18" i="38"/>
  <c r="AR18" i="38"/>
  <c r="AQ18" i="38"/>
  <c r="AL18" i="38"/>
  <c r="BJ18" i="38" s="1"/>
  <c r="AJ18" i="38"/>
  <c r="BG18" i="38" s="1"/>
  <c r="AC18" i="38"/>
  <c r="BC18" i="38" s="1"/>
  <c r="R18" i="38"/>
  <c r="AY18" i="38" s="1"/>
  <c r="M18" i="38"/>
  <c r="BB18" i="38" s="1"/>
  <c r="I18" i="38"/>
  <c r="AU18" i="38" s="1"/>
  <c r="BH17" i="38"/>
  <c r="BF17" i="38"/>
  <c r="BD17" i="38"/>
  <c r="AZ17" i="38"/>
  <c r="AX17" i="38"/>
  <c r="AS17" i="38"/>
  <c r="AR17" i="38"/>
  <c r="AQ17" i="38"/>
  <c r="AL17" i="38"/>
  <c r="BJ17" i="38" s="1"/>
  <c r="AJ17" i="38"/>
  <c r="BG17" i="38" s="1"/>
  <c r="AC17" i="38"/>
  <c r="BC17" i="38" s="1"/>
  <c r="R17" i="38"/>
  <c r="AY17" i="38" s="1"/>
  <c r="M17" i="38"/>
  <c r="AW17" i="38" s="1"/>
  <c r="I17" i="38"/>
  <c r="AU17" i="38" s="1"/>
  <c r="BH16" i="38"/>
  <c r="BD16" i="38"/>
  <c r="BD14" i="38" s="1"/>
  <c r="AZ16" i="38"/>
  <c r="AX16" i="38"/>
  <c r="AW16" i="38"/>
  <c r="AS16" i="38"/>
  <c r="AR16" i="38"/>
  <c r="AQ16" i="38"/>
  <c r="AL16" i="38"/>
  <c r="BJ16" i="38" s="1"/>
  <c r="AJ16" i="38"/>
  <c r="BG16" i="38" s="1"/>
  <c r="AC16" i="38"/>
  <c r="BC16" i="38" s="1"/>
  <c r="V16" i="38"/>
  <c r="BA16" i="38" s="1"/>
  <c r="R16" i="38"/>
  <c r="AY16" i="38" s="1"/>
  <c r="M16" i="38"/>
  <c r="BB16" i="38" s="1"/>
  <c r="I16" i="38"/>
  <c r="AU16" i="38" s="1"/>
  <c r="BH15" i="38"/>
  <c r="BD15" i="38"/>
  <c r="AZ15" i="38"/>
  <c r="AZ14" i="38" s="1"/>
  <c r="AY15" i="38"/>
  <c r="AY14" i="38" s="1"/>
  <c r="AX15" i="38"/>
  <c r="AS15" i="38"/>
  <c r="AS14" i="38" s="1"/>
  <c r="AR15" i="38"/>
  <c r="AQ15" i="38"/>
  <c r="AL15" i="38"/>
  <c r="AJ15" i="38"/>
  <c r="BI15" i="38" s="1"/>
  <c r="AC15" i="38"/>
  <c r="AE15" i="38" s="1"/>
  <c r="R15" i="38"/>
  <c r="M15" i="38"/>
  <c r="M14" i="38" s="1"/>
  <c r="I15" i="38"/>
  <c r="I14" i="38" s="1"/>
  <c r="BH14" i="38"/>
  <c r="AR14" i="38"/>
  <c r="AP14" i="38"/>
  <c r="AO14" i="38"/>
  <c r="AN14" i="38"/>
  <c r="AM14" i="38"/>
  <c r="AK14" i="38"/>
  <c r="AI14" i="38"/>
  <c r="AH14" i="38"/>
  <c r="AG14" i="38"/>
  <c r="AF14" i="38"/>
  <c r="AD14" i="38"/>
  <c r="AB14" i="38"/>
  <c r="AA14" i="38"/>
  <c r="Z14" i="38"/>
  <c r="X14" i="38"/>
  <c r="W14" i="38"/>
  <c r="U14" i="38"/>
  <c r="T14" i="38"/>
  <c r="S14" i="38"/>
  <c r="R14" i="38"/>
  <c r="Q14" i="38"/>
  <c r="P14" i="38"/>
  <c r="O14" i="38"/>
  <c r="N14" i="38"/>
  <c r="L14" i="38"/>
  <c r="K14" i="38"/>
  <c r="J14" i="38"/>
  <c r="H14" i="38"/>
  <c r="G14" i="38"/>
  <c r="F14" i="38"/>
  <c r="E14" i="38"/>
  <c r="D14" i="38"/>
  <c r="C14" i="38"/>
  <c r="BH13" i="38"/>
  <c r="BD13" i="38"/>
  <c r="AZ13" i="38"/>
  <c r="AZ11" i="38" s="1"/>
  <c r="AX13" i="38"/>
  <c r="AS13" i="38"/>
  <c r="AR13" i="38"/>
  <c r="AR11" i="38" s="1"/>
  <c r="AQ13" i="38"/>
  <c r="AL13" i="38"/>
  <c r="AJ13" i="38"/>
  <c r="BI13" i="38" s="1"/>
  <c r="AE13" i="38"/>
  <c r="BF13" i="38" s="1"/>
  <c r="BF11" i="38" s="1"/>
  <c r="AC13" i="38"/>
  <c r="BE13" i="38" s="1"/>
  <c r="R13" i="38"/>
  <c r="AY13" i="38" s="1"/>
  <c r="M13" i="38"/>
  <c r="AW13" i="38" s="1"/>
  <c r="I13" i="38"/>
  <c r="AT13" i="38" s="1"/>
  <c r="BH12" i="38"/>
  <c r="BF12" i="38"/>
  <c r="BE12" i="38"/>
  <c r="BD12" i="38"/>
  <c r="AZ12" i="38"/>
  <c r="AX12" i="38"/>
  <c r="AS12" i="38"/>
  <c r="AS11" i="38" s="1"/>
  <c r="AR12" i="38"/>
  <c r="AQ12" i="38"/>
  <c r="AL12" i="38"/>
  <c r="BJ12" i="38" s="1"/>
  <c r="AJ12" i="38"/>
  <c r="BI12" i="38" s="1"/>
  <c r="AC12" i="38"/>
  <c r="BC12" i="38" s="1"/>
  <c r="R12" i="38"/>
  <c r="R11" i="38" s="1"/>
  <c r="M12" i="38"/>
  <c r="BB12" i="38" s="1"/>
  <c r="I12" i="38"/>
  <c r="AT12" i="38" s="1"/>
  <c r="AT11" i="38" s="1"/>
  <c r="AP11" i="38"/>
  <c r="AO11" i="38"/>
  <c r="AN11" i="38"/>
  <c r="AM11" i="38"/>
  <c r="AK11" i="38"/>
  <c r="AI11" i="38"/>
  <c r="AH11" i="38"/>
  <c r="AG11" i="38"/>
  <c r="AF11" i="38"/>
  <c r="AD11" i="38"/>
  <c r="AC11" i="38"/>
  <c r="AB11" i="38"/>
  <c r="AA11" i="38"/>
  <c r="Z11" i="38"/>
  <c r="X11" i="38"/>
  <c r="W11" i="38"/>
  <c r="U11" i="38"/>
  <c r="T11" i="38"/>
  <c r="S11" i="38"/>
  <c r="Q11" i="38"/>
  <c r="P11" i="38"/>
  <c r="O11" i="38"/>
  <c r="N11" i="38"/>
  <c r="L11" i="38"/>
  <c r="K11" i="38"/>
  <c r="J11" i="38"/>
  <c r="H11" i="38"/>
  <c r="G11" i="38"/>
  <c r="F11" i="38"/>
  <c r="E11" i="38"/>
  <c r="D11" i="38"/>
  <c r="C11" i="38"/>
  <c r="BH10" i="38"/>
  <c r="BH8" i="38" s="1"/>
  <c r="BD10" i="38"/>
  <c r="AZ10" i="38"/>
  <c r="AX10" i="38"/>
  <c r="AS10" i="38"/>
  <c r="AR10" i="38"/>
  <c r="AQ10" i="38"/>
  <c r="AL10" i="38"/>
  <c r="BJ10" i="38" s="1"/>
  <c r="AJ10" i="38"/>
  <c r="BI10" i="38" s="1"/>
  <c r="AE10" i="38"/>
  <c r="BF10" i="38" s="1"/>
  <c r="BF8" i="38" s="1"/>
  <c r="AC10" i="38"/>
  <c r="BC10" i="38" s="1"/>
  <c r="R10" i="38"/>
  <c r="AY10" i="38" s="1"/>
  <c r="M10" i="38"/>
  <c r="BB10" i="38" s="1"/>
  <c r="I10" i="38"/>
  <c r="AT10" i="38" s="1"/>
  <c r="BH9" i="38"/>
  <c r="BF9" i="38"/>
  <c r="BD9" i="38"/>
  <c r="AZ9" i="38"/>
  <c r="AX9" i="38"/>
  <c r="AX8" i="38" s="1"/>
  <c r="AS9" i="38"/>
  <c r="AR9" i="38"/>
  <c r="AQ9" i="38"/>
  <c r="AL9" i="38"/>
  <c r="BJ9" i="38" s="1"/>
  <c r="BJ8" i="38" s="1"/>
  <c r="AJ9" i="38"/>
  <c r="BG9" i="38" s="1"/>
  <c r="AC9" i="38"/>
  <c r="BC9" i="38" s="1"/>
  <c r="BC8" i="38" s="1"/>
  <c r="R9" i="38"/>
  <c r="AY9" i="38" s="1"/>
  <c r="M9" i="38"/>
  <c r="AW9" i="38" s="1"/>
  <c r="I9" i="38"/>
  <c r="AU9" i="38" s="1"/>
  <c r="AP8" i="38"/>
  <c r="AP47" i="38" s="1"/>
  <c r="AO8" i="38"/>
  <c r="AO47" i="38" s="1"/>
  <c r="AN8" i="38"/>
  <c r="AM8" i="38"/>
  <c r="AL8" i="38"/>
  <c r="AK8" i="38"/>
  <c r="AK47" i="38" s="1"/>
  <c r="AI8" i="38"/>
  <c r="AH8" i="38"/>
  <c r="AG8" i="38"/>
  <c r="AG47" i="38" s="1"/>
  <c r="AF8" i="38"/>
  <c r="AD8" i="38"/>
  <c r="AD47" i="38" s="1"/>
  <c r="AB8" i="38"/>
  <c r="AA8" i="38"/>
  <c r="Z8" i="38"/>
  <c r="Z47" i="38" s="1"/>
  <c r="X8" i="38"/>
  <c r="W8" i="38"/>
  <c r="U8" i="38"/>
  <c r="U47" i="38" s="1"/>
  <c r="T8" i="38"/>
  <c r="S8" i="38"/>
  <c r="R8" i="38"/>
  <c r="Q8" i="38"/>
  <c r="Q47" i="38" s="1"/>
  <c r="P8" i="38"/>
  <c r="O8" i="38"/>
  <c r="N8" i="38"/>
  <c r="N47" i="38" s="1"/>
  <c r="M8" i="38"/>
  <c r="L8" i="38"/>
  <c r="K8" i="38"/>
  <c r="J8" i="38"/>
  <c r="J47" i="38" s="1"/>
  <c r="I8" i="38"/>
  <c r="H8" i="38"/>
  <c r="G8" i="38"/>
  <c r="F8" i="38"/>
  <c r="F47" i="38" s="1"/>
  <c r="E8" i="38"/>
  <c r="E47" i="38" s="1"/>
  <c r="D8" i="38"/>
  <c r="C8" i="38"/>
  <c r="BH46" i="37"/>
  <c r="BG46" i="37"/>
  <c r="BD46" i="37"/>
  <c r="AZ46" i="37"/>
  <c r="AX46" i="37"/>
  <c r="AU46" i="37"/>
  <c r="AS46" i="37"/>
  <c r="AR46" i="37"/>
  <c r="AQ46" i="37"/>
  <c r="AL46" i="37"/>
  <c r="BJ46" i="37" s="1"/>
  <c r="AJ46" i="37"/>
  <c r="BI46" i="37" s="1"/>
  <c r="AE46" i="37"/>
  <c r="BF46" i="37" s="1"/>
  <c r="AC46" i="37"/>
  <c r="BE46" i="37" s="1"/>
  <c r="R46" i="37"/>
  <c r="AY46" i="37" s="1"/>
  <c r="M46" i="37"/>
  <c r="AW46" i="37" s="1"/>
  <c r="I46" i="37"/>
  <c r="AT46" i="37" s="1"/>
  <c r="BJ45" i="37"/>
  <c r="BI45" i="37"/>
  <c r="BH45" i="37"/>
  <c r="BG45" i="37"/>
  <c r="BF45" i="37"/>
  <c r="BE45" i="37"/>
  <c r="BD45" i="37"/>
  <c r="BC45" i="37"/>
  <c r="BB45" i="37"/>
  <c r="BA45" i="37"/>
  <c r="AZ45" i="37"/>
  <c r="AY45" i="37"/>
  <c r="AX45" i="37"/>
  <c r="AW45" i="37"/>
  <c r="AU45" i="37"/>
  <c r="AT45" i="37"/>
  <c r="AS45" i="37"/>
  <c r="AR45" i="37"/>
  <c r="AQ45" i="37"/>
  <c r="Y45" i="37"/>
  <c r="AV45" i="37" s="1"/>
  <c r="BJ44" i="37"/>
  <c r="BI44" i="37"/>
  <c r="BH44" i="37"/>
  <c r="BG44" i="37"/>
  <c r="BF44" i="37"/>
  <c r="BE44" i="37"/>
  <c r="BD44" i="37"/>
  <c r="BC44" i="37"/>
  <c r="BB44" i="37"/>
  <c r="BA44" i="37"/>
  <c r="AZ44" i="37"/>
  <c r="AY44" i="37"/>
  <c r="AX44" i="37"/>
  <c r="AW44" i="37"/>
  <c r="AU44" i="37"/>
  <c r="AT44" i="37"/>
  <c r="AS44" i="37"/>
  <c r="AR44" i="37"/>
  <c r="AQ44" i="37"/>
  <c r="Y44" i="37"/>
  <c r="AV44" i="37" s="1"/>
  <c r="BH43" i="37"/>
  <c r="BD43" i="37"/>
  <c r="AZ43" i="37"/>
  <c r="AX43" i="37"/>
  <c r="AT43" i="37"/>
  <c r="AS43" i="37"/>
  <c r="AR43" i="37"/>
  <c r="AQ43" i="37"/>
  <c r="AL43" i="37"/>
  <c r="BJ43" i="37" s="1"/>
  <c r="AJ43" i="37"/>
  <c r="BI43" i="37" s="1"/>
  <c r="AE43" i="37"/>
  <c r="BF43" i="37" s="1"/>
  <c r="AC43" i="37"/>
  <c r="BC43" i="37" s="1"/>
  <c r="Z43" i="37"/>
  <c r="R43" i="37"/>
  <c r="AY43" i="37" s="1"/>
  <c r="M43" i="37"/>
  <c r="I43" i="37"/>
  <c r="BJ42" i="37"/>
  <c r="BI42" i="37"/>
  <c r="BH42" i="37"/>
  <c r="BG42" i="37"/>
  <c r="BF42" i="37"/>
  <c r="BE42" i="37"/>
  <c r="BD42" i="37"/>
  <c r="BC42" i="37"/>
  <c r="BB42" i="37"/>
  <c r="BA42" i="37"/>
  <c r="AZ42" i="37"/>
  <c r="AY42" i="37"/>
  <c r="AX42" i="37"/>
  <c r="AW42" i="37"/>
  <c r="AU42" i="37"/>
  <c r="AT42" i="37"/>
  <c r="AS42" i="37"/>
  <c r="AR42" i="37"/>
  <c r="AQ42" i="37"/>
  <c r="Y42" i="37"/>
  <c r="AV42" i="37" s="1"/>
  <c r="BJ41" i="37"/>
  <c r="BI41" i="37"/>
  <c r="BH41" i="37"/>
  <c r="BG41" i="37"/>
  <c r="BF41" i="37"/>
  <c r="BE41" i="37"/>
  <c r="BD41" i="37"/>
  <c r="BC41" i="37"/>
  <c r="BB41" i="37"/>
  <c r="BA41" i="37"/>
  <c r="AZ41" i="37"/>
  <c r="AY41" i="37"/>
  <c r="AX41" i="37"/>
  <c r="AW41" i="37"/>
  <c r="AU41" i="37"/>
  <c r="AT41" i="37"/>
  <c r="AS41" i="37"/>
  <c r="AR41" i="37"/>
  <c r="AQ41" i="37"/>
  <c r="Y41" i="37"/>
  <c r="AV41" i="37" s="1"/>
  <c r="BH40" i="37"/>
  <c r="BD40" i="37"/>
  <c r="AZ40" i="37"/>
  <c r="AX40" i="37"/>
  <c r="AT40" i="37"/>
  <c r="AS40" i="37"/>
  <c r="AR40" i="37"/>
  <c r="AQ40" i="37"/>
  <c r="AL40" i="37"/>
  <c r="BJ40" i="37" s="1"/>
  <c r="AJ40" i="37"/>
  <c r="BI40" i="37" s="1"/>
  <c r="AE40" i="37"/>
  <c r="BF40" i="37" s="1"/>
  <c r="AC40" i="37"/>
  <c r="BE40" i="37" s="1"/>
  <c r="Z40" i="37"/>
  <c r="R40" i="37"/>
  <c r="AY40" i="37" s="1"/>
  <c r="M40" i="37"/>
  <c r="I40" i="37"/>
  <c r="BH39" i="37"/>
  <c r="BE39" i="37"/>
  <c r="BD39" i="37"/>
  <c r="BC39" i="37"/>
  <c r="AZ39" i="37"/>
  <c r="AX39" i="37"/>
  <c r="AS39" i="37"/>
  <c r="AR39" i="37"/>
  <c r="AQ39" i="37"/>
  <c r="AL39" i="37"/>
  <c r="BJ39" i="37" s="1"/>
  <c r="AJ39" i="37"/>
  <c r="BG39" i="37" s="1"/>
  <c r="AE39" i="37"/>
  <c r="BF39" i="37" s="1"/>
  <c r="Z39" i="37"/>
  <c r="R39" i="37"/>
  <c r="AY39" i="37" s="1"/>
  <c r="M39" i="37"/>
  <c r="AW39" i="37" s="1"/>
  <c r="I39" i="37"/>
  <c r="AT39" i="37" s="1"/>
  <c r="BH38" i="37"/>
  <c r="BF38" i="37"/>
  <c r="BD38" i="37"/>
  <c r="AZ38" i="37"/>
  <c r="AX38" i="37"/>
  <c r="AS38" i="37"/>
  <c r="AR38" i="37"/>
  <c r="AQ38" i="37"/>
  <c r="AL38" i="37"/>
  <c r="BJ38" i="37" s="1"/>
  <c r="AJ38" i="37"/>
  <c r="BG38" i="37" s="1"/>
  <c r="AE38" i="37"/>
  <c r="AC38" i="37"/>
  <c r="BC38" i="37" s="1"/>
  <c r="Z38" i="37"/>
  <c r="R38" i="37"/>
  <c r="AY38" i="37" s="1"/>
  <c r="M38" i="37"/>
  <c r="AW38" i="37" s="1"/>
  <c r="I38" i="37"/>
  <c r="AU38" i="37" s="1"/>
  <c r="BH37" i="37"/>
  <c r="BD37" i="37"/>
  <c r="AZ37" i="37"/>
  <c r="AX37" i="37"/>
  <c r="AS37" i="37"/>
  <c r="AR37" i="37"/>
  <c r="AQ37" i="37"/>
  <c r="AL37" i="37"/>
  <c r="BJ37" i="37" s="1"/>
  <c r="AJ37" i="37"/>
  <c r="BI37" i="37" s="1"/>
  <c r="AE37" i="37"/>
  <c r="BF37" i="37" s="1"/>
  <c r="AC37" i="37"/>
  <c r="BE37" i="37" s="1"/>
  <c r="Z37" i="37"/>
  <c r="V37" i="37"/>
  <c r="BA37" i="37" s="1"/>
  <c r="R37" i="37"/>
  <c r="AY37" i="37" s="1"/>
  <c r="M37" i="37"/>
  <c r="AW37" i="37" s="1"/>
  <c r="I37" i="37"/>
  <c r="BH36" i="37"/>
  <c r="BD36" i="37"/>
  <c r="AZ36" i="37"/>
  <c r="AX36" i="37"/>
  <c r="AS36" i="37"/>
  <c r="AR36" i="37"/>
  <c r="AQ36" i="37"/>
  <c r="AL36" i="37"/>
  <c r="BJ36" i="37" s="1"/>
  <c r="AJ36" i="37"/>
  <c r="BG36" i="37" s="1"/>
  <c r="AE36" i="37"/>
  <c r="BF36" i="37" s="1"/>
  <c r="AC36" i="37"/>
  <c r="BC36" i="37" s="1"/>
  <c r="Z36" i="37"/>
  <c r="R36" i="37"/>
  <c r="AY36" i="37" s="1"/>
  <c r="M36" i="37"/>
  <c r="AW36" i="37" s="1"/>
  <c r="I36" i="37"/>
  <c r="AU36" i="37" s="1"/>
  <c r="BH35" i="37"/>
  <c r="BD35" i="37"/>
  <c r="AZ35" i="37"/>
  <c r="AX35" i="37"/>
  <c r="AS35" i="37"/>
  <c r="AR35" i="37"/>
  <c r="AQ35" i="37"/>
  <c r="AL35" i="37"/>
  <c r="BJ35" i="37" s="1"/>
  <c r="AJ35" i="37"/>
  <c r="BI35" i="37" s="1"/>
  <c r="AE35" i="37"/>
  <c r="BF35" i="37" s="1"/>
  <c r="AC35" i="37"/>
  <c r="BE35" i="37" s="1"/>
  <c r="Z35" i="37"/>
  <c r="V35" i="37"/>
  <c r="BA35" i="37" s="1"/>
  <c r="R35" i="37"/>
  <c r="AY35" i="37" s="1"/>
  <c r="M35" i="37"/>
  <c r="AW35" i="37" s="1"/>
  <c r="I35" i="37"/>
  <c r="Y35" i="37" s="1"/>
  <c r="BH34" i="37"/>
  <c r="BD34" i="37"/>
  <c r="AZ34" i="37"/>
  <c r="AX34" i="37"/>
  <c r="AS34" i="37"/>
  <c r="AR34" i="37"/>
  <c r="AL34" i="37"/>
  <c r="BJ34" i="37" s="1"/>
  <c r="AJ34" i="37"/>
  <c r="BG34" i="37" s="1"/>
  <c r="AE34" i="37"/>
  <c r="BF34" i="37" s="1"/>
  <c r="AC34" i="37"/>
  <c r="BC34" i="37" s="1"/>
  <c r="Z34" i="37"/>
  <c r="R34" i="37"/>
  <c r="AY34" i="37" s="1"/>
  <c r="M34" i="37"/>
  <c r="AW34" i="37" s="1"/>
  <c r="I34" i="37"/>
  <c r="AU34" i="37" s="1"/>
  <c r="C34" i="37"/>
  <c r="AQ34" i="37" s="1"/>
  <c r="BH33" i="37"/>
  <c r="BD33" i="37"/>
  <c r="AZ33" i="37"/>
  <c r="AX33" i="37"/>
  <c r="AS33" i="37"/>
  <c r="AR33" i="37"/>
  <c r="AQ33" i="37"/>
  <c r="AL33" i="37"/>
  <c r="BJ33" i="37" s="1"/>
  <c r="AJ33" i="37"/>
  <c r="BG33" i="37" s="1"/>
  <c r="AE33" i="37"/>
  <c r="BF33" i="37" s="1"/>
  <c r="AC33" i="37"/>
  <c r="BC33" i="37" s="1"/>
  <c r="Z33" i="37"/>
  <c r="R33" i="37"/>
  <c r="AY33" i="37" s="1"/>
  <c r="M33" i="37"/>
  <c r="BB33" i="37" s="1"/>
  <c r="I33" i="37"/>
  <c r="AT33" i="37" s="1"/>
  <c r="BH32" i="37"/>
  <c r="BF32" i="37"/>
  <c r="BD32" i="37"/>
  <c r="AZ32" i="37"/>
  <c r="AX32" i="37"/>
  <c r="AS32" i="37"/>
  <c r="AR32" i="37"/>
  <c r="AQ32" i="37"/>
  <c r="AL32" i="37"/>
  <c r="BJ32" i="37" s="1"/>
  <c r="AJ32" i="37"/>
  <c r="BI32" i="37" s="1"/>
  <c r="AE32" i="37"/>
  <c r="AC32" i="37"/>
  <c r="BE32" i="37" s="1"/>
  <c r="Z32" i="37"/>
  <c r="R32" i="37"/>
  <c r="AY32" i="37" s="1"/>
  <c r="M32" i="37"/>
  <c r="V32" i="37" s="1"/>
  <c r="I32" i="37"/>
  <c r="Y32" i="37" s="1"/>
  <c r="BH31" i="37"/>
  <c r="BD31" i="37"/>
  <c r="AZ31" i="37"/>
  <c r="AX31" i="37"/>
  <c r="AS31" i="37"/>
  <c r="AR31" i="37"/>
  <c r="AQ31" i="37"/>
  <c r="AL31" i="37"/>
  <c r="BJ31" i="37" s="1"/>
  <c r="AJ31" i="37"/>
  <c r="BG31" i="37" s="1"/>
  <c r="AE31" i="37"/>
  <c r="BF31" i="37" s="1"/>
  <c r="AC31" i="37"/>
  <c r="BC31" i="37" s="1"/>
  <c r="Z31" i="37"/>
  <c r="V31" i="37"/>
  <c r="BA31" i="37" s="1"/>
  <c r="R31" i="37"/>
  <c r="AY31" i="37" s="1"/>
  <c r="M31" i="37"/>
  <c r="AW31" i="37" s="1"/>
  <c r="I31" i="37"/>
  <c r="AT31" i="37" s="1"/>
  <c r="BH30" i="37"/>
  <c r="BD30" i="37"/>
  <c r="AZ30" i="37"/>
  <c r="AZ27" i="37" s="1"/>
  <c r="AX30" i="37"/>
  <c r="AS30" i="37"/>
  <c r="AR30" i="37"/>
  <c r="AQ30" i="37"/>
  <c r="AL30" i="37"/>
  <c r="BJ30" i="37" s="1"/>
  <c r="AJ30" i="37"/>
  <c r="BI30" i="37" s="1"/>
  <c r="AE30" i="37"/>
  <c r="BF30" i="37" s="1"/>
  <c r="AC30" i="37"/>
  <c r="BC30" i="37" s="1"/>
  <c r="Z30" i="37"/>
  <c r="R30" i="37"/>
  <c r="AY30" i="37" s="1"/>
  <c r="M30" i="37"/>
  <c r="I30" i="37"/>
  <c r="AU30" i="37" s="1"/>
  <c r="BH29" i="37"/>
  <c r="BD29" i="37"/>
  <c r="AZ29" i="37"/>
  <c r="AX29" i="37"/>
  <c r="AS29" i="37"/>
  <c r="AR29" i="37"/>
  <c r="AQ29" i="37"/>
  <c r="AL29" i="37"/>
  <c r="BJ29" i="37" s="1"/>
  <c r="AJ29" i="37"/>
  <c r="BI29" i="37" s="1"/>
  <c r="AE29" i="37"/>
  <c r="BF29" i="37" s="1"/>
  <c r="AC29" i="37"/>
  <c r="BC29" i="37" s="1"/>
  <c r="Z29" i="37"/>
  <c r="R29" i="37"/>
  <c r="AY29" i="37" s="1"/>
  <c r="M29" i="37"/>
  <c r="BB29" i="37" s="1"/>
  <c r="I29" i="37"/>
  <c r="AT29" i="37" s="1"/>
  <c r="BH28" i="37"/>
  <c r="BF28" i="37"/>
  <c r="BD28" i="37"/>
  <c r="BD27" i="37" s="1"/>
  <c r="AZ28" i="37"/>
  <c r="AX28" i="37"/>
  <c r="AS28" i="37"/>
  <c r="AR28" i="37"/>
  <c r="AQ28" i="37"/>
  <c r="AQ27" i="37" s="1"/>
  <c r="AL28" i="37"/>
  <c r="AL27" i="37" s="1"/>
  <c r="AJ28" i="37"/>
  <c r="BI28" i="37" s="1"/>
  <c r="AE28" i="37"/>
  <c r="AC28" i="37"/>
  <c r="BC28" i="37" s="1"/>
  <c r="Z28" i="37"/>
  <c r="Z27" i="37" s="1"/>
  <c r="R28" i="37"/>
  <c r="M28" i="37"/>
  <c r="V28" i="37" s="1"/>
  <c r="I28" i="37"/>
  <c r="Y28" i="37" s="1"/>
  <c r="BH27" i="37"/>
  <c r="AS27" i="37"/>
  <c r="AR27" i="37"/>
  <c r="AP27" i="37"/>
  <c r="AO27" i="37"/>
  <c r="AN27" i="37"/>
  <c r="AM27" i="37"/>
  <c r="AK27" i="37"/>
  <c r="AI27" i="37"/>
  <c r="AH27" i="37"/>
  <c r="AG27" i="37"/>
  <c r="AF27" i="37"/>
  <c r="AD27" i="37"/>
  <c r="AC27" i="37"/>
  <c r="AB27" i="37"/>
  <c r="AA27" i="37"/>
  <c r="X27" i="37"/>
  <c r="W27" i="37"/>
  <c r="U27" i="37"/>
  <c r="T27" i="37"/>
  <c r="S27" i="37"/>
  <c r="Q27" i="37"/>
  <c r="P27" i="37"/>
  <c r="O27" i="37"/>
  <c r="N27" i="37"/>
  <c r="M27" i="37"/>
  <c r="L27" i="37"/>
  <c r="K27" i="37"/>
  <c r="J27" i="37"/>
  <c r="I27" i="37"/>
  <c r="H27" i="37"/>
  <c r="G27" i="37"/>
  <c r="F27" i="37"/>
  <c r="E27" i="37"/>
  <c r="D27" i="37"/>
  <c r="C27" i="37"/>
  <c r="BJ26" i="37"/>
  <c r="BI26" i="37"/>
  <c r="BH26" i="37"/>
  <c r="BG26" i="37"/>
  <c r="BF26" i="37"/>
  <c r="BE26" i="37"/>
  <c r="BD26" i="37"/>
  <c r="BC26" i="37"/>
  <c r="AZ26" i="37"/>
  <c r="AX26" i="37"/>
  <c r="AU26" i="37"/>
  <c r="AT26" i="37"/>
  <c r="AR26" i="37"/>
  <c r="R26" i="37"/>
  <c r="AY26" i="37" s="1"/>
  <c r="M26" i="37"/>
  <c r="BB26" i="37" s="1"/>
  <c r="H26" i="37"/>
  <c r="AS26" i="37" s="1"/>
  <c r="C26" i="37"/>
  <c r="AQ26" i="37" s="1"/>
  <c r="BJ25" i="37"/>
  <c r="BI25" i="37"/>
  <c r="BH25" i="37"/>
  <c r="BG25" i="37"/>
  <c r="BF25" i="37"/>
  <c r="BE25" i="37"/>
  <c r="BD25" i="37"/>
  <c r="BC25" i="37"/>
  <c r="AZ25" i="37"/>
  <c r="AY25" i="37"/>
  <c r="AX25" i="37"/>
  <c r="AU25" i="37"/>
  <c r="AT25" i="37"/>
  <c r="AR25" i="37"/>
  <c r="R25" i="37"/>
  <c r="M25" i="37"/>
  <c r="AW25" i="37" s="1"/>
  <c r="H25" i="37"/>
  <c r="AS25" i="37" s="1"/>
  <c r="C25" i="37"/>
  <c r="AQ25" i="37" s="1"/>
  <c r="BJ24" i="37"/>
  <c r="BI24" i="37"/>
  <c r="BH24" i="37"/>
  <c r="BG24" i="37"/>
  <c r="BF24" i="37"/>
  <c r="BE24" i="37"/>
  <c r="BD24" i="37"/>
  <c r="BC24" i="37"/>
  <c r="AZ24" i="37"/>
  <c r="AX24" i="37"/>
  <c r="AW24" i="37"/>
  <c r="AU24" i="37"/>
  <c r="AT24" i="37"/>
  <c r="AR24" i="37"/>
  <c r="V24" i="37"/>
  <c r="Y24" i="37" s="1"/>
  <c r="R24" i="37"/>
  <c r="AY24" i="37" s="1"/>
  <c r="M24" i="37"/>
  <c r="BB24" i="37" s="1"/>
  <c r="H24" i="37"/>
  <c r="AS24" i="37" s="1"/>
  <c r="C24" i="37"/>
  <c r="AQ24" i="37" s="1"/>
  <c r="BJ23" i="37"/>
  <c r="BI23" i="37"/>
  <c r="BH23" i="37"/>
  <c r="BG23" i="37"/>
  <c r="BF23" i="37"/>
  <c r="BE23" i="37"/>
  <c r="BD23" i="37"/>
  <c r="BC23" i="37"/>
  <c r="AZ23" i="37"/>
  <c r="AX23" i="37"/>
  <c r="AU23" i="37"/>
  <c r="AT23" i="37"/>
  <c r="AR23" i="37"/>
  <c r="R23" i="37"/>
  <c r="AY23" i="37" s="1"/>
  <c r="M23" i="37"/>
  <c r="H23" i="37"/>
  <c r="AS23" i="37" s="1"/>
  <c r="C23" i="37"/>
  <c r="AQ23" i="37" s="1"/>
  <c r="BJ22" i="37"/>
  <c r="BI22" i="37"/>
  <c r="BH22" i="37"/>
  <c r="BG22" i="37"/>
  <c r="BF22" i="37"/>
  <c r="BE22" i="37"/>
  <c r="BD22" i="37"/>
  <c r="BC22" i="37"/>
  <c r="AZ22" i="37"/>
  <c r="AX22" i="37"/>
  <c r="AU22" i="37"/>
  <c r="AT22" i="37"/>
  <c r="AR22" i="37"/>
  <c r="R22" i="37"/>
  <c r="AY22" i="37" s="1"/>
  <c r="M22" i="37"/>
  <c r="AW22" i="37" s="1"/>
  <c r="H22" i="37"/>
  <c r="AS22" i="37" s="1"/>
  <c r="C22" i="37"/>
  <c r="AQ22" i="37" s="1"/>
  <c r="BJ21" i="37"/>
  <c r="BI21" i="37"/>
  <c r="BH21" i="37"/>
  <c r="BG21" i="37"/>
  <c r="BF21" i="37"/>
  <c r="BE21" i="37"/>
  <c r="BD21" i="37"/>
  <c r="BC21" i="37"/>
  <c r="BC19" i="37" s="1"/>
  <c r="AZ21" i="37"/>
  <c r="AX21" i="37"/>
  <c r="AU21" i="37"/>
  <c r="AT21" i="37"/>
  <c r="AR21" i="37"/>
  <c r="R21" i="37"/>
  <c r="AY21" i="37" s="1"/>
  <c r="M21" i="37"/>
  <c r="BB21" i="37" s="1"/>
  <c r="H21" i="37"/>
  <c r="C21" i="37"/>
  <c r="AQ21" i="37" s="1"/>
  <c r="BJ20" i="37"/>
  <c r="BI20" i="37"/>
  <c r="BI19" i="37" s="1"/>
  <c r="BH20" i="37"/>
  <c r="BG20" i="37"/>
  <c r="BF20" i="37"/>
  <c r="BF19" i="37" s="1"/>
  <c r="BE20" i="37"/>
  <c r="BE19" i="37" s="1"/>
  <c r="BD20" i="37"/>
  <c r="BC20" i="37"/>
  <c r="AZ20" i="37"/>
  <c r="AZ19" i="37" s="1"/>
  <c r="AX20" i="37"/>
  <c r="AU20" i="37"/>
  <c r="AT20" i="37"/>
  <c r="AT19" i="37" s="1"/>
  <c r="AS20" i="37"/>
  <c r="AR20" i="37"/>
  <c r="R20" i="37"/>
  <c r="AY20" i="37" s="1"/>
  <c r="M20" i="37"/>
  <c r="BB20" i="37" s="1"/>
  <c r="H20" i="37"/>
  <c r="C20" i="37"/>
  <c r="AQ20" i="37" s="1"/>
  <c r="BJ19" i="37"/>
  <c r="BG19" i="37"/>
  <c r="AX19" i="37"/>
  <c r="AU19" i="37"/>
  <c r="AP19" i="37"/>
  <c r="AO19" i="37"/>
  <c r="AN19" i="37"/>
  <c r="AM19" i="37"/>
  <c r="AL19" i="37"/>
  <c r="AK19" i="37"/>
  <c r="AJ19" i="37"/>
  <c r="AI19" i="37"/>
  <c r="AH19" i="37"/>
  <c r="AG19" i="37"/>
  <c r="AF19" i="37"/>
  <c r="AE19" i="37"/>
  <c r="AD19" i="37"/>
  <c r="AC19" i="37"/>
  <c r="AB19" i="37"/>
  <c r="AA19" i="37"/>
  <c r="Z19" i="37"/>
  <c r="X19" i="37"/>
  <c r="W19" i="37"/>
  <c r="U19" i="37"/>
  <c r="T19" i="37"/>
  <c r="S19" i="37"/>
  <c r="R19" i="37"/>
  <c r="Q19" i="37"/>
  <c r="P19" i="37"/>
  <c r="O19" i="37"/>
  <c r="N19" i="37"/>
  <c r="L19" i="37"/>
  <c r="K19" i="37"/>
  <c r="J19" i="37"/>
  <c r="I19" i="37"/>
  <c r="G19" i="37"/>
  <c r="F19" i="37"/>
  <c r="E19" i="37"/>
  <c r="D19" i="37"/>
  <c r="BH18" i="37"/>
  <c r="BG18" i="37"/>
  <c r="BD18" i="37"/>
  <c r="AZ18" i="37"/>
  <c r="AX18" i="37"/>
  <c r="AS18" i="37"/>
  <c r="AR18" i="37"/>
  <c r="AQ18" i="37"/>
  <c r="AL18" i="37"/>
  <c r="BJ18" i="37" s="1"/>
  <c r="AJ18" i="37"/>
  <c r="BI18" i="37" s="1"/>
  <c r="AE18" i="37"/>
  <c r="BF18" i="37" s="1"/>
  <c r="AC18" i="37"/>
  <c r="BE18" i="37" s="1"/>
  <c r="Z18" i="37"/>
  <c r="R18" i="37"/>
  <c r="AY18" i="37" s="1"/>
  <c r="M18" i="37"/>
  <c r="V18" i="37" s="1"/>
  <c r="I18" i="37"/>
  <c r="AU18" i="37" s="1"/>
  <c r="BH17" i="37"/>
  <c r="BD17" i="37"/>
  <c r="AZ17" i="37"/>
  <c r="AX17" i="37"/>
  <c r="AW17" i="37"/>
  <c r="AS17" i="37"/>
  <c r="AR17" i="37"/>
  <c r="AQ17" i="37"/>
  <c r="AL17" i="37"/>
  <c r="BJ17" i="37" s="1"/>
  <c r="AJ17" i="37"/>
  <c r="BI17" i="37" s="1"/>
  <c r="AE17" i="37"/>
  <c r="BF17" i="37" s="1"/>
  <c r="AC17" i="37"/>
  <c r="BC17" i="37" s="1"/>
  <c r="Z17" i="37"/>
  <c r="V17" i="37"/>
  <c r="BA17" i="37" s="1"/>
  <c r="R17" i="37"/>
  <c r="AY17" i="37" s="1"/>
  <c r="M17" i="37"/>
  <c r="BB17" i="37" s="1"/>
  <c r="I17" i="37"/>
  <c r="AT17" i="37" s="1"/>
  <c r="BH16" i="37"/>
  <c r="BD16" i="37"/>
  <c r="AZ16" i="37"/>
  <c r="AX16" i="37"/>
  <c r="AT16" i="37"/>
  <c r="AS16" i="37"/>
  <c r="AR16" i="37"/>
  <c r="AQ16" i="37"/>
  <c r="AL16" i="37"/>
  <c r="BJ16" i="37" s="1"/>
  <c r="AJ16" i="37"/>
  <c r="BI16" i="37" s="1"/>
  <c r="AE16" i="37"/>
  <c r="BF16" i="37" s="1"/>
  <c r="AC16" i="37"/>
  <c r="BE16" i="37" s="1"/>
  <c r="Z16" i="37"/>
  <c r="Z14" i="37" s="1"/>
  <c r="R16" i="37"/>
  <c r="M16" i="37"/>
  <c r="I16" i="37"/>
  <c r="BH15" i="37"/>
  <c r="BH14" i="37" s="1"/>
  <c r="BD15" i="37"/>
  <c r="AZ15" i="37"/>
  <c r="AZ14" i="37" s="1"/>
  <c r="AX15" i="37"/>
  <c r="AX14" i="37" s="1"/>
  <c r="AS15" i="37"/>
  <c r="AR15" i="37"/>
  <c r="AR14" i="37" s="1"/>
  <c r="AQ15" i="37"/>
  <c r="AL15" i="37"/>
  <c r="BJ15" i="37" s="1"/>
  <c r="AJ15" i="37"/>
  <c r="AE15" i="37"/>
  <c r="BF15" i="37" s="1"/>
  <c r="AC15" i="37"/>
  <c r="BC15" i="37" s="1"/>
  <c r="Z15" i="37"/>
  <c r="R15" i="37"/>
  <c r="AY15" i="37" s="1"/>
  <c r="M15" i="37"/>
  <c r="AW15" i="37" s="1"/>
  <c r="I15" i="37"/>
  <c r="AT15" i="37" s="1"/>
  <c r="AQ14" i="37"/>
  <c r="AP14" i="37"/>
  <c r="AO14" i="37"/>
  <c r="AN14" i="37"/>
  <c r="AM14" i="37"/>
  <c r="AL14" i="37"/>
  <c r="AK14" i="37"/>
  <c r="AI14" i="37"/>
  <c r="AH14" i="37"/>
  <c r="AG14" i="37"/>
  <c r="AF14" i="37"/>
  <c r="AD14" i="37"/>
  <c r="AB14" i="37"/>
  <c r="AA14" i="37"/>
  <c r="X14" i="37"/>
  <c r="W14" i="37"/>
  <c r="U14" i="37"/>
  <c r="T14" i="37"/>
  <c r="S14" i="37"/>
  <c r="Q14" i="37"/>
  <c r="P14" i="37"/>
  <c r="O14" i="37"/>
  <c r="N14" i="37"/>
  <c r="L14" i="37"/>
  <c r="K14" i="37"/>
  <c r="J14" i="37"/>
  <c r="H14" i="37"/>
  <c r="G14" i="37"/>
  <c r="F14" i="37"/>
  <c r="E14" i="37"/>
  <c r="D14" i="37"/>
  <c r="C14" i="37"/>
  <c r="BH13" i="37"/>
  <c r="BF13" i="37"/>
  <c r="BD13" i="37"/>
  <c r="AZ13" i="37"/>
  <c r="AX13" i="37"/>
  <c r="AT13" i="37"/>
  <c r="AS13" i="37"/>
  <c r="AR13" i="37"/>
  <c r="AL13" i="37"/>
  <c r="BJ13" i="37" s="1"/>
  <c r="AJ13" i="37"/>
  <c r="BI13" i="37" s="1"/>
  <c r="AE13" i="37"/>
  <c r="AC13" i="37"/>
  <c r="Z13" i="37"/>
  <c r="R13" i="37"/>
  <c r="M13" i="37"/>
  <c r="I13" i="37"/>
  <c r="AU13" i="37" s="1"/>
  <c r="C13" i="37"/>
  <c r="C13" i="47" s="1"/>
  <c r="AQ13" i="47" s="1"/>
  <c r="BH12" i="37"/>
  <c r="BH11" i="37" s="1"/>
  <c r="BD12" i="37"/>
  <c r="AZ12" i="37"/>
  <c r="AX12" i="37"/>
  <c r="AX11" i="37" s="1"/>
  <c r="AS12" i="37"/>
  <c r="AS11" i="37" s="1"/>
  <c r="AR12" i="37"/>
  <c r="AR11" i="37" s="1"/>
  <c r="AQ12" i="37"/>
  <c r="AL12" i="37"/>
  <c r="AJ12" i="37"/>
  <c r="BG12" i="37" s="1"/>
  <c r="AE12" i="37"/>
  <c r="BF12" i="37" s="1"/>
  <c r="BF11" i="37" s="1"/>
  <c r="AC12" i="37"/>
  <c r="BC12" i="37" s="1"/>
  <c r="Z12" i="37"/>
  <c r="R12" i="37"/>
  <c r="AY12" i="37" s="1"/>
  <c r="M12" i="37"/>
  <c r="BB12" i="37" s="1"/>
  <c r="I12" i="37"/>
  <c r="AU12" i="37" s="1"/>
  <c r="BD11" i="37"/>
  <c r="AZ11" i="37"/>
  <c r="AP11" i="37"/>
  <c r="AO11" i="37"/>
  <c r="AN11" i="37"/>
  <c r="AM11" i="37"/>
  <c r="AK11" i="37"/>
  <c r="AJ11" i="37"/>
  <c r="AI11" i="37"/>
  <c r="AH11" i="37"/>
  <c r="AG11" i="37"/>
  <c r="AF11" i="37"/>
  <c r="AE11" i="37"/>
  <c r="AD11" i="37"/>
  <c r="AB11" i="37"/>
  <c r="AA11" i="37"/>
  <c r="X11" i="37"/>
  <c r="W11" i="37"/>
  <c r="U11" i="37"/>
  <c r="T11" i="37"/>
  <c r="S11" i="37"/>
  <c r="Q11" i="37"/>
  <c r="P11" i="37"/>
  <c r="O11" i="37"/>
  <c r="N11" i="37"/>
  <c r="L11" i="37"/>
  <c r="K11" i="37"/>
  <c r="J11" i="37"/>
  <c r="H11" i="37"/>
  <c r="G11" i="37"/>
  <c r="F11" i="37"/>
  <c r="E11" i="37"/>
  <c r="D11" i="37"/>
  <c r="BH10" i="37"/>
  <c r="BD10" i="37"/>
  <c r="BD8" i="37" s="1"/>
  <c r="AZ10" i="37"/>
  <c r="AX10" i="37"/>
  <c r="AS10" i="37"/>
  <c r="AR10" i="37"/>
  <c r="AR8" i="37" s="1"/>
  <c r="AQ10" i="37"/>
  <c r="AL10" i="37"/>
  <c r="BJ10" i="37" s="1"/>
  <c r="AJ10" i="37"/>
  <c r="BI10" i="37" s="1"/>
  <c r="AE10" i="37"/>
  <c r="AC10" i="37"/>
  <c r="BE10" i="37" s="1"/>
  <c r="Z10" i="37"/>
  <c r="V10" i="37"/>
  <c r="BA10" i="37" s="1"/>
  <c r="R10" i="37"/>
  <c r="AY10" i="37" s="1"/>
  <c r="M10" i="37"/>
  <c r="AW10" i="37" s="1"/>
  <c r="I10" i="37"/>
  <c r="BH9" i="37"/>
  <c r="BH8" i="37" s="1"/>
  <c r="BF9" i="37"/>
  <c r="BD9" i="37"/>
  <c r="AZ9" i="37"/>
  <c r="AX9" i="37"/>
  <c r="AX8" i="37" s="1"/>
  <c r="AS9" i="37"/>
  <c r="AR9" i="37"/>
  <c r="AQ9" i="37"/>
  <c r="AQ8" i="37" s="1"/>
  <c r="AL9" i="37"/>
  <c r="AL8" i="37" s="1"/>
  <c r="AJ9" i="37"/>
  <c r="BG9" i="37" s="1"/>
  <c r="AE9" i="37"/>
  <c r="AC9" i="37"/>
  <c r="BC9" i="37" s="1"/>
  <c r="Z9" i="37"/>
  <c r="Z8" i="37" s="1"/>
  <c r="R9" i="37"/>
  <c r="AY9" i="37" s="1"/>
  <c r="M9" i="37"/>
  <c r="BB9" i="37" s="1"/>
  <c r="I9" i="37"/>
  <c r="AU9" i="37" s="1"/>
  <c r="AP8" i="37"/>
  <c r="AP47" i="37" s="1"/>
  <c r="AO8" i="37"/>
  <c r="AN8" i="37"/>
  <c r="AM8" i="37"/>
  <c r="AK8" i="37"/>
  <c r="AK47" i="37" s="1"/>
  <c r="AI8" i="37"/>
  <c r="AH8" i="37"/>
  <c r="AG8" i="37"/>
  <c r="AG47" i="37" s="1"/>
  <c r="AF8" i="37"/>
  <c r="AD8" i="37"/>
  <c r="AB8" i="37"/>
  <c r="AA8" i="37"/>
  <c r="AA47" i="37" s="1"/>
  <c r="X8" i="37"/>
  <c r="X47" i="37" s="1"/>
  <c r="W8" i="37"/>
  <c r="U8" i="37"/>
  <c r="U47" i="37" s="1"/>
  <c r="T8" i="37"/>
  <c r="T47" i="37" s="1"/>
  <c r="S8" i="37"/>
  <c r="S47" i="37" s="1"/>
  <c r="Q8" i="37"/>
  <c r="P8" i="37"/>
  <c r="O8" i="37"/>
  <c r="O47" i="37" s="1"/>
  <c r="N8" i="37"/>
  <c r="N47" i="37" s="1"/>
  <c r="L8" i="37"/>
  <c r="K8" i="37"/>
  <c r="K47" i="37" s="1"/>
  <c r="J8" i="37"/>
  <c r="J47" i="37" s="1"/>
  <c r="H8" i="37"/>
  <c r="G8" i="37"/>
  <c r="F8" i="37"/>
  <c r="F47" i="37" s="1"/>
  <c r="E8" i="37"/>
  <c r="E47" i="37" s="1"/>
  <c r="D8" i="37"/>
  <c r="D47" i="37" s="1"/>
  <c r="C8" i="37"/>
  <c r="BJ46" i="36"/>
  <c r="BI46" i="36"/>
  <c r="BH46" i="36"/>
  <c r="BG46" i="36"/>
  <c r="BF46" i="36"/>
  <c r="BD46" i="36"/>
  <c r="AZ46" i="36"/>
  <c r="AX46" i="36"/>
  <c r="AU46" i="36"/>
  <c r="AT46" i="36"/>
  <c r="AR46" i="36"/>
  <c r="AC46" i="36"/>
  <c r="BC46" i="36" s="1"/>
  <c r="R46" i="36"/>
  <c r="AY46" i="36" s="1"/>
  <c r="M46" i="36"/>
  <c r="V46" i="36" s="1"/>
  <c r="H46" i="36"/>
  <c r="C46" i="36"/>
  <c r="AQ46" i="36" s="1"/>
  <c r="BJ45" i="36"/>
  <c r="BI45" i="36"/>
  <c r="BH45" i="36"/>
  <c r="BG45" i="36"/>
  <c r="BF45" i="36"/>
  <c r="BE45" i="36"/>
  <c r="BD45" i="36"/>
  <c r="BC45" i="36"/>
  <c r="BB45" i="36"/>
  <c r="BA45" i="36"/>
  <c r="AZ45" i="36"/>
  <c r="AY45" i="36"/>
  <c r="AX45" i="36"/>
  <c r="AW45" i="36"/>
  <c r="AV45" i="36"/>
  <c r="AU45" i="36"/>
  <c r="AT45" i="36"/>
  <c r="AS45" i="36"/>
  <c r="AR45" i="36"/>
  <c r="AQ45" i="36"/>
  <c r="BJ44" i="36"/>
  <c r="BI44" i="36"/>
  <c r="BH44" i="36"/>
  <c r="BG44" i="36"/>
  <c r="BF44" i="36"/>
  <c r="BE44" i="36"/>
  <c r="BD44" i="36"/>
  <c r="BC44" i="36"/>
  <c r="BB44" i="36"/>
  <c r="BA44" i="36"/>
  <c r="AZ44" i="36"/>
  <c r="AY44" i="36"/>
  <c r="AX44" i="36"/>
  <c r="AW44" i="36"/>
  <c r="AV44" i="36"/>
  <c r="AU44" i="36"/>
  <c r="AT44" i="36"/>
  <c r="AS44" i="36"/>
  <c r="AR44" i="36"/>
  <c r="AQ44" i="36"/>
  <c r="BJ43" i="36"/>
  <c r="BI43" i="36"/>
  <c r="BH43" i="36"/>
  <c r="BG43" i="36"/>
  <c r="BF43" i="36"/>
  <c r="BE43" i="36"/>
  <c r="BD43" i="36"/>
  <c r="BC43" i="36"/>
  <c r="BB43" i="36"/>
  <c r="BA43" i="36"/>
  <c r="AZ43" i="36"/>
  <c r="AY43" i="36"/>
  <c r="AX43" i="36"/>
  <c r="AW43" i="36"/>
  <c r="AV43" i="36"/>
  <c r="AU43" i="36"/>
  <c r="AT43" i="36"/>
  <c r="AS43" i="36"/>
  <c r="AR43" i="36"/>
  <c r="AQ43" i="36"/>
  <c r="BJ42" i="36"/>
  <c r="BI42" i="36"/>
  <c r="BH42" i="36"/>
  <c r="BG42" i="36"/>
  <c r="BF42" i="36"/>
  <c r="BE42" i="36"/>
  <c r="BD42" i="36"/>
  <c r="BC42" i="36"/>
  <c r="BB42" i="36"/>
  <c r="BA42" i="36"/>
  <c r="AZ42" i="36"/>
  <c r="AY42" i="36"/>
  <c r="AX42" i="36"/>
  <c r="AW42" i="36"/>
  <c r="AV42" i="36"/>
  <c r="AU42" i="36"/>
  <c r="AT42" i="36"/>
  <c r="AS42" i="36"/>
  <c r="AR42" i="36"/>
  <c r="AQ42" i="36"/>
  <c r="BJ41" i="36"/>
  <c r="BI41" i="36"/>
  <c r="BH41" i="36"/>
  <c r="BG41" i="36"/>
  <c r="BF41" i="36"/>
  <c r="BE41" i="36"/>
  <c r="BD41" i="36"/>
  <c r="BC41" i="36"/>
  <c r="BB41" i="36"/>
  <c r="BA41" i="36"/>
  <c r="AZ41" i="36"/>
  <c r="AY41" i="36"/>
  <c r="AX41" i="36"/>
  <c r="AW41" i="36"/>
  <c r="AV41" i="36"/>
  <c r="AU41" i="36"/>
  <c r="AT41" i="36"/>
  <c r="AS41" i="36"/>
  <c r="AR41" i="36"/>
  <c r="AQ41" i="36"/>
  <c r="BJ40" i="36"/>
  <c r="BI40" i="36"/>
  <c r="BH40" i="36"/>
  <c r="BG40" i="36"/>
  <c r="BF40" i="36"/>
  <c r="BE40" i="36"/>
  <c r="BD40" i="36"/>
  <c r="BC40" i="36"/>
  <c r="BB40" i="36"/>
  <c r="BA40" i="36"/>
  <c r="AZ40" i="36"/>
  <c r="AY40" i="36"/>
  <c r="AX40" i="36"/>
  <c r="AW40" i="36"/>
  <c r="AV40" i="36"/>
  <c r="AU40" i="36"/>
  <c r="AT40" i="36"/>
  <c r="AS40" i="36"/>
  <c r="AR40" i="36"/>
  <c r="AQ40" i="36"/>
  <c r="BJ39" i="36"/>
  <c r="BI39" i="36"/>
  <c r="BH39" i="36"/>
  <c r="BG39" i="36"/>
  <c r="BF39" i="36"/>
  <c r="BE39" i="36"/>
  <c r="BD39" i="36"/>
  <c r="BC39" i="36"/>
  <c r="BB39" i="36"/>
  <c r="BA39" i="36"/>
  <c r="AZ39" i="36"/>
  <c r="AY39" i="36"/>
  <c r="AX39" i="36"/>
  <c r="AW39" i="36"/>
  <c r="AU39" i="36"/>
  <c r="AT39" i="36"/>
  <c r="AS39" i="36"/>
  <c r="AR39" i="36"/>
  <c r="AQ39" i="36"/>
  <c r="Z39" i="36"/>
  <c r="Y39" i="36"/>
  <c r="AV39" i="36" s="1"/>
  <c r="BJ38" i="36"/>
  <c r="BI38" i="36"/>
  <c r="BH38" i="36"/>
  <c r="BG38" i="36"/>
  <c r="BF38" i="36"/>
  <c r="BE38" i="36"/>
  <c r="BD38" i="36"/>
  <c r="BC38" i="36"/>
  <c r="BB38" i="36"/>
  <c r="BA38" i="36"/>
  <c r="AZ38" i="36"/>
  <c r="AY38" i="36"/>
  <c r="AX38" i="36"/>
  <c r="AW38" i="36"/>
  <c r="AV38" i="36"/>
  <c r="AU38" i="36"/>
  <c r="AT38" i="36"/>
  <c r="AS38" i="36"/>
  <c r="AR38" i="36"/>
  <c r="AQ38" i="36"/>
  <c r="BH37" i="36"/>
  <c r="BD37" i="36"/>
  <c r="AZ37" i="36"/>
  <c r="AX37" i="36"/>
  <c r="AW37" i="36"/>
  <c r="AS37" i="36"/>
  <c r="AR37" i="36"/>
  <c r="AQ37" i="36"/>
  <c r="AL37" i="36"/>
  <c r="BJ37" i="36" s="1"/>
  <c r="AJ37" i="36"/>
  <c r="BI37" i="36" s="1"/>
  <c r="AE37" i="36"/>
  <c r="BF37" i="36" s="1"/>
  <c r="AC37" i="36"/>
  <c r="BE37" i="36" s="1"/>
  <c r="Z37" i="36"/>
  <c r="R37" i="36"/>
  <c r="V37" i="36" s="1"/>
  <c r="M37" i="36"/>
  <c r="I37" i="36"/>
  <c r="BH36" i="36"/>
  <c r="BF36" i="36"/>
  <c r="BD36" i="36"/>
  <c r="AZ36" i="36"/>
  <c r="AX36" i="36"/>
  <c r="AW36" i="36"/>
  <c r="AS36" i="36"/>
  <c r="AR36" i="36"/>
  <c r="AQ36" i="36"/>
  <c r="AL36" i="36"/>
  <c r="BJ36" i="36" s="1"/>
  <c r="AJ36" i="36"/>
  <c r="BG36" i="36" s="1"/>
  <c r="AE36" i="36"/>
  <c r="AC36" i="36"/>
  <c r="BC36" i="36" s="1"/>
  <c r="Z36" i="36"/>
  <c r="R36" i="36"/>
  <c r="AY36" i="36" s="1"/>
  <c r="M36" i="36"/>
  <c r="BB36" i="36" s="1"/>
  <c r="I36" i="36"/>
  <c r="AT36" i="36" s="1"/>
  <c r="BH35" i="36"/>
  <c r="BD35" i="36"/>
  <c r="AZ35" i="36"/>
  <c r="AX35" i="36"/>
  <c r="AW35" i="36"/>
  <c r="AS35" i="36"/>
  <c r="AR35" i="36"/>
  <c r="AQ35" i="36"/>
  <c r="AL35" i="36"/>
  <c r="BJ35" i="36" s="1"/>
  <c r="AJ35" i="36"/>
  <c r="BI35" i="36" s="1"/>
  <c r="AE35" i="36"/>
  <c r="BF35" i="36" s="1"/>
  <c r="AC35" i="36"/>
  <c r="BE35" i="36" s="1"/>
  <c r="Z35" i="36"/>
  <c r="R35" i="36"/>
  <c r="M35" i="36"/>
  <c r="BB35" i="36" s="1"/>
  <c r="I35" i="36"/>
  <c r="BH34" i="36"/>
  <c r="BD34" i="36"/>
  <c r="AZ34" i="36"/>
  <c r="AX34" i="36"/>
  <c r="AS34" i="36"/>
  <c r="AR34" i="36"/>
  <c r="AQ34" i="36"/>
  <c r="AL34" i="36"/>
  <c r="BJ34" i="36" s="1"/>
  <c r="AJ34" i="36"/>
  <c r="BG34" i="36" s="1"/>
  <c r="AE34" i="36"/>
  <c r="BF34" i="36" s="1"/>
  <c r="AC34" i="36"/>
  <c r="BC34" i="36" s="1"/>
  <c r="Z34" i="36"/>
  <c r="R34" i="36"/>
  <c r="AY34" i="36" s="1"/>
  <c r="M34" i="36"/>
  <c r="BB34" i="36" s="1"/>
  <c r="I34" i="36"/>
  <c r="AT34" i="36" s="1"/>
  <c r="BH33" i="36"/>
  <c r="BD33" i="36"/>
  <c r="AZ33" i="36"/>
  <c r="AX33" i="36"/>
  <c r="AS33" i="36"/>
  <c r="AR33" i="36"/>
  <c r="AQ33" i="36"/>
  <c r="AL33" i="36"/>
  <c r="BJ33" i="36" s="1"/>
  <c r="AJ33" i="36"/>
  <c r="BI33" i="36" s="1"/>
  <c r="AE33" i="36"/>
  <c r="BF33" i="36" s="1"/>
  <c r="AC33" i="36"/>
  <c r="BE33" i="36" s="1"/>
  <c r="Z33" i="36"/>
  <c r="R33" i="36"/>
  <c r="M33" i="36"/>
  <c r="BB33" i="36" s="1"/>
  <c r="I33" i="36"/>
  <c r="BH32" i="36"/>
  <c r="BD32" i="36"/>
  <c r="AZ32" i="36"/>
  <c r="AX32" i="36"/>
  <c r="AS32" i="36"/>
  <c r="AR32" i="36"/>
  <c r="AQ32" i="36"/>
  <c r="AL32" i="36"/>
  <c r="BJ32" i="36" s="1"/>
  <c r="AJ32" i="36"/>
  <c r="BG32" i="36" s="1"/>
  <c r="AE32" i="36"/>
  <c r="BF32" i="36" s="1"/>
  <c r="AC32" i="36"/>
  <c r="BC32" i="36" s="1"/>
  <c r="Z32" i="36"/>
  <c r="R32" i="36"/>
  <c r="AY32" i="36" s="1"/>
  <c r="M32" i="36"/>
  <c r="AW32" i="36" s="1"/>
  <c r="I32" i="36"/>
  <c r="AT32" i="36" s="1"/>
  <c r="BH31" i="36"/>
  <c r="BD31" i="36"/>
  <c r="AZ31" i="36"/>
  <c r="AZ27" i="36" s="1"/>
  <c r="AX31" i="36"/>
  <c r="AS31" i="36"/>
  <c r="AR31" i="36"/>
  <c r="AR27" i="36" s="1"/>
  <c r="AQ31" i="36"/>
  <c r="AL31" i="36"/>
  <c r="BJ31" i="36" s="1"/>
  <c r="AJ31" i="36"/>
  <c r="BI31" i="36" s="1"/>
  <c r="AE31" i="36"/>
  <c r="BF31" i="36" s="1"/>
  <c r="AC31" i="36"/>
  <c r="BE31" i="36" s="1"/>
  <c r="Z31" i="36"/>
  <c r="R31" i="36"/>
  <c r="V31" i="36" s="1"/>
  <c r="M31" i="36"/>
  <c r="M27" i="36" s="1"/>
  <c r="I31" i="36"/>
  <c r="BH30" i="36"/>
  <c r="BF30" i="36"/>
  <c r="BD30" i="36"/>
  <c r="AZ30" i="36"/>
  <c r="AX30" i="36"/>
  <c r="AW30" i="36"/>
  <c r="AS30" i="36"/>
  <c r="AR30" i="36"/>
  <c r="AQ30" i="36"/>
  <c r="AL30" i="36"/>
  <c r="BJ30" i="36" s="1"/>
  <c r="AJ30" i="36"/>
  <c r="BG30" i="36" s="1"/>
  <c r="AE30" i="36"/>
  <c r="AC30" i="36"/>
  <c r="BC30" i="36" s="1"/>
  <c r="Z30" i="36"/>
  <c r="R30" i="36"/>
  <c r="AY30" i="36" s="1"/>
  <c r="M30" i="36"/>
  <c r="I30" i="36"/>
  <c r="AT30" i="36" s="1"/>
  <c r="BH29" i="36"/>
  <c r="BD29" i="36"/>
  <c r="BD27" i="36" s="1"/>
  <c r="AZ29" i="36"/>
  <c r="AX29" i="36"/>
  <c r="AW29" i="36"/>
  <c r="AS29" i="36"/>
  <c r="AS27" i="36" s="1"/>
  <c r="AR29" i="36"/>
  <c r="AQ29" i="36"/>
  <c r="AL29" i="36"/>
  <c r="BJ29" i="36" s="1"/>
  <c r="AJ29" i="36"/>
  <c r="BI29" i="36" s="1"/>
  <c r="AE29" i="36"/>
  <c r="BF29" i="36" s="1"/>
  <c r="AC29" i="36"/>
  <c r="BE29" i="36" s="1"/>
  <c r="Z29" i="36"/>
  <c r="R29" i="36"/>
  <c r="V29" i="36" s="1"/>
  <c r="M29" i="36"/>
  <c r="I29" i="36"/>
  <c r="BH28" i="36"/>
  <c r="BH27" i="36" s="1"/>
  <c r="BF28" i="36"/>
  <c r="BD28" i="36"/>
  <c r="AZ28" i="36"/>
  <c r="AX28" i="36"/>
  <c r="AW28" i="36"/>
  <c r="AS28" i="36"/>
  <c r="AR28" i="36"/>
  <c r="AQ28" i="36"/>
  <c r="AL28" i="36"/>
  <c r="BJ28" i="36" s="1"/>
  <c r="AJ28" i="36"/>
  <c r="AE28" i="36"/>
  <c r="AC28" i="36"/>
  <c r="BC28" i="36" s="1"/>
  <c r="Z28" i="36"/>
  <c r="R28" i="36"/>
  <c r="AY28" i="36" s="1"/>
  <c r="M28" i="36"/>
  <c r="BB28" i="36" s="1"/>
  <c r="I28" i="36"/>
  <c r="AT28" i="36" s="1"/>
  <c r="AX27" i="36"/>
  <c r="AQ27" i="36"/>
  <c r="AP27" i="36"/>
  <c r="AO27" i="36"/>
  <c r="AN27" i="36"/>
  <c r="AM27" i="36"/>
  <c r="AK27" i="36"/>
  <c r="AI27" i="36"/>
  <c r="AH27" i="36"/>
  <c r="AG27" i="36"/>
  <c r="AF27" i="36"/>
  <c r="AD27" i="36"/>
  <c r="AB27" i="36"/>
  <c r="AA27" i="36"/>
  <c r="Z27" i="36"/>
  <c r="X27" i="36"/>
  <c r="W27" i="36"/>
  <c r="U27" i="36"/>
  <c r="T27" i="36"/>
  <c r="S27" i="36"/>
  <c r="Q27" i="36"/>
  <c r="P27" i="36"/>
  <c r="O27" i="36"/>
  <c r="N27" i="36"/>
  <c r="L27" i="36"/>
  <c r="K27" i="36"/>
  <c r="J27" i="36"/>
  <c r="H27" i="36"/>
  <c r="G27" i="36"/>
  <c r="F27" i="36"/>
  <c r="E27" i="36"/>
  <c r="D27" i="36"/>
  <c r="C27" i="36"/>
  <c r="BJ26" i="36"/>
  <c r="BI26" i="36"/>
  <c r="BH26" i="36"/>
  <c r="BG26" i="36"/>
  <c r="BF26" i="36"/>
  <c r="BD26" i="36"/>
  <c r="AZ26" i="36"/>
  <c r="AX26" i="36"/>
  <c r="AU26" i="36"/>
  <c r="AT26" i="36"/>
  <c r="AR26" i="36"/>
  <c r="AC26" i="36"/>
  <c r="BC26" i="36" s="1"/>
  <c r="R26" i="36"/>
  <c r="V26" i="36" s="1"/>
  <c r="M26" i="36"/>
  <c r="AW26" i="36" s="1"/>
  <c r="H26" i="36"/>
  <c r="AS26" i="36" s="1"/>
  <c r="C26" i="36"/>
  <c r="AQ26" i="36" s="1"/>
  <c r="BJ25" i="36"/>
  <c r="BI25" i="36"/>
  <c r="BH25" i="36"/>
  <c r="BG25" i="36"/>
  <c r="BF25" i="36"/>
  <c r="BD25" i="36"/>
  <c r="AZ25" i="36"/>
  <c r="AX25" i="36"/>
  <c r="AU25" i="36"/>
  <c r="AT25" i="36"/>
  <c r="AR25" i="36"/>
  <c r="AC25" i="36"/>
  <c r="BC25" i="36" s="1"/>
  <c r="R25" i="36"/>
  <c r="AY25" i="36" s="1"/>
  <c r="M25" i="36"/>
  <c r="H25" i="36"/>
  <c r="AS25" i="36" s="1"/>
  <c r="C25" i="36"/>
  <c r="AQ25" i="36" s="1"/>
  <c r="BJ24" i="36"/>
  <c r="BI24" i="36"/>
  <c r="BH24" i="36"/>
  <c r="BG24" i="36"/>
  <c r="BF24" i="36"/>
  <c r="BD24" i="36"/>
  <c r="AZ24" i="36"/>
  <c r="AX24" i="36"/>
  <c r="AU24" i="36"/>
  <c r="AT24" i="36"/>
  <c r="AR24" i="36"/>
  <c r="AC24" i="36"/>
  <c r="BC24" i="36" s="1"/>
  <c r="R24" i="36"/>
  <c r="AY24" i="36" s="1"/>
  <c r="M24" i="36"/>
  <c r="AW24" i="36" s="1"/>
  <c r="H24" i="36"/>
  <c r="AS24" i="36" s="1"/>
  <c r="C24" i="36"/>
  <c r="AQ24" i="36" s="1"/>
  <c r="BJ23" i="36"/>
  <c r="BI23" i="36"/>
  <c r="BH23" i="36"/>
  <c r="BG23" i="36"/>
  <c r="BF23" i="36"/>
  <c r="BD23" i="36"/>
  <c r="AZ23" i="36"/>
  <c r="AX23" i="36"/>
  <c r="AU23" i="36"/>
  <c r="AT23" i="36"/>
  <c r="AR23" i="36"/>
  <c r="AC23" i="36"/>
  <c r="BE23" i="36" s="1"/>
  <c r="R23" i="36"/>
  <c r="AY23" i="36" s="1"/>
  <c r="M23" i="36"/>
  <c r="AW23" i="36" s="1"/>
  <c r="H23" i="36"/>
  <c r="AS23" i="36" s="1"/>
  <c r="C23" i="36"/>
  <c r="AQ23" i="36" s="1"/>
  <c r="BJ22" i="36"/>
  <c r="BI22" i="36"/>
  <c r="BH22" i="36"/>
  <c r="BG22" i="36"/>
  <c r="BF22" i="36"/>
  <c r="BD22" i="36"/>
  <c r="AZ22" i="36"/>
  <c r="AX22" i="36"/>
  <c r="AU22" i="36"/>
  <c r="AT22" i="36"/>
  <c r="AR22" i="36"/>
  <c r="AC22" i="36"/>
  <c r="BC22" i="36" s="1"/>
  <c r="R22" i="36"/>
  <c r="AY22" i="36" s="1"/>
  <c r="M22" i="36"/>
  <c r="AW22" i="36" s="1"/>
  <c r="H22" i="36"/>
  <c r="AS22" i="36" s="1"/>
  <c r="C22" i="36"/>
  <c r="AQ22" i="36" s="1"/>
  <c r="BJ21" i="36"/>
  <c r="BI21" i="36"/>
  <c r="BH21" i="36"/>
  <c r="BG21" i="36"/>
  <c r="BF21" i="36"/>
  <c r="BD21" i="36"/>
  <c r="AZ21" i="36"/>
  <c r="AX21" i="36"/>
  <c r="AX19" i="36" s="1"/>
  <c r="AU21" i="36"/>
  <c r="AT21" i="36"/>
  <c r="AR21" i="36"/>
  <c r="AC21" i="36"/>
  <c r="BC21" i="36" s="1"/>
  <c r="R21" i="36"/>
  <c r="AY21" i="36" s="1"/>
  <c r="M21" i="36"/>
  <c r="H21" i="36"/>
  <c r="AS21" i="36" s="1"/>
  <c r="C21" i="36"/>
  <c r="AQ21" i="36" s="1"/>
  <c r="BJ20" i="36"/>
  <c r="BI20" i="36"/>
  <c r="BI19" i="36" s="1"/>
  <c r="BH20" i="36"/>
  <c r="BG20" i="36"/>
  <c r="BG19" i="36" s="1"/>
  <c r="BF20" i="36"/>
  <c r="BF19" i="36" s="1"/>
  <c r="BD20" i="36"/>
  <c r="AZ20" i="36"/>
  <c r="AX20" i="36"/>
  <c r="AU20" i="36"/>
  <c r="AU19" i="36" s="1"/>
  <c r="AT20" i="36"/>
  <c r="AT19" i="36" s="1"/>
  <c r="AR20" i="36"/>
  <c r="AC20" i="36"/>
  <c r="BC20" i="36" s="1"/>
  <c r="R20" i="36"/>
  <c r="AY20" i="36" s="1"/>
  <c r="M20" i="36"/>
  <c r="AW20" i="36" s="1"/>
  <c r="H20" i="36"/>
  <c r="AS20" i="36" s="1"/>
  <c r="AS19" i="36" s="1"/>
  <c r="C20" i="36"/>
  <c r="AQ20" i="36" s="1"/>
  <c r="AQ19" i="36" s="1"/>
  <c r="BJ19" i="36"/>
  <c r="BH19" i="36"/>
  <c r="BD19" i="36"/>
  <c r="AZ19" i="36"/>
  <c r="AR19" i="36"/>
  <c r="AP19" i="36"/>
  <c r="AO19" i="36"/>
  <c r="AN19" i="36"/>
  <c r="AM19" i="36"/>
  <c r="AL19" i="36"/>
  <c r="AK19" i="36"/>
  <c r="AJ19" i="36"/>
  <c r="AI19" i="36"/>
  <c r="AH19" i="36"/>
  <c r="AG19" i="36"/>
  <c r="AF19" i="36"/>
  <c r="AE19" i="36"/>
  <c r="AD19" i="36"/>
  <c r="AB19" i="36"/>
  <c r="AA19" i="36"/>
  <c r="Z19" i="36"/>
  <c r="X19" i="36"/>
  <c r="W19" i="36"/>
  <c r="U19" i="36"/>
  <c r="T19" i="36"/>
  <c r="S19" i="36"/>
  <c r="Q19" i="36"/>
  <c r="P19" i="36"/>
  <c r="O19" i="36"/>
  <c r="N19" i="36"/>
  <c r="L19" i="36"/>
  <c r="K19" i="36"/>
  <c r="J19" i="36"/>
  <c r="I19" i="36"/>
  <c r="H19" i="36"/>
  <c r="G19" i="36"/>
  <c r="F19" i="36"/>
  <c r="E19" i="36"/>
  <c r="D19" i="36"/>
  <c r="BH18" i="36"/>
  <c r="BD18" i="36"/>
  <c r="AZ18" i="36"/>
  <c r="AX18" i="36"/>
  <c r="AT18" i="36"/>
  <c r="AS18" i="36"/>
  <c r="AR18" i="36"/>
  <c r="AQ18" i="36"/>
  <c r="AL18" i="36"/>
  <c r="BJ18" i="36" s="1"/>
  <c r="AJ18" i="36"/>
  <c r="BI18" i="36" s="1"/>
  <c r="AE18" i="36"/>
  <c r="BF18" i="36" s="1"/>
  <c r="AC18" i="36"/>
  <c r="BE18" i="36" s="1"/>
  <c r="Z18" i="36"/>
  <c r="R18" i="36"/>
  <c r="AY18" i="36" s="1"/>
  <c r="M18" i="36"/>
  <c r="AW18" i="36" s="1"/>
  <c r="I18" i="36"/>
  <c r="BH17" i="36"/>
  <c r="BD17" i="36"/>
  <c r="AZ17" i="36"/>
  <c r="AX17" i="36"/>
  <c r="AT17" i="36"/>
  <c r="AS17" i="36"/>
  <c r="AR17" i="36"/>
  <c r="AQ17" i="36"/>
  <c r="AL17" i="36"/>
  <c r="BJ17" i="36" s="1"/>
  <c r="AJ17" i="36"/>
  <c r="BG17" i="36" s="1"/>
  <c r="AE17" i="36"/>
  <c r="BF17" i="36" s="1"/>
  <c r="AC17" i="36"/>
  <c r="BC17" i="36" s="1"/>
  <c r="Z17" i="36"/>
  <c r="R17" i="36"/>
  <c r="AY17" i="36" s="1"/>
  <c r="M17" i="36"/>
  <c r="I17" i="36"/>
  <c r="AU17" i="36" s="1"/>
  <c r="BH16" i="36"/>
  <c r="BD16" i="36"/>
  <c r="AZ16" i="36"/>
  <c r="AX16" i="36"/>
  <c r="AT16" i="36"/>
  <c r="AS16" i="36"/>
  <c r="AR16" i="36"/>
  <c r="AQ16" i="36"/>
  <c r="AL16" i="36"/>
  <c r="BJ16" i="36" s="1"/>
  <c r="AJ16" i="36"/>
  <c r="BI16" i="36" s="1"/>
  <c r="AE16" i="36"/>
  <c r="BF16" i="36" s="1"/>
  <c r="AC16" i="36"/>
  <c r="BE16" i="36" s="1"/>
  <c r="Z16" i="36"/>
  <c r="R16" i="36"/>
  <c r="AY16" i="36" s="1"/>
  <c r="M16" i="36"/>
  <c r="AW16" i="36" s="1"/>
  <c r="I16" i="36"/>
  <c r="BH15" i="36"/>
  <c r="BH14" i="36" s="1"/>
  <c r="BD15" i="36"/>
  <c r="BD14" i="36" s="1"/>
  <c r="AZ15" i="36"/>
  <c r="AX15" i="36"/>
  <c r="AS15" i="36"/>
  <c r="AS14" i="36" s="1"/>
  <c r="AR15" i="36"/>
  <c r="AQ15" i="36"/>
  <c r="AL15" i="36"/>
  <c r="BJ15" i="36" s="1"/>
  <c r="BJ14" i="36" s="1"/>
  <c r="AJ15" i="36"/>
  <c r="BG15" i="36" s="1"/>
  <c r="AE15" i="36"/>
  <c r="AE14" i="36" s="1"/>
  <c r="AC15" i="36"/>
  <c r="BC15" i="36" s="1"/>
  <c r="Z15" i="36"/>
  <c r="V15" i="36"/>
  <c r="R15" i="36"/>
  <c r="AY15" i="36" s="1"/>
  <c r="M15" i="36"/>
  <c r="M14" i="36" s="1"/>
  <c r="I15" i="36"/>
  <c r="AU15" i="36" s="1"/>
  <c r="AZ14" i="36"/>
  <c r="AX14" i="36"/>
  <c r="AR14" i="36"/>
  <c r="AQ14" i="36"/>
  <c r="AP14" i="36"/>
  <c r="AO14" i="36"/>
  <c r="AN14" i="36"/>
  <c r="AM14" i="36"/>
  <c r="AK14" i="36"/>
  <c r="AI14" i="36"/>
  <c r="AH14" i="36"/>
  <c r="AG14" i="36"/>
  <c r="AF14" i="36"/>
  <c r="AD14" i="36"/>
  <c r="AC14" i="36"/>
  <c r="AB14" i="36"/>
  <c r="AA14" i="36"/>
  <c r="Z14" i="36"/>
  <c r="X14" i="36"/>
  <c r="W14" i="36"/>
  <c r="U14" i="36"/>
  <c r="T14" i="36"/>
  <c r="S14" i="36"/>
  <c r="Q14" i="36"/>
  <c r="P14" i="36"/>
  <c r="O14" i="36"/>
  <c r="N14" i="36"/>
  <c r="L14" i="36"/>
  <c r="K14" i="36"/>
  <c r="J14" i="36"/>
  <c r="H14" i="36"/>
  <c r="G14" i="36"/>
  <c r="F14" i="36"/>
  <c r="E14" i="36"/>
  <c r="D14" i="36"/>
  <c r="C14" i="36"/>
  <c r="BH13" i="36"/>
  <c r="BD13" i="36"/>
  <c r="AZ13" i="36"/>
  <c r="AX13" i="36"/>
  <c r="AS13" i="36"/>
  <c r="AR13" i="36"/>
  <c r="AQ13" i="36"/>
  <c r="AL13" i="36"/>
  <c r="BJ13" i="36" s="1"/>
  <c r="AJ13" i="36"/>
  <c r="BI13" i="36" s="1"/>
  <c r="AE13" i="36"/>
  <c r="BF13" i="36" s="1"/>
  <c r="AC13" i="36"/>
  <c r="BE13" i="36" s="1"/>
  <c r="Z13" i="36"/>
  <c r="R13" i="36"/>
  <c r="AY13" i="36" s="1"/>
  <c r="M13" i="36"/>
  <c r="AW13" i="36" s="1"/>
  <c r="I13" i="36"/>
  <c r="AT13" i="36" s="1"/>
  <c r="BH12" i="36"/>
  <c r="BH11" i="36" s="1"/>
  <c r="BD12" i="36"/>
  <c r="AZ12" i="36"/>
  <c r="AX12" i="36"/>
  <c r="AX11" i="36" s="1"/>
  <c r="AS12" i="36"/>
  <c r="AR12" i="36"/>
  <c r="AQ12" i="36"/>
  <c r="AQ11" i="36" s="1"/>
  <c r="AL12" i="36"/>
  <c r="BJ12" i="36" s="1"/>
  <c r="BJ11" i="36" s="1"/>
  <c r="AJ12" i="36"/>
  <c r="BG12" i="36" s="1"/>
  <c r="AE12" i="36"/>
  <c r="AE11" i="36" s="1"/>
  <c r="AC12" i="36"/>
  <c r="BC12" i="36" s="1"/>
  <c r="Z12" i="36"/>
  <c r="R12" i="36"/>
  <c r="AY12" i="36" s="1"/>
  <c r="AY11" i="36" s="1"/>
  <c r="M12" i="36"/>
  <c r="M11" i="36" s="1"/>
  <c r="I12" i="36"/>
  <c r="AU12" i="36" s="1"/>
  <c r="BD11" i="36"/>
  <c r="AZ11" i="36"/>
  <c r="AS11" i="36"/>
  <c r="AR11" i="36"/>
  <c r="AP11" i="36"/>
  <c r="AO11" i="36"/>
  <c r="AN11" i="36"/>
  <c r="AN47" i="36" s="1"/>
  <c r="AM11" i="36"/>
  <c r="AK11" i="36"/>
  <c r="AJ11" i="36"/>
  <c r="AI11" i="36"/>
  <c r="AH11" i="36"/>
  <c r="AG11" i="36"/>
  <c r="AF11" i="36"/>
  <c r="AF47" i="36" s="1"/>
  <c r="AD11" i="36"/>
  <c r="AB11" i="36"/>
  <c r="AA11" i="36"/>
  <c r="Z11" i="36"/>
  <c r="X11" i="36"/>
  <c r="W11" i="36"/>
  <c r="U11" i="36"/>
  <c r="T11" i="36"/>
  <c r="T47" i="36" s="1"/>
  <c r="S11" i="36"/>
  <c r="R11" i="36"/>
  <c r="Q11" i="36"/>
  <c r="P11" i="36"/>
  <c r="P47" i="36" s="1"/>
  <c r="O11" i="36"/>
  <c r="N11" i="36"/>
  <c r="L11" i="36"/>
  <c r="L47" i="36" s="1"/>
  <c r="K11" i="36"/>
  <c r="J11" i="36"/>
  <c r="H11" i="36"/>
  <c r="H47" i="36" s="1"/>
  <c r="G11" i="36"/>
  <c r="F11" i="36"/>
  <c r="E11" i="36"/>
  <c r="D11" i="36"/>
  <c r="D47" i="36" s="1"/>
  <c r="C11" i="36"/>
  <c r="BH10" i="36"/>
  <c r="BD10" i="36"/>
  <c r="AZ10" i="36"/>
  <c r="AX10" i="36"/>
  <c r="AS10" i="36"/>
  <c r="AR10" i="36"/>
  <c r="AQ10" i="36"/>
  <c r="AL10" i="36"/>
  <c r="BJ10" i="36" s="1"/>
  <c r="AJ10" i="36"/>
  <c r="BI10" i="36" s="1"/>
  <c r="AE10" i="36"/>
  <c r="BF10" i="36" s="1"/>
  <c r="AC10" i="36"/>
  <c r="BE10" i="36" s="1"/>
  <c r="Z10" i="36"/>
  <c r="R10" i="36"/>
  <c r="AY10" i="36" s="1"/>
  <c r="M10" i="36"/>
  <c r="I10" i="36"/>
  <c r="AT10" i="36" s="1"/>
  <c r="BH9" i="36"/>
  <c r="BH8" i="36" s="1"/>
  <c r="BD9" i="36"/>
  <c r="BD8" i="36" s="1"/>
  <c r="AZ9" i="36"/>
  <c r="AZ8" i="36" s="1"/>
  <c r="AZ47" i="36" s="1"/>
  <c r="AX9" i="36"/>
  <c r="AX8" i="36" s="1"/>
  <c r="AU9" i="36"/>
  <c r="AT9" i="36"/>
  <c r="AS9" i="36"/>
  <c r="AS8" i="36" s="1"/>
  <c r="AR9" i="36"/>
  <c r="AQ9" i="36"/>
  <c r="AL9" i="36"/>
  <c r="AL8" i="36" s="1"/>
  <c r="AJ9" i="36"/>
  <c r="AE9" i="36"/>
  <c r="BF9" i="36" s="1"/>
  <c r="AC9" i="36"/>
  <c r="BC9" i="36" s="1"/>
  <c r="Z9" i="36"/>
  <c r="Z8" i="36" s="1"/>
  <c r="V9" i="36"/>
  <c r="R9" i="36"/>
  <c r="AY9" i="36" s="1"/>
  <c r="M9" i="36"/>
  <c r="AW9" i="36" s="1"/>
  <c r="AQ8" i="36"/>
  <c r="AP8" i="36"/>
  <c r="AO8" i="36"/>
  <c r="AO47" i="36" s="1"/>
  <c r="AN8" i="36"/>
  <c r="AM8" i="36"/>
  <c r="AM47" i="36" s="1"/>
  <c r="AK8" i="36"/>
  <c r="AK47" i="36" s="1"/>
  <c r="AI8" i="36"/>
  <c r="AH8" i="36"/>
  <c r="AG8" i="36"/>
  <c r="AG47" i="36" s="1"/>
  <c r="AF8" i="36"/>
  <c r="AD8" i="36"/>
  <c r="AC8" i="36"/>
  <c r="AB8" i="36"/>
  <c r="AA8" i="36"/>
  <c r="X8" i="36"/>
  <c r="W8" i="36"/>
  <c r="W47" i="36" s="1"/>
  <c r="U8" i="36"/>
  <c r="T8" i="36"/>
  <c r="S8" i="36"/>
  <c r="S47" i="36" s="1"/>
  <c r="R8" i="36"/>
  <c r="Q8" i="36"/>
  <c r="P8" i="36"/>
  <c r="O8" i="36"/>
  <c r="O47" i="36" s="1"/>
  <c r="N8" i="36"/>
  <c r="L8" i="36"/>
  <c r="K8" i="36"/>
  <c r="K47" i="36" s="1"/>
  <c r="J8" i="36"/>
  <c r="H8" i="36"/>
  <c r="G8" i="36"/>
  <c r="G47" i="36" s="1"/>
  <c r="F8" i="36"/>
  <c r="E8" i="36"/>
  <c r="E47" i="36" s="1"/>
  <c r="D8" i="36"/>
  <c r="C8" i="36"/>
  <c r="BJ46" i="35"/>
  <c r="BH46" i="35"/>
  <c r="BD46" i="35"/>
  <c r="AZ46" i="35"/>
  <c r="AY46" i="35"/>
  <c r="AX46" i="35"/>
  <c r="AS46" i="35"/>
  <c r="AR46" i="35"/>
  <c r="AQ46" i="35"/>
  <c r="AJ46" i="35"/>
  <c r="BG46" i="35" s="1"/>
  <c r="AE46" i="35"/>
  <c r="BF46" i="35" s="1"/>
  <c r="AC46" i="35"/>
  <c r="BC46" i="35" s="1"/>
  <c r="Z46" i="35"/>
  <c r="R46" i="35"/>
  <c r="M46" i="35"/>
  <c r="I46" i="35"/>
  <c r="AU46" i="35" s="1"/>
  <c r="BJ45" i="35"/>
  <c r="BI45" i="35"/>
  <c r="BH45" i="35"/>
  <c r="BG45" i="35"/>
  <c r="BF45" i="35"/>
  <c r="BE45" i="35"/>
  <c r="BD45" i="35"/>
  <c r="BC45" i="35"/>
  <c r="BB45" i="35"/>
  <c r="BA45" i="35"/>
  <c r="AZ45" i="35"/>
  <c r="AY45" i="35"/>
  <c r="AX45" i="35"/>
  <c r="AW45" i="35"/>
  <c r="AV45" i="35"/>
  <c r="AU45" i="35"/>
  <c r="AT45" i="35"/>
  <c r="AS45" i="35"/>
  <c r="AR45" i="35"/>
  <c r="AQ45" i="35"/>
  <c r="BJ44" i="35"/>
  <c r="BI44" i="35"/>
  <c r="BH44" i="35"/>
  <c r="BG44" i="35"/>
  <c r="BF44" i="35"/>
  <c r="BE44" i="35"/>
  <c r="BD44" i="35"/>
  <c r="BC44" i="35"/>
  <c r="BB44" i="35"/>
  <c r="BA44" i="35"/>
  <c r="AZ44" i="35"/>
  <c r="AY44" i="35"/>
  <c r="AX44" i="35"/>
  <c r="AW44" i="35"/>
  <c r="AV44" i="35"/>
  <c r="AU44" i="35"/>
  <c r="AT44" i="35"/>
  <c r="AS44" i="35"/>
  <c r="AR44" i="35"/>
  <c r="AQ44" i="35"/>
  <c r="BJ43" i="35"/>
  <c r="BH43" i="35"/>
  <c r="BG43" i="35"/>
  <c r="BD43" i="35"/>
  <c r="BC43" i="35"/>
  <c r="AZ43" i="35"/>
  <c r="AX43" i="35"/>
  <c r="AU43" i="35"/>
  <c r="AS43" i="35"/>
  <c r="AR43" i="35"/>
  <c r="AQ43" i="35"/>
  <c r="AJ43" i="35"/>
  <c r="BI43" i="35" s="1"/>
  <c r="AE43" i="35"/>
  <c r="BF43" i="35" s="1"/>
  <c r="AC43" i="35"/>
  <c r="BE43" i="35" s="1"/>
  <c r="Z43" i="35"/>
  <c r="R43" i="35"/>
  <c r="AY43" i="35" s="1"/>
  <c r="M43" i="35"/>
  <c r="AW43" i="35" s="1"/>
  <c r="I43" i="35"/>
  <c r="BJ42" i="35"/>
  <c r="BI42" i="35"/>
  <c r="BH42" i="35"/>
  <c r="BG42" i="35"/>
  <c r="BF42" i="35"/>
  <c r="BE42" i="35"/>
  <c r="BD42" i="35"/>
  <c r="BC42" i="35"/>
  <c r="BB42" i="35"/>
  <c r="BA42" i="35"/>
  <c r="AZ42" i="35"/>
  <c r="AY42" i="35"/>
  <c r="AX42" i="35"/>
  <c r="AW42" i="35"/>
  <c r="AV42" i="35"/>
  <c r="AU42" i="35"/>
  <c r="AT42" i="35"/>
  <c r="AS42" i="35"/>
  <c r="AR42" i="35"/>
  <c r="AQ42" i="35"/>
  <c r="BJ41" i="35"/>
  <c r="BI41" i="35"/>
  <c r="BH41" i="35"/>
  <c r="BG41" i="35"/>
  <c r="BF41" i="35"/>
  <c r="BE41" i="35"/>
  <c r="BD41" i="35"/>
  <c r="BC41" i="35"/>
  <c r="BB41" i="35"/>
  <c r="BA41" i="35"/>
  <c r="AZ41" i="35"/>
  <c r="AY41" i="35"/>
  <c r="AX41" i="35"/>
  <c r="AW41" i="35"/>
  <c r="AV41" i="35"/>
  <c r="AU41" i="35"/>
  <c r="AT41" i="35"/>
  <c r="AS41" i="35"/>
  <c r="AR41" i="35"/>
  <c r="AQ41" i="35"/>
  <c r="BJ40" i="35"/>
  <c r="BI40" i="35"/>
  <c r="BH40" i="35"/>
  <c r="BD40" i="35"/>
  <c r="AZ40" i="35"/>
  <c r="AX40" i="35"/>
  <c r="AW40" i="35"/>
  <c r="AS40" i="35"/>
  <c r="AR40" i="35"/>
  <c r="AQ40" i="35"/>
  <c r="AJ40" i="35"/>
  <c r="BG40" i="35" s="1"/>
  <c r="AE40" i="35"/>
  <c r="BF40" i="35" s="1"/>
  <c r="AC40" i="35"/>
  <c r="BE40" i="35" s="1"/>
  <c r="Z40" i="35"/>
  <c r="R40" i="35"/>
  <c r="V40" i="35" s="1"/>
  <c r="I40" i="35"/>
  <c r="AT40" i="35" s="1"/>
  <c r="BJ39" i="35"/>
  <c r="BI39" i="35"/>
  <c r="BH39" i="35"/>
  <c r="BD39" i="35"/>
  <c r="AZ39" i="35"/>
  <c r="AX39" i="35"/>
  <c r="AS39" i="35"/>
  <c r="AR39" i="35"/>
  <c r="AQ39" i="35"/>
  <c r="AJ39" i="35"/>
  <c r="BG39" i="35" s="1"/>
  <c r="AE39" i="35"/>
  <c r="BF39" i="35" s="1"/>
  <c r="AC39" i="35"/>
  <c r="BE39" i="35" s="1"/>
  <c r="Z39" i="35"/>
  <c r="R39" i="35"/>
  <c r="AY39" i="35" s="1"/>
  <c r="M39" i="35"/>
  <c r="AW39" i="35" s="1"/>
  <c r="I39" i="35"/>
  <c r="BJ38" i="35"/>
  <c r="BH38" i="35"/>
  <c r="BE38" i="35"/>
  <c r="BD38" i="35"/>
  <c r="AZ38" i="35"/>
  <c r="AX38" i="35"/>
  <c r="AW38" i="35"/>
  <c r="AS38" i="35"/>
  <c r="AR38" i="35"/>
  <c r="AQ38" i="35"/>
  <c r="AJ38" i="35"/>
  <c r="AE38" i="35"/>
  <c r="BF38" i="35" s="1"/>
  <c r="AC38" i="35"/>
  <c r="BC38" i="35" s="1"/>
  <c r="Z38" i="35"/>
  <c r="V38" i="35"/>
  <c r="BA38" i="35" s="1"/>
  <c r="R38" i="35"/>
  <c r="M38" i="35"/>
  <c r="I38" i="35"/>
  <c r="AT38" i="35" s="1"/>
  <c r="BJ37" i="35"/>
  <c r="BH37" i="35"/>
  <c r="BD37" i="35"/>
  <c r="AZ37" i="35"/>
  <c r="AX37" i="35"/>
  <c r="AS37" i="35"/>
  <c r="AR37" i="35"/>
  <c r="AQ37" i="35"/>
  <c r="AJ37" i="35"/>
  <c r="BG37" i="35" s="1"/>
  <c r="AE37" i="35"/>
  <c r="BF37" i="35" s="1"/>
  <c r="AC37" i="35"/>
  <c r="BC37" i="35" s="1"/>
  <c r="Z37" i="35"/>
  <c r="R37" i="35"/>
  <c r="AY37" i="35" s="1"/>
  <c r="M37" i="35"/>
  <c r="I37" i="35"/>
  <c r="AU37" i="35" s="1"/>
  <c r="BJ36" i="35"/>
  <c r="BH36" i="35"/>
  <c r="BD36" i="35"/>
  <c r="BC36" i="35"/>
  <c r="AZ36" i="35"/>
  <c r="AX36" i="35"/>
  <c r="AU36" i="35"/>
  <c r="AS36" i="35"/>
  <c r="AR36" i="35"/>
  <c r="AQ36" i="35"/>
  <c r="AJ36" i="35"/>
  <c r="BI36" i="35" s="1"/>
  <c r="AE36" i="35"/>
  <c r="BF36" i="35" s="1"/>
  <c r="AC36" i="35"/>
  <c r="BE36" i="35" s="1"/>
  <c r="Z36" i="35"/>
  <c r="R36" i="35"/>
  <c r="AY36" i="35" s="1"/>
  <c r="M36" i="35"/>
  <c r="I36" i="35"/>
  <c r="AT36" i="35" s="1"/>
  <c r="BJ35" i="35"/>
  <c r="BI35" i="35"/>
  <c r="BH35" i="35"/>
  <c r="BD35" i="35"/>
  <c r="AZ35" i="35"/>
  <c r="AX35" i="35"/>
  <c r="AS35" i="35"/>
  <c r="AR35" i="35"/>
  <c r="AQ35" i="35"/>
  <c r="AJ35" i="35"/>
  <c r="BG35" i="35" s="1"/>
  <c r="AE35" i="35"/>
  <c r="BF35" i="35" s="1"/>
  <c r="AC35" i="35"/>
  <c r="BE35" i="35" s="1"/>
  <c r="Z35" i="35"/>
  <c r="R35" i="35"/>
  <c r="AY35" i="35" s="1"/>
  <c r="M35" i="35"/>
  <c r="AW35" i="35" s="1"/>
  <c r="I35" i="35"/>
  <c r="BJ34" i="35"/>
  <c r="BH34" i="35"/>
  <c r="BE34" i="35"/>
  <c r="BD34" i="35"/>
  <c r="AZ34" i="35"/>
  <c r="AX34" i="35"/>
  <c r="AW34" i="35"/>
  <c r="AS34" i="35"/>
  <c r="AR34" i="35"/>
  <c r="AQ34" i="35"/>
  <c r="AJ34" i="35"/>
  <c r="AE34" i="35"/>
  <c r="BF34" i="35" s="1"/>
  <c r="AC34" i="35"/>
  <c r="BC34" i="35" s="1"/>
  <c r="Z34" i="35"/>
  <c r="R34" i="35"/>
  <c r="BB34" i="35" s="1"/>
  <c r="M34" i="35"/>
  <c r="I34" i="35"/>
  <c r="AT34" i="35" s="1"/>
  <c r="BJ33" i="35"/>
  <c r="BH33" i="35"/>
  <c r="BD33" i="35"/>
  <c r="BC33" i="35"/>
  <c r="AZ33" i="35"/>
  <c r="AY33" i="35"/>
  <c r="AX33" i="35"/>
  <c r="AS33" i="35"/>
  <c r="AR33" i="35"/>
  <c r="AQ33" i="35"/>
  <c r="AJ33" i="35"/>
  <c r="BG33" i="35" s="1"/>
  <c r="AE33" i="35"/>
  <c r="BF33" i="35" s="1"/>
  <c r="AC33" i="35"/>
  <c r="BE33" i="35" s="1"/>
  <c r="Z33" i="35"/>
  <c r="R33" i="35"/>
  <c r="M33" i="35"/>
  <c r="I33" i="35"/>
  <c r="AU33" i="35" s="1"/>
  <c r="BJ32" i="35"/>
  <c r="BH32" i="35"/>
  <c r="BG32" i="35"/>
  <c r="BD32" i="35"/>
  <c r="AZ32" i="35"/>
  <c r="AY32" i="35"/>
  <c r="AX32" i="35"/>
  <c r="AS32" i="35"/>
  <c r="AR32" i="35"/>
  <c r="AQ32" i="35"/>
  <c r="AJ32" i="35"/>
  <c r="BI32" i="35" s="1"/>
  <c r="AE32" i="35"/>
  <c r="BF32" i="35" s="1"/>
  <c r="AC32" i="35"/>
  <c r="Z32" i="35"/>
  <c r="R32" i="35"/>
  <c r="M32" i="35"/>
  <c r="BB32" i="35" s="1"/>
  <c r="I32" i="35"/>
  <c r="AU32" i="35" s="1"/>
  <c r="BJ31" i="35"/>
  <c r="BH31" i="35"/>
  <c r="BD31" i="35"/>
  <c r="AZ31" i="35"/>
  <c r="AX31" i="35"/>
  <c r="AU31" i="35"/>
  <c r="AS31" i="35"/>
  <c r="AR31" i="35"/>
  <c r="AQ31" i="35"/>
  <c r="AJ31" i="35"/>
  <c r="BI31" i="35" s="1"/>
  <c r="AE31" i="35"/>
  <c r="BF31" i="35" s="1"/>
  <c r="AC31" i="35"/>
  <c r="BE31" i="35" s="1"/>
  <c r="Z31" i="35"/>
  <c r="R31" i="35"/>
  <c r="AY31" i="35" s="1"/>
  <c r="M31" i="35"/>
  <c r="AW31" i="35" s="1"/>
  <c r="I31" i="35"/>
  <c r="AT31" i="35" s="1"/>
  <c r="BJ30" i="35"/>
  <c r="BI30" i="35"/>
  <c r="BH30" i="35"/>
  <c r="BD30" i="35"/>
  <c r="AZ30" i="35"/>
  <c r="AX30" i="35"/>
  <c r="AS30" i="35"/>
  <c r="AR30" i="35"/>
  <c r="AQ30" i="35"/>
  <c r="AJ30" i="35"/>
  <c r="BG30" i="35" s="1"/>
  <c r="AE30" i="35"/>
  <c r="BF30" i="35" s="1"/>
  <c r="AC30" i="35"/>
  <c r="Z30" i="35"/>
  <c r="R30" i="35"/>
  <c r="BB30" i="35" s="1"/>
  <c r="M30" i="35"/>
  <c r="I30" i="35"/>
  <c r="AT30" i="35" s="1"/>
  <c r="BJ29" i="35"/>
  <c r="BH29" i="35"/>
  <c r="BF29" i="35"/>
  <c r="BD29" i="35"/>
  <c r="BC29" i="35"/>
  <c r="BB29" i="35"/>
  <c r="AZ29" i="35"/>
  <c r="AX29" i="35"/>
  <c r="AW29" i="35"/>
  <c r="AS29" i="35"/>
  <c r="AR29" i="35"/>
  <c r="AQ29" i="35"/>
  <c r="AJ29" i="35"/>
  <c r="AE29" i="35"/>
  <c r="AC29" i="35"/>
  <c r="BE29" i="35" s="1"/>
  <c r="Z29" i="35"/>
  <c r="V29" i="35"/>
  <c r="BA29" i="35" s="1"/>
  <c r="R29" i="35"/>
  <c r="AY29" i="35" s="1"/>
  <c r="M29" i="35"/>
  <c r="I29" i="35"/>
  <c r="AU29" i="35" s="1"/>
  <c r="BJ28" i="35"/>
  <c r="BJ27" i="35" s="1"/>
  <c r="BH28" i="35"/>
  <c r="BF28" i="35"/>
  <c r="BD28" i="35"/>
  <c r="BD27" i="35" s="1"/>
  <c r="AZ28" i="35"/>
  <c r="AY28" i="35"/>
  <c r="AX28" i="35"/>
  <c r="AS28" i="35"/>
  <c r="AR28" i="35"/>
  <c r="AQ28" i="35"/>
  <c r="AQ27" i="35" s="1"/>
  <c r="AJ28" i="35"/>
  <c r="BI28" i="35" s="1"/>
  <c r="AE28" i="35"/>
  <c r="AC28" i="35"/>
  <c r="Z28" i="35"/>
  <c r="Z27" i="35" s="1"/>
  <c r="R28" i="35"/>
  <c r="M28" i="35"/>
  <c r="I28" i="35"/>
  <c r="BH27" i="35"/>
  <c r="AR27" i="35"/>
  <c r="AP27" i="35"/>
  <c r="AO27" i="35"/>
  <c r="AN27" i="35"/>
  <c r="AM27" i="35"/>
  <c r="AL27" i="35"/>
  <c r="AK27" i="35"/>
  <c r="AI27" i="35"/>
  <c r="AH27" i="35"/>
  <c r="AG27" i="35"/>
  <c r="AF27" i="35"/>
  <c r="AD27" i="35"/>
  <c r="AB27" i="35"/>
  <c r="AA27" i="35"/>
  <c r="X27" i="35"/>
  <c r="W27" i="35"/>
  <c r="U27" i="35"/>
  <c r="T27" i="35"/>
  <c r="S27" i="35"/>
  <c r="Q27" i="35"/>
  <c r="P27" i="35"/>
  <c r="O27" i="35"/>
  <c r="N27" i="35"/>
  <c r="L27" i="35"/>
  <c r="K27" i="35"/>
  <c r="J27" i="35"/>
  <c r="H27" i="35"/>
  <c r="G27" i="35"/>
  <c r="F27" i="35"/>
  <c r="E27" i="35"/>
  <c r="D27" i="35"/>
  <c r="C27" i="35"/>
  <c r="BJ26" i="35"/>
  <c r="BH26" i="35"/>
  <c r="BD26" i="35"/>
  <c r="AZ26" i="35"/>
  <c r="AX26" i="35"/>
  <c r="AU26" i="35"/>
  <c r="AS26" i="35"/>
  <c r="AR26" i="35"/>
  <c r="AQ26" i="35"/>
  <c r="AJ26" i="35"/>
  <c r="BI26" i="35" s="1"/>
  <c r="AE26" i="35"/>
  <c r="BF26" i="35" s="1"/>
  <c r="AC26" i="35"/>
  <c r="BE26" i="35" s="1"/>
  <c r="Z26" i="35"/>
  <c r="R26" i="35"/>
  <c r="AY26" i="35" s="1"/>
  <c r="M26" i="35"/>
  <c r="AW26" i="35" s="1"/>
  <c r="I26" i="35"/>
  <c r="AT26" i="35" s="1"/>
  <c r="BJ25" i="35"/>
  <c r="BI25" i="35"/>
  <c r="BH25" i="35"/>
  <c r="BD25" i="35"/>
  <c r="AZ25" i="35"/>
  <c r="AX25" i="35"/>
  <c r="AS25" i="35"/>
  <c r="AR25" i="35"/>
  <c r="AQ25" i="35"/>
  <c r="AJ25" i="35"/>
  <c r="BG25" i="35" s="1"/>
  <c r="AE25" i="35"/>
  <c r="BF25" i="35" s="1"/>
  <c r="AC25" i="35"/>
  <c r="Z25" i="35"/>
  <c r="R25" i="35"/>
  <c r="M25" i="35"/>
  <c r="I25" i="35"/>
  <c r="AT25" i="35" s="1"/>
  <c r="BJ24" i="35"/>
  <c r="BH24" i="35"/>
  <c r="BF24" i="35"/>
  <c r="BE24" i="35"/>
  <c r="BD24" i="35"/>
  <c r="AZ24" i="35"/>
  <c r="AX24" i="35"/>
  <c r="AW24" i="35"/>
  <c r="AS24" i="35"/>
  <c r="AR24" i="35"/>
  <c r="AQ24" i="35"/>
  <c r="AJ24" i="35"/>
  <c r="BG24" i="35" s="1"/>
  <c r="AE24" i="35"/>
  <c r="AC24" i="35"/>
  <c r="BC24" i="35" s="1"/>
  <c r="Z24" i="35"/>
  <c r="V24" i="35"/>
  <c r="BA24" i="35" s="1"/>
  <c r="R24" i="35"/>
  <c r="AY24" i="35" s="1"/>
  <c r="M24" i="35"/>
  <c r="I24" i="35"/>
  <c r="AU24" i="35" s="1"/>
  <c r="BJ23" i="35"/>
  <c r="BH23" i="35"/>
  <c r="BD23" i="35"/>
  <c r="BC23" i="35"/>
  <c r="AZ23" i="35"/>
  <c r="AX23" i="35"/>
  <c r="AU23" i="35"/>
  <c r="AS23" i="35"/>
  <c r="AR23" i="35"/>
  <c r="AQ23" i="35"/>
  <c r="AJ23" i="35"/>
  <c r="AE23" i="35"/>
  <c r="BF23" i="35" s="1"/>
  <c r="AC23" i="35"/>
  <c r="BE23" i="35" s="1"/>
  <c r="Z23" i="35"/>
  <c r="R23" i="35"/>
  <c r="AY23" i="35" s="1"/>
  <c r="M23" i="35"/>
  <c r="AW23" i="35" s="1"/>
  <c r="I23" i="35"/>
  <c r="BJ22" i="35"/>
  <c r="BI22" i="35"/>
  <c r="BH22" i="35"/>
  <c r="BD22" i="35"/>
  <c r="AZ22" i="35"/>
  <c r="AY22" i="35"/>
  <c r="AX22" i="35"/>
  <c r="AS22" i="35"/>
  <c r="AR22" i="35"/>
  <c r="AQ22" i="35"/>
  <c r="AJ22" i="35"/>
  <c r="BG22" i="35" s="1"/>
  <c r="AE22" i="35"/>
  <c r="BF22" i="35" s="1"/>
  <c r="AC22" i="35"/>
  <c r="BE22" i="35" s="1"/>
  <c r="Z22" i="35"/>
  <c r="M22" i="35"/>
  <c r="AW22" i="35" s="1"/>
  <c r="I22" i="35"/>
  <c r="AU22" i="35" s="1"/>
  <c r="BJ21" i="35"/>
  <c r="BH21" i="35"/>
  <c r="BD21" i="35"/>
  <c r="AZ21" i="35"/>
  <c r="AX21" i="35"/>
  <c r="AU21" i="35"/>
  <c r="AS21" i="35"/>
  <c r="AR21" i="35"/>
  <c r="AQ21" i="35"/>
  <c r="AJ21" i="35"/>
  <c r="BI21" i="35" s="1"/>
  <c r="AE21" i="35"/>
  <c r="BF21" i="35" s="1"/>
  <c r="AC21" i="35"/>
  <c r="BE21" i="35" s="1"/>
  <c r="Z21" i="35"/>
  <c r="R21" i="35"/>
  <c r="M21" i="35"/>
  <c r="AW21" i="35" s="1"/>
  <c r="I21" i="35"/>
  <c r="AT21" i="35" s="1"/>
  <c r="BJ20" i="35"/>
  <c r="BI20" i="35"/>
  <c r="BH20" i="35"/>
  <c r="BH19" i="35" s="1"/>
  <c r="BD20" i="35"/>
  <c r="AZ20" i="35"/>
  <c r="AZ19" i="35" s="1"/>
  <c r="AX20" i="35"/>
  <c r="AX19" i="35" s="1"/>
  <c r="AS20" i="35"/>
  <c r="AR20" i="35"/>
  <c r="AR19" i="35" s="1"/>
  <c r="AQ20" i="35"/>
  <c r="AJ20" i="35"/>
  <c r="BG20" i="35" s="1"/>
  <c r="AE20" i="35"/>
  <c r="BF20" i="35" s="1"/>
  <c r="AC20" i="35"/>
  <c r="Z20" i="35"/>
  <c r="Z19" i="35" s="1"/>
  <c r="R20" i="35"/>
  <c r="M20" i="35"/>
  <c r="I20" i="35"/>
  <c r="AT20" i="35" s="1"/>
  <c r="AP19" i="35"/>
  <c r="AO19" i="35"/>
  <c r="AN19" i="35"/>
  <c r="AM19" i="35"/>
  <c r="AL19" i="35"/>
  <c r="AK19" i="35"/>
  <c r="AI19" i="35"/>
  <c r="AH19" i="35"/>
  <c r="AG19" i="35"/>
  <c r="AF19" i="35"/>
  <c r="AD19" i="35"/>
  <c r="AB19" i="35"/>
  <c r="AA19" i="35"/>
  <c r="X19" i="35"/>
  <c r="W19" i="35"/>
  <c r="U19" i="35"/>
  <c r="T19" i="35"/>
  <c r="S19" i="35"/>
  <c r="Q19" i="35"/>
  <c r="P19" i="35"/>
  <c r="O19" i="35"/>
  <c r="N19" i="35"/>
  <c r="L19" i="35"/>
  <c r="K19" i="35"/>
  <c r="J19" i="35"/>
  <c r="H19" i="35"/>
  <c r="G19" i="35"/>
  <c r="F19" i="35"/>
  <c r="E19" i="35"/>
  <c r="D19" i="35"/>
  <c r="C19" i="35"/>
  <c r="BJ18" i="35"/>
  <c r="BH18" i="35"/>
  <c r="BD18" i="35"/>
  <c r="AZ18" i="35"/>
  <c r="AX18" i="35"/>
  <c r="AS18" i="35"/>
  <c r="AR18" i="35"/>
  <c r="AQ18" i="35"/>
  <c r="AJ18" i="35"/>
  <c r="BG18" i="35" s="1"/>
  <c r="AE18" i="35"/>
  <c r="BF18" i="35" s="1"/>
  <c r="AC18" i="35"/>
  <c r="BC18" i="35" s="1"/>
  <c r="Z18" i="35"/>
  <c r="R18" i="35"/>
  <c r="AY18" i="35" s="1"/>
  <c r="M18" i="35"/>
  <c r="I18" i="35"/>
  <c r="AU18" i="35" s="1"/>
  <c r="BJ17" i="35"/>
  <c r="BH17" i="35"/>
  <c r="BG17" i="35"/>
  <c r="BD17" i="35"/>
  <c r="AZ17" i="35"/>
  <c r="AX17" i="35"/>
  <c r="AS17" i="35"/>
  <c r="AR17" i="35"/>
  <c r="AQ17" i="35"/>
  <c r="AJ17" i="35"/>
  <c r="BI17" i="35" s="1"/>
  <c r="AE17" i="35"/>
  <c r="BF17" i="35" s="1"/>
  <c r="AC17" i="35"/>
  <c r="BE17" i="35" s="1"/>
  <c r="Z17" i="35"/>
  <c r="R17" i="35"/>
  <c r="AY17" i="35" s="1"/>
  <c r="M17" i="35"/>
  <c r="AW17" i="35" s="1"/>
  <c r="I17" i="35"/>
  <c r="AU17" i="35" s="1"/>
  <c r="BJ16" i="35"/>
  <c r="BH16" i="35"/>
  <c r="BD16" i="35"/>
  <c r="AZ16" i="35"/>
  <c r="AX16" i="35"/>
  <c r="AU16" i="35"/>
  <c r="AS16" i="35"/>
  <c r="AR16" i="35"/>
  <c r="AQ16" i="35"/>
  <c r="AQ14" i="35" s="1"/>
  <c r="AJ16" i="35"/>
  <c r="BI16" i="35" s="1"/>
  <c r="AE16" i="35"/>
  <c r="BF16" i="35" s="1"/>
  <c r="AC16" i="35"/>
  <c r="BE16" i="35" s="1"/>
  <c r="Z16" i="35"/>
  <c r="Z14" i="35" s="1"/>
  <c r="R16" i="35"/>
  <c r="AY16" i="35" s="1"/>
  <c r="M16" i="35"/>
  <c r="AW16" i="35" s="1"/>
  <c r="I16" i="35"/>
  <c r="AT16" i="35" s="1"/>
  <c r="BJ15" i="35"/>
  <c r="BJ14" i="35" s="1"/>
  <c r="BI15" i="35"/>
  <c r="BI14" i="35" s="1"/>
  <c r="BH15" i="35"/>
  <c r="BD15" i="35"/>
  <c r="BD14" i="35" s="1"/>
  <c r="AZ15" i="35"/>
  <c r="AZ14" i="35" s="1"/>
  <c r="AX15" i="35"/>
  <c r="AS15" i="35"/>
  <c r="AS14" i="35" s="1"/>
  <c r="AR15" i="35"/>
  <c r="AR14" i="35" s="1"/>
  <c r="AQ15" i="35"/>
  <c r="AJ15" i="35"/>
  <c r="BG15" i="35" s="1"/>
  <c r="AE15" i="35"/>
  <c r="BF15" i="35" s="1"/>
  <c r="BF14" i="35" s="1"/>
  <c r="AC15" i="35"/>
  <c r="Z15" i="35"/>
  <c r="R15" i="35"/>
  <c r="BB15" i="35" s="1"/>
  <c r="M15" i="35"/>
  <c r="I15" i="35"/>
  <c r="AT15" i="35" s="1"/>
  <c r="AX14" i="35"/>
  <c r="AP14" i="35"/>
  <c r="AP47" i="35" s="1"/>
  <c r="AO14" i="35"/>
  <c r="AN14" i="35"/>
  <c r="AM14" i="35"/>
  <c r="AL14" i="35"/>
  <c r="AK14" i="35"/>
  <c r="AI14" i="35"/>
  <c r="AH14" i="35"/>
  <c r="AG14" i="35"/>
  <c r="AF14" i="35"/>
  <c r="AD14" i="35"/>
  <c r="AB14" i="35"/>
  <c r="AA14" i="35"/>
  <c r="X14" i="35"/>
  <c r="W14" i="35"/>
  <c r="U14" i="35"/>
  <c r="T14" i="35"/>
  <c r="S14" i="35"/>
  <c r="Q14" i="35"/>
  <c r="P14" i="35"/>
  <c r="O14" i="35"/>
  <c r="N14" i="35"/>
  <c r="L14" i="35"/>
  <c r="K14" i="35"/>
  <c r="J14" i="35"/>
  <c r="I14" i="35"/>
  <c r="H14" i="35"/>
  <c r="G14" i="35"/>
  <c r="F14" i="35"/>
  <c r="E14" i="35"/>
  <c r="D14" i="35"/>
  <c r="C14" i="35"/>
  <c r="BJ13" i="35"/>
  <c r="BH13" i="35"/>
  <c r="BD13" i="35"/>
  <c r="BD11" i="35" s="1"/>
  <c r="AZ13" i="35"/>
  <c r="AY13" i="35"/>
  <c r="AX13" i="35"/>
  <c r="AS13" i="35"/>
  <c r="AR13" i="35"/>
  <c r="AQ13" i="35"/>
  <c r="AJ13" i="35"/>
  <c r="BG13" i="35" s="1"/>
  <c r="AE13" i="35"/>
  <c r="BF13" i="35" s="1"/>
  <c r="AC13" i="35"/>
  <c r="BE13" i="35" s="1"/>
  <c r="Z13" i="35"/>
  <c r="R13" i="35"/>
  <c r="M13" i="35"/>
  <c r="I13" i="35"/>
  <c r="AU13" i="35" s="1"/>
  <c r="BJ12" i="35"/>
  <c r="BH12" i="35"/>
  <c r="BG12" i="35"/>
  <c r="BG11" i="35" s="1"/>
  <c r="BF12" i="35"/>
  <c r="BF11" i="35" s="1"/>
  <c r="BD12" i="35"/>
  <c r="AZ12" i="35"/>
  <c r="AZ11" i="35" s="1"/>
  <c r="AY12" i="35"/>
  <c r="AY11" i="35" s="1"/>
  <c r="AX12" i="35"/>
  <c r="AS12" i="35"/>
  <c r="AR12" i="35"/>
  <c r="AR11" i="35" s="1"/>
  <c r="AQ12" i="35"/>
  <c r="AQ11" i="35" s="1"/>
  <c r="AJ12" i="35"/>
  <c r="BI12" i="35" s="1"/>
  <c r="AE12" i="35"/>
  <c r="AC12" i="35"/>
  <c r="Z12" i="35"/>
  <c r="Z11" i="35" s="1"/>
  <c r="R12" i="35"/>
  <c r="R11" i="35" s="1"/>
  <c r="M12" i="35"/>
  <c r="I12" i="35"/>
  <c r="I11" i="35" s="1"/>
  <c r="BH11" i="35"/>
  <c r="AP11" i="35"/>
  <c r="AO11" i="35"/>
  <c r="AN11" i="35"/>
  <c r="AM11" i="35"/>
  <c r="AL11" i="35"/>
  <c r="AK11" i="35"/>
  <c r="AJ11" i="35"/>
  <c r="AI11" i="35"/>
  <c r="AH11" i="35"/>
  <c r="AG11" i="35"/>
  <c r="AF11" i="35"/>
  <c r="AE11" i="35"/>
  <c r="AD11" i="35"/>
  <c r="AB11" i="35"/>
  <c r="AA11" i="35"/>
  <c r="X11" i="35"/>
  <c r="W11" i="35"/>
  <c r="U11" i="35"/>
  <c r="T11" i="35"/>
  <c r="S11" i="35"/>
  <c r="Q11" i="35"/>
  <c r="P11" i="35"/>
  <c r="O11" i="35"/>
  <c r="N11" i="35"/>
  <c r="L11" i="35"/>
  <c r="K11" i="35"/>
  <c r="J11" i="35"/>
  <c r="H11" i="35"/>
  <c r="G11" i="35"/>
  <c r="F11" i="35"/>
  <c r="E11" i="35"/>
  <c r="D11" i="35"/>
  <c r="C11" i="35"/>
  <c r="BJ10" i="35"/>
  <c r="BI10" i="35"/>
  <c r="BH10" i="35"/>
  <c r="BG10" i="35"/>
  <c r="BD10" i="35"/>
  <c r="AZ10" i="35"/>
  <c r="AX10" i="35"/>
  <c r="AS10" i="35"/>
  <c r="AR10" i="35"/>
  <c r="AQ10" i="35"/>
  <c r="AE10" i="35"/>
  <c r="BF10" i="35" s="1"/>
  <c r="AC10" i="35"/>
  <c r="BE10" i="35" s="1"/>
  <c r="Z10" i="35"/>
  <c r="R10" i="35"/>
  <c r="AY10" i="35" s="1"/>
  <c r="M10" i="35"/>
  <c r="AW10" i="35" s="1"/>
  <c r="I10" i="35"/>
  <c r="BJ9" i="35"/>
  <c r="BJ8" i="35" s="1"/>
  <c r="BH9" i="35"/>
  <c r="BD9" i="35"/>
  <c r="BD8" i="35" s="1"/>
  <c r="AZ9" i="35"/>
  <c r="AX9" i="35"/>
  <c r="AU9" i="35"/>
  <c r="AS9" i="35"/>
  <c r="AR9" i="35"/>
  <c r="AQ9" i="35"/>
  <c r="AQ8" i="35" s="1"/>
  <c r="AJ9" i="35"/>
  <c r="BI9" i="35" s="1"/>
  <c r="AE9" i="35"/>
  <c r="BF9" i="35" s="1"/>
  <c r="AC9" i="35"/>
  <c r="BE9" i="35" s="1"/>
  <c r="Z9" i="35"/>
  <c r="R9" i="35"/>
  <c r="R8" i="35" s="1"/>
  <c r="M9" i="35"/>
  <c r="AW9" i="35" s="1"/>
  <c r="I9" i="35"/>
  <c r="AT9" i="35" s="1"/>
  <c r="BI8" i="35"/>
  <c r="AX8" i="35"/>
  <c r="AP8" i="35"/>
  <c r="AO8" i="35"/>
  <c r="AO47" i="35" s="1"/>
  <c r="AN8" i="35"/>
  <c r="AN47" i="35" s="1"/>
  <c r="AM8" i="35"/>
  <c r="AL8" i="35"/>
  <c r="AK8" i="35"/>
  <c r="AK47" i="35" s="1"/>
  <c r="AJ8" i="35"/>
  <c r="AI8" i="35"/>
  <c r="AH8" i="35"/>
  <c r="AG8" i="35"/>
  <c r="AG47" i="35" s="1"/>
  <c r="AF8" i="35"/>
  <c r="AF47" i="35" s="1"/>
  <c r="AD8" i="35"/>
  <c r="AC8" i="35"/>
  <c r="AB8" i="35"/>
  <c r="AB47" i="35" s="1"/>
  <c r="AA8" i="35"/>
  <c r="AA47" i="35" s="1"/>
  <c r="X8" i="35"/>
  <c r="X47" i="35" s="1"/>
  <c r="W8" i="35"/>
  <c r="W47" i="35" s="1"/>
  <c r="U8" i="35"/>
  <c r="U47" i="35" s="1"/>
  <c r="T8" i="35"/>
  <c r="T47" i="35" s="1"/>
  <c r="S8" i="35"/>
  <c r="S47" i="35" s="1"/>
  <c r="Q8" i="35"/>
  <c r="Q47" i="35" s="1"/>
  <c r="P8" i="35"/>
  <c r="P47" i="35" s="1"/>
  <c r="O8" i="35"/>
  <c r="O47" i="35" s="1"/>
  <c r="N8" i="35"/>
  <c r="M8" i="35"/>
  <c r="L8" i="35"/>
  <c r="L47" i="35" s="1"/>
  <c r="K8" i="35"/>
  <c r="K47" i="35" s="1"/>
  <c r="J8" i="35"/>
  <c r="H8" i="35"/>
  <c r="G8" i="35"/>
  <c r="G47" i="35" s="1"/>
  <c r="F8" i="35"/>
  <c r="E8" i="35"/>
  <c r="E47" i="35" s="1"/>
  <c r="D8" i="35"/>
  <c r="D47" i="35" s="1"/>
  <c r="C8" i="35"/>
  <c r="C47" i="35" s="1"/>
  <c r="BH46" i="34"/>
  <c r="BF46" i="34"/>
  <c r="BE46" i="34"/>
  <c r="BD46" i="34"/>
  <c r="AZ46" i="34"/>
  <c r="AX46" i="34"/>
  <c r="AT46" i="34"/>
  <c r="AS46" i="34"/>
  <c r="AR46" i="34"/>
  <c r="AQ46" i="34"/>
  <c r="AL46" i="34"/>
  <c r="BJ46" i="34" s="1"/>
  <c r="AJ46" i="34"/>
  <c r="BG46" i="34" s="1"/>
  <c r="AE46" i="34"/>
  <c r="AC46" i="34"/>
  <c r="BC46" i="34" s="1"/>
  <c r="Z46" i="34"/>
  <c r="R46" i="34"/>
  <c r="AY46" i="34" s="1"/>
  <c r="M46" i="34"/>
  <c r="I46" i="34"/>
  <c r="AU46" i="34" s="1"/>
  <c r="BJ45" i="34"/>
  <c r="BI45" i="34"/>
  <c r="BH45" i="34"/>
  <c r="BG45" i="34"/>
  <c r="BF45" i="34"/>
  <c r="BE45" i="34"/>
  <c r="BD45" i="34"/>
  <c r="BC45" i="34"/>
  <c r="BB45" i="34"/>
  <c r="BA45" i="34"/>
  <c r="AZ45" i="34"/>
  <c r="AY45" i="34"/>
  <c r="AX45" i="34"/>
  <c r="AW45" i="34"/>
  <c r="AV45" i="34"/>
  <c r="AU45" i="34"/>
  <c r="AT45" i="34"/>
  <c r="AS45" i="34"/>
  <c r="AR45" i="34"/>
  <c r="AQ45" i="34"/>
  <c r="BJ44" i="34"/>
  <c r="BI44" i="34"/>
  <c r="BH44" i="34"/>
  <c r="BG44" i="34"/>
  <c r="BF44" i="34"/>
  <c r="BE44" i="34"/>
  <c r="BD44" i="34"/>
  <c r="BC44" i="34"/>
  <c r="BB44" i="34"/>
  <c r="BA44" i="34"/>
  <c r="AZ44" i="34"/>
  <c r="AY44" i="34"/>
  <c r="AX44" i="34"/>
  <c r="AW44" i="34"/>
  <c r="AV44" i="34"/>
  <c r="AU44" i="34"/>
  <c r="AT44" i="34"/>
  <c r="AS44" i="34"/>
  <c r="AR44" i="34"/>
  <c r="AQ44" i="34"/>
  <c r="BH43" i="34"/>
  <c r="BG43" i="34"/>
  <c r="BD43" i="34"/>
  <c r="AZ43" i="34"/>
  <c r="AX43" i="34"/>
  <c r="AS43" i="34"/>
  <c r="AR43" i="34"/>
  <c r="AQ43" i="34"/>
  <c r="AL43" i="34"/>
  <c r="BJ43" i="34" s="1"/>
  <c r="AJ43" i="34"/>
  <c r="BI43" i="34" s="1"/>
  <c r="AE43" i="34"/>
  <c r="BF43" i="34" s="1"/>
  <c r="AC43" i="34"/>
  <c r="BE43" i="34" s="1"/>
  <c r="Z43" i="34"/>
  <c r="R43" i="34"/>
  <c r="AY43" i="34" s="1"/>
  <c r="M43" i="34"/>
  <c r="V43" i="34" s="1"/>
  <c r="BA43" i="34" s="1"/>
  <c r="I43" i="34"/>
  <c r="BJ42" i="34"/>
  <c r="BI42" i="34"/>
  <c r="BH42" i="34"/>
  <c r="BG42" i="34"/>
  <c r="BF42" i="34"/>
  <c r="BE42" i="34"/>
  <c r="BD42" i="34"/>
  <c r="BC42" i="34"/>
  <c r="BB42" i="34"/>
  <c r="BA42" i="34"/>
  <c r="AZ42" i="34"/>
  <c r="AY42" i="34"/>
  <c r="AX42" i="34"/>
  <c r="AW42" i="34"/>
  <c r="AV42" i="34"/>
  <c r="AU42" i="34"/>
  <c r="AT42" i="34"/>
  <c r="AS42" i="34"/>
  <c r="AR42" i="34"/>
  <c r="AQ42" i="34"/>
  <c r="BJ41" i="34"/>
  <c r="BI41" i="34"/>
  <c r="BH41" i="34"/>
  <c r="BG41" i="34"/>
  <c r="BF41" i="34"/>
  <c r="BE41" i="34"/>
  <c r="BD41" i="34"/>
  <c r="BC41" i="34"/>
  <c r="BB41" i="34"/>
  <c r="BA41" i="34"/>
  <c r="AZ41" i="34"/>
  <c r="AY41" i="34"/>
  <c r="AX41" i="34"/>
  <c r="AW41" i="34"/>
  <c r="AV41" i="34"/>
  <c r="AU41" i="34"/>
  <c r="AT41" i="34"/>
  <c r="AS41" i="34"/>
  <c r="AR41" i="34"/>
  <c r="AQ41" i="34"/>
  <c r="BH40" i="34"/>
  <c r="BF40" i="34"/>
  <c r="BD40" i="34"/>
  <c r="AZ40" i="34"/>
  <c r="AX40" i="34"/>
  <c r="AS40" i="34"/>
  <c r="AR40" i="34"/>
  <c r="AQ40" i="34"/>
  <c r="AL40" i="34"/>
  <c r="BJ40" i="34" s="1"/>
  <c r="AJ40" i="34"/>
  <c r="BG40" i="34" s="1"/>
  <c r="AE40" i="34"/>
  <c r="AC40" i="34"/>
  <c r="BC40" i="34" s="1"/>
  <c r="Z40" i="34"/>
  <c r="R40" i="34"/>
  <c r="AY40" i="34" s="1"/>
  <c r="M40" i="34"/>
  <c r="AW40" i="34" s="1"/>
  <c r="I40" i="34"/>
  <c r="AU40" i="34" s="1"/>
  <c r="BH39" i="34"/>
  <c r="BD39" i="34"/>
  <c r="AZ39" i="34"/>
  <c r="AX39" i="34"/>
  <c r="AW39" i="34"/>
  <c r="AU39" i="34"/>
  <c r="AS39" i="34"/>
  <c r="AR39" i="34"/>
  <c r="AQ39" i="34"/>
  <c r="AL39" i="34"/>
  <c r="BJ39" i="34" s="1"/>
  <c r="AJ39" i="34"/>
  <c r="BI39" i="34" s="1"/>
  <c r="AE39" i="34"/>
  <c r="BF39" i="34" s="1"/>
  <c r="AC39" i="34"/>
  <c r="BE39" i="34" s="1"/>
  <c r="Z39" i="34"/>
  <c r="R39" i="34"/>
  <c r="BB39" i="34" s="1"/>
  <c r="I39" i="34"/>
  <c r="AT39" i="34" s="1"/>
  <c r="BJ38" i="34"/>
  <c r="BI38" i="34"/>
  <c r="BH38" i="34"/>
  <c r="BG38" i="34"/>
  <c r="BF38" i="34"/>
  <c r="BE38" i="34"/>
  <c r="BD38" i="34"/>
  <c r="BC38" i="34"/>
  <c r="BB38" i="34"/>
  <c r="BA38" i="34"/>
  <c r="AZ38" i="34"/>
  <c r="AY38" i="34"/>
  <c r="AX38" i="34"/>
  <c r="AW38" i="34"/>
  <c r="AV38" i="34"/>
  <c r="AU38" i="34"/>
  <c r="AT38" i="34"/>
  <c r="AS38" i="34"/>
  <c r="AR38" i="34"/>
  <c r="AQ38" i="34"/>
  <c r="BH37" i="34"/>
  <c r="BD37" i="34"/>
  <c r="AZ37" i="34"/>
  <c r="AX37" i="34"/>
  <c r="AW37" i="34"/>
  <c r="AS37" i="34"/>
  <c r="AR37" i="34"/>
  <c r="AQ37" i="34"/>
  <c r="AL37" i="34"/>
  <c r="BJ37" i="34" s="1"/>
  <c r="AJ37" i="34"/>
  <c r="BI37" i="34" s="1"/>
  <c r="AE37" i="34"/>
  <c r="BF37" i="34" s="1"/>
  <c r="AC37" i="34"/>
  <c r="BC37" i="34" s="1"/>
  <c r="Z37" i="34"/>
  <c r="R37" i="34"/>
  <c r="AY37" i="34" s="1"/>
  <c r="M37" i="34"/>
  <c r="BB37" i="34" s="1"/>
  <c r="I37" i="34"/>
  <c r="AT37" i="34" s="1"/>
  <c r="BH36" i="34"/>
  <c r="BG36" i="34"/>
  <c r="BF36" i="34"/>
  <c r="BD36" i="34"/>
  <c r="AZ36" i="34"/>
  <c r="AX36" i="34"/>
  <c r="AT36" i="34"/>
  <c r="AS36" i="34"/>
  <c r="AR36" i="34"/>
  <c r="AQ36" i="34"/>
  <c r="AL36" i="34"/>
  <c r="BJ36" i="34" s="1"/>
  <c r="AJ36" i="34"/>
  <c r="BI36" i="34" s="1"/>
  <c r="AE36" i="34"/>
  <c r="AC36" i="34"/>
  <c r="BE36" i="34" s="1"/>
  <c r="Z36" i="34"/>
  <c r="R36" i="34"/>
  <c r="AY36" i="34" s="1"/>
  <c r="M36" i="34"/>
  <c r="V36" i="34" s="1"/>
  <c r="I36" i="34"/>
  <c r="Y36" i="34" s="1"/>
  <c r="BH35" i="34"/>
  <c r="BD35" i="34"/>
  <c r="AZ35" i="34"/>
  <c r="AX35" i="34"/>
  <c r="AW35" i="34"/>
  <c r="AS35" i="34"/>
  <c r="AR35" i="34"/>
  <c r="AQ35" i="34"/>
  <c r="AL35" i="34"/>
  <c r="BJ35" i="34" s="1"/>
  <c r="AJ35" i="34"/>
  <c r="BG35" i="34" s="1"/>
  <c r="AE35" i="34"/>
  <c r="BF35" i="34" s="1"/>
  <c r="AC35" i="34"/>
  <c r="BC35" i="34" s="1"/>
  <c r="Z35" i="34"/>
  <c r="R35" i="34"/>
  <c r="AY35" i="34" s="1"/>
  <c r="M35" i="34"/>
  <c r="I35" i="34"/>
  <c r="AT35" i="34" s="1"/>
  <c r="BH34" i="34"/>
  <c r="BG34" i="34"/>
  <c r="BD34" i="34"/>
  <c r="AZ34" i="34"/>
  <c r="AX34" i="34"/>
  <c r="AT34" i="34"/>
  <c r="AS34" i="34"/>
  <c r="AR34" i="34"/>
  <c r="AQ34" i="34"/>
  <c r="AL34" i="34"/>
  <c r="BJ34" i="34" s="1"/>
  <c r="AJ34" i="34"/>
  <c r="BI34" i="34" s="1"/>
  <c r="AE34" i="34"/>
  <c r="BF34" i="34" s="1"/>
  <c r="AC34" i="34"/>
  <c r="BC34" i="34" s="1"/>
  <c r="Z34" i="34"/>
  <c r="R34" i="34"/>
  <c r="AY34" i="34" s="1"/>
  <c r="M34" i="34"/>
  <c r="V34" i="34" s="1"/>
  <c r="I34" i="34"/>
  <c r="AU34" i="34" s="1"/>
  <c r="BH33" i="34"/>
  <c r="BD33" i="34"/>
  <c r="AZ33" i="34"/>
  <c r="AX33" i="34"/>
  <c r="AW33" i="34"/>
  <c r="AS33" i="34"/>
  <c r="AR33" i="34"/>
  <c r="AQ33" i="34"/>
  <c r="AL33" i="34"/>
  <c r="BJ33" i="34" s="1"/>
  <c r="AJ33" i="34"/>
  <c r="BI33" i="34" s="1"/>
  <c r="AE33" i="34"/>
  <c r="BF33" i="34" s="1"/>
  <c r="AC33" i="34"/>
  <c r="BC33" i="34" s="1"/>
  <c r="Z33" i="34"/>
  <c r="R33" i="34"/>
  <c r="AY33" i="34" s="1"/>
  <c r="M33" i="34"/>
  <c r="BB33" i="34" s="1"/>
  <c r="I33" i="34"/>
  <c r="AT33" i="34" s="1"/>
  <c r="BH32" i="34"/>
  <c r="BG32" i="34"/>
  <c r="BD32" i="34"/>
  <c r="AZ32" i="34"/>
  <c r="AX32" i="34"/>
  <c r="AT32" i="34"/>
  <c r="AS32" i="34"/>
  <c r="AR32" i="34"/>
  <c r="AQ32" i="34"/>
  <c r="AL32" i="34"/>
  <c r="BJ32" i="34" s="1"/>
  <c r="AJ32" i="34"/>
  <c r="BI32" i="34" s="1"/>
  <c r="AE32" i="34"/>
  <c r="BF32" i="34" s="1"/>
  <c r="AC32" i="34"/>
  <c r="BC32" i="34" s="1"/>
  <c r="Z32" i="34"/>
  <c r="R32" i="34"/>
  <c r="AY32" i="34" s="1"/>
  <c r="M32" i="34"/>
  <c r="V32" i="34" s="1"/>
  <c r="I32" i="34"/>
  <c r="Y32" i="34" s="1"/>
  <c r="BH31" i="34"/>
  <c r="BD31" i="34"/>
  <c r="AZ31" i="34"/>
  <c r="AX31" i="34"/>
  <c r="AW31" i="34"/>
  <c r="AS31" i="34"/>
  <c r="AR31" i="34"/>
  <c r="AQ31" i="34"/>
  <c r="AL31" i="34"/>
  <c r="BJ31" i="34" s="1"/>
  <c r="AJ31" i="34"/>
  <c r="BG31" i="34" s="1"/>
  <c r="AE31" i="34"/>
  <c r="BF31" i="34" s="1"/>
  <c r="AC31" i="34"/>
  <c r="BC31" i="34" s="1"/>
  <c r="Z31" i="34"/>
  <c r="R31" i="34"/>
  <c r="AY31" i="34" s="1"/>
  <c r="M31" i="34"/>
  <c r="I31" i="34"/>
  <c r="AT31" i="34" s="1"/>
  <c r="BH30" i="34"/>
  <c r="BG30" i="34"/>
  <c r="BD30" i="34"/>
  <c r="AZ30" i="34"/>
  <c r="AX30" i="34"/>
  <c r="AT30" i="34"/>
  <c r="AS30" i="34"/>
  <c r="AR30" i="34"/>
  <c r="AQ30" i="34"/>
  <c r="AL30" i="34"/>
  <c r="BJ30" i="34" s="1"/>
  <c r="AJ30" i="34"/>
  <c r="BI30" i="34" s="1"/>
  <c r="AE30" i="34"/>
  <c r="BF30" i="34" s="1"/>
  <c r="AC30" i="34"/>
  <c r="BC30" i="34" s="1"/>
  <c r="Z30" i="34"/>
  <c r="R30" i="34"/>
  <c r="AY30" i="34" s="1"/>
  <c r="M30" i="34"/>
  <c r="V30" i="34" s="1"/>
  <c r="I30" i="34"/>
  <c r="AU30" i="34" s="1"/>
  <c r="BH29" i="34"/>
  <c r="BD29" i="34"/>
  <c r="AZ29" i="34"/>
  <c r="AX29" i="34"/>
  <c r="AW29" i="34"/>
  <c r="AS29" i="34"/>
  <c r="AR29" i="34"/>
  <c r="AQ29" i="34"/>
  <c r="AL29" i="34"/>
  <c r="BJ29" i="34" s="1"/>
  <c r="AJ29" i="34"/>
  <c r="AE29" i="34"/>
  <c r="BF29" i="34" s="1"/>
  <c r="AC29" i="34"/>
  <c r="BC29" i="34" s="1"/>
  <c r="Z29" i="34"/>
  <c r="R29" i="34"/>
  <c r="AY29" i="34" s="1"/>
  <c r="M29" i="34"/>
  <c r="BB29" i="34" s="1"/>
  <c r="I29" i="34"/>
  <c r="AT29" i="34" s="1"/>
  <c r="BH28" i="34"/>
  <c r="BG28" i="34"/>
  <c r="BD28" i="34"/>
  <c r="BD27" i="34" s="1"/>
  <c r="AZ28" i="34"/>
  <c r="AX28" i="34"/>
  <c r="AT28" i="34"/>
  <c r="AT27" i="34" s="1"/>
  <c r="AS28" i="34"/>
  <c r="AR28" i="34"/>
  <c r="AQ28" i="34"/>
  <c r="AQ27" i="34" s="1"/>
  <c r="AL28" i="34"/>
  <c r="AL27" i="34" s="1"/>
  <c r="AJ28" i="34"/>
  <c r="BI28" i="34" s="1"/>
  <c r="AE28" i="34"/>
  <c r="BF28" i="34" s="1"/>
  <c r="BF27" i="34" s="1"/>
  <c r="AC28" i="34"/>
  <c r="BC28" i="34" s="1"/>
  <c r="BC27" i="34" s="1"/>
  <c r="Z28" i="34"/>
  <c r="Z27" i="34" s="1"/>
  <c r="R28" i="34"/>
  <c r="R27" i="34" s="1"/>
  <c r="M28" i="34"/>
  <c r="V28" i="34" s="1"/>
  <c r="I28" i="34"/>
  <c r="BH27" i="34"/>
  <c r="AZ27" i="34"/>
  <c r="AS27" i="34"/>
  <c r="AR27" i="34"/>
  <c r="AP27" i="34"/>
  <c r="AO27" i="34"/>
  <c r="AN27" i="34"/>
  <c r="AM27" i="34"/>
  <c r="AK27" i="34"/>
  <c r="AI27" i="34"/>
  <c r="AH27" i="34"/>
  <c r="AG27" i="34"/>
  <c r="AF27" i="34"/>
  <c r="AD27" i="34"/>
  <c r="AC27" i="34"/>
  <c r="AB27" i="34"/>
  <c r="AA27" i="34"/>
  <c r="X27" i="34"/>
  <c r="W27" i="34"/>
  <c r="U27" i="34"/>
  <c r="T27" i="34"/>
  <c r="S27" i="34"/>
  <c r="Q27" i="34"/>
  <c r="P27" i="34"/>
  <c r="O27" i="34"/>
  <c r="N27" i="34"/>
  <c r="M27" i="34"/>
  <c r="L27" i="34"/>
  <c r="K27" i="34"/>
  <c r="J27" i="34"/>
  <c r="I27" i="34"/>
  <c r="H27" i="34"/>
  <c r="G27" i="34"/>
  <c r="F27" i="34"/>
  <c r="E27" i="34"/>
  <c r="D27" i="34"/>
  <c r="C27" i="34"/>
  <c r="BH26" i="34"/>
  <c r="BD26" i="34"/>
  <c r="AZ26" i="34"/>
  <c r="AX26" i="34"/>
  <c r="AW26" i="34"/>
  <c r="AS26" i="34"/>
  <c r="AR26" i="34"/>
  <c r="AQ26" i="34"/>
  <c r="AL26" i="34"/>
  <c r="BJ26" i="34" s="1"/>
  <c r="AJ26" i="34"/>
  <c r="BG26" i="34" s="1"/>
  <c r="AE26" i="34"/>
  <c r="BF26" i="34" s="1"/>
  <c r="AC26" i="34"/>
  <c r="BC26" i="34" s="1"/>
  <c r="Z26" i="34"/>
  <c r="Z26" i="47" s="1"/>
  <c r="R26" i="34"/>
  <c r="AY26" i="34" s="1"/>
  <c r="M26" i="34"/>
  <c r="I26" i="34"/>
  <c r="AT26" i="34" s="1"/>
  <c r="BH25" i="34"/>
  <c r="BG25" i="34"/>
  <c r="BD25" i="34"/>
  <c r="AZ25" i="34"/>
  <c r="AX25" i="34"/>
  <c r="AT25" i="34"/>
  <c r="AS25" i="34"/>
  <c r="AR25" i="34"/>
  <c r="AQ25" i="34"/>
  <c r="AL25" i="34"/>
  <c r="BJ25" i="34" s="1"/>
  <c r="AJ25" i="34"/>
  <c r="BI25" i="34" s="1"/>
  <c r="AE25" i="34"/>
  <c r="BF25" i="34" s="1"/>
  <c r="AC25" i="34"/>
  <c r="BC25" i="34" s="1"/>
  <c r="Z25" i="34"/>
  <c r="Z25" i="47" s="1"/>
  <c r="R25" i="34"/>
  <c r="AY25" i="34" s="1"/>
  <c r="M25" i="34"/>
  <c r="V25" i="34" s="1"/>
  <c r="I25" i="34"/>
  <c r="BH24" i="34"/>
  <c r="BD24" i="34"/>
  <c r="AZ24" i="34"/>
  <c r="AX24" i="34"/>
  <c r="AS24" i="34"/>
  <c r="AR24" i="34"/>
  <c r="AQ24" i="34"/>
  <c r="AL24" i="34"/>
  <c r="BJ24" i="34" s="1"/>
  <c r="AJ24" i="34"/>
  <c r="BG24" i="34" s="1"/>
  <c r="AE24" i="34"/>
  <c r="BF24" i="34" s="1"/>
  <c r="AC24" i="34"/>
  <c r="BC24" i="34" s="1"/>
  <c r="Z24" i="34"/>
  <c r="Z24" i="47" s="1"/>
  <c r="R24" i="34"/>
  <c r="AY24" i="34" s="1"/>
  <c r="M24" i="34"/>
  <c r="AW24" i="34" s="1"/>
  <c r="I24" i="34"/>
  <c r="AT24" i="34" s="1"/>
  <c r="BH23" i="34"/>
  <c r="BG23" i="34"/>
  <c r="BD23" i="34"/>
  <c r="AZ23" i="34"/>
  <c r="AX23" i="34"/>
  <c r="AT23" i="34"/>
  <c r="AS23" i="34"/>
  <c r="AR23" i="34"/>
  <c r="AQ23" i="34"/>
  <c r="AL23" i="34"/>
  <c r="BJ23" i="34" s="1"/>
  <c r="AJ23" i="34"/>
  <c r="BI23" i="34" s="1"/>
  <c r="AE23" i="34"/>
  <c r="BF23" i="34" s="1"/>
  <c r="AC23" i="34"/>
  <c r="BE23" i="34" s="1"/>
  <c r="Z23" i="34"/>
  <c r="Z23" i="47" s="1"/>
  <c r="R23" i="34"/>
  <c r="AY23" i="34" s="1"/>
  <c r="M23" i="34"/>
  <c r="V23" i="34" s="1"/>
  <c r="I23" i="34"/>
  <c r="AU23" i="34" s="1"/>
  <c r="BH22" i="34"/>
  <c r="BD22" i="34"/>
  <c r="AZ22" i="34"/>
  <c r="AX22" i="34"/>
  <c r="AW22" i="34"/>
  <c r="AS22" i="34"/>
  <c r="AR22" i="34"/>
  <c r="AQ22" i="34"/>
  <c r="AL22" i="34"/>
  <c r="BJ22" i="34" s="1"/>
  <c r="AJ22" i="34"/>
  <c r="BI22" i="34" s="1"/>
  <c r="AE22" i="34"/>
  <c r="BF22" i="34" s="1"/>
  <c r="AC22" i="34"/>
  <c r="BC22" i="34" s="1"/>
  <c r="Z22" i="34"/>
  <c r="Z22" i="47" s="1"/>
  <c r="R22" i="34"/>
  <c r="AY22" i="34" s="1"/>
  <c r="M22" i="34"/>
  <c r="I22" i="34"/>
  <c r="AT22" i="34" s="1"/>
  <c r="BH21" i="34"/>
  <c r="BG21" i="34"/>
  <c r="BD21" i="34"/>
  <c r="AZ21" i="34"/>
  <c r="AX21" i="34"/>
  <c r="AX19" i="34" s="1"/>
  <c r="AT21" i="34"/>
  <c r="AS21" i="34"/>
  <c r="AR21" i="34"/>
  <c r="AQ21" i="34"/>
  <c r="AL21" i="34"/>
  <c r="BJ21" i="34" s="1"/>
  <c r="AJ21" i="34"/>
  <c r="BI21" i="34" s="1"/>
  <c r="AE21" i="34"/>
  <c r="BF21" i="34" s="1"/>
  <c r="AC21" i="34"/>
  <c r="Z21" i="34"/>
  <c r="Z21" i="47" s="1"/>
  <c r="R21" i="34"/>
  <c r="M21" i="34"/>
  <c r="V21" i="34" s="1"/>
  <c r="I21" i="34"/>
  <c r="BH20" i="34"/>
  <c r="BH19" i="34" s="1"/>
  <c r="BD20" i="34"/>
  <c r="AZ20" i="34"/>
  <c r="AZ19" i="34" s="1"/>
  <c r="AX20" i="34"/>
  <c r="AW20" i="34"/>
  <c r="AS20" i="34"/>
  <c r="AS19" i="34" s="1"/>
  <c r="AR20" i="34"/>
  <c r="AR19" i="34" s="1"/>
  <c r="AQ20" i="34"/>
  <c r="AL20" i="34"/>
  <c r="BJ20" i="34" s="1"/>
  <c r="AJ20" i="34"/>
  <c r="AE20" i="34"/>
  <c r="BF20" i="34" s="1"/>
  <c r="AC20" i="34"/>
  <c r="BC20" i="34" s="1"/>
  <c r="Z20" i="34"/>
  <c r="Z20" i="47" s="1"/>
  <c r="R20" i="34"/>
  <c r="AY20" i="34" s="1"/>
  <c r="M20" i="34"/>
  <c r="I20" i="34"/>
  <c r="AP19" i="34"/>
  <c r="AO19" i="34"/>
  <c r="AN19" i="34"/>
  <c r="AM19" i="34"/>
  <c r="AL19" i="34"/>
  <c r="AK19" i="34"/>
  <c r="AI19" i="34"/>
  <c r="AH19" i="34"/>
  <c r="AG19" i="34"/>
  <c r="AF19" i="34"/>
  <c r="AD19" i="34"/>
  <c r="AB19" i="34"/>
  <c r="AA19" i="34"/>
  <c r="Z19" i="34"/>
  <c r="X19" i="34"/>
  <c r="W19" i="34"/>
  <c r="U19" i="34"/>
  <c r="T19" i="34"/>
  <c r="S19" i="34"/>
  <c r="Q19" i="34"/>
  <c r="P19" i="34"/>
  <c r="O19" i="34"/>
  <c r="N19" i="34"/>
  <c r="L19" i="34"/>
  <c r="K19" i="34"/>
  <c r="J19" i="34"/>
  <c r="H19" i="34"/>
  <c r="G19" i="34"/>
  <c r="F19" i="34"/>
  <c r="E19" i="34"/>
  <c r="D19" i="34"/>
  <c r="C19" i="34"/>
  <c r="BH18" i="34"/>
  <c r="BG18" i="34"/>
  <c r="BD18" i="34"/>
  <c r="AZ18" i="34"/>
  <c r="AX18" i="34"/>
  <c r="AT18" i="34"/>
  <c r="AS18" i="34"/>
  <c r="AR18" i="34"/>
  <c r="AQ18" i="34"/>
  <c r="AL18" i="34"/>
  <c r="BJ18" i="34" s="1"/>
  <c r="AJ18" i="34"/>
  <c r="BI18" i="34" s="1"/>
  <c r="AE18" i="34"/>
  <c r="BF18" i="34" s="1"/>
  <c r="AC18" i="34"/>
  <c r="BE18" i="34" s="1"/>
  <c r="Z18" i="34"/>
  <c r="R18" i="34"/>
  <c r="AY18" i="34" s="1"/>
  <c r="M18" i="34"/>
  <c r="V18" i="34" s="1"/>
  <c r="I18" i="34"/>
  <c r="AU18" i="34" s="1"/>
  <c r="BH17" i="34"/>
  <c r="BD17" i="34"/>
  <c r="AZ17" i="34"/>
  <c r="AX17" i="34"/>
  <c r="AW17" i="34"/>
  <c r="AS17" i="34"/>
  <c r="AR17" i="34"/>
  <c r="AQ17" i="34"/>
  <c r="AL17" i="34"/>
  <c r="BJ17" i="34" s="1"/>
  <c r="AJ17" i="34"/>
  <c r="BG17" i="34" s="1"/>
  <c r="AE17" i="34"/>
  <c r="BF17" i="34" s="1"/>
  <c r="AC17" i="34"/>
  <c r="BC17" i="34" s="1"/>
  <c r="Z17" i="34"/>
  <c r="R17" i="34"/>
  <c r="AY17" i="34" s="1"/>
  <c r="M17" i="34"/>
  <c r="V17" i="34" s="1"/>
  <c r="BA17" i="34" s="1"/>
  <c r="I17" i="34"/>
  <c r="BH16" i="34"/>
  <c r="BG16" i="34"/>
  <c r="BD16" i="34"/>
  <c r="AZ16" i="34"/>
  <c r="AX16" i="34"/>
  <c r="AX14" i="34" s="1"/>
  <c r="AS16" i="34"/>
  <c r="AR16" i="34"/>
  <c r="AQ16" i="34"/>
  <c r="AL16" i="34"/>
  <c r="BJ16" i="34" s="1"/>
  <c r="AJ16" i="34"/>
  <c r="BI16" i="34" s="1"/>
  <c r="AE16" i="34"/>
  <c r="BF16" i="34" s="1"/>
  <c r="AC16" i="34"/>
  <c r="Z16" i="34"/>
  <c r="Z14" i="34" s="1"/>
  <c r="R16" i="34"/>
  <c r="M16" i="34"/>
  <c r="I16" i="34"/>
  <c r="AU16" i="34" s="1"/>
  <c r="BH15" i="34"/>
  <c r="BH14" i="34" s="1"/>
  <c r="BD15" i="34"/>
  <c r="BD14" i="34" s="1"/>
  <c r="AZ15" i="34"/>
  <c r="AZ14" i="34" s="1"/>
  <c r="AX15" i="34"/>
  <c r="AW15" i="34"/>
  <c r="AS15" i="34"/>
  <c r="AS14" i="34" s="1"/>
  <c r="AR15" i="34"/>
  <c r="AR14" i="34" s="1"/>
  <c r="AQ15" i="34"/>
  <c r="AL15" i="34"/>
  <c r="BJ15" i="34" s="1"/>
  <c r="AJ15" i="34"/>
  <c r="AE15" i="34"/>
  <c r="BF15" i="34" s="1"/>
  <c r="AC15" i="34"/>
  <c r="BC15" i="34" s="1"/>
  <c r="Z15" i="34"/>
  <c r="R15" i="34"/>
  <c r="AY15" i="34" s="1"/>
  <c r="M15" i="34"/>
  <c r="V15" i="34" s="1"/>
  <c r="BA15" i="34" s="1"/>
  <c r="I15" i="34"/>
  <c r="AP14" i="34"/>
  <c r="AO14" i="34"/>
  <c r="AN14" i="34"/>
  <c r="AM14" i="34"/>
  <c r="AL14" i="34"/>
  <c r="AK14" i="34"/>
  <c r="AI14" i="34"/>
  <c r="AH14" i="34"/>
  <c r="AG14" i="34"/>
  <c r="AF14" i="34"/>
  <c r="AD14" i="34"/>
  <c r="AB14" i="34"/>
  <c r="AA14" i="34"/>
  <c r="X14" i="34"/>
  <c r="W14" i="34"/>
  <c r="U14" i="34"/>
  <c r="T14" i="34"/>
  <c r="S14" i="34"/>
  <c r="Q14" i="34"/>
  <c r="P14" i="34"/>
  <c r="O14" i="34"/>
  <c r="N14" i="34"/>
  <c r="L14" i="34"/>
  <c r="K14" i="34"/>
  <c r="J14" i="34"/>
  <c r="H14" i="34"/>
  <c r="G14" i="34"/>
  <c r="F14" i="34"/>
  <c r="E14" i="34"/>
  <c r="D14" i="34"/>
  <c r="C14" i="34"/>
  <c r="BH13" i="34"/>
  <c r="BG13" i="34"/>
  <c r="BD13" i="34"/>
  <c r="AZ13" i="34"/>
  <c r="AX13" i="34"/>
  <c r="AX11" i="34" s="1"/>
  <c r="AS13" i="34"/>
  <c r="AR13" i="34"/>
  <c r="AQ13" i="34"/>
  <c r="AL13" i="34"/>
  <c r="BJ13" i="34" s="1"/>
  <c r="AJ13" i="34"/>
  <c r="BI13" i="34" s="1"/>
  <c r="AE13" i="34"/>
  <c r="BF13" i="34" s="1"/>
  <c r="AC13" i="34"/>
  <c r="Z13" i="34"/>
  <c r="R13" i="34"/>
  <c r="M13" i="34"/>
  <c r="V13" i="34" s="1"/>
  <c r="I13" i="34"/>
  <c r="BH12" i="34"/>
  <c r="BH11" i="34" s="1"/>
  <c r="BD12" i="34"/>
  <c r="BD11" i="34" s="1"/>
  <c r="AZ12" i="34"/>
  <c r="AZ11" i="34" s="1"/>
  <c r="AX12" i="34"/>
  <c r="AW12" i="34"/>
  <c r="AS12" i="34"/>
  <c r="AR12" i="34"/>
  <c r="AQ12" i="34"/>
  <c r="AL12" i="34"/>
  <c r="BJ12" i="34" s="1"/>
  <c r="BJ11" i="34" s="1"/>
  <c r="AJ12" i="34"/>
  <c r="AE12" i="34"/>
  <c r="BF12" i="34" s="1"/>
  <c r="AC12" i="34"/>
  <c r="BC12" i="34" s="1"/>
  <c r="Z12" i="34"/>
  <c r="R12" i="34"/>
  <c r="AY12" i="34" s="1"/>
  <c r="M12" i="34"/>
  <c r="I12" i="34"/>
  <c r="AP11" i="34"/>
  <c r="AO11" i="34"/>
  <c r="AN11" i="34"/>
  <c r="AM11" i="34"/>
  <c r="AK11" i="34"/>
  <c r="AI11" i="34"/>
  <c r="AH11" i="34"/>
  <c r="AG11" i="34"/>
  <c r="AF11" i="34"/>
  <c r="AE11" i="34"/>
  <c r="AD11" i="34"/>
  <c r="AB11" i="34"/>
  <c r="AA11" i="34"/>
  <c r="Z11" i="34"/>
  <c r="X11" i="34"/>
  <c r="W11" i="34"/>
  <c r="U11" i="34"/>
  <c r="T11" i="34"/>
  <c r="S11" i="34"/>
  <c r="Q11" i="34"/>
  <c r="P11" i="34"/>
  <c r="O11" i="34"/>
  <c r="N11" i="34"/>
  <c r="L11" i="34"/>
  <c r="K11" i="34"/>
  <c r="J11" i="34"/>
  <c r="H11" i="34"/>
  <c r="G11" i="34"/>
  <c r="F11" i="34"/>
  <c r="E11" i="34"/>
  <c r="D11" i="34"/>
  <c r="C11" i="34"/>
  <c r="BH10" i="34"/>
  <c r="BG10" i="34"/>
  <c r="BD10" i="34"/>
  <c r="AZ10" i="34"/>
  <c r="AX10" i="34"/>
  <c r="AS10" i="34"/>
  <c r="AR10" i="34"/>
  <c r="AQ10" i="34"/>
  <c r="AL10" i="34"/>
  <c r="BJ10" i="34" s="1"/>
  <c r="AJ10" i="34"/>
  <c r="BI10" i="34" s="1"/>
  <c r="AE10" i="34"/>
  <c r="BF10" i="34" s="1"/>
  <c r="AC10" i="34"/>
  <c r="BC10" i="34" s="1"/>
  <c r="BC8" i="34" s="1"/>
  <c r="Z10" i="34"/>
  <c r="R10" i="34"/>
  <c r="R8" i="34" s="1"/>
  <c r="M10" i="34"/>
  <c r="I10" i="34"/>
  <c r="AU10" i="34" s="1"/>
  <c r="BH9" i="34"/>
  <c r="BH8" i="34" s="1"/>
  <c r="BD9" i="34"/>
  <c r="AZ9" i="34"/>
  <c r="AZ8" i="34" s="1"/>
  <c r="AX9" i="34"/>
  <c r="AS9" i="34"/>
  <c r="AR9" i="34"/>
  <c r="AR8" i="34" s="1"/>
  <c r="AQ9" i="34"/>
  <c r="AQ8" i="34" s="1"/>
  <c r="AL9" i="34"/>
  <c r="BJ9" i="34" s="1"/>
  <c r="BJ8" i="34" s="1"/>
  <c r="AJ9" i="34"/>
  <c r="AE9" i="34"/>
  <c r="BF9" i="34" s="1"/>
  <c r="AC9" i="34"/>
  <c r="BC9" i="34" s="1"/>
  <c r="Z9" i="34"/>
  <c r="V9" i="34"/>
  <c r="BA9" i="34" s="1"/>
  <c r="R9" i="34"/>
  <c r="AY9" i="34" s="1"/>
  <c r="M9" i="34"/>
  <c r="BB9" i="34" s="1"/>
  <c r="I9" i="34"/>
  <c r="AX8" i="34"/>
  <c r="AP8" i="34"/>
  <c r="AP47" i="34" s="1"/>
  <c r="AO8" i="34"/>
  <c r="AN8" i="34"/>
  <c r="AN47" i="34" s="1"/>
  <c r="AM8" i="34"/>
  <c r="AM47" i="34" s="1"/>
  <c r="AL8" i="34"/>
  <c r="AK8" i="34"/>
  <c r="AI8" i="34"/>
  <c r="AH8" i="34"/>
  <c r="AH47" i="34" s="1"/>
  <c r="AG8" i="34"/>
  <c r="AF8" i="34"/>
  <c r="AF47" i="34" s="1"/>
  <c r="AE8" i="34"/>
  <c r="AD8" i="34"/>
  <c r="AD47" i="34" s="1"/>
  <c r="AB8" i="34"/>
  <c r="AB47" i="34" s="1"/>
  <c r="AA8" i="34"/>
  <c r="Z8" i="34"/>
  <c r="X8" i="34"/>
  <c r="X47" i="34" s="1"/>
  <c r="W8" i="34"/>
  <c r="U8" i="34"/>
  <c r="T8" i="34"/>
  <c r="T47" i="34" s="1"/>
  <c r="S8" i="34"/>
  <c r="S47" i="34" s="1"/>
  <c r="Q8" i="34"/>
  <c r="P8" i="34"/>
  <c r="P47" i="34" s="1"/>
  <c r="O8" i="34"/>
  <c r="N8" i="34"/>
  <c r="N47" i="34" s="1"/>
  <c r="L8" i="34"/>
  <c r="L47" i="34" s="1"/>
  <c r="K8" i="34"/>
  <c r="J8" i="34"/>
  <c r="J47" i="34" s="1"/>
  <c r="H8" i="34"/>
  <c r="G8" i="34"/>
  <c r="F8" i="34"/>
  <c r="F47" i="34" s="1"/>
  <c r="E8" i="34"/>
  <c r="D8" i="34"/>
  <c r="D47" i="34" s="1"/>
  <c r="C8" i="34"/>
  <c r="BH46" i="33"/>
  <c r="BF46" i="33"/>
  <c r="BD46" i="33"/>
  <c r="AZ46" i="33"/>
  <c r="AX46" i="33"/>
  <c r="AS46" i="33"/>
  <c r="AR46" i="33"/>
  <c r="AQ46" i="33"/>
  <c r="AL46" i="33"/>
  <c r="BJ46" i="33" s="1"/>
  <c r="AJ46" i="33"/>
  <c r="BG46" i="33" s="1"/>
  <c r="AE46" i="33"/>
  <c r="AC46" i="33"/>
  <c r="BC46" i="33" s="1"/>
  <c r="Z46" i="33"/>
  <c r="R46" i="33"/>
  <c r="AY46" i="33" s="1"/>
  <c r="M46" i="33"/>
  <c r="I46" i="33"/>
  <c r="AU46" i="33" s="1"/>
  <c r="BJ45" i="33"/>
  <c r="BI45" i="33"/>
  <c r="BH45" i="33"/>
  <c r="BG45" i="33"/>
  <c r="BF45" i="33"/>
  <c r="BE45" i="33"/>
  <c r="BD45" i="33"/>
  <c r="BC45" i="33"/>
  <c r="BB45" i="33"/>
  <c r="BA45" i="33"/>
  <c r="AZ45" i="33"/>
  <c r="AY45" i="33"/>
  <c r="AX45" i="33"/>
  <c r="AW45" i="33"/>
  <c r="AV45" i="33"/>
  <c r="AU45" i="33"/>
  <c r="AT45" i="33"/>
  <c r="AS45" i="33"/>
  <c r="AR45" i="33"/>
  <c r="AQ45" i="33"/>
  <c r="BJ44" i="33"/>
  <c r="BI44" i="33"/>
  <c r="BH44" i="33"/>
  <c r="BG44" i="33"/>
  <c r="BF44" i="33"/>
  <c r="BE44" i="33"/>
  <c r="BD44" i="33"/>
  <c r="BC44" i="33"/>
  <c r="BB44" i="33"/>
  <c r="BA44" i="33"/>
  <c r="AZ44" i="33"/>
  <c r="AY44" i="33"/>
  <c r="AX44" i="33"/>
  <c r="AW44" i="33"/>
  <c r="AV44" i="33"/>
  <c r="AU44" i="33"/>
  <c r="AT44" i="33"/>
  <c r="AS44" i="33"/>
  <c r="AR44" i="33"/>
  <c r="AQ44" i="33"/>
  <c r="BH43" i="33"/>
  <c r="BD43" i="33"/>
  <c r="AZ43" i="33"/>
  <c r="AX43" i="33"/>
  <c r="AS43" i="33"/>
  <c r="AR43" i="33"/>
  <c r="AQ43" i="33"/>
  <c r="AL43" i="33"/>
  <c r="BJ43" i="33" s="1"/>
  <c r="AJ43" i="33"/>
  <c r="BI43" i="33" s="1"/>
  <c r="AE43" i="33"/>
  <c r="BF43" i="33" s="1"/>
  <c r="AC43" i="33"/>
  <c r="BE43" i="33" s="1"/>
  <c r="Z43" i="33"/>
  <c r="V43" i="33"/>
  <c r="BA43" i="33" s="1"/>
  <c r="R43" i="33"/>
  <c r="AY43" i="33" s="1"/>
  <c r="M43" i="33"/>
  <c r="BB43" i="33" s="1"/>
  <c r="I43" i="33"/>
  <c r="BH42" i="33"/>
  <c r="BD42" i="33"/>
  <c r="AZ42" i="33"/>
  <c r="AX42" i="33"/>
  <c r="AU42" i="33"/>
  <c r="AT42" i="33"/>
  <c r="AS42" i="33"/>
  <c r="AR42" i="33"/>
  <c r="AQ42" i="33"/>
  <c r="AL42" i="33"/>
  <c r="BJ42" i="33" s="1"/>
  <c r="AJ42" i="33"/>
  <c r="BG42" i="33" s="1"/>
  <c r="AE42" i="33"/>
  <c r="BF42" i="33" s="1"/>
  <c r="AC42" i="33"/>
  <c r="BC42" i="33" s="1"/>
  <c r="Z42" i="33"/>
  <c r="R42" i="33"/>
  <c r="AY42" i="33" s="1"/>
  <c r="M42" i="33"/>
  <c r="AW42" i="33" s="1"/>
  <c r="BJ41" i="33"/>
  <c r="BI41" i="33"/>
  <c r="BH41" i="33"/>
  <c r="BG41" i="33"/>
  <c r="BF41" i="33"/>
  <c r="BE41" i="33"/>
  <c r="BD41" i="33"/>
  <c r="BC41" i="33"/>
  <c r="BB41" i="33"/>
  <c r="BA41" i="33"/>
  <c r="AZ41" i="33"/>
  <c r="AY41" i="33"/>
  <c r="AX41" i="33"/>
  <c r="AW41" i="33"/>
  <c r="AV41" i="33"/>
  <c r="AU41" i="33"/>
  <c r="AT41" i="33"/>
  <c r="AS41" i="33"/>
  <c r="AR41" i="33"/>
  <c r="AQ41" i="33"/>
  <c r="BH40" i="33"/>
  <c r="BF40" i="33"/>
  <c r="BD40" i="33"/>
  <c r="AZ40" i="33"/>
  <c r="AX40" i="33"/>
  <c r="AS40" i="33"/>
  <c r="AR40" i="33"/>
  <c r="AQ40" i="33"/>
  <c r="AL40" i="33"/>
  <c r="BJ40" i="33" s="1"/>
  <c r="AJ40" i="33"/>
  <c r="BI40" i="33" s="1"/>
  <c r="AE40" i="33"/>
  <c r="AC40" i="33"/>
  <c r="BE40" i="33" s="1"/>
  <c r="Z40" i="33"/>
  <c r="R40" i="33"/>
  <c r="AY40" i="33" s="1"/>
  <c r="M40" i="33"/>
  <c r="I40" i="33"/>
  <c r="AU40" i="33" s="1"/>
  <c r="BH39" i="33"/>
  <c r="BE39" i="33"/>
  <c r="BD39" i="33"/>
  <c r="BB39" i="33"/>
  <c r="AZ39" i="33"/>
  <c r="AX39" i="33"/>
  <c r="AW39" i="33"/>
  <c r="AS39" i="33"/>
  <c r="AR39" i="33"/>
  <c r="AQ39" i="33"/>
  <c r="AL39" i="33"/>
  <c r="BJ39" i="33" s="1"/>
  <c r="AJ39" i="33"/>
  <c r="BI39" i="33" s="1"/>
  <c r="AE39" i="33"/>
  <c r="BF39" i="33" s="1"/>
  <c r="AC39" i="33"/>
  <c r="BC39" i="33" s="1"/>
  <c r="Z39" i="33"/>
  <c r="V39" i="33"/>
  <c r="R39" i="33"/>
  <c r="AY39" i="33" s="1"/>
  <c r="I39" i="33"/>
  <c r="AT39" i="33" s="1"/>
  <c r="BJ38" i="33"/>
  <c r="BI38" i="33"/>
  <c r="BH38" i="33"/>
  <c r="BG38" i="33"/>
  <c r="BF38" i="33"/>
  <c r="BE38" i="33"/>
  <c r="BD38" i="33"/>
  <c r="BC38" i="33"/>
  <c r="BB38" i="33"/>
  <c r="BA38" i="33"/>
  <c r="AZ38" i="33"/>
  <c r="AY38" i="33"/>
  <c r="AX38" i="33"/>
  <c r="AW38" i="33"/>
  <c r="AV38" i="33"/>
  <c r="AU38" i="33"/>
  <c r="AT38" i="33"/>
  <c r="AS38" i="33"/>
  <c r="AR38" i="33"/>
  <c r="AQ38" i="33"/>
  <c r="BH37" i="33"/>
  <c r="BF37" i="33"/>
  <c r="BD37" i="33"/>
  <c r="AZ37" i="33"/>
  <c r="AX37" i="33"/>
  <c r="AS37" i="33"/>
  <c r="AR37" i="33"/>
  <c r="AQ37" i="33"/>
  <c r="AL37" i="33"/>
  <c r="BJ37" i="33" s="1"/>
  <c r="AJ37" i="33"/>
  <c r="BG37" i="33" s="1"/>
  <c r="AE37" i="33"/>
  <c r="AC37" i="33"/>
  <c r="BC37" i="33" s="1"/>
  <c r="Z37" i="33"/>
  <c r="R37" i="33"/>
  <c r="AY37" i="33" s="1"/>
  <c r="M37" i="33"/>
  <c r="I37" i="33"/>
  <c r="AU37" i="33" s="1"/>
  <c r="BH36" i="33"/>
  <c r="BG36" i="33"/>
  <c r="BD36" i="33"/>
  <c r="AZ36" i="33"/>
  <c r="AX36" i="33"/>
  <c r="AS36" i="33"/>
  <c r="AR36" i="33"/>
  <c r="AQ36" i="33"/>
  <c r="AL36" i="33"/>
  <c r="BJ36" i="33" s="1"/>
  <c r="AJ36" i="33"/>
  <c r="BI36" i="33" s="1"/>
  <c r="AE36" i="33"/>
  <c r="BF36" i="33" s="1"/>
  <c r="AC36" i="33"/>
  <c r="BE36" i="33" s="1"/>
  <c r="Z36" i="33"/>
  <c r="R36" i="33"/>
  <c r="AY36" i="33" s="1"/>
  <c r="M36" i="33"/>
  <c r="BB36" i="33" s="1"/>
  <c r="I36" i="33"/>
  <c r="BH35" i="33"/>
  <c r="BE35" i="33"/>
  <c r="BD35" i="33"/>
  <c r="AZ35" i="33"/>
  <c r="AX35" i="33"/>
  <c r="AT35" i="33"/>
  <c r="AS35" i="33"/>
  <c r="AR35" i="33"/>
  <c r="AQ35" i="33"/>
  <c r="AL35" i="33"/>
  <c r="BJ35" i="33" s="1"/>
  <c r="AJ35" i="33"/>
  <c r="BG35" i="33" s="1"/>
  <c r="AE35" i="33"/>
  <c r="BF35" i="33" s="1"/>
  <c r="AC35" i="33"/>
  <c r="BC35" i="33" s="1"/>
  <c r="Z35" i="33"/>
  <c r="R35" i="33"/>
  <c r="AY35" i="33" s="1"/>
  <c r="M35" i="33"/>
  <c r="BB35" i="33" s="1"/>
  <c r="I35" i="33"/>
  <c r="AU35" i="33" s="1"/>
  <c r="BH34" i="33"/>
  <c r="BG34" i="33"/>
  <c r="BD34" i="33"/>
  <c r="AZ34" i="33"/>
  <c r="AX34" i="33"/>
  <c r="AS34" i="33"/>
  <c r="AR34" i="33"/>
  <c r="AQ34" i="33"/>
  <c r="AL34" i="33"/>
  <c r="BJ34" i="33" s="1"/>
  <c r="AJ34" i="33"/>
  <c r="BI34" i="33" s="1"/>
  <c r="AE34" i="33"/>
  <c r="BF34" i="33" s="1"/>
  <c r="AC34" i="33"/>
  <c r="BE34" i="33" s="1"/>
  <c r="Z34" i="33"/>
  <c r="R34" i="33"/>
  <c r="AY34" i="33" s="1"/>
  <c r="M34" i="33"/>
  <c r="V34" i="33" s="1"/>
  <c r="BA34" i="33" s="1"/>
  <c r="I34" i="33"/>
  <c r="BH33" i="33"/>
  <c r="BF33" i="33"/>
  <c r="BD33" i="33"/>
  <c r="AZ33" i="33"/>
  <c r="AX33" i="33"/>
  <c r="AS33" i="33"/>
  <c r="AR33" i="33"/>
  <c r="AQ33" i="33"/>
  <c r="AL33" i="33"/>
  <c r="BJ33" i="33" s="1"/>
  <c r="AJ33" i="33"/>
  <c r="BG33" i="33" s="1"/>
  <c r="AE33" i="33"/>
  <c r="AC33" i="33"/>
  <c r="BC33" i="33" s="1"/>
  <c r="Z33" i="33"/>
  <c r="R33" i="33"/>
  <c r="AY33" i="33" s="1"/>
  <c r="M33" i="33"/>
  <c r="AW33" i="33" s="1"/>
  <c r="I33" i="33"/>
  <c r="AU33" i="33" s="1"/>
  <c r="BH32" i="33"/>
  <c r="BD32" i="33"/>
  <c r="AZ32" i="33"/>
  <c r="AX32" i="33"/>
  <c r="AS32" i="33"/>
  <c r="AR32" i="33"/>
  <c r="AQ32" i="33"/>
  <c r="AL32" i="33"/>
  <c r="BJ32" i="33" s="1"/>
  <c r="AJ32" i="33"/>
  <c r="BI32" i="33" s="1"/>
  <c r="AE32" i="33"/>
  <c r="BF32" i="33" s="1"/>
  <c r="AC32" i="33"/>
  <c r="BE32" i="33" s="1"/>
  <c r="Z32" i="33"/>
  <c r="V32" i="33"/>
  <c r="BA32" i="33" s="1"/>
  <c r="R32" i="33"/>
  <c r="AY32" i="33" s="1"/>
  <c r="M32" i="33"/>
  <c r="I32" i="33"/>
  <c r="BH31" i="33"/>
  <c r="BD31" i="33"/>
  <c r="AZ31" i="33"/>
  <c r="AX31" i="33"/>
  <c r="AS31" i="33"/>
  <c r="AR31" i="33"/>
  <c r="AQ31" i="33"/>
  <c r="AL31" i="33"/>
  <c r="BJ31" i="33" s="1"/>
  <c r="AJ31" i="33"/>
  <c r="BG31" i="33" s="1"/>
  <c r="AE31" i="33"/>
  <c r="BF31" i="33" s="1"/>
  <c r="AC31" i="33"/>
  <c r="BC31" i="33" s="1"/>
  <c r="Z31" i="33"/>
  <c r="R31" i="33"/>
  <c r="AY31" i="33" s="1"/>
  <c r="M31" i="33"/>
  <c r="AW31" i="33" s="1"/>
  <c r="I31" i="33"/>
  <c r="AU31" i="33" s="1"/>
  <c r="BH30" i="33"/>
  <c r="BD30" i="33"/>
  <c r="AZ30" i="33"/>
  <c r="AX30" i="33"/>
  <c r="AS30" i="33"/>
  <c r="AR30" i="33"/>
  <c r="AQ30" i="33"/>
  <c r="AL30" i="33"/>
  <c r="BJ30" i="33" s="1"/>
  <c r="AJ30" i="33"/>
  <c r="BI30" i="33" s="1"/>
  <c r="AE30" i="33"/>
  <c r="BF30" i="33" s="1"/>
  <c r="AC30" i="33"/>
  <c r="BE30" i="33" s="1"/>
  <c r="Z30" i="33"/>
  <c r="V30" i="33"/>
  <c r="BA30" i="33" s="1"/>
  <c r="R30" i="33"/>
  <c r="AY30" i="33" s="1"/>
  <c r="M30" i="33"/>
  <c r="I30" i="33"/>
  <c r="Y30" i="33" s="1"/>
  <c r="BH29" i="33"/>
  <c r="BD29" i="33"/>
  <c r="AZ29" i="33"/>
  <c r="AX29" i="33"/>
  <c r="AS29" i="33"/>
  <c r="AR29" i="33"/>
  <c r="AQ29" i="33"/>
  <c r="AL29" i="33"/>
  <c r="BJ29" i="33" s="1"/>
  <c r="AJ29" i="33"/>
  <c r="BG29" i="33" s="1"/>
  <c r="AE29" i="33"/>
  <c r="BF29" i="33" s="1"/>
  <c r="AC29" i="33"/>
  <c r="BC29" i="33" s="1"/>
  <c r="Z29" i="33"/>
  <c r="R29" i="33"/>
  <c r="AY29" i="33" s="1"/>
  <c r="M29" i="33"/>
  <c r="I29" i="33"/>
  <c r="AU29" i="33" s="1"/>
  <c r="BH28" i="33"/>
  <c r="BG28" i="33"/>
  <c r="BD28" i="33"/>
  <c r="AZ28" i="33"/>
  <c r="AX28" i="33"/>
  <c r="AS28" i="33"/>
  <c r="AS27" i="33" s="1"/>
  <c r="AR28" i="33"/>
  <c r="AQ28" i="33"/>
  <c r="AQ27" i="33" s="1"/>
  <c r="AL28" i="33"/>
  <c r="BJ28" i="33" s="1"/>
  <c r="AJ28" i="33"/>
  <c r="BI28" i="33" s="1"/>
  <c r="AE28" i="33"/>
  <c r="AC28" i="33"/>
  <c r="BE28" i="33" s="1"/>
  <c r="Z28" i="33"/>
  <c r="Z27" i="33" s="1"/>
  <c r="R28" i="33"/>
  <c r="AY28" i="33" s="1"/>
  <c r="M28" i="33"/>
  <c r="BB28" i="33" s="1"/>
  <c r="I28" i="33"/>
  <c r="AX27" i="33"/>
  <c r="AP27" i="33"/>
  <c r="AO27" i="33"/>
  <c r="AN27" i="33"/>
  <c r="AM27" i="33"/>
  <c r="AL27" i="33"/>
  <c r="AK27" i="33"/>
  <c r="AI27" i="33"/>
  <c r="AH27" i="33"/>
  <c r="AG27" i="33"/>
  <c r="AF27" i="33"/>
  <c r="AD27" i="33"/>
  <c r="AB27" i="33"/>
  <c r="AA27" i="33"/>
  <c r="X27" i="33"/>
  <c r="W27" i="33"/>
  <c r="U27" i="33"/>
  <c r="T27" i="33"/>
  <c r="S27" i="33"/>
  <c r="R27" i="33"/>
  <c r="Q27" i="33"/>
  <c r="P27" i="33"/>
  <c r="O27" i="33"/>
  <c r="N27" i="33"/>
  <c r="L27" i="33"/>
  <c r="K27" i="33"/>
  <c r="J27" i="33"/>
  <c r="I27" i="33"/>
  <c r="H27" i="33"/>
  <c r="G27" i="33"/>
  <c r="F27" i="33"/>
  <c r="E27" i="33"/>
  <c r="D27" i="33"/>
  <c r="C27" i="33"/>
  <c r="BJ26" i="33"/>
  <c r="BI26" i="33"/>
  <c r="BH26" i="33"/>
  <c r="BG26" i="33"/>
  <c r="BF26" i="33"/>
  <c r="BD26" i="33"/>
  <c r="AZ26" i="33"/>
  <c r="AX26" i="33"/>
  <c r="AU26" i="33"/>
  <c r="AT26" i="33"/>
  <c r="AR26" i="33"/>
  <c r="AC26" i="33"/>
  <c r="BC26" i="33" s="1"/>
  <c r="R26" i="33"/>
  <c r="AY26" i="33" s="1"/>
  <c r="M26" i="33"/>
  <c r="V26" i="33" s="1"/>
  <c r="H26" i="33"/>
  <c r="AS26" i="33" s="1"/>
  <c r="C26" i="33"/>
  <c r="AQ26" i="33" s="1"/>
  <c r="BJ25" i="33"/>
  <c r="BI25" i="33"/>
  <c r="BH25" i="33"/>
  <c r="BG25" i="33"/>
  <c r="BF25" i="33"/>
  <c r="BE25" i="33"/>
  <c r="BD25" i="33"/>
  <c r="AZ25" i="33"/>
  <c r="AX25" i="33"/>
  <c r="AU25" i="33"/>
  <c r="AT25" i="33"/>
  <c r="AR25" i="33"/>
  <c r="AC25" i="33"/>
  <c r="BC25" i="33" s="1"/>
  <c r="R25" i="33"/>
  <c r="AY25" i="33" s="1"/>
  <c r="M25" i="33"/>
  <c r="V25" i="33" s="1"/>
  <c r="H25" i="33"/>
  <c r="AS25" i="33" s="1"/>
  <c r="C25" i="33"/>
  <c r="AQ25" i="33" s="1"/>
  <c r="BJ24" i="33"/>
  <c r="BI24" i="33"/>
  <c r="BH24" i="33"/>
  <c r="BG24" i="33"/>
  <c r="BF24" i="33"/>
  <c r="BD24" i="33"/>
  <c r="AZ24" i="33"/>
  <c r="AX24" i="33"/>
  <c r="AU24" i="33"/>
  <c r="AT24" i="33"/>
  <c r="AR24" i="33"/>
  <c r="AC24" i="33"/>
  <c r="BE24" i="33" s="1"/>
  <c r="V24" i="33"/>
  <c r="BA24" i="33" s="1"/>
  <c r="R24" i="33"/>
  <c r="AY24" i="33" s="1"/>
  <c r="M24" i="33"/>
  <c r="AW24" i="33" s="1"/>
  <c r="H24" i="33"/>
  <c r="AS24" i="33" s="1"/>
  <c r="C24" i="33"/>
  <c r="AQ24" i="33" s="1"/>
  <c r="BJ23" i="33"/>
  <c r="BI23" i="33"/>
  <c r="BH23" i="33"/>
  <c r="BG23" i="33"/>
  <c r="BF23" i="33"/>
  <c r="BD23" i="33"/>
  <c r="BC23" i="33"/>
  <c r="AZ23" i="33"/>
  <c r="AX23" i="33"/>
  <c r="AU23" i="33"/>
  <c r="AT23" i="33"/>
  <c r="AR23" i="33"/>
  <c r="AC23" i="33"/>
  <c r="BE23" i="33" s="1"/>
  <c r="R23" i="33"/>
  <c r="M23" i="33"/>
  <c r="H23" i="33"/>
  <c r="AS23" i="33" s="1"/>
  <c r="C23" i="33"/>
  <c r="AQ23" i="33" s="1"/>
  <c r="BJ22" i="33"/>
  <c r="BI22" i="33"/>
  <c r="BH22" i="33"/>
  <c r="BG22" i="33"/>
  <c r="BF22" i="33"/>
  <c r="BD22" i="33"/>
  <c r="AZ22" i="33"/>
  <c r="AX22" i="33"/>
  <c r="AU22" i="33"/>
  <c r="AT22" i="33"/>
  <c r="AR22" i="33"/>
  <c r="AC22" i="33"/>
  <c r="BC22" i="33" s="1"/>
  <c r="R22" i="33"/>
  <c r="AY22" i="33" s="1"/>
  <c r="M22" i="33"/>
  <c r="AW22" i="33" s="1"/>
  <c r="H22" i="33"/>
  <c r="AS22" i="33" s="1"/>
  <c r="C22" i="33"/>
  <c r="AQ22" i="33" s="1"/>
  <c r="BJ21" i="33"/>
  <c r="BI21" i="33"/>
  <c r="BH21" i="33"/>
  <c r="BG21" i="33"/>
  <c r="BF21" i="33"/>
  <c r="BE21" i="33"/>
  <c r="BD21" i="33"/>
  <c r="AZ21" i="33"/>
  <c r="AX21" i="33"/>
  <c r="AU21" i="33"/>
  <c r="AT21" i="33"/>
  <c r="AR21" i="33"/>
  <c r="AC21" i="33"/>
  <c r="BC21" i="33" s="1"/>
  <c r="V21" i="33"/>
  <c r="BA21" i="33" s="1"/>
  <c r="R21" i="33"/>
  <c r="AY21" i="33" s="1"/>
  <c r="M21" i="33"/>
  <c r="H21" i="33"/>
  <c r="C21" i="33"/>
  <c r="AQ21" i="33" s="1"/>
  <c r="BJ20" i="33"/>
  <c r="BI20" i="33"/>
  <c r="BH20" i="33"/>
  <c r="BG20" i="33"/>
  <c r="BG19" i="33" s="1"/>
  <c r="BF20" i="33"/>
  <c r="BD20" i="33"/>
  <c r="AZ20" i="33"/>
  <c r="AZ19" i="33" s="1"/>
  <c r="AX20" i="33"/>
  <c r="AU20" i="33"/>
  <c r="AT20" i="33"/>
  <c r="AR20" i="33"/>
  <c r="AR19" i="33" s="1"/>
  <c r="AC20" i="33"/>
  <c r="BE20" i="33" s="1"/>
  <c r="R20" i="33"/>
  <c r="AY20" i="33" s="1"/>
  <c r="M20" i="33"/>
  <c r="AW20" i="33" s="1"/>
  <c r="H20" i="33"/>
  <c r="AS20" i="33" s="1"/>
  <c r="C20" i="33"/>
  <c r="AQ20" i="33" s="1"/>
  <c r="AU19" i="33"/>
  <c r="AP19" i="33"/>
  <c r="AO19" i="33"/>
  <c r="AN19" i="33"/>
  <c r="AM19" i="33"/>
  <c r="AL19" i="33"/>
  <c r="AK19" i="33"/>
  <c r="AJ19" i="33"/>
  <c r="AI19" i="33"/>
  <c r="AH19" i="33"/>
  <c r="AG19" i="33"/>
  <c r="AF19" i="33"/>
  <c r="AE19" i="33"/>
  <c r="AD19" i="33"/>
  <c r="AB19" i="33"/>
  <c r="AA19" i="33"/>
  <c r="Z19" i="33"/>
  <c r="X19" i="33"/>
  <c r="W19" i="33"/>
  <c r="U19" i="33"/>
  <c r="T19" i="33"/>
  <c r="S19" i="33"/>
  <c r="Q19" i="33"/>
  <c r="P19" i="33"/>
  <c r="O19" i="33"/>
  <c r="N19" i="33"/>
  <c r="L19" i="33"/>
  <c r="K19" i="33"/>
  <c r="J19" i="33"/>
  <c r="I19" i="33"/>
  <c r="G19" i="33"/>
  <c r="F19" i="33"/>
  <c r="E19" i="33"/>
  <c r="D19" i="33"/>
  <c r="BH18" i="33"/>
  <c r="BG18" i="33"/>
  <c r="BD18" i="33"/>
  <c r="AZ18" i="33"/>
  <c r="AX18" i="33"/>
  <c r="AS18" i="33"/>
  <c r="AR18" i="33"/>
  <c r="AQ18" i="33"/>
  <c r="AL18" i="33"/>
  <c r="BJ18" i="33" s="1"/>
  <c r="AJ18" i="33"/>
  <c r="BI18" i="33" s="1"/>
  <c r="AE18" i="33"/>
  <c r="BF18" i="33" s="1"/>
  <c r="AC18" i="33"/>
  <c r="BE18" i="33" s="1"/>
  <c r="Z18" i="33"/>
  <c r="R18" i="33"/>
  <c r="AY18" i="33" s="1"/>
  <c r="M18" i="33"/>
  <c r="V18" i="33" s="1"/>
  <c r="I18" i="33"/>
  <c r="AU18" i="33" s="1"/>
  <c r="BH17" i="33"/>
  <c r="BD17" i="33"/>
  <c r="AZ17" i="33"/>
  <c r="AX17" i="33"/>
  <c r="AW17" i="33"/>
  <c r="AS17" i="33"/>
  <c r="AR17" i="33"/>
  <c r="AQ17" i="33"/>
  <c r="AL17" i="33"/>
  <c r="BJ17" i="33" s="1"/>
  <c r="AJ17" i="33"/>
  <c r="BG17" i="33" s="1"/>
  <c r="AE17" i="33"/>
  <c r="BF17" i="33" s="1"/>
  <c r="AC17" i="33"/>
  <c r="BC17" i="33" s="1"/>
  <c r="Z17" i="33"/>
  <c r="V17" i="33"/>
  <c r="BA17" i="33" s="1"/>
  <c r="R17" i="33"/>
  <c r="AY17" i="33" s="1"/>
  <c r="M17" i="33"/>
  <c r="BB17" i="33" s="1"/>
  <c r="I17" i="33"/>
  <c r="AT17" i="33" s="1"/>
  <c r="BH16" i="33"/>
  <c r="BD16" i="33"/>
  <c r="AZ16" i="33"/>
  <c r="AX16" i="33"/>
  <c r="AS16" i="33"/>
  <c r="AR16" i="33"/>
  <c r="AQ16" i="33"/>
  <c r="AQ14" i="33" s="1"/>
  <c r="AL16" i="33"/>
  <c r="BJ16" i="33" s="1"/>
  <c r="AJ16" i="33"/>
  <c r="BI16" i="33" s="1"/>
  <c r="AE16" i="33"/>
  <c r="BF16" i="33" s="1"/>
  <c r="AC16" i="33"/>
  <c r="BE16" i="33" s="1"/>
  <c r="Z16" i="33"/>
  <c r="R16" i="33"/>
  <c r="M16" i="33"/>
  <c r="V16" i="33" s="1"/>
  <c r="I16" i="33"/>
  <c r="BH15" i="33"/>
  <c r="BD15" i="33"/>
  <c r="BD14" i="33" s="1"/>
  <c r="AZ15" i="33"/>
  <c r="AX15" i="33"/>
  <c r="AW15" i="33"/>
  <c r="AS15" i="33"/>
  <c r="AS14" i="33" s="1"/>
  <c r="AR15" i="33"/>
  <c r="AQ15" i="33"/>
  <c r="AL15" i="33"/>
  <c r="BJ15" i="33" s="1"/>
  <c r="AJ15" i="33"/>
  <c r="AJ14" i="33" s="1"/>
  <c r="AE15" i="33"/>
  <c r="BF15" i="33" s="1"/>
  <c r="AC15" i="33"/>
  <c r="BC15" i="33" s="1"/>
  <c r="Z15" i="33"/>
  <c r="V15" i="33"/>
  <c r="BA15" i="33" s="1"/>
  <c r="R15" i="33"/>
  <c r="AY15" i="33" s="1"/>
  <c r="M15" i="33"/>
  <c r="I15" i="33"/>
  <c r="AT15" i="33" s="1"/>
  <c r="AX14" i="33"/>
  <c r="AP14" i="33"/>
  <c r="AO14" i="33"/>
  <c r="AN14" i="33"/>
  <c r="AM14" i="33"/>
  <c r="AK14" i="33"/>
  <c r="AI14" i="33"/>
  <c r="AH14" i="33"/>
  <c r="AG14" i="33"/>
  <c r="AF14" i="33"/>
  <c r="AE14" i="33"/>
  <c r="AD14" i="33"/>
  <c r="AB14" i="33"/>
  <c r="AA14" i="33"/>
  <c r="Z14" i="33"/>
  <c r="X14" i="33"/>
  <c r="W14" i="33"/>
  <c r="U14" i="33"/>
  <c r="T14" i="33"/>
  <c r="S14" i="33"/>
  <c r="Q14" i="33"/>
  <c r="P14" i="33"/>
  <c r="O14" i="33"/>
  <c r="N14" i="33"/>
  <c r="L14" i="33"/>
  <c r="K14" i="33"/>
  <c r="J14" i="33"/>
  <c r="H14" i="33"/>
  <c r="G14" i="33"/>
  <c r="F14" i="33"/>
  <c r="E14" i="33"/>
  <c r="D14" i="33"/>
  <c r="C14" i="33"/>
  <c r="BH13" i="33"/>
  <c r="BG13" i="33"/>
  <c r="BF13" i="33"/>
  <c r="BD13" i="33"/>
  <c r="AZ13" i="33"/>
  <c r="AX13" i="33"/>
  <c r="AS13" i="33"/>
  <c r="AR13" i="33"/>
  <c r="AQ13" i="33"/>
  <c r="AL13" i="33"/>
  <c r="BJ13" i="33" s="1"/>
  <c r="AJ13" i="33"/>
  <c r="BI13" i="33" s="1"/>
  <c r="AE13" i="33"/>
  <c r="AC13" i="33"/>
  <c r="BE13" i="33" s="1"/>
  <c r="Z13" i="33"/>
  <c r="Z11" i="33" s="1"/>
  <c r="R13" i="33"/>
  <c r="AY13" i="33" s="1"/>
  <c r="M13" i="33"/>
  <c r="I13" i="33"/>
  <c r="AT13" i="33" s="1"/>
  <c r="BH12" i="33"/>
  <c r="BH11" i="33" s="1"/>
  <c r="BD12" i="33"/>
  <c r="BD11" i="33" s="1"/>
  <c r="AZ12" i="33"/>
  <c r="AZ11" i="33" s="1"/>
  <c r="AX12" i="33"/>
  <c r="AX11" i="33" s="1"/>
  <c r="AS12" i="33"/>
  <c r="AR12" i="33"/>
  <c r="AR11" i="33" s="1"/>
  <c r="AQ12" i="33"/>
  <c r="AL12" i="33"/>
  <c r="BJ12" i="33" s="1"/>
  <c r="AJ12" i="33"/>
  <c r="AE12" i="33"/>
  <c r="BF12" i="33" s="1"/>
  <c r="BF11" i="33" s="1"/>
  <c r="AC12" i="33"/>
  <c r="BC12" i="33" s="1"/>
  <c r="Z12" i="33"/>
  <c r="R12" i="33"/>
  <c r="AY12" i="33" s="1"/>
  <c r="M12" i="33"/>
  <c r="AW12" i="33" s="1"/>
  <c r="I12" i="33"/>
  <c r="AT12" i="33" s="1"/>
  <c r="AQ11" i="33"/>
  <c r="AP11" i="33"/>
  <c r="AO11" i="33"/>
  <c r="AN11" i="33"/>
  <c r="AM11" i="33"/>
  <c r="AK11" i="33"/>
  <c r="AI11" i="33"/>
  <c r="AH11" i="33"/>
  <c r="AG11" i="33"/>
  <c r="AF11" i="33"/>
  <c r="AD11" i="33"/>
  <c r="AB11" i="33"/>
  <c r="AA11" i="33"/>
  <c r="X11" i="33"/>
  <c r="W11" i="33"/>
  <c r="U11" i="33"/>
  <c r="T11" i="33"/>
  <c r="S11" i="33"/>
  <c r="Q11" i="33"/>
  <c r="P11" i="33"/>
  <c r="O11" i="33"/>
  <c r="N11" i="33"/>
  <c r="L11" i="33"/>
  <c r="K11" i="33"/>
  <c r="J11" i="33"/>
  <c r="H11" i="33"/>
  <c r="G11" i="33"/>
  <c r="F11" i="33"/>
  <c r="E11" i="33"/>
  <c r="D11" i="33"/>
  <c r="C11" i="33"/>
  <c r="BH10" i="33"/>
  <c r="BF10" i="33"/>
  <c r="BD10" i="33"/>
  <c r="AZ10" i="33"/>
  <c r="AX10" i="33"/>
  <c r="AT10" i="33"/>
  <c r="AS10" i="33"/>
  <c r="AR10" i="33"/>
  <c r="AQ10" i="33"/>
  <c r="AL10" i="33"/>
  <c r="BJ10" i="33" s="1"/>
  <c r="AJ10" i="33"/>
  <c r="BI10" i="33" s="1"/>
  <c r="AE10" i="33"/>
  <c r="AC10" i="33"/>
  <c r="BC10" i="33" s="1"/>
  <c r="Z10" i="33"/>
  <c r="Z8" i="33" s="1"/>
  <c r="R10" i="33"/>
  <c r="M10" i="33"/>
  <c r="I10" i="33"/>
  <c r="AU10" i="33" s="1"/>
  <c r="BH9" i="33"/>
  <c r="BH8" i="33" s="1"/>
  <c r="BD9" i="33"/>
  <c r="AZ9" i="33"/>
  <c r="AZ8" i="33" s="1"/>
  <c r="AX9" i="33"/>
  <c r="AX8" i="33" s="1"/>
  <c r="AS9" i="33"/>
  <c r="AR9" i="33"/>
  <c r="AR8" i="33" s="1"/>
  <c r="AQ9" i="33"/>
  <c r="AL9" i="33"/>
  <c r="BJ9" i="33" s="1"/>
  <c r="AJ9" i="33"/>
  <c r="AE9" i="33"/>
  <c r="BF9" i="33" s="1"/>
  <c r="BF8" i="33" s="1"/>
  <c r="AC9" i="33"/>
  <c r="BC9" i="33" s="1"/>
  <c r="BC8" i="33" s="1"/>
  <c r="Z9" i="33"/>
  <c r="R9" i="33"/>
  <c r="AY9" i="33" s="1"/>
  <c r="M9" i="33"/>
  <c r="AW9" i="33" s="1"/>
  <c r="I9" i="33"/>
  <c r="AT9" i="33" s="1"/>
  <c r="AQ8" i="33"/>
  <c r="AP8" i="33"/>
  <c r="AO8" i="33"/>
  <c r="AN8" i="33"/>
  <c r="AM8" i="33"/>
  <c r="AM47" i="33" s="1"/>
  <c r="AK8" i="33"/>
  <c r="AI8" i="33"/>
  <c r="AH8" i="33"/>
  <c r="AG8" i="33"/>
  <c r="AF8" i="33"/>
  <c r="AF47" i="33" s="1"/>
  <c r="AD8" i="33"/>
  <c r="AB8" i="33"/>
  <c r="AB47" i="33" s="1"/>
  <c r="AA8" i="33"/>
  <c r="AA47" i="33" s="1"/>
  <c r="X8" i="33"/>
  <c r="X47" i="33" s="1"/>
  <c r="W8" i="33"/>
  <c r="W47" i="33" s="1"/>
  <c r="U8" i="33"/>
  <c r="T8" i="33"/>
  <c r="S8" i="33"/>
  <c r="S47" i="33" s="1"/>
  <c r="Q8" i="33"/>
  <c r="P8" i="33"/>
  <c r="P47" i="33" s="1"/>
  <c r="O8" i="33"/>
  <c r="N8" i="33"/>
  <c r="L8" i="33"/>
  <c r="L47" i="33" s="1"/>
  <c r="K8" i="33"/>
  <c r="K47" i="33" s="1"/>
  <c r="J8" i="33"/>
  <c r="H8" i="33"/>
  <c r="G8" i="33"/>
  <c r="G47" i="33" s="1"/>
  <c r="F8" i="33"/>
  <c r="E8" i="33"/>
  <c r="D8" i="33"/>
  <c r="D47" i="33" s="1"/>
  <c r="C8" i="33"/>
  <c r="BA25" i="33" l="1"/>
  <c r="Y25" i="33"/>
  <c r="AV25" i="33" s="1"/>
  <c r="Z47" i="33"/>
  <c r="O47" i="33"/>
  <c r="T47" i="33"/>
  <c r="AE8" i="33"/>
  <c r="AI47" i="33"/>
  <c r="AN47" i="33"/>
  <c r="V9" i="33"/>
  <c r="BA9" i="33" s="1"/>
  <c r="AJ8" i="33"/>
  <c r="BG10" i="33"/>
  <c r="AE11" i="33"/>
  <c r="V12" i="33"/>
  <c r="BA12" i="33" s="1"/>
  <c r="AJ11" i="33"/>
  <c r="AS11" i="33"/>
  <c r="BB15" i="33"/>
  <c r="BE15" i="33"/>
  <c r="R14" i="33"/>
  <c r="BE17" i="33"/>
  <c r="BC20" i="33"/>
  <c r="BH19" i="33"/>
  <c r="H19" i="33"/>
  <c r="Y21" i="33"/>
  <c r="AX19" i="33"/>
  <c r="AX47" i="33" s="1"/>
  <c r="F47" i="33"/>
  <c r="J47" i="33"/>
  <c r="AC27" i="33"/>
  <c r="AH47" i="33"/>
  <c r="AY27" i="33"/>
  <c r="AE27" i="33"/>
  <c r="AR27" i="33"/>
  <c r="BH27" i="33"/>
  <c r="AT29" i="33"/>
  <c r="BE29" i="33"/>
  <c r="BB30" i="33"/>
  <c r="AW30" i="33"/>
  <c r="BG30" i="33"/>
  <c r="Y32" i="33"/>
  <c r="AU32" i="33"/>
  <c r="AT37" i="33"/>
  <c r="BE37" i="33"/>
  <c r="V40" i="33"/>
  <c r="BG40" i="33"/>
  <c r="Y43" i="33"/>
  <c r="AU43" i="33"/>
  <c r="V46" i="33"/>
  <c r="AW9" i="34"/>
  <c r="BD8" i="34"/>
  <c r="V10" i="34"/>
  <c r="BB12" i="34"/>
  <c r="BE12" i="34"/>
  <c r="R11" i="34"/>
  <c r="AQ14" i="34"/>
  <c r="V20" i="34"/>
  <c r="BA20" i="34" s="1"/>
  <c r="Y21" i="34"/>
  <c r="AQ19" i="34"/>
  <c r="AU21" i="34"/>
  <c r="BB22" i="34"/>
  <c r="BE22" i="34"/>
  <c r="V24" i="34"/>
  <c r="BA24" i="34" s="1"/>
  <c r="Y25" i="34"/>
  <c r="AU25" i="34"/>
  <c r="BB26" i="34"/>
  <c r="BE26" i="34"/>
  <c r="Q47" i="34"/>
  <c r="Y28" i="34"/>
  <c r="AU28" i="34"/>
  <c r="BE29" i="34"/>
  <c r="V31" i="34"/>
  <c r="BA31" i="34" s="1"/>
  <c r="AU32" i="34"/>
  <c r="BE33" i="34"/>
  <c r="V35" i="34"/>
  <c r="BA35" i="34" s="1"/>
  <c r="AU36" i="34"/>
  <c r="BE37" i="34"/>
  <c r="V39" i="34"/>
  <c r="BA39" i="34" s="1"/>
  <c r="BC10" i="35"/>
  <c r="BB13" i="35"/>
  <c r="AW13" i="35"/>
  <c r="V13" i="35"/>
  <c r="BC13" i="35"/>
  <c r="AW15" i="35"/>
  <c r="AW14" i="35" s="1"/>
  <c r="V15" i="35"/>
  <c r="BC17" i="35"/>
  <c r="AY21" i="35"/>
  <c r="R19" i="35"/>
  <c r="BG21" i="35"/>
  <c r="BC25" i="35"/>
  <c r="BE25" i="35"/>
  <c r="AX27" i="35"/>
  <c r="AW30" i="35"/>
  <c r="V30" i="35"/>
  <c r="BE32" i="35"/>
  <c r="BC32" i="35"/>
  <c r="BG36" i="35"/>
  <c r="BB37" i="35"/>
  <c r="AW37" i="35"/>
  <c r="V37" i="35"/>
  <c r="BG9" i="36"/>
  <c r="AJ8" i="36"/>
  <c r="AW10" i="36"/>
  <c r="M8" i="36"/>
  <c r="BJ8" i="33"/>
  <c r="BD8" i="33"/>
  <c r="V10" i="33"/>
  <c r="BJ11" i="33"/>
  <c r="V13" i="33"/>
  <c r="AL14" i="33"/>
  <c r="BF14" i="33"/>
  <c r="AR14" i="33"/>
  <c r="AZ14" i="33"/>
  <c r="BH14" i="33"/>
  <c r="BG16" i="33"/>
  <c r="AT18" i="33"/>
  <c r="C19" i="33"/>
  <c r="V20" i="33"/>
  <c r="BA20" i="33" s="1"/>
  <c r="BD19" i="33"/>
  <c r="BB21" i="33"/>
  <c r="AW21" i="33"/>
  <c r="BC24" i="33"/>
  <c r="AD47" i="33"/>
  <c r="V28" i="33"/>
  <c r="BA28" i="33" s="1"/>
  <c r="AZ27" i="33"/>
  <c r="AT31" i="33"/>
  <c r="BE31" i="33"/>
  <c r="BB32" i="33"/>
  <c r="AW32" i="33"/>
  <c r="BG32" i="33"/>
  <c r="Y34" i="33"/>
  <c r="AU34" i="33"/>
  <c r="V36" i="33"/>
  <c r="BA36" i="33" s="1"/>
  <c r="BE42" i="33"/>
  <c r="AW43" i="33"/>
  <c r="BG43" i="33"/>
  <c r="BE9" i="34"/>
  <c r="AL11" i="34"/>
  <c r="BF11" i="34"/>
  <c r="AE14" i="34"/>
  <c r="AE19" i="34"/>
  <c r="BJ19" i="34"/>
  <c r="BD19" i="34"/>
  <c r="AO47" i="34"/>
  <c r="AE27" i="34"/>
  <c r="AX27" i="34"/>
  <c r="AX47" i="34" s="1"/>
  <c r="Y39" i="34"/>
  <c r="BE12" i="35"/>
  <c r="BE11" i="35" s="1"/>
  <c r="AC11" i="35"/>
  <c r="BC12" i="35"/>
  <c r="BC11" i="35" s="1"/>
  <c r="AL47" i="35"/>
  <c r="BG16" i="35"/>
  <c r="BI23" i="35"/>
  <c r="BG23" i="35"/>
  <c r="AW25" i="35"/>
  <c r="V25" i="35"/>
  <c r="BG31" i="35"/>
  <c r="AT35" i="35"/>
  <c r="AU35" i="35"/>
  <c r="BE37" i="35"/>
  <c r="BB46" i="35"/>
  <c r="AW46" i="35"/>
  <c r="V46" i="35"/>
  <c r="C47" i="33"/>
  <c r="AL8" i="33"/>
  <c r="BB9" i="33"/>
  <c r="BE9" i="33"/>
  <c r="R8" i="33"/>
  <c r="AL11" i="33"/>
  <c r="BB12" i="33"/>
  <c r="BE12" i="33"/>
  <c r="Y16" i="33"/>
  <c r="BI19" i="33"/>
  <c r="AT19" i="33"/>
  <c r="V23" i="33"/>
  <c r="BB25" i="33"/>
  <c r="AW25" i="33"/>
  <c r="Q47" i="33"/>
  <c r="U47" i="33"/>
  <c r="AK47" i="33"/>
  <c r="AO47" i="33"/>
  <c r="Y28" i="33"/>
  <c r="AU28" i="33"/>
  <c r="BD27" i="33"/>
  <c r="BB29" i="33"/>
  <c r="AT33" i="33"/>
  <c r="BE33" i="33"/>
  <c r="BB34" i="33"/>
  <c r="AW34" i="33"/>
  <c r="Y36" i="33"/>
  <c r="AU36" i="33"/>
  <c r="BB37" i="33"/>
  <c r="Y39" i="33"/>
  <c r="AV39" i="33" s="1"/>
  <c r="BA39" i="33"/>
  <c r="AT40" i="33"/>
  <c r="AT46" i="33"/>
  <c r="BE46" i="33"/>
  <c r="BF8" i="34"/>
  <c r="AT10" i="34"/>
  <c r="V12" i="34"/>
  <c r="BA12" i="34" s="1"/>
  <c r="Y13" i="34"/>
  <c r="AQ11" i="34"/>
  <c r="BB15" i="34"/>
  <c r="BE15" i="34"/>
  <c r="R14" i="34"/>
  <c r="BB17" i="34"/>
  <c r="BE17" i="34"/>
  <c r="BB20" i="34"/>
  <c r="BE20" i="34"/>
  <c r="V22" i="34"/>
  <c r="BA22" i="34" s="1"/>
  <c r="BB24" i="34"/>
  <c r="BE24" i="34"/>
  <c r="V26" i="34"/>
  <c r="BA26" i="34" s="1"/>
  <c r="AK47" i="34"/>
  <c r="V29" i="34"/>
  <c r="BA29" i="34" s="1"/>
  <c r="AJ27" i="34"/>
  <c r="BB31" i="34"/>
  <c r="BE31" i="34"/>
  <c r="V33" i="34"/>
  <c r="BA33" i="34" s="1"/>
  <c r="BB35" i="34"/>
  <c r="BE35" i="34"/>
  <c r="V37" i="34"/>
  <c r="BA37" i="34" s="1"/>
  <c r="BG39" i="34"/>
  <c r="Y43" i="34"/>
  <c r="AU43" i="34"/>
  <c r="BB46" i="34"/>
  <c r="AI47" i="35"/>
  <c r="AM47" i="35"/>
  <c r="BG9" i="35"/>
  <c r="BG8" i="35" s="1"/>
  <c r="M14" i="35"/>
  <c r="AH47" i="35"/>
  <c r="BB18" i="35"/>
  <c r="AW18" i="35"/>
  <c r="V18" i="35"/>
  <c r="BA18" i="35" s="1"/>
  <c r="BC20" i="35"/>
  <c r="BE20" i="35"/>
  <c r="BJ19" i="35"/>
  <c r="BB24" i="35"/>
  <c r="BG26" i="35"/>
  <c r="I27" i="35"/>
  <c r="AU28" i="35"/>
  <c r="BE28" i="35"/>
  <c r="BC28" i="35"/>
  <c r="BG29" i="35"/>
  <c r="AJ27" i="35"/>
  <c r="AZ27" i="35"/>
  <c r="V34" i="35"/>
  <c r="BG34" i="35"/>
  <c r="BI34" i="35"/>
  <c r="BB36" i="35"/>
  <c r="AT39" i="35"/>
  <c r="AU39" i="35"/>
  <c r="BE46" i="35"/>
  <c r="AV21" i="33"/>
  <c r="BF19" i="33"/>
  <c r="BJ19" i="33"/>
  <c r="R19" i="33"/>
  <c r="N47" i="33"/>
  <c r="AG47" i="33"/>
  <c r="AL47" i="33"/>
  <c r="AP47" i="33"/>
  <c r="AW28" i="33"/>
  <c r="AU30" i="33"/>
  <c r="AW36" i="33"/>
  <c r="BF14" i="34"/>
  <c r="U47" i="34"/>
  <c r="AG47" i="34"/>
  <c r="Z47" i="34"/>
  <c r="AL47" i="34"/>
  <c r="AT40" i="34"/>
  <c r="BE40" i="34"/>
  <c r="BB43" i="34"/>
  <c r="AW43" i="34"/>
  <c r="F47" i="35"/>
  <c r="AR47" i="35" s="1"/>
  <c r="J47" i="35"/>
  <c r="N47" i="35"/>
  <c r="R14" i="35"/>
  <c r="R47" i="35" s="1"/>
  <c r="BC15" i="35"/>
  <c r="BE15" i="35"/>
  <c r="BE14" i="35" s="1"/>
  <c r="BE18" i="35"/>
  <c r="AW20" i="35"/>
  <c r="V20" i="35"/>
  <c r="AC27" i="35"/>
  <c r="BE30" i="35"/>
  <c r="BB33" i="35"/>
  <c r="AW33" i="35"/>
  <c r="V33" i="35"/>
  <c r="BG38" i="35"/>
  <c r="BI38" i="35"/>
  <c r="Z8" i="35"/>
  <c r="Z47" i="35" s="1"/>
  <c r="BH8" i="35"/>
  <c r="M11" i="35"/>
  <c r="AD47" i="35"/>
  <c r="BG14" i="35"/>
  <c r="BB20" i="35"/>
  <c r="AS19" i="35"/>
  <c r="BD19" i="35"/>
  <c r="AQ19" i="35"/>
  <c r="AQ47" i="35" s="1"/>
  <c r="BB25" i="35"/>
  <c r="M27" i="35"/>
  <c r="BG28" i="35"/>
  <c r="AA47" i="36"/>
  <c r="AE8" i="36"/>
  <c r="AI47" i="36"/>
  <c r="Z47" i="36"/>
  <c r="AT8" i="36"/>
  <c r="BD47" i="36"/>
  <c r="I11" i="36"/>
  <c r="N47" i="36"/>
  <c r="AB47" i="36"/>
  <c r="AJ14" i="36"/>
  <c r="AE27" i="36"/>
  <c r="Y29" i="36"/>
  <c r="AW31" i="36"/>
  <c r="AW27" i="36" s="1"/>
  <c r="V33" i="36"/>
  <c r="Y37" i="36"/>
  <c r="AH47" i="37"/>
  <c r="Y10" i="37"/>
  <c r="Z11" i="37"/>
  <c r="AL11" i="37"/>
  <c r="BE12" i="37"/>
  <c r="AQ13" i="37"/>
  <c r="AQ11" i="37" s="1"/>
  <c r="BG13" i="37"/>
  <c r="AE14" i="37"/>
  <c r="V15" i="37"/>
  <c r="BA15" i="37" s="1"/>
  <c r="AJ14" i="37"/>
  <c r="AS14" i="37"/>
  <c r="AU16" i="37"/>
  <c r="BE17" i="37"/>
  <c r="V20" i="37"/>
  <c r="Y20" i="37" s="1"/>
  <c r="AX27" i="37"/>
  <c r="BG28" i="37"/>
  <c r="AT30" i="37"/>
  <c r="BG32" i="37"/>
  <c r="AT34" i="37"/>
  <c r="BE34" i="37"/>
  <c r="AU35" i="37"/>
  <c r="BG35" i="37"/>
  <c r="Y37" i="37"/>
  <c r="AT37" i="37"/>
  <c r="V39" i="37"/>
  <c r="AU39" i="37"/>
  <c r="AU40" i="37"/>
  <c r="AU43" i="37"/>
  <c r="AT9" i="38"/>
  <c r="BB9" i="38"/>
  <c r="V10" i="38"/>
  <c r="BA10" i="38" s="1"/>
  <c r="AU10" i="38"/>
  <c r="BD8" i="38"/>
  <c r="AL11" i="38"/>
  <c r="AU13" i="38"/>
  <c r="BG13" i="38"/>
  <c r="O47" i="38"/>
  <c r="S47" i="38"/>
  <c r="X47" i="38"/>
  <c r="AI47" i="38"/>
  <c r="AN47" i="38"/>
  <c r="AL14" i="38"/>
  <c r="AU15" i="38"/>
  <c r="AE16" i="38"/>
  <c r="BF16" i="38" s="1"/>
  <c r="AT17" i="38"/>
  <c r="BB17" i="38"/>
  <c r="V18" i="38"/>
  <c r="AW18" i="38"/>
  <c r="R19" i="38"/>
  <c r="BG19" i="38"/>
  <c r="C19" i="38"/>
  <c r="V21" i="38"/>
  <c r="BA21" i="38" s="1"/>
  <c r="BD19" i="38"/>
  <c r="BB22" i="38"/>
  <c r="AW22" i="38"/>
  <c r="V26" i="38"/>
  <c r="BE26" i="38"/>
  <c r="M27" i="38"/>
  <c r="BI29" i="38"/>
  <c r="BG29" i="38"/>
  <c r="AT32" i="38"/>
  <c r="AU32" i="38"/>
  <c r="AE32" i="38"/>
  <c r="BF32" i="38" s="1"/>
  <c r="AR8" i="35"/>
  <c r="AZ8" i="35"/>
  <c r="AX11" i="35"/>
  <c r="BJ11" i="35"/>
  <c r="BH14" i="35"/>
  <c r="BG19" i="35"/>
  <c r="R27" i="35"/>
  <c r="AS27" i="35"/>
  <c r="BB38" i="35"/>
  <c r="I8" i="36"/>
  <c r="Q47" i="36"/>
  <c r="U47" i="36"/>
  <c r="BH47" i="36"/>
  <c r="F47" i="36"/>
  <c r="J47" i="36"/>
  <c r="X47" i="36"/>
  <c r="AC11" i="36"/>
  <c r="AH47" i="36"/>
  <c r="AL11" i="36"/>
  <c r="AL47" i="36" s="1"/>
  <c r="AP47" i="36"/>
  <c r="V12" i="36"/>
  <c r="I14" i="36"/>
  <c r="R14" i="36"/>
  <c r="AY14" i="36"/>
  <c r="V17" i="36"/>
  <c r="R19" i="36"/>
  <c r="BB20" i="36"/>
  <c r="BE20" i="36"/>
  <c r="M19" i="36"/>
  <c r="V22" i="36"/>
  <c r="BE22" i="36"/>
  <c r="BB24" i="36"/>
  <c r="BE24" i="36"/>
  <c r="V25" i="36"/>
  <c r="BB26" i="36"/>
  <c r="BE26" i="36"/>
  <c r="I27" i="36"/>
  <c r="AJ27" i="36"/>
  <c r="BB29" i="36"/>
  <c r="BB27" i="36" s="1"/>
  <c r="BB30" i="36"/>
  <c r="AW33" i="36"/>
  <c r="AW34" i="36"/>
  <c r="V35" i="36"/>
  <c r="BB37" i="36"/>
  <c r="G47" i="37"/>
  <c r="Q47" i="37"/>
  <c r="W47" i="37"/>
  <c r="AD47" i="37"/>
  <c r="AI47" i="37"/>
  <c r="AN47" i="37"/>
  <c r="AY8" i="37"/>
  <c r="BE9" i="37"/>
  <c r="BE8" i="37" s="1"/>
  <c r="AZ8" i="37"/>
  <c r="AZ47" i="37" s="1"/>
  <c r="C11" i="37"/>
  <c r="C47" i="37" s="1"/>
  <c r="AT14" i="37"/>
  <c r="BD14" i="37"/>
  <c r="V16" i="37"/>
  <c r="Y16" i="37" s="1"/>
  <c r="AV16" i="37" s="1"/>
  <c r="BG16" i="37"/>
  <c r="AT18" i="37"/>
  <c r="C19" i="37"/>
  <c r="AR19" i="37"/>
  <c r="AW20" i="37"/>
  <c r="BD19" i="37"/>
  <c r="BH19" i="37"/>
  <c r="H19" i="37"/>
  <c r="BB22" i="37"/>
  <c r="BB23" i="37"/>
  <c r="V26" i="37"/>
  <c r="Y26" i="37" s="1"/>
  <c r="R27" i="37"/>
  <c r="V29" i="37"/>
  <c r="BA29" i="37" s="1"/>
  <c r="BB31" i="37"/>
  <c r="BE31" i="37"/>
  <c r="V33" i="37"/>
  <c r="BA33" i="37" s="1"/>
  <c r="AT36" i="37"/>
  <c r="BE36" i="37"/>
  <c r="AU37" i="37"/>
  <c r="BG37" i="37"/>
  <c r="V40" i="37"/>
  <c r="Y40" i="37" s="1"/>
  <c r="AV40" i="37" s="1"/>
  <c r="BG40" i="37"/>
  <c r="V43" i="37"/>
  <c r="Y43" i="37" s="1"/>
  <c r="AV43" i="37" s="1"/>
  <c r="BG43" i="37"/>
  <c r="AC8" i="38"/>
  <c r="AH47" i="38"/>
  <c r="V9" i="38"/>
  <c r="AT8" i="38"/>
  <c r="AQ8" i="38"/>
  <c r="AW10" i="38"/>
  <c r="AW8" i="38" s="1"/>
  <c r="BE10" i="38"/>
  <c r="I11" i="38"/>
  <c r="M11" i="38"/>
  <c r="BE11" i="38"/>
  <c r="AQ11" i="38"/>
  <c r="AX11" i="38"/>
  <c r="BH11" i="38"/>
  <c r="K47" i="38"/>
  <c r="P47" i="38"/>
  <c r="T47" i="38"/>
  <c r="AF47" i="38"/>
  <c r="AJ14" i="38"/>
  <c r="AQ14" i="38"/>
  <c r="AX14" i="38"/>
  <c r="BG15" i="38"/>
  <c r="BG14" i="38" s="1"/>
  <c r="V17" i="38"/>
  <c r="BE18" i="38"/>
  <c r="BC20" i="38"/>
  <c r="BC25" i="38"/>
  <c r="AE28" i="38"/>
  <c r="BF28" i="38" s="1"/>
  <c r="AR27" i="38"/>
  <c r="AZ27" i="38"/>
  <c r="AR8" i="36"/>
  <c r="AX47" i="36"/>
  <c r="AD47" i="36"/>
  <c r="AT12" i="36"/>
  <c r="AT11" i="36" s="1"/>
  <c r="AL14" i="36"/>
  <c r="AC27" i="36"/>
  <c r="AL27" i="36"/>
  <c r="BB31" i="36"/>
  <c r="BB32" i="36"/>
  <c r="AS46" i="36"/>
  <c r="AS47" i="36" s="1"/>
  <c r="H46" i="47"/>
  <c r="AS46" i="47" s="1"/>
  <c r="H47" i="37"/>
  <c r="AF47" i="37"/>
  <c r="AJ8" i="37"/>
  <c r="AO47" i="37"/>
  <c r="AX47" i="37"/>
  <c r="BD47" i="37"/>
  <c r="R11" i="37"/>
  <c r="BB15" i="37"/>
  <c r="BE15" i="37"/>
  <c r="BE14" i="37" s="1"/>
  <c r="R14" i="37"/>
  <c r="AW26" i="37"/>
  <c r="AT28" i="37"/>
  <c r="AW29" i="37"/>
  <c r="V30" i="37"/>
  <c r="BG30" i="37"/>
  <c r="AT32" i="37"/>
  <c r="AW33" i="37"/>
  <c r="AT38" i="37"/>
  <c r="BE38" i="37"/>
  <c r="BB39" i="37"/>
  <c r="AU8" i="38"/>
  <c r="BE9" i="38"/>
  <c r="BB8" i="38"/>
  <c r="AR8" i="38"/>
  <c r="C47" i="38"/>
  <c r="G47" i="38"/>
  <c r="L47" i="38"/>
  <c r="AA47" i="38"/>
  <c r="BE17" i="38"/>
  <c r="BI19" i="38"/>
  <c r="AW26" i="38"/>
  <c r="BI28" i="38"/>
  <c r="BG28" i="38"/>
  <c r="V33" i="38"/>
  <c r="BA33" i="38" s="1"/>
  <c r="BA12" i="40"/>
  <c r="L12" i="40"/>
  <c r="AJ47" i="36"/>
  <c r="AT15" i="36"/>
  <c r="AT14" i="36" s="1"/>
  <c r="Y35" i="36"/>
  <c r="BG10" i="37"/>
  <c r="BG8" i="37" s="1"/>
  <c r="BG11" i="37"/>
  <c r="BF14" i="37"/>
  <c r="AY19" i="37"/>
  <c r="V22" i="37"/>
  <c r="Y22" i="37" s="1"/>
  <c r="AU28" i="37"/>
  <c r="BF27" i="37"/>
  <c r="BE29" i="37"/>
  <c r="AU32" i="37"/>
  <c r="BE33" i="37"/>
  <c r="AT35" i="37"/>
  <c r="R47" i="38"/>
  <c r="AS8" i="38"/>
  <c r="AZ8" i="38"/>
  <c r="AZ47" i="38" s="1"/>
  <c r="AW12" i="38"/>
  <c r="AW11" i="38"/>
  <c r="BD11" i="38"/>
  <c r="H47" i="38"/>
  <c r="W47" i="38"/>
  <c r="AB47" i="38"/>
  <c r="AM47" i="38"/>
  <c r="BE16" i="38"/>
  <c r="H19" i="38"/>
  <c r="Y22" i="38"/>
  <c r="AV22" i="38" s="1"/>
  <c r="BA22" i="38"/>
  <c r="AW30" i="38"/>
  <c r="V30" i="38"/>
  <c r="BA30" i="38" s="1"/>
  <c r="BB30" i="38"/>
  <c r="BB31" i="38"/>
  <c r="AW31" i="38"/>
  <c r="V31" i="38"/>
  <c r="AJ27" i="38"/>
  <c r="V36" i="38"/>
  <c r="BE37" i="38"/>
  <c r="BG39" i="38"/>
  <c r="AT15" i="39"/>
  <c r="AU18" i="39"/>
  <c r="AR19" i="39"/>
  <c r="BC26" i="39"/>
  <c r="BF27" i="39"/>
  <c r="BB8" i="40"/>
  <c r="BF8" i="40"/>
  <c r="BJ8" i="40"/>
  <c r="BC12" i="40"/>
  <c r="BC11" i="40" s="1"/>
  <c r="M11" i="40"/>
  <c r="BB13" i="40"/>
  <c r="AW15" i="40"/>
  <c r="BA15" i="40"/>
  <c r="L17" i="40"/>
  <c r="Y17" i="40"/>
  <c r="R19" i="40"/>
  <c r="V25" i="40"/>
  <c r="BA25" i="40" s="1"/>
  <c r="AW29" i="40"/>
  <c r="AW31" i="40"/>
  <c r="L40" i="40"/>
  <c r="Y40" i="40"/>
  <c r="BJ9" i="41"/>
  <c r="BJ8" i="41" s="1"/>
  <c r="V10" i="41"/>
  <c r="BA10" i="41" s="1"/>
  <c r="BG10" i="41"/>
  <c r="BI11" i="41"/>
  <c r="BF14" i="41"/>
  <c r="BG18" i="41"/>
  <c r="N47" i="41"/>
  <c r="AB47" i="41"/>
  <c r="AH47" i="41"/>
  <c r="AP47" i="41"/>
  <c r="AU20" i="41"/>
  <c r="BG23" i="41"/>
  <c r="AU24" i="41"/>
  <c r="BF27" i="41"/>
  <c r="BB33" i="41"/>
  <c r="BB37" i="41"/>
  <c r="BG40" i="41"/>
  <c r="V43" i="41"/>
  <c r="BH9" i="42"/>
  <c r="BH8" i="42" s="1"/>
  <c r="AI9" i="47"/>
  <c r="AU11" i="42"/>
  <c r="AT13" i="42"/>
  <c r="AT11" i="42" s="1"/>
  <c r="N47" i="42"/>
  <c r="AW14" i="42"/>
  <c r="AQ14" i="42"/>
  <c r="AU15" i="42"/>
  <c r="BC15" i="42"/>
  <c r="BC14" i="42" s="1"/>
  <c r="BH14" i="42"/>
  <c r="V16" i="42"/>
  <c r="BA16" i="42" s="1"/>
  <c r="AS18" i="42"/>
  <c r="BE18" i="42"/>
  <c r="BB20" i="42"/>
  <c r="AQ21" i="42"/>
  <c r="AZ19" i="42"/>
  <c r="BE23" i="42"/>
  <c r="AS28" i="42"/>
  <c r="H28" i="47"/>
  <c r="AS28" i="47" s="1"/>
  <c r="AW28" i="42"/>
  <c r="AS29" i="42"/>
  <c r="H29" i="47"/>
  <c r="AS29" i="47" s="1"/>
  <c r="AW29" i="42"/>
  <c r="AS30" i="42"/>
  <c r="H30" i="47"/>
  <c r="AS30" i="47" s="1"/>
  <c r="AW30" i="42"/>
  <c r="AS31" i="42"/>
  <c r="H31" i="47"/>
  <c r="AS31" i="47" s="1"/>
  <c r="AW31" i="42"/>
  <c r="AS32" i="42"/>
  <c r="H32" i="47"/>
  <c r="AS32" i="47" s="1"/>
  <c r="AW32" i="42"/>
  <c r="AS33" i="42"/>
  <c r="H33" i="47"/>
  <c r="AS33" i="47" s="1"/>
  <c r="AW33" i="42"/>
  <c r="AS34" i="42"/>
  <c r="H34" i="47"/>
  <c r="AS34" i="47" s="1"/>
  <c r="AW34" i="42"/>
  <c r="AS35" i="42"/>
  <c r="H35" i="47"/>
  <c r="AS35" i="47" s="1"/>
  <c r="AW35" i="42"/>
  <c r="AS36" i="42"/>
  <c r="H36" i="47"/>
  <c r="AS36" i="47" s="1"/>
  <c r="AW36" i="42"/>
  <c r="AS37" i="42"/>
  <c r="H37" i="47"/>
  <c r="AS37" i="47" s="1"/>
  <c r="AW37" i="42"/>
  <c r="AZ8" i="43"/>
  <c r="AQ8" i="43"/>
  <c r="AT13" i="43"/>
  <c r="AT11" i="43" s="1"/>
  <c r="AT47" i="43" s="1"/>
  <c r="AR14" i="43"/>
  <c r="AZ14" i="43"/>
  <c r="AW18" i="43"/>
  <c r="BB18" i="43"/>
  <c r="BE28" i="43"/>
  <c r="BE30" i="43"/>
  <c r="BE32" i="43"/>
  <c r="BE34" i="43"/>
  <c r="BE36" i="43"/>
  <c r="AU31" i="38"/>
  <c r="AU27" i="38" s="1"/>
  <c r="AE34" i="38"/>
  <c r="BF34" i="38" s="1"/>
  <c r="BE36" i="38"/>
  <c r="AE37" i="38"/>
  <c r="BF37" i="38" s="1"/>
  <c r="Z47" i="39"/>
  <c r="AX47" i="39"/>
  <c r="V9" i="39"/>
  <c r="BA9" i="39" s="1"/>
  <c r="BE9" i="39"/>
  <c r="Y12" i="39"/>
  <c r="BH11" i="39"/>
  <c r="AT13" i="39"/>
  <c r="R14" i="39"/>
  <c r="AL14" i="39"/>
  <c r="BG16" i="39"/>
  <c r="BG18" i="39"/>
  <c r="V20" i="39"/>
  <c r="BD19" i="39"/>
  <c r="BE22" i="39"/>
  <c r="BE24" i="39"/>
  <c r="AE27" i="39"/>
  <c r="V28" i="39"/>
  <c r="V30" i="39"/>
  <c r="V32" i="39"/>
  <c r="V34" i="39"/>
  <c r="V36" i="39"/>
  <c r="V38" i="39"/>
  <c r="V40" i="39"/>
  <c r="BA40" i="39" s="1"/>
  <c r="BG43" i="39"/>
  <c r="BG46" i="39"/>
  <c r="R47" i="40"/>
  <c r="BC47" i="40"/>
  <c r="AU9" i="40"/>
  <c r="AU8" i="40" s="1"/>
  <c r="AS47" i="40"/>
  <c r="BI11" i="40"/>
  <c r="V13" i="40"/>
  <c r="BA13" i="40" s="1"/>
  <c r="AT15" i="40"/>
  <c r="AT14" i="40" s="1"/>
  <c r="BB17" i="40"/>
  <c r="AT20" i="40"/>
  <c r="AT21" i="40"/>
  <c r="AT22" i="40"/>
  <c r="AT23" i="40"/>
  <c r="AT24" i="40"/>
  <c r="AX19" i="40"/>
  <c r="BD19" i="40"/>
  <c r="BH19" i="40"/>
  <c r="AT26" i="40"/>
  <c r="M27" i="40"/>
  <c r="AT28" i="40"/>
  <c r="V29" i="40"/>
  <c r="BA29" i="40" s="1"/>
  <c r="AT30" i="40"/>
  <c r="V31" i="40"/>
  <c r="BA31" i="40" s="1"/>
  <c r="AT32" i="40"/>
  <c r="BB32" i="40"/>
  <c r="BB27" i="40" s="1"/>
  <c r="AT33" i="40"/>
  <c r="AT12" i="41"/>
  <c r="AT11" i="41" s="1"/>
  <c r="BB12" i="41"/>
  <c r="BJ12" i="41"/>
  <c r="BJ11" i="41" s="1"/>
  <c r="AU13" i="41"/>
  <c r="AU11" i="41" s="1"/>
  <c r="BC13" i="41"/>
  <c r="BC11" i="41" s="1"/>
  <c r="BG15" i="41"/>
  <c r="AJ14" i="41"/>
  <c r="AS14" i="41"/>
  <c r="BC16" i="41"/>
  <c r="BC14" i="41" s="1"/>
  <c r="BG16" i="41"/>
  <c r="J47" i="41"/>
  <c r="X47" i="41"/>
  <c r="AD47" i="41"/>
  <c r="BE21" i="41"/>
  <c r="AU22" i="41"/>
  <c r="BE25" i="41"/>
  <c r="AU26" i="41"/>
  <c r="BG28" i="41"/>
  <c r="AU29" i="41"/>
  <c r="BG32" i="41"/>
  <c r="AU33" i="41"/>
  <c r="BG36" i="41"/>
  <c r="E38" i="47"/>
  <c r="V38" i="41"/>
  <c r="BA38" i="41" s="1"/>
  <c r="V9" i="42"/>
  <c r="AK8" i="42"/>
  <c r="AK47" i="42" s="1"/>
  <c r="AK9" i="47"/>
  <c r="BI8" i="42"/>
  <c r="V13" i="42"/>
  <c r="BA13" i="42" s="1"/>
  <c r="E47" i="42"/>
  <c r="J47" i="42"/>
  <c r="AO47" i="42"/>
  <c r="V15" i="42"/>
  <c r="BD14" i="42"/>
  <c r="BG16" i="42"/>
  <c r="BB17" i="42"/>
  <c r="V18" i="42"/>
  <c r="BA18" i="42" s="1"/>
  <c r="V22" i="42"/>
  <c r="BA22" i="42" s="1"/>
  <c r="V23" i="42"/>
  <c r="V26" i="42"/>
  <c r="BA26" i="42" s="1"/>
  <c r="BB8" i="43"/>
  <c r="AS10" i="43"/>
  <c r="AS8" i="43" s="1"/>
  <c r="H10" i="47"/>
  <c r="AS10" i="47" s="1"/>
  <c r="AR11" i="43"/>
  <c r="BB16" i="43"/>
  <c r="BB14" i="43" s="1"/>
  <c r="AS14" i="43"/>
  <c r="BD19" i="43"/>
  <c r="BB21" i="43"/>
  <c r="BE21" i="43"/>
  <c r="BB22" i="43"/>
  <c r="AW22" i="43"/>
  <c r="BB25" i="43"/>
  <c r="BE25" i="43"/>
  <c r="BB26" i="43"/>
  <c r="AW26" i="43"/>
  <c r="V28" i="43"/>
  <c r="BB29" i="43"/>
  <c r="AW29" i="43"/>
  <c r="V30" i="43"/>
  <c r="BB31" i="43"/>
  <c r="AW31" i="43"/>
  <c r="V32" i="43"/>
  <c r="BB33" i="43"/>
  <c r="AW33" i="43"/>
  <c r="V34" i="43"/>
  <c r="BB35" i="43"/>
  <c r="AW35" i="43"/>
  <c r="V36" i="43"/>
  <c r="BB37" i="43"/>
  <c r="BE31" i="38"/>
  <c r="BG32" i="38"/>
  <c r="BB33" i="38"/>
  <c r="AE33" i="38"/>
  <c r="BF33" i="38" s="1"/>
  <c r="AE36" i="38"/>
  <c r="BF36" i="38" s="1"/>
  <c r="AE39" i="38"/>
  <c r="BF39" i="38" s="1"/>
  <c r="Y9" i="39"/>
  <c r="BH8" i="39"/>
  <c r="BH47" i="39" s="1"/>
  <c r="R11" i="39"/>
  <c r="AZ11" i="39"/>
  <c r="BG13" i="39"/>
  <c r="AY14" i="39"/>
  <c r="AE14" i="39"/>
  <c r="AR14" i="39"/>
  <c r="AT14" i="39"/>
  <c r="V17" i="39"/>
  <c r="BA17" i="39" s="1"/>
  <c r="BE17" i="39"/>
  <c r="AU19" i="39"/>
  <c r="BG19" i="39"/>
  <c r="C19" i="39"/>
  <c r="C47" i="39" s="1"/>
  <c r="V21" i="39"/>
  <c r="BA21" i="39" s="1"/>
  <c r="V24" i="39"/>
  <c r="BB26" i="39"/>
  <c r="I27" i="39"/>
  <c r="M27" i="39"/>
  <c r="BD27" i="39"/>
  <c r="BB29" i="39"/>
  <c r="BB27" i="39" s="1"/>
  <c r="BB31" i="39"/>
  <c r="BB33" i="39"/>
  <c r="BB35" i="39"/>
  <c r="BB37" i="39"/>
  <c r="BB39" i="39"/>
  <c r="V43" i="39"/>
  <c r="V44" i="39"/>
  <c r="BA44" i="39" s="1"/>
  <c r="V46" i="39"/>
  <c r="L9" i="40"/>
  <c r="AT9" i="40"/>
  <c r="AT8" i="40" s="1"/>
  <c r="V10" i="40"/>
  <c r="I11" i="40"/>
  <c r="Y12" i="40"/>
  <c r="AU12" i="40"/>
  <c r="BB14" i="40"/>
  <c r="Y16" i="40"/>
  <c r="AV16" i="40" s="1"/>
  <c r="E18" i="47"/>
  <c r="AT18" i="40"/>
  <c r="BB20" i="40"/>
  <c r="BB22" i="40"/>
  <c r="AZ19" i="40"/>
  <c r="BE19" i="40"/>
  <c r="BI19" i="40"/>
  <c r="V27" i="40"/>
  <c r="AY27" i="40"/>
  <c r="AT34" i="40"/>
  <c r="AT35" i="40"/>
  <c r="AT36" i="40"/>
  <c r="AT37" i="40"/>
  <c r="BB38" i="40"/>
  <c r="AQ40" i="40"/>
  <c r="C40" i="47"/>
  <c r="AQ40" i="47" s="1"/>
  <c r="E46" i="40"/>
  <c r="E46" i="47" s="1"/>
  <c r="AR46" i="47" s="1"/>
  <c r="BI8" i="41"/>
  <c r="BG9" i="41"/>
  <c r="BG8" i="41" s="1"/>
  <c r="BB10" i="41"/>
  <c r="F47" i="41"/>
  <c r="P47" i="41"/>
  <c r="T47" i="41"/>
  <c r="Z47" i="41"/>
  <c r="AF47" i="41"/>
  <c r="AN47" i="41"/>
  <c r="BE30" i="41"/>
  <c r="AU31" i="41"/>
  <c r="BE34" i="41"/>
  <c r="AU35" i="41"/>
  <c r="V37" i="41"/>
  <c r="AU37" i="41"/>
  <c r="AT39" i="41"/>
  <c r="AY43" i="41"/>
  <c r="F47" i="42"/>
  <c r="AG47" i="42"/>
  <c r="AL47" i="42"/>
  <c r="AP47" i="42"/>
  <c r="L16" i="42"/>
  <c r="AU19" i="42"/>
  <c r="R19" i="42"/>
  <c r="BC21" i="42"/>
  <c r="AW22" i="42"/>
  <c r="BD19" i="42"/>
  <c r="BH19" i="42"/>
  <c r="H19" i="42"/>
  <c r="H47" i="42" s="1"/>
  <c r="BC25" i="42"/>
  <c r="AW26" i="42"/>
  <c r="M27" i="42"/>
  <c r="BF47" i="43"/>
  <c r="BB36" i="38"/>
  <c r="BD11" i="39"/>
  <c r="V13" i="39"/>
  <c r="BI14" i="39"/>
  <c r="AS14" i="39"/>
  <c r="V16" i="39"/>
  <c r="Y17" i="39"/>
  <c r="AT18" i="39"/>
  <c r="AW20" i="39"/>
  <c r="Y28" i="39"/>
  <c r="BE27" i="39"/>
  <c r="AW28" i="39"/>
  <c r="Y30" i="39"/>
  <c r="AW30" i="39"/>
  <c r="Y32" i="39"/>
  <c r="AW32" i="39"/>
  <c r="Y34" i="39"/>
  <c r="AW34" i="39"/>
  <c r="Y36" i="39"/>
  <c r="AW36" i="39"/>
  <c r="Y38" i="39"/>
  <c r="AW38" i="39"/>
  <c r="BE40" i="39"/>
  <c r="Y44" i="39"/>
  <c r="AT44" i="39"/>
  <c r="BE44" i="39"/>
  <c r="BB11" i="40"/>
  <c r="L13" i="40"/>
  <c r="Y13" i="40"/>
  <c r="AY19" i="40"/>
  <c r="BB25" i="40"/>
  <c r="BA27" i="40"/>
  <c r="AT40" i="40"/>
  <c r="AJ8" i="41"/>
  <c r="BE12" i="41"/>
  <c r="BE11" i="41" s="1"/>
  <c r="BB13" i="41"/>
  <c r="BJ15" i="41"/>
  <c r="BJ14" i="41" s="1"/>
  <c r="BI16" i="41"/>
  <c r="BI14" i="41" s="1"/>
  <c r="BE17" i="41"/>
  <c r="L47" i="41"/>
  <c r="AE19" i="41"/>
  <c r="BB24" i="41"/>
  <c r="BE39" i="41"/>
  <c r="BG46" i="41"/>
  <c r="BD9" i="42"/>
  <c r="BD8" i="42" s="1"/>
  <c r="AB9" i="47"/>
  <c r="Q47" i="42"/>
  <c r="U47" i="42"/>
  <c r="Z47" i="42"/>
  <c r="AH47" i="42"/>
  <c r="BI14" i="42"/>
  <c r="BG15" i="42"/>
  <c r="BG14" i="42" s="1"/>
  <c r="BG47" i="42" s="1"/>
  <c r="AW18" i="42"/>
  <c r="AQ19" i="42"/>
  <c r="AW23" i="42"/>
  <c r="AR47" i="43"/>
  <c r="BJ47" i="43"/>
  <c r="BI47" i="43"/>
  <c r="BC8" i="43"/>
  <c r="BG8" i="43"/>
  <c r="BG47" i="43" s="1"/>
  <c r="R11" i="43"/>
  <c r="R47" i="43" s="1"/>
  <c r="V12" i="43"/>
  <c r="BA12" i="43" s="1"/>
  <c r="BD11" i="43"/>
  <c r="BH11" i="43"/>
  <c r="AW14" i="43"/>
  <c r="AT14" i="43"/>
  <c r="BE14" i="43"/>
  <c r="BI14" i="43"/>
  <c r="R19" i="43"/>
  <c r="V20" i="43"/>
  <c r="AR19" i="43"/>
  <c r="AZ19" i="43"/>
  <c r="C19" i="43"/>
  <c r="V21" i="43"/>
  <c r="BA21" i="43" s="1"/>
  <c r="V22" i="43"/>
  <c r="V24" i="43"/>
  <c r="V25" i="43"/>
  <c r="BA25" i="43" s="1"/>
  <c r="V26" i="43"/>
  <c r="AC27" i="43"/>
  <c r="BB28" i="43"/>
  <c r="AW28" i="43"/>
  <c r="AW27" i="43" s="1"/>
  <c r="V29" i="43"/>
  <c r="BB30" i="43"/>
  <c r="AW30" i="43"/>
  <c r="V31" i="43"/>
  <c r="BB32" i="43"/>
  <c r="AW32" i="43"/>
  <c r="V33" i="43"/>
  <c r="BB34" i="43"/>
  <c r="AW34" i="43"/>
  <c r="V35" i="43"/>
  <c r="BB36" i="43"/>
  <c r="AW36" i="43"/>
  <c r="V37" i="43"/>
  <c r="BE37" i="43"/>
  <c r="BF9" i="44"/>
  <c r="AS8" i="44"/>
  <c r="V16" i="44"/>
  <c r="H19" i="44"/>
  <c r="AW21" i="44"/>
  <c r="BC25" i="44"/>
  <c r="AU34" i="44"/>
  <c r="AT40" i="44"/>
  <c r="BG46" i="44"/>
  <c r="BG9" i="45"/>
  <c r="BF11" i="45"/>
  <c r="BG12" i="45"/>
  <c r="BB13" i="45"/>
  <c r="BB11" i="45" s="1"/>
  <c r="BB16" i="45"/>
  <c r="BG17" i="45"/>
  <c r="AT18" i="45"/>
  <c r="BG18" i="45"/>
  <c r="V21" i="45"/>
  <c r="V25" i="45"/>
  <c r="BI28" i="45"/>
  <c r="BI39" i="45"/>
  <c r="BI40" i="45"/>
  <c r="BC41" i="45"/>
  <c r="BH46" i="47"/>
  <c r="AX46" i="47"/>
  <c r="BH45" i="47"/>
  <c r="AX45" i="47"/>
  <c r="BH44" i="47"/>
  <c r="AX44" i="47"/>
  <c r="BH43" i="47"/>
  <c r="AX43" i="47"/>
  <c r="BH42" i="47"/>
  <c r="AZ41" i="47"/>
  <c r="BD40" i="47"/>
  <c r="V10" i="44"/>
  <c r="AU10" i="44"/>
  <c r="AU8" i="44" s="1"/>
  <c r="AU13" i="44"/>
  <c r="AY14" i="44"/>
  <c r="AU18" i="44"/>
  <c r="V22" i="44"/>
  <c r="V23" i="44"/>
  <c r="BE23" i="44"/>
  <c r="AW25" i="44"/>
  <c r="AE27" i="44"/>
  <c r="BB32" i="44"/>
  <c r="AY32" i="44"/>
  <c r="V37" i="44"/>
  <c r="BE37" i="44"/>
  <c r="BE39" i="44"/>
  <c r="BE40" i="44"/>
  <c r="AU43" i="44"/>
  <c r="BC9" i="45"/>
  <c r="AU12" i="45"/>
  <c r="AU11" i="45" s="1"/>
  <c r="BC12" i="45"/>
  <c r="BI15" i="45"/>
  <c r="V16" i="45"/>
  <c r="BA16" i="45" s="1"/>
  <c r="AU17" i="45"/>
  <c r="V24" i="45"/>
  <c r="BE28" i="45"/>
  <c r="V29" i="45"/>
  <c r="BA29" i="45" s="1"/>
  <c r="BB29" i="45"/>
  <c r="BC30" i="45"/>
  <c r="Y31" i="45"/>
  <c r="BI32" i="45"/>
  <c r="BG34" i="45"/>
  <c r="BC36" i="45"/>
  <c r="BE39" i="45"/>
  <c r="BE40" i="45"/>
  <c r="AR45" i="47"/>
  <c r="AR44" i="47"/>
  <c r="AT9" i="44"/>
  <c r="AT8" i="44" s="1"/>
  <c r="BB9" i="44"/>
  <c r="AQ8" i="44"/>
  <c r="AW10" i="44"/>
  <c r="AW8" i="44" s="1"/>
  <c r="BG13" i="44"/>
  <c r="V20" i="44"/>
  <c r="BA20" i="44" s="1"/>
  <c r="V28" i="44"/>
  <c r="BG31" i="44"/>
  <c r="V23" i="45"/>
  <c r="C27" i="45"/>
  <c r="C47" i="45" s="1"/>
  <c r="V33" i="45"/>
  <c r="BA33" i="45" s="1"/>
  <c r="BB33" i="45"/>
  <c r="Y35" i="45"/>
  <c r="D35" i="45" s="1"/>
  <c r="AQ39" i="45"/>
  <c r="BD45" i="47"/>
  <c r="AZ44" i="47"/>
  <c r="BD43" i="47"/>
  <c r="BD42" i="47"/>
  <c r="AZ40" i="47"/>
  <c r="BB8" i="44"/>
  <c r="BF8" i="44"/>
  <c r="BE10" i="44"/>
  <c r="AJ14" i="44"/>
  <c r="AS14" i="44"/>
  <c r="BB17" i="44"/>
  <c r="V24" i="44"/>
  <c r="BA24" i="44" s="1"/>
  <c r="V29" i="44"/>
  <c r="BE29" i="44"/>
  <c r="AU30" i="44"/>
  <c r="AU32" i="44"/>
  <c r="BG35" i="44"/>
  <c r="BE9" i="45"/>
  <c r="BE8" i="45" s="1"/>
  <c r="V20" i="45"/>
  <c r="V22" i="45"/>
  <c r="V26" i="45"/>
  <c r="BF27" i="45"/>
  <c r="V31" i="45"/>
  <c r="BB31" i="45"/>
  <c r="AZ43" i="47"/>
  <c r="BD41" i="47"/>
  <c r="C41" i="47"/>
  <c r="AQ41" i="47" s="1"/>
  <c r="BD39" i="47"/>
  <c r="AX42" i="47"/>
  <c r="BH41" i="47"/>
  <c r="AX41" i="47"/>
  <c r="BH40" i="47"/>
  <c r="AX40" i="47"/>
  <c r="BH39" i="47"/>
  <c r="AX39" i="47"/>
  <c r="BH38" i="47"/>
  <c r="AX38" i="47"/>
  <c r="BH37" i="47"/>
  <c r="AX37" i="47"/>
  <c r="BH36" i="47"/>
  <c r="AX36" i="47"/>
  <c r="BH35" i="47"/>
  <c r="AX35" i="47"/>
  <c r="BH34" i="47"/>
  <c r="AX34" i="47"/>
  <c r="BH33" i="47"/>
  <c r="AX33" i="47"/>
  <c r="BH32" i="47"/>
  <c r="AX32" i="47"/>
  <c r="BH31" i="47"/>
  <c r="BD30" i="47"/>
  <c r="AT42" i="47"/>
  <c r="AR42" i="47"/>
  <c r="AR39" i="47"/>
  <c r="AZ31" i="47"/>
  <c r="AZ36" i="47"/>
  <c r="BD35" i="47"/>
  <c r="AZ33" i="47"/>
  <c r="BD32" i="47"/>
  <c r="BH26" i="47"/>
  <c r="AX26" i="47"/>
  <c r="BH25" i="47"/>
  <c r="AX25" i="47"/>
  <c r="BH24" i="47"/>
  <c r="AX24" i="47"/>
  <c r="BH23" i="47"/>
  <c r="BH9" i="47"/>
  <c r="AZ28" i="47"/>
  <c r="BH18" i="47"/>
  <c r="AZ26" i="47"/>
  <c r="BD24" i="47"/>
  <c r="AZ23" i="47"/>
  <c r="BD22" i="47"/>
  <c r="BH27" i="47"/>
  <c r="AX17" i="47"/>
  <c r="AR17" i="47"/>
  <c r="BD12" i="47"/>
  <c r="AX12" i="47"/>
  <c r="AZ9" i="47"/>
  <c r="AZ20" i="47"/>
  <c r="BH17" i="47"/>
  <c r="AZ16" i="47"/>
  <c r="AZ13" i="47"/>
  <c r="BD9" i="47"/>
  <c r="AX9" i="47"/>
  <c r="AR9" i="47"/>
  <c r="AX20" i="47"/>
  <c r="BD17" i="47"/>
  <c r="AZ17" i="47"/>
  <c r="BH16" i="47"/>
  <c r="AX15" i="47"/>
  <c r="AR15" i="47"/>
  <c r="BH13" i="47"/>
  <c r="AZ12" i="47"/>
  <c r="BH10" i="47"/>
  <c r="BD10" i="47"/>
  <c r="AX10" i="47"/>
  <c r="AT14" i="45"/>
  <c r="AU15" i="45"/>
  <c r="AU14" i="45" s="1"/>
  <c r="H47" i="45"/>
  <c r="AS8" i="45"/>
  <c r="AT10" i="45"/>
  <c r="AT8" i="45" s="1"/>
  <c r="AU9" i="45"/>
  <c r="AU8" i="45" s="1"/>
  <c r="AU16" i="44"/>
  <c r="AU14" i="44" s="1"/>
  <c r="I14" i="44"/>
  <c r="H47" i="44"/>
  <c r="AT17" i="41"/>
  <c r="AU16" i="41"/>
  <c r="AU14" i="41" s="1"/>
  <c r="I14" i="41"/>
  <c r="AS8" i="41"/>
  <c r="AS47" i="41" s="1"/>
  <c r="H47" i="41"/>
  <c r="AT17" i="39"/>
  <c r="AU16" i="39"/>
  <c r="AT12" i="39"/>
  <c r="AT11" i="39" s="1"/>
  <c r="AU10" i="39"/>
  <c r="AT9" i="39"/>
  <c r="AT8" i="39" s="1"/>
  <c r="AU11" i="37"/>
  <c r="AT12" i="37"/>
  <c r="AT11" i="37" s="1"/>
  <c r="AT10" i="37"/>
  <c r="AS8" i="37"/>
  <c r="AU10" i="37"/>
  <c r="AU8" i="37" s="1"/>
  <c r="AT9" i="37"/>
  <c r="AT8" i="37" s="1"/>
  <c r="H47" i="35"/>
  <c r="AU12" i="35"/>
  <c r="AS11" i="35"/>
  <c r="AS8" i="35"/>
  <c r="I8" i="35"/>
  <c r="AS11" i="34"/>
  <c r="AS8" i="34"/>
  <c r="AU13" i="33"/>
  <c r="AT11" i="33"/>
  <c r="AT8" i="33"/>
  <c r="AS8" i="33"/>
  <c r="BH19" i="47"/>
  <c r="BD27" i="47"/>
  <c r="BD19" i="47"/>
  <c r="BD14" i="47"/>
  <c r="AZ27" i="47"/>
  <c r="AZ19" i="47"/>
  <c r="AZ14" i="47"/>
  <c r="AQ14" i="47"/>
  <c r="BH11" i="47"/>
  <c r="BD11" i="47"/>
  <c r="AZ11" i="47"/>
  <c r="AQ11" i="47"/>
  <c r="BD8" i="47"/>
  <c r="BD47" i="47" s="1"/>
  <c r="AZ8" i="47"/>
  <c r="AQ8" i="47"/>
  <c r="AS27" i="47"/>
  <c r="AS11" i="47"/>
  <c r="AX27" i="47"/>
  <c r="AX19" i="47"/>
  <c r="AR14" i="47"/>
  <c r="AX14" i="47"/>
  <c r="AX11" i="47"/>
  <c r="AX8" i="47"/>
  <c r="BH14" i="47"/>
  <c r="AS8" i="47"/>
  <c r="AR10" i="47"/>
  <c r="AR8" i="47" s="1"/>
  <c r="AR12" i="47"/>
  <c r="AR11" i="47" s="1"/>
  <c r="AS14" i="47"/>
  <c r="AK47" i="45"/>
  <c r="AD47" i="42"/>
  <c r="Y11" i="40"/>
  <c r="BH47" i="45"/>
  <c r="BC11" i="45"/>
  <c r="AQ19" i="45"/>
  <c r="D31" i="45"/>
  <c r="AW8" i="45"/>
  <c r="BI8" i="45"/>
  <c r="BG11" i="45"/>
  <c r="AY19" i="45"/>
  <c r="AY47" i="45" s="1"/>
  <c r="BJ47" i="45"/>
  <c r="AW14" i="45"/>
  <c r="BI14" i="45"/>
  <c r="AS19" i="45"/>
  <c r="AS47" i="45" s="1"/>
  <c r="BC19" i="45"/>
  <c r="AW12" i="45"/>
  <c r="AW11" i="45" s="1"/>
  <c r="AT13" i="45"/>
  <c r="AT11" i="45" s="1"/>
  <c r="AW17" i="45"/>
  <c r="AW18" i="45"/>
  <c r="BB20" i="45"/>
  <c r="BB21" i="45"/>
  <c r="BB22" i="45"/>
  <c r="BB23" i="45"/>
  <c r="BB24" i="45"/>
  <c r="BB25" i="45"/>
  <c r="BB26" i="45"/>
  <c r="AW28" i="45"/>
  <c r="AW27" i="45" s="1"/>
  <c r="AT31" i="45"/>
  <c r="AT27" i="45" s="1"/>
  <c r="AW32" i="45"/>
  <c r="AT35" i="45"/>
  <c r="AW36" i="45"/>
  <c r="AW41" i="45"/>
  <c r="AT43" i="45"/>
  <c r="I8" i="45"/>
  <c r="M8" i="45"/>
  <c r="V9" i="45"/>
  <c r="BB9" i="45"/>
  <c r="BB8" i="45" s="1"/>
  <c r="BF9" i="45"/>
  <c r="BF8" i="45" s="1"/>
  <c r="Y10" i="45"/>
  <c r="AV10" i="45" s="1"/>
  <c r="BC10" i="45"/>
  <c r="BC8" i="45" s="1"/>
  <c r="BG10" i="45"/>
  <c r="BG8" i="45" s="1"/>
  <c r="AE11" i="45"/>
  <c r="BA13" i="45"/>
  <c r="BE13" i="45"/>
  <c r="BE11" i="45" s="1"/>
  <c r="BI13" i="45"/>
  <c r="BI11" i="45" s="1"/>
  <c r="I14" i="45"/>
  <c r="M14" i="45"/>
  <c r="V15" i="45"/>
  <c r="BB15" i="45"/>
  <c r="BB14" i="45" s="1"/>
  <c r="BF15" i="45"/>
  <c r="BF14" i="45" s="1"/>
  <c r="Y16" i="45"/>
  <c r="AV16" i="45" s="1"/>
  <c r="BC16" i="45"/>
  <c r="BC14" i="45" s="1"/>
  <c r="BG16" i="45"/>
  <c r="BG14" i="45" s="1"/>
  <c r="Y20" i="45"/>
  <c r="AV20" i="45" s="1"/>
  <c r="BA20" i="45"/>
  <c r="BE20" i="45"/>
  <c r="Y21" i="45"/>
  <c r="D21" i="45" s="1"/>
  <c r="BA21" i="45"/>
  <c r="BE21" i="45"/>
  <c r="Y22" i="45"/>
  <c r="D22" i="45" s="1"/>
  <c r="BA22" i="45"/>
  <c r="BE22" i="45"/>
  <c r="Y23" i="45"/>
  <c r="D23" i="45" s="1"/>
  <c r="BA23" i="45"/>
  <c r="BE23" i="45"/>
  <c r="Y24" i="45"/>
  <c r="D24" i="45" s="1"/>
  <c r="BA24" i="45"/>
  <c r="BE24" i="45"/>
  <c r="Y25" i="45"/>
  <c r="D25" i="45" s="1"/>
  <c r="BA25" i="45"/>
  <c r="BE25" i="45"/>
  <c r="Y26" i="45"/>
  <c r="D26" i="45" s="1"/>
  <c r="BA26" i="45"/>
  <c r="BE26" i="45"/>
  <c r="I27" i="45"/>
  <c r="M27" i="45"/>
  <c r="AC27" i="45"/>
  <c r="D29" i="45"/>
  <c r="Y29" i="45"/>
  <c r="AV29" i="45" s="1"/>
  <c r="AQ29" i="45"/>
  <c r="AQ27" i="45" s="1"/>
  <c r="AQ47" i="45" s="1"/>
  <c r="BC29" i="45"/>
  <c r="BC27" i="45" s="1"/>
  <c r="BG29" i="45"/>
  <c r="BG27" i="45" s="1"/>
  <c r="V30" i="45"/>
  <c r="BB30" i="45"/>
  <c r="BB27" i="45" s="1"/>
  <c r="BA31" i="45"/>
  <c r="BE31" i="45"/>
  <c r="BE27" i="45" s="1"/>
  <c r="BI31" i="45"/>
  <c r="BI27" i="45" s="1"/>
  <c r="Y33" i="45"/>
  <c r="AV33" i="45" s="1"/>
  <c r="BC33" i="45"/>
  <c r="BG33" i="45"/>
  <c r="V34" i="45"/>
  <c r="BB34" i="45"/>
  <c r="BA35" i="45"/>
  <c r="BE35" i="45"/>
  <c r="BI35" i="45"/>
  <c r="Y37" i="45"/>
  <c r="AV37" i="45" s="1"/>
  <c r="BC37" i="45"/>
  <c r="BG37" i="45"/>
  <c r="BA43" i="45"/>
  <c r="BE43" i="45"/>
  <c r="BI43" i="45"/>
  <c r="AV31" i="45"/>
  <c r="AV35" i="45"/>
  <c r="Y39" i="45"/>
  <c r="AV39" i="45" s="1"/>
  <c r="AU39" i="45"/>
  <c r="Y40" i="45"/>
  <c r="AV40" i="45" s="1"/>
  <c r="I11" i="45"/>
  <c r="M11" i="45"/>
  <c r="AC11" i="45"/>
  <c r="AC47" i="45" s="1"/>
  <c r="V12" i="45"/>
  <c r="Y13" i="45"/>
  <c r="AV13" i="45" s="1"/>
  <c r="V17" i="45"/>
  <c r="V18" i="45"/>
  <c r="AE27" i="45"/>
  <c r="V28" i="45"/>
  <c r="V32" i="45"/>
  <c r="V36" i="45"/>
  <c r="V41" i="45"/>
  <c r="Y43" i="45"/>
  <c r="AV43" i="45" s="1"/>
  <c r="BA22" i="44"/>
  <c r="Y22" i="44"/>
  <c r="AV22" i="44" s="1"/>
  <c r="BA23" i="44"/>
  <c r="Y23" i="44"/>
  <c r="AV23" i="44" s="1"/>
  <c r="BA37" i="44"/>
  <c r="BA33" i="44"/>
  <c r="BA39" i="44"/>
  <c r="Y39" i="44"/>
  <c r="AV39" i="44"/>
  <c r="BA40" i="44"/>
  <c r="Y40" i="44"/>
  <c r="AV40" i="44" s="1"/>
  <c r="BE11" i="44"/>
  <c r="AY19" i="44"/>
  <c r="AE47" i="44"/>
  <c r="BA29" i="44"/>
  <c r="BA26" i="44"/>
  <c r="Y26" i="44"/>
  <c r="AV26" i="44" s="1"/>
  <c r="AR47" i="44"/>
  <c r="AX47" i="44"/>
  <c r="BF14" i="44"/>
  <c r="AQ19" i="44"/>
  <c r="AQ47" i="44" s="1"/>
  <c r="BJ27" i="44"/>
  <c r="BA10" i="44"/>
  <c r="BI10" i="44"/>
  <c r="BC13" i="44"/>
  <c r="AT15" i="44"/>
  <c r="AT14" i="44" s="1"/>
  <c r="BB15" i="44"/>
  <c r="BB14" i="44" s="1"/>
  <c r="BJ15" i="44"/>
  <c r="BJ14" i="44" s="1"/>
  <c r="AW16" i="44"/>
  <c r="AW14" i="44" s="1"/>
  <c r="BA16" i="44"/>
  <c r="BE16" i="44"/>
  <c r="BI16" i="44"/>
  <c r="BC18" i="44"/>
  <c r="BG18" i="44"/>
  <c r="AS21" i="44"/>
  <c r="AS19" i="44" s="1"/>
  <c r="AS47" i="44" s="1"/>
  <c r="BB22" i="44"/>
  <c r="BB26" i="44"/>
  <c r="AW28" i="44"/>
  <c r="BA28" i="44"/>
  <c r="BE28" i="44"/>
  <c r="BI28" i="44"/>
  <c r="BC30" i="44"/>
  <c r="BC27" i="44" s="1"/>
  <c r="BG30" i="44"/>
  <c r="AT31" i="44"/>
  <c r="AT27" i="44" s="1"/>
  <c r="BB31" i="44"/>
  <c r="AW32" i="44"/>
  <c r="BA32" i="44"/>
  <c r="BE32" i="44"/>
  <c r="BI32" i="44"/>
  <c r="BC34" i="44"/>
  <c r="BG34" i="44"/>
  <c r="AT35" i="44"/>
  <c r="BB35" i="44"/>
  <c r="AW36" i="44"/>
  <c r="BA36" i="44"/>
  <c r="BE36" i="44"/>
  <c r="BI36" i="44"/>
  <c r="BC43" i="44"/>
  <c r="BG43" i="44"/>
  <c r="AT46" i="44"/>
  <c r="BB46" i="44"/>
  <c r="M8" i="44"/>
  <c r="AC8" i="44"/>
  <c r="V9" i="44"/>
  <c r="BE9" i="44"/>
  <c r="BE8" i="44" s="1"/>
  <c r="BI9" i="44"/>
  <c r="BI8" i="44" s="1"/>
  <c r="AJ11" i="44"/>
  <c r="AJ47" i="44" s="1"/>
  <c r="AU12" i="44"/>
  <c r="AU11" i="44" s="1"/>
  <c r="AY12" i="44"/>
  <c r="AY11" i="44" s="1"/>
  <c r="BC12" i="44"/>
  <c r="BG12" i="44"/>
  <c r="BG11" i="44" s="1"/>
  <c r="BB13" i="44"/>
  <c r="R14" i="44"/>
  <c r="R47" i="44" s="1"/>
  <c r="V15" i="44"/>
  <c r="BE15" i="44"/>
  <c r="BI15" i="44"/>
  <c r="AU17" i="44"/>
  <c r="AY17" i="44"/>
  <c r="BC17" i="44"/>
  <c r="BG17" i="44"/>
  <c r="Y18" i="44"/>
  <c r="BB18" i="44"/>
  <c r="R19" i="44"/>
  <c r="BC20" i="44"/>
  <c r="V21" i="44"/>
  <c r="AW22" i="44"/>
  <c r="AW19" i="44" s="1"/>
  <c r="BE22" i="44"/>
  <c r="BB23" i="44"/>
  <c r="BC24" i="44"/>
  <c r="V25" i="44"/>
  <c r="AW26" i="44"/>
  <c r="BE26" i="44"/>
  <c r="I27" i="44"/>
  <c r="I47" i="44" s="1"/>
  <c r="M27" i="44"/>
  <c r="AC27" i="44"/>
  <c r="AU29" i="44"/>
  <c r="AU27" i="44" s="1"/>
  <c r="AY29" i="44"/>
  <c r="AY27" i="44" s="1"/>
  <c r="BG29" i="44"/>
  <c r="BG27" i="44" s="1"/>
  <c r="BB30" i="44"/>
  <c r="V31" i="44"/>
  <c r="BE31" i="44"/>
  <c r="AU33" i="44"/>
  <c r="AY33" i="44"/>
  <c r="BG33" i="44"/>
  <c r="BB34" i="44"/>
  <c r="V35" i="44"/>
  <c r="BE35" i="44"/>
  <c r="AU37" i="44"/>
  <c r="AY37" i="44"/>
  <c r="BG37" i="44"/>
  <c r="AY39" i="44"/>
  <c r="BG39" i="44"/>
  <c r="AY40" i="44"/>
  <c r="BG40" i="44"/>
  <c r="BB43" i="44"/>
  <c r="V46" i="44"/>
  <c r="Y46" i="44" s="1"/>
  <c r="BE46" i="44"/>
  <c r="BB12" i="44"/>
  <c r="BB11" i="44" s="1"/>
  <c r="BJ12" i="44"/>
  <c r="BJ11" i="44" s="1"/>
  <c r="BJ47" i="44" s="1"/>
  <c r="V13" i="44"/>
  <c r="Y13" i="44" s="1"/>
  <c r="BG16" i="44"/>
  <c r="BG14" i="44" s="1"/>
  <c r="V18" i="44"/>
  <c r="BB20" i="44"/>
  <c r="BB24" i="44"/>
  <c r="Y29" i="44"/>
  <c r="AV29" i="44" s="1"/>
  <c r="BB29" i="44"/>
  <c r="BF29" i="44"/>
  <c r="BF27" i="44" s="1"/>
  <c r="V30" i="44"/>
  <c r="Y33" i="44"/>
  <c r="AV33" i="44" s="1"/>
  <c r="BB33" i="44"/>
  <c r="V34" i="44"/>
  <c r="Y34" i="44" s="1"/>
  <c r="Y37" i="44"/>
  <c r="AV37" i="44" s="1"/>
  <c r="BB37" i="44"/>
  <c r="BB39" i="44"/>
  <c r="BB40" i="44"/>
  <c r="V43" i="44"/>
  <c r="Y10" i="44"/>
  <c r="AV10" i="44" s="1"/>
  <c r="V12" i="44"/>
  <c r="Y12" i="44" s="1"/>
  <c r="Y11" i="44" s="1"/>
  <c r="Y16" i="44"/>
  <c r="AV16" i="44" s="1"/>
  <c r="V17" i="44"/>
  <c r="Y20" i="44"/>
  <c r="Y24" i="44"/>
  <c r="AV24" i="44" s="1"/>
  <c r="Y28" i="44"/>
  <c r="Y32" i="44"/>
  <c r="AV32" i="44" s="1"/>
  <c r="Y36" i="44"/>
  <c r="AV36" i="44" s="1"/>
  <c r="C47" i="43"/>
  <c r="AZ47" i="43"/>
  <c r="AY19" i="43"/>
  <c r="BC19" i="43"/>
  <c r="BC47" i="43" s="1"/>
  <c r="AQ27" i="43"/>
  <c r="AY27" i="43"/>
  <c r="BA20" i="43"/>
  <c r="Y20" i="43"/>
  <c r="BA24" i="43"/>
  <c r="Y24" i="43"/>
  <c r="AV24" i="43" s="1"/>
  <c r="BA18" i="43"/>
  <c r="L18" i="43"/>
  <c r="Y18" i="43"/>
  <c r="BD47" i="43"/>
  <c r="BH47" i="43"/>
  <c r="AS19" i="43"/>
  <c r="BA17" i="43"/>
  <c r="M8" i="43"/>
  <c r="BB13" i="43"/>
  <c r="BB11" i="43" s="1"/>
  <c r="BE18" i="43"/>
  <c r="BB20" i="43"/>
  <c r="AW46" i="43"/>
  <c r="L9" i="43"/>
  <c r="AU9" i="43"/>
  <c r="AU8" i="43" s="1"/>
  <c r="AY9" i="43"/>
  <c r="AY8" i="43" s="1"/>
  <c r="AY47" i="43" s="1"/>
  <c r="V10" i="43"/>
  <c r="AW10" i="43"/>
  <c r="AW8" i="43" s="1"/>
  <c r="I11" i="43"/>
  <c r="M11" i="43"/>
  <c r="AU12" i="43"/>
  <c r="AU11" i="43" s="1"/>
  <c r="AY12" i="43"/>
  <c r="AY11" i="43" s="1"/>
  <c r="V13" i="43"/>
  <c r="V11" i="43" s="1"/>
  <c r="I14" i="43"/>
  <c r="I47" i="43" s="1"/>
  <c r="M14" i="43"/>
  <c r="AU16" i="43"/>
  <c r="AU14" i="43" s="1"/>
  <c r="AY16" i="43"/>
  <c r="AY14" i="43" s="1"/>
  <c r="L17" i="43"/>
  <c r="H19" i="43"/>
  <c r="H47" i="43" s="1"/>
  <c r="AW20" i="43"/>
  <c r="V23" i="43"/>
  <c r="V19" i="43" s="1"/>
  <c r="AW24" i="43"/>
  <c r="V46" i="43"/>
  <c r="BA16" i="43"/>
  <c r="BA14" i="43" s="1"/>
  <c r="BB23" i="43"/>
  <c r="AV25" i="43"/>
  <c r="Y15" i="43"/>
  <c r="M19" i="43"/>
  <c r="AC19" i="43"/>
  <c r="AC47" i="43" s="1"/>
  <c r="AQ21" i="43"/>
  <c r="AQ19" i="43" s="1"/>
  <c r="AQ47" i="43" s="1"/>
  <c r="BE23" i="43"/>
  <c r="BE19" i="43" s="1"/>
  <c r="BB24" i="43"/>
  <c r="BE46" i="43"/>
  <c r="Y9" i="43"/>
  <c r="L12" i="43"/>
  <c r="L16" i="43"/>
  <c r="L14" i="43" s="1"/>
  <c r="Y21" i="43"/>
  <c r="AV21" i="43" s="1"/>
  <c r="Y25" i="43"/>
  <c r="BA9" i="42"/>
  <c r="BA8" i="42" s="1"/>
  <c r="AV9" i="42"/>
  <c r="V8" i="42"/>
  <c r="AQ47" i="42"/>
  <c r="BD47" i="42"/>
  <c r="AX47" i="42"/>
  <c r="BF47" i="42"/>
  <c r="BC19" i="42"/>
  <c r="BC47" i="42" s="1"/>
  <c r="BA21" i="42"/>
  <c r="Y21" i="42"/>
  <c r="AV21" i="42" s="1"/>
  <c r="BA25" i="42"/>
  <c r="Y25" i="42"/>
  <c r="AV25" i="42" s="1"/>
  <c r="AR47" i="42"/>
  <c r="AZ47" i="42"/>
  <c r="BE8" i="42"/>
  <c r="BE14" i="42"/>
  <c r="BB9" i="42"/>
  <c r="BB8" i="42" s="1"/>
  <c r="BJ9" i="42"/>
  <c r="BJ8" i="42" s="1"/>
  <c r="BJ47" i="42" s="1"/>
  <c r="BB12" i="42"/>
  <c r="BB11" i="42" s="1"/>
  <c r="AW17" i="42"/>
  <c r="BE17" i="42"/>
  <c r="Y18" i="42"/>
  <c r="AV18" i="42" s="1"/>
  <c r="AS23" i="42"/>
  <c r="AS19" i="42" s="1"/>
  <c r="BB24" i="42"/>
  <c r="AW9" i="42"/>
  <c r="AW8" i="42" s="1"/>
  <c r="BI12" i="42"/>
  <c r="AW13" i="42"/>
  <c r="BE13" i="42"/>
  <c r="BB15" i="42"/>
  <c r="BB14" i="42" s="1"/>
  <c r="AW20" i="42"/>
  <c r="BE20" i="42"/>
  <c r="BE19" i="42" s="1"/>
  <c r="AY28" i="42"/>
  <c r="AY27" i="42" s="1"/>
  <c r="BE46" i="42"/>
  <c r="R8" i="42"/>
  <c r="R11" i="42"/>
  <c r="V12" i="42"/>
  <c r="L13" i="42"/>
  <c r="AJ14" i="42"/>
  <c r="AJ47" i="42" s="1"/>
  <c r="L15" i="42"/>
  <c r="AT16" i="42"/>
  <c r="AT14" i="42" s="1"/>
  <c r="V17" i="42"/>
  <c r="V20" i="42"/>
  <c r="AW21" i="42"/>
  <c r="V24" i="42"/>
  <c r="AW25" i="42"/>
  <c r="V27" i="42"/>
  <c r="BB38" i="42"/>
  <c r="V46" i="42"/>
  <c r="BB13" i="42"/>
  <c r="Y16" i="42"/>
  <c r="AV16" i="42" s="1"/>
  <c r="AY21" i="42"/>
  <c r="AY19" i="42" s="1"/>
  <c r="AY47" i="42" s="1"/>
  <c r="BB46" i="42"/>
  <c r="AW12" i="42"/>
  <c r="BE12" i="42"/>
  <c r="BE11" i="42" s="1"/>
  <c r="BI13" i="42"/>
  <c r="I14" i="42"/>
  <c r="I47" i="42" s="1"/>
  <c r="AU16" i="42"/>
  <c r="AU14" i="42" s="1"/>
  <c r="AU47" i="42" s="1"/>
  <c r="BB21" i="42"/>
  <c r="BB19" i="42" s="1"/>
  <c r="BE24" i="42"/>
  <c r="BB25" i="42"/>
  <c r="BE39" i="42"/>
  <c r="M8" i="42"/>
  <c r="M47" i="42" s="1"/>
  <c r="L10" i="42"/>
  <c r="AC11" i="42"/>
  <c r="AC47" i="42" s="1"/>
  <c r="Y22" i="42"/>
  <c r="AV22" i="42" s="1"/>
  <c r="Y26" i="42"/>
  <c r="AV26" i="42" s="1"/>
  <c r="L28" i="42"/>
  <c r="L29" i="42"/>
  <c r="L30" i="42"/>
  <c r="L31" i="42"/>
  <c r="L32" i="42"/>
  <c r="L33" i="42"/>
  <c r="L34" i="42"/>
  <c r="L35" i="42"/>
  <c r="L36" i="42"/>
  <c r="L37" i="42"/>
  <c r="V38" i="42"/>
  <c r="AY9" i="41"/>
  <c r="AY8" i="41" s="1"/>
  <c r="R8" i="41"/>
  <c r="V12" i="41"/>
  <c r="R11" i="41"/>
  <c r="AY12" i="41"/>
  <c r="AY11" i="41" s="1"/>
  <c r="V17" i="41"/>
  <c r="AY17" i="41"/>
  <c r="G47" i="41"/>
  <c r="K47" i="41"/>
  <c r="O47" i="41"/>
  <c r="AG47" i="41"/>
  <c r="AM47" i="41"/>
  <c r="AZ47" i="41"/>
  <c r="BF12" i="41"/>
  <c r="BF11" i="41" s="1"/>
  <c r="M14" i="41"/>
  <c r="V16" i="41"/>
  <c r="Y16" i="41" s="1"/>
  <c r="S47" i="41"/>
  <c r="AK47" i="41"/>
  <c r="AX47" i="41"/>
  <c r="AW10" i="41"/>
  <c r="AW8" i="41" s="1"/>
  <c r="AW13" i="41"/>
  <c r="AW11" i="41" s="1"/>
  <c r="BG13" i="41"/>
  <c r="AT15" i="41"/>
  <c r="AT14" i="41" s="1"/>
  <c r="AT18" i="41"/>
  <c r="BB18" i="41"/>
  <c r="AY15" i="41"/>
  <c r="AY14" i="41" s="1"/>
  <c r="R14" i="41"/>
  <c r="BA30" i="41"/>
  <c r="BA34" i="41"/>
  <c r="BA39" i="41"/>
  <c r="Y39" i="41"/>
  <c r="AV39" i="41" s="1"/>
  <c r="BA21" i="41"/>
  <c r="BA25" i="41"/>
  <c r="AE47" i="41"/>
  <c r="U47" i="41"/>
  <c r="AL47" i="41"/>
  <c r="AT9" i="41"/>
  <c r="AT8" i="41" s="1"/>
  <c r="BB9" i="41"/>
  <c r="BB8" i="41" s="1"/>
  <c r="BH47" i="41"/>
  <c r="M11" i="41"/>
  <c r="M47" i="41" s="1"/>
  <c r="BB11" i="41"/>
  <c r="AW16" i="41"/>
  <c r="AW14" i="41" s="1"/>
  <c r="V20" i="41"/>
  <c r="AW20" i="41"/>
  <c r="BE20" i="41"/>
  <c r="BE19" i="41" s="1"/>
  <c r="BI20" i="41"/>
  <c r="BC22" i="41"/>
  <c r="BG22" i="41"/>
  <c r="AT23" i="41"/>
  <c r="AT19" i="41" s="1"/>
  <c r="BB23" i="41"/>
  <c r="V24" i="41"/>
  <c r="AW24" i="41"/>
  <c r="BE24" i="41"/>
  <c r="BI24" i="41"/>
  <c r="BC26" i="41"/>
  <c r="BG26" i="41"/>
  <c r="AT28" i="41"/>
  <c r="BB28" i="41"/>
  <c r="BJ28" i="41"/>
  <c r="BJ27" i="41" s="1"/>
  <c r="BJ47" i="41" s="1"/>
  <c r="V29" i="41"/>
  <c r="AW29" i="41"/>
  <c r="AW27" i="41" s="1"/>
  <c r="BE29" i="41"/>
  <c r="BI29" i="41"/>
  <c r="BI27" i="41" s="1"/>
  <c r="BC31" i="41"/>
  <c r="BC27" i="41" s="1"/>
  <c r="BG31" i="41"/>
  <c r="AT32" i="41"/>
  <c r="BB32" i="41"/>
  <c r="V33" i="41"/>
  <c r="AW33" i="41"/>
  <c r="BE33" i="41"/>
  <c r="BI33" i="41"/>
  <c r="BC35" i="41"/>
  <c r="BG35" i="41"/>
  <c r="AT36" i="41"/>
  <c r="BB36" i="41"/>
  <c r="AW37" i="41"/>
  <c r="BA37" i="41"/>
  <c r="BE37" i="41"/>
  <c r="BI37" i="41"/>
  <c r="BC40" i="41"/>
  <c r="AU43" i="41"/>
  <c r="BC43" i="41"/>
  <c r="BG43" i="41"/>
  <c r="AT46" i="41"/>
  <c r="BB46" i="41"/>
  <c r="V9" i="41"/>
  <c r="BE9" i="41"/>
  <c r="BE8" i="41" s="1"/>
  <c r="AJ11" i="41"/>
  <c r="AJ47" i="41" s="1"/>
  <c r="BG12" i="41"/>
  <c r="Y13" i="41"/>
  <c r="AV13" i="41" s="1"/>
  <c r="V15" i="41"/>
  <c r="Y15" i="41" s="1"/>
  <c r="BE15" i="41"/>
  <c r="BE14" i="41" s="1"/>
  <c r="BG17" i="41"/>
  <c r="V18" i="41"/>
  <c r="BE18" i="41"/>
  <c r="I19" i="41"/>
  <c r="I47" i="41" s="1"/>
  <c r="M19" i="41"/>
  <c r="AC19" i="41"/>
  <c r="AC47" i="41" s="1"/>
  <c r="AU21" i="41"/>
  <c r="AY21" i="41"/>
  <c r="AY19" i="41" s="1"/>
  <c r="BG21" i="41"/>
  <c r="Y22" i="41"/>
  <c r="BB22" i="41"/>
  <c r="V23" i="41"/>
  <c r="Y23" i="41" s="1"/>
  <c r="BE23" i="41"/>
  <c r="AU25" i="41"/>
  <c r="AY25" i="41"/>
  <c r="BG25" i="41"/>
  <c r="BB26" i="41"/>
  <c r="R27" i="41"/>
  <c r="V28" i="41"/>
  <c r="BE28" i="41"/>
  <c r="AU30" i="41"/>
  <c r="AU27" i="41" s="1"/>
  <c r="AY30" i="41"/>
  <c r="AY27" i="41" s="1"/>
  <c r="BG30" i="41"/>
  <c r="BB31" i="41"/>
  <c r="V32" i="41"/>
  <c r="Y32" i="41" s="1"/>
  <c r="BE32" i="41"/>
  <c r="AU34" i="41"/>
  <c r="AY34" i="41"/>
  <c r="BG34" i="41"/>
  <c r="BB35" i="41"/>
  <c r="V36" i="41"/>
  <c r="BE36" i="41"/>
  <c r="BC38" i="41"/>
  <c r="AY39" i="41"/>
  <c r="BG39" i="41"/>
  <c r="BB40" i="41"/>
  <c r="Y43" i="41"/>
  <c r="AV43" i="41" s="1"/>
  <c r="V46" i="41"/>
  <c r="BE46" i="41"/>
  <c r="Y21" i="41"/>
  <c r="AV21" i="41" s="1"/>
  <c r="BB21" i="41"/>
  <c r="BF21" i="41"/>
  <c r="BF19" i="41" s="1"/>
  <c r="V22" i="41"/>
  <c r="Y25" i="41"/>
  <c r="AV25" i="41" s="1"/>
  <c r="BB25" i="41"/>
  <c r="V26" i="41"/>
  <c r="Y26" i="41" s="1"/>
  <c r="BG29" i="41"/>
  <c r="Y30" i="41"/>
  <c r="AV30" i="41" s="1"/>
  <c r="BB30" i="41"/>
  <c r="V31" i="41"/>
  <c r="Y31" i="41" s="1"/>
  <c r="Y34" i="41"/>
  <c r="AV34" i="41" s="1"/>
  <c r="BB34" i="41"/>
  <c r="V35" i="41"/>
  <c r="Y35" i="41" s="1"/>
  <c r="C38" i="41"/>
  <c r="BB38" i="41"/>
  <c r="BB39" i="41"/>
  <c r="V40" i="41"/>
  <c r="Y40" i="41" s="1"/>
  <c r="BA43" i="41"/>
  <c r="Y10" i="41"/>
  <c r="AV10" i="41" s="1"/>
  <c r="Y20" i="41"/>
  <c r="Y24" i="41"/>
  <c r="Y29" i="41"/>
  <c r="Y37" i="41"/>
  <c r="AV37" i="41" s="1"/>
  <c r="AR20" i="40"/>
  <c r="AU20" i="40"/>
  <c r="C20" i="40"/>
  <c r="E19" i="40"/>
  <c r="AR21" i="40"/>
  <c r="AU21" i="40"/>
  <c r="C21" i="40"/>
  <c r="AQ21" i="40" s="1"/>
  <c r="AR22" i="40"/>
  <c r="AU22" i="40"/>
  <c r="C22" i="40"/>
  <c r="AQ22" i="40" s="1"/>
  <c r="AR23" i="40"/>
  <c r="AU23" i="40"/>
  <c r="C23" i="40"/>
  <c r="AQ23" i="40" s="1"/>
  <c r="AR24" i="40"/>
  <c r="AU24" i="40"/>
  <c r="C24" i="40"/>
  <c r="AQ24" i="40" s="1"/>
  <c r="AU26" i="40"/>
  <c r="C26" i="40"/>
  <c r="AQ26" i="40" s="1"/>
  <c r="Y26" i="40"/>
  <c r="AR26" i="40"/>
  <c r="L26" i="40"/>
  <c r="L26" i="47" s="1"/>
  <c r="AU28" i="40"/>
  <c r="C28" i="40"/>
  <c r="AR28" i="40"/>
  <c r="E27" i="40"/>
  <c r="Y28" i="40"/>
  <c r="L28" i="40"/>
  <c r="AU30" i="40"/>
  <c r="C30" i="40"/>
  <c r="AQ30" i="40" s="1"/>
  <c r="Y30" i="40"/>
  <c r="L30" i="40"/>
  <c r="AR30" i="40"/>
  <c r="AU32" i="40"/>
  <c r="C32" i="40"/>
  <c r="AQ32" i="40" s="1"/>
  <c r="L32" i="40"/>
  <c r="AR32" i="40"/>
  <c r="Y32" i="40"/>
  <c r="AY47" i="40"/>
  <c r="BG47" i="40"/>
  <c r="AW8" i="40"/>
  <c r="BI47" i="40"/>
  <c r="BD47" i="40"/>
  <c r="AW14" i="40"/>
  <c r="L11" i="40"/>
  <c r="AR18" i="40"/>
  <c r="L18" i="40"/>
  <c r="AU18" i="40"/>
  <c r="C18" i="40"/>
  <c r="AU29" i="40"/>
  <c r="C29" i="40"/>
  <c r="AQ29" i="40" s="1"/>
  <c r="Y29" i="40"/>
  <c r="AR29" i="40"/>
  <c r="L29" i="40"/>
  <c r="AU31" i="40"/>
  <c r="C31" i="40"/>
  <c r="AQ31" i="40" s="1"/>
  <c r="Y31" i="40"/>
  <c r="L31" i="40"/>
  <c r="AR31" i="40"/>
  <c r="AR34" i="40"/>
  <c r="AU34" i="40"/>
  <c r="C34" i="40"/>
  <c r="AQ34" i="40" s="1"/>
  <c r="AR35" i="40"/>
  <c r="AU35" i="40"/>
  <c r="C35" i="40"/>
  <c r="AQ35" i="40" s="1"/>
  <c r="AR36" i="40"/>
  <c r="AU36" i="40"/>
  <c r="C36" i="40"/>
  <c r="AQ36" i="40" s="1"/>
  <c r="AR37" i="40"/>
  <c r="AU37" i="40"/>
  <c r="C37" i="40"/>
  <c r="AQ37" i="40" s="1"/>
  <c r="AZ47" i="40"/>
  <c r="BH47" i="40"/>
  <c r="AX47" i="40"/>
  <c r="BF47" i="40"/>
  <c r="BJ47" i="40"/>
  <c r="AU13" i="40"/>
  <c r="AU11" i="40" s="1"/>
  <c r="AR46" i="40"/>
  <c r="AT12" i="40"/>
  <c r="BB21" i="40"/>
  <c r="BB19" i="40" s="1"/>
  <c r="BB23" i="40"/>
  <c r="BB24" i="40"/>
  <c r="BB33" i="40"/>
  <c r="BB35" i="40"/>
  <c r="C46" i="40"/>
  <c r="AQ46" i="40" s="1"/>
  <c r="AU46" i="40"/>
  <c r="V11" i="40"/>
  <c r="BE12" i="40"/>
  <c r="BE11" i="40" s="1"/>
  <c r="BE47" i="40" s="1"/>
  <c r="AW13" i="40"/>
  <c r="AW11" i="40" s="1"/>
  <c r="I14" i="40"/>
  <c r="AU15" i="40"/>
  <c r="AU14" i="40" s="1"/>
  <c r="BA16" i="40"/>
  <c r="BA14" i="40" s="1"/>
  <c r="V18" i="40"/>
  <c r="BA18" i="40" s="1"/>
  <c r="AW18" i="40"/>
  <c r="I19" i="40"/>
  <c r="M19" i="40"/>
  <c r="M47" i="40" s="1"/>
  <c r="V20" i="40"/>
  <c r="AW20" i="40"/>
  <c r="V21" i="40"/>
  <c r="BA21" i="40" s="1"/>
  <c r="V22" i="40"/>
  <c r="BA22" i="40" s="1"/>
  <c r="AW22" i="40"/>
  <c r="V23" i="40"/>
  <c r="BA23" i="40" s="1"/>
  <c r="V24" i="40"/>
  <c r="BA24" i="40" s="1"/>
  <c r="V33" i="40"/>
  <c r="V34" i="40"/>
  <c r="BA34" i="40" s="1"/>
  <c r="AW34" i="40"/>
  <c r="V35" i="40"/>
  <c r="BA35" i="40" s="1"/>
  <c r="V36" i="40"/>
  <c r="BA36" i="40" s="1"/>
  <c r="AW36" i="40"/>
  <c r="V37" i="40"/>
  <c r="BA37" i="40" s="1"/>
  <c r="AW37" i="40"/>
  <c r="V38" i="40"/>
  <c r="AW38" i="40"/>
  <c r="AU39" i="40"/>
  <c r="BB43" i="40"/>
  <c r="BB46" i="40"/>
  <c r="AU17" i="40"/>
  <c r="AT25" i="40"/>
  <c r="AT19" i="40" s="1"/>
  <c r="AT13" i="40"/>
  <c r="AT17" i="40"/>
  <c r="I8" i="40"/>
  <c r="L15" i="40"/>
  <c r="Y15" i="40" s="1"/>
  <c r="L25" i="40"/>
  <c r="L39" i="40"/>
  <c r="L39" i="47" s="1"/>
  <c r="Y39" i="40"/>
  <c r="V43" i="40"/>
  <c r="V46" i="40"/>
  <c r="BA46" i="40" s="1"/>
  <c r="BJ8" i="39"/>
  <c r="V10" i="39"/>
  <c r="AW10" i="39"/>
  <c r="BA13" i="39"/>
  <c r="BA11" i="39" s="1"/>
  <c r="V11" i="39"/>
  <c r="BA24" i="39"/>
  <c r="Y24" i="39"/>
  <c r="AV24" i="39" s="1"/>
  <c r="BA43" i="39"/>
  <c r="BA46" i="39"/>
  <c r="AV18" i="39"/>
  <c r="BA18" i="39"/>
  <c r="BA20" i="39"/>
  <c r="Y20" i="39"/>
  <c r="AV20" i="39" s="1"/>
  <c r="BA23" i="39"/>
  <c r="Y23" i="39"/>
  <c r="AV23" i="39" s="1"/>
  <c r="AV28" i="39"/>
  <c r="BA28" i="39"/>
  <c r="AV30" i="39"/>
  <c r="BA30" i="39"/>
  <c r="AV32" i="39"/>
  <c r="BA32" i="39"/>
  <c r="AV34" i="39"/>
  <c r="BA34" i="39"/>
  <c r="AV36" i="39"/>
  <c r="BA36" i="39"/>
  <c r="AV38" i="39"/>
  <c r="BA38" i="39"/>
  <c r="AR47" i="39"/>
  <c r="AL8" i="39"/>
  <c r="AL47" i="39" s="1"/>
  <c r="BD47" i="39"/>
  <c r="BJ27" i="39"/>
  <c r="BI8" i="39"/>
  <c r="AZ47" i="39"/>
  <c r="Y10" i="39"/>
  <c r="Y8" i="39" s="1"/>
  <c r="AY11" i="39"/>
  <c r="Y13" i="39"/>
  <c r="AV13" i="39" s="1"/>
  <c r="BJ14" i="39"/>
  <c r="Y43" i="39"/>
  <c r="AV43" i="39" s="1"/>
  <c r="Y46" i="39"/>
  <c r="AV46" i="39" s="1"/>
  <c r="AE8" i="39"/>
  <c r="AE47" i="39" s="1"/>
  <c r="BF9" i="39"/>
  <c r="BF8" i="39" s="1"/>
  <c r="BA16" i="39"/>
  <c r="BA14" i="39" s="1"/>
  <c r="V14" i="39"/>
  <c r="AW8" i="39"/>
  <c r="AV9" i="39"/>
  <c r="BJ11" i="39"/>
  <c r="BE11" i="39"/>
  <c r="Y16" i="39"/>
  <c r="Y14" i="39" s="1"/>
  <c r="AS19" i="39"/>
  <c r="AS47" i="39" s="1"/>
  <c r="AV12" i="39"/>
  <c r="BB13" i="39"/>
  <c r="AV15" i="39"/>
  <c r="BB16" i="39"/>
  <c r="AV17" i="39"/>
  <c r="BB18" i="39"/>
  <c r="AY20" i="39"/>
  <c r="AY19" i="39" s="1"/>
  <c r="BB23" i="39"/>
  <c r="AY24" i="39"/>
  <c r="AY28" i="39"/>
  <c r="BC28" i="39"/>
  <c r="BI29" i="39"/>
  <c r="AY30" i="39"/>
  <c r="BC30" i="39"/>
  <c r="BI31" i="39"/>
  <c r="AY32" i="39"/>
  <c r="BC32" i="39"/>
  <c r="BI33" i="39"/>
  <c r="AY34" i="39"/>
  <c r="BC34" i="39"/>
  <c r="BI35" i="39"/>
  <c r="AY36" i="39"/>
  <c r="BC36" i="39"/>
  <c r="BI37" i="39"/>
  <c r="AY38" i="39"/>
  <c r="BC38" i="39"/>
  <c r="BI39" i="39"/>
  <c r="BB43" i="39"/>
  <c r="AV44" i="39"/>
  <c r="BB46" i="39"/>
  <c r="I8" i="39"/>
  <c r="M8" i="39"/>
  <c r="AC8" i="39"/>
  <c r="AU9" i="39"/>
  <c r="AU8" i="39" s="1"/>
  <c r="BG9" i="39"/>
  <c r="BG8" i="39" s="1"/>
  <c r="BE10" i="39"/>
  <c r="BE8" i="39" s="1"/>
  <c r="I11" i="39"/>
  <c r="M11" i="39"/>
  <c r="AC11" i="39"/>
  <c r="AU12" i="39"/>
  <c r="AU11" i="39" s="1"/>
  <c r="BG12" i="39"/>
  <c r="BG11" i="39" s="1"/>
  <c r="AW13" i="39"/>
  <c r="AW11" i="39" s="1"/>
  <c r="BE13" i="39"/>
  <c r="I14" i="39"/>
  <c r="M14" i="39"/>
  <c r="AC14" i="39"/>
  <c r="AU15" i="39"/>
  <c r="BG15" i="39"/>
  <c r="BG14" i="39" s="1"/>
  <c r="AW16" i="39"/>
  <c r="AW14" i="39" s="1"/>
  <c r="BE16" i="39"/>
  <c r="BE14" i="39" s="1"/>
  <c r="AU17" i="39"/>
  <c r="BG17" i="39"/>
  <c r="AW18" i="39"/>
  <c r="BE18" i="39"/>
  <c r="M19" i="39"/>
  <c r="AC19" i="39"/>
  <c r="AQ21" i="39"/>
  <c r="AQ19" i="39" s="1"/>
  <c r="AQ47" i="39" s="1"/>
  <c r="BC21" i="39"/>
  <c r="V22" i="39"/>
  <c r="AW23" i="39"/>
  <c r="AW19" i="39" s="1"/>
  <c r="BE23" i="39"/>
  <c r="BE19" i="39" s="1"/>
  <c r="BC25" i="39"/>
  <c r="V26" i="39"/>
  <c r="AJ27" i="39"/>
  <c r="AJ47" i="39" s="1"/>
  <c r="AT28" i="39"/>
  <c r="V29" i="39"/>
  <c r="Y29" i="39" s="1"/>
  <c r="AT30" i="39"/>
  <c r="V31" i="39"/>
  <c r="AT32" i="39"/>
  <c r="V33" i="39"/>
  <c r="Y33" i="39" s="1"/>
  <c r="AT34" i="39"/>
  <c r="V35" i="39"/>
  <c r="AT36" i="39"/>
  <c r="V37" i="39"/>
  <c r="Y37" i="39" s="1"/>
  <c r="AT38" i="39"/>
  <c r="V39" i="39"/>
  <c r="BG40" i="39"/>
  <c r="AW43" i="39"/>
  <c r="BE43" i="39"/>
  <c r="AU44" i="39"/>
  <c r="BG44" i="39"/>
  <c r="AW46" i="39"/>
  <c r="BE46" i="39"/>
  <c r="BB9" i="39"/>
  <c r="BB8" i="39" s="1"/>
  <c r="BB12" i="39"/>
  <c r="BB11" i="39" s="1"/>
  <c r="BF12" i="39"/>
  <c r="BF11" i="39" s="1"/>
  <c r="BB15" i="39"/>
  <c r="BB14" i="39" s="1"/>
  <c r="BF15" i="39"/>
  <c r="BF14" i="39" s="1"/>
  <c r="BB17" i="39"/>
  <c r="BB21" i="39"/>
  <c r="BB19" i="39" s="1"/>
  <c r="BB25" i="39"/>
  <c r="AU29" i="39"/>
  <c r="AU31" i="39"/>
  <c r="AU33" i="39"/>
  <c r="AU35" i="39"/>
  <c r="AU37" i="39"/>
  <c r="AU39" i="39"/>
  <c r="BB40" i="39"/>
  <c r="BB44" i="39"/>
  <c r="Y21" i="39"/>
  <c r="AV21" i="39" s="1"/>
  <c r="Y25" i="39"/>
  <c r="AV25" i="39" s="1"/>
  <c r="R27" i="39"/>
  <c r="R47" i="39" s="1"/>
  <c r="Y40" i="39"/>
  <c r="AV40" i="39" s="1"/>
  <c r="BF15" i="38"/>
  <c r="BF14" i="38" s="1"/>
  <c r="AE14" i="38"/>
  <c r="BA24" i="38"/>
  <c r="Y24" i="38"/>
  <c r="AV24" i="38" s="1"/>
  <c r="AS19" i="38"/>
  <c r="AS47" i="38" s="1"/>
  <c r="I47" i="38"/>
  <c r="BH47" i="38"/>
  <c r="BI11" i="38"/>
  <c r="AW27" i="38"/>
  <c r="BI27" i="38"/>
  <c r="AX47" i="38"/>
  <c r="AV17" i="38"/>
  <c r="AY19" i="38"/>
  <c r="BC19" i="38"/>
  <c r="BF27" i="38"/>
  <c r="BA20" i="38"/>
  <c r="Y20" i="38"/>
  <c r="AL47" i="38"/>
  <c r="AY8" i="38"/>
  <c r="BD47" i="38"/>
  <c r="AU14" i="38"/>
  <c r="AT16" i="38"/>
  <c r="AS22" i="38"/>
  <c r="BB23" i="38"/>
  <c r="BC29" i="38"/>
  <c r="AT30" i="38"/>
  <c r="BI31" i="38"/>
  <c r="BI33" i="38"/>
  <c r="BC35" i="38"/>
  <c r="AT36" i="38"/>
  <c r="BI9" i="38"/>
  <c r="BI8" i="38" s="1"/>
  <c r="AJ11" i="38"/>
  <c r="AT15" i="38"/>
  <c r="BB15" i="38"/>
  <c r="BB14" i="38" s="1"/>
  <c r="BJ15" i="38"/>
  <c r="BJ14" i="38" s="1"/>
  <c r="BA17" i="38"/>
  <c r="BA18" i="38"/>
  <c r="M19" i="38"/>
  <c r="M47" i="38" s="1"/>
  <c r="AC19" i="38"/>
  <c r="BB20" i="38"/>
  <c r="BC28" i="38"/>
  <c r="AT29" i="38"/>
  <c r="BC32" i="38"/>
  <c r="D33" i="38"/>
  <c r="AT35" i="38"/>
  <c r="BB35" i="38"/>
  <c r="BA36" i="38"/>
  <c r="BI36" i="38"/>
  <c r="BC39" i="38"/>
  <c r="AJ8" i="38"/>
  <c r="BG10" i="38"/>
  <c r="BG8" i="38" s="1"/>
  <c r="AE11" i="38"/>
  <c r="AU12" i="38"/>
  <c r="AU11" i="38" s="1"/>
  <c r="AY12" i="38"/>
  <c r="AY11" i="38" s="1"/>
  <c r="BG12" i="38"/>
  <c r="BG11" i="38" s="1"/>
  <c r="BB13" i="38"/>
  <c r="BB11" i="38" s="1"/>
  <c r="BJ13" i="38"/>
  <c r="BJ11" i="38" s="1"/>
  <c r="V15" i="38"/>
  <c r="AW15" i="38"/>
  <c r="AW14" i="38" s="1"/>
  <c r="BE15" i="38"/>
  <c r="BE14" i="38" s="1"/>
  <c r="AW20" i="38"/>
  <c r="BB21" i="38"/>
  <c r="V23" i="38"/>
  <c r="V19" i="38" s="1"/>
  <c r="AW24" i="38"/>
  <c r="BB25" i="38"/>
  <c r="AE27" i="38"/>
  <c r="BB28" i="38"/>
  <c r="BJ28" i="38"/>
  <c r="BJ27" i="38" s="1"/>
  <c r="V29" i="38"/>
  <c r="AW29" i="38"/>
  <c r="BE29" i="38"/>
  <c r="BE27" i="38" s="1"/>
  <c r="BG31" i="38"/>
  <c r="BG27" i="38" s="1"/>
  <c r="BB32" i="38"/>
  <c r="Y34" i="38"/>
  <c r="BB34" i="38"/>
  <c r="V35" i="38"/>
  <c r="Y35" i="38" s="1"/>
  <c r="BE35" i="38"/>
  <c r="BG37" i="38"/>
  <c r="BB39" i="38"/>
  <c r="BC15" i="38"/>
  <c r="BC14" i="38" s="1"/>
  <c r="Y16" i="38"/>
  <c r="AV16" i="38" s="1"/>
  <c r="Y30" i="38"/>
  <c r="AV30" i="38" s="1"/>
  <c r="BA31" i="38"/>
  <c r="Y36" i="38"/>
  <c r="AV36" i="38" s="1"/>
  <c r="BC13" i="38"/>
  <c r="BC11" i="38" s="1"/>
  <c r="BI16" i="38"/>
  <c r="BI14" i="38" s="1"/>
  <c r="BI17" i="38"/>
  <c r="BI18" i="38"/>
  <c r="AQ21" i="38"/>
  <c r="AQ19" i="38" s="1"/>
  <c r="AQ47" i="38" s="1"/>
  <c r="BE23" i="38"/>
  <c r="BE19" i="38" s="1"/>
  <c r="BB24" i="38"/>
  <c r="AY28" i="38"/>
  <c r="AY27" i="38" s="1"/>
  <c r="BI30" i="38"/>
  <c r="BC34" i="38"/>
  <c r="AE8" i="38"/>
  <c r="AE47" i="38" s="1"/>
  <c r="Y9" i="38"/>
  <c r="Y8" i="38" s="1"/>
  <c r="Y10" i="38"/>
  <c r="AV10" i="38" s="1"/>
  <c r="V12" i="38"/>
  <c r="Y12" i="38" s="1"/>
  <c r="V13" i="38"/>
  <c r="Y13" i="38" s="1"/>
  <c r="AC14" i="38"/>
  <c r="Y17" i="38"/>
  <c r="Y18" i="38"/>
  <c r="Y21" i="38"/>
  <c r="AV21" i="38" s="1"/>
  <c r="Y25" i="38"/>
  <c r="AV25" i="38" s="1"/>
  <c r="V28" i="38"/>
  <c r="Y31" i="38"/>
  <c r="AV31" i="38" s="1"/>
  <c r="V32" i="38"/>
  <c r="Y32" i="38" s="1"/>
  <c r="Y33" i="38"/>
  <c r="AV33" i="38" s="1"/>
  <c r="V34" i="38"/>
  <c r="Y37" i="38"/>
  <c r="AV37" i="38" s="1"/>
  <c r="V39" i="38"/>
  <c r="Y39" i="38" s="1"/>
  <c r="BA30" i="37"/>
  <c r="AE8" i="37"/>
  <c r="BF10" i="37"/>
  <c r="BF8" i="37" s="1"/>
  <c r="BF47" i="37" s="1"/>
  <c r="M11" i="37"/>
  <c r="AW12" i="37"/>
  <c r="V12" i="37"/>
  <c r="AC11" i="37"/>
  <c r="BE13" i="37"/>
  <c r="BA16" i="37"/>
  <c r="BA14" i="37" s="1"/>
  <c r="V14" i="37"/>
  <c r="BA40" i="37"/>
  <c r="BA43" i="37"/>
  <c r="BJ12" i="37"/>
  <c r="BJ11" i="37" s="1"/>
  <c r="AY13" i="37"/>
  <c r="AY11" i="37" s="1"/>
  <c r="L47" i="37"/>
  <c r="BH47" i="37"/>
  <c r="Z47" i="37"/>
  <c r="AL47" i="37"/>
  <c r="BJ9" i="37"/>
  <c r="BJ8" i="37" s="1"/>
  <c r="V13" i="37"/>
  <c r="Y13" i="37" s="1"/>
  <c r="BC14" i="37"/>
  <c r="Y18" i="37"/>
  <c r="P47" i="37"/>
  <c r="AB47" i="37"/>
  <c r="AM47" i="37"/>
  <c r="AV10" i="37"/>
  <c r="BC13" i="37"/>
  <c r="BC11" i="37" s="1"/>
  <c r="BJ14" i="37"/>
  <c r="BI27" i="37"/>
  <c r="Y30" i="37"/>
  <c r="AV30" i="37" s="1"/>
  <c r="AV18" i="37"/>
  <c r="BA18" i="37"/>
  <c r="M8" i="37"/>
  <c r="AW9" i="37"/>
  <c r="AW8" i="37" s="1"/>
  <c r="V9" i="37"/>
  <c r="AV28" i="37"/>
  <c r="V27" i="37"/>
  <c r="BA28" i="37"/>
  <c r="AV32" i="37"/>
  <c r="BA32" i="37"/>
  <c r="AR47" i="37"/>
  <c r="BE11" i="37"/>
  <c r="AQ19" i="37"/>
  <c r="AQ47" i="37" s="1"/>
  <c r="BI15" i="37"/>
  <c r="BI14" i="37" s="1"/>
  <c r="BC16" i="37"/>
  <c r="BC18" i="37"/>
  <c r="BA20" i="37"/>
  <c r="BA22" i="37"/>
  <c r="BA24" i="37"/>
  <c r="BA26" i="37"/>
  <c r="Y29" i="37"/>
  <c r="AV29" i="37" s="1"/>
  <c r="Y31" i="37"/>
  <c r="AV31" i="37" s="1"/>
  <c r="BI31" i="37"/>
  <c r="BC32" i="37"/>
  <c r="BC27" i="37" s="1"/>
  <c r="BI33" i="37"/>
  <c r="AV35" i="37"/>
  <c r="BB36" i="37"/>
  <c r="AV37" i="37"/>
  <c r="BB38" i="37"/>
  <c r="BA39" i="37"/>
  <c r="BI39" i="37"/>
  <c r="BC40" i="37"/>
  <c r="BC10" i="37"/>
  <c r="BC8" i="37" s="1"/>
  <c r="Y12" i="37"/>
  <c r="BI12" i="37"/>
  <c r="BI11" i="37" s="1"/>
  <c r="BB16" i="37"/>
  <c r="BB14" i="37" s="1"/>
  <c r="AV22" i="37"/>
  <c r="AV24" i="37"/>
  <c r="BB25" i="37"/>
  <c r="BB19" i="37" s="1"/>
  <c r="AV26" i="37"/>
  <c r="AJ27" i="37"/>
  <c r="AJ47" i="37" s="1"/>
  <c r="BB28" i="37"/>
  <c r="BJ28" i="37"/>
  <c r="BJ27" i="37" s="1"/>
  <c r="BB30" i="37"/>
  <c r="BB32" i="37"/>
  <c r="Y34" i="37"/>
  <c r="BC37" i="37"/>
  <c r="BI38" i="37"/>
  <c r="BC46" i="37"/>
  <c r="R8" i="37"/>
  <c r="R47" i="37" s="1"/>
  <c r="BB10" i="37"/>
  <c r="BB8" i="37" s="1"/>
  <c r="AW13" i="37"/>
  <c r="I14" i="37"/>
  <c r="M14" i="37"/>
  <c r="AC14" i="37"/>
  <c r="AU15" i="37"/>
  <c r="AU14" i="37" s="1"/>
  <c r="BG15" i="37"/>
  <c r="BG14" i="37" s="1"/>
  <c r="AW16" i="37"/>
  <c r="AW14" i="37" s="1"/>
  <c r="AU17" i="37"/>
  <c r="BG17" i="37"/>
  <c r="AW18" i="37"/>
  <c r="M19" i="37"/>
  <c r="V21" i="37"/>
  <c r="AS21" i="37"/>
  <c r="AS19" i="37" s="1"/>
  <c r="AW21" i="37"/>
  <c r="AW19" i="37" s="1"/>
  <c r="V23" i="37"/>
  <c r="AW23" i="37"/>
  <c r="V25" i="37"/>
  <c r="AE27" i="37"/>
  <c r="AW28" i="37"/>
  <c r="BE28" i="37"/>
  <c r="AU29" i="37"/>
  <c r="BG29" i="37"/>
  <c r="BG27" i="37" s="1"/>
  <c r="AW30" i="37"/>
  <c r="BE30" i="37"/>
  <c r="AU31" i="37"/>
  <c r="AW32" i="37"/>
  <c r="AU33" i="37"/>
  <c r="V34" i="37"/>
  <c r="BB35" i="37"/>
  <c r="V36" i="37"/>
  <c r="BB37" i="37"/>
  <c r="V38" i="37"/>
  <c r="AW40" i="37"/>
  <c r="AW43" i="37"/>
  <c r="BE43" i="37"/>
  <c r="BB46" i="37"/>
  <c r="Y15" i="37"/>
  <c r="AY16" i="37"/>
  <c r="AY14" i="37" s="1"/>
  <c r="Y17" i="37"/>
  <c r="AV17" i="37" s="1"/>
  <c r="AY28" i="37"/>
  <c r="AY27" i="37" s="1"/>
  <c r="Y33" i="37"/>
  <c r="AV33" i="37" s="1"/>
  <c r="BB34" i="37"/>
  <c r="BI9" i="37"/>
  <c r="BI8" i="37" s="1"/>
  <c r="BB13" i="37"/>
  <c r="BB11" i="37" s="1"/>
  <c r="BB18" i="37"/>
  <c r="AV20" i="37"/>
  <c r="BI34" i="37"/>
  <c r="BC35" i="37"/>
  <c r="BI36" i="37"/>
  <c r="BB40" i="37"/>
  <c r="BB43" i="37"/>
  <c r="I8" i="37"/>
  <c r="AC8" i="37"/>
  <c r="I11" i="37"/>
  <c r="Y39" i="37"/>
  <c r="AV39" i="37" s="1"/>
  <c r="V46" i="37"/>
  <c r="Y46" i="37" s="1"/>
  <c r="BA31" i="36"/>
  <c r="BA46" i="36"/>
  <c r="Y46" i="36"/>
  <c r="AV46" i="36" s="1"/>
  <c r="AV26" i="36"/>
  <c r="BA26" i="36"/>
  <c r="Y26" i="36"/>
  <c r="AV29" i="36"/>
  <c r="BA29" i="36"/>
  <c r="AV37" i="36"/>
  <c r="BA37" i="36"/>
  <c r="AQ47" i="36"/>
  <c r="AY8" i="36"/>
  <c r="BF8" i="36"/>
  <c r="BJ27" i="36"/>
  <c r="BF27" i="36"/>
  <c r="Y33" i="36"/>
  <c r="AV33" i="36" s="1"/>
  <c r="BA33" i="36"/>
  <c r="BA17" i="36"/>
  <c r="AV22" i="36"/>
  <c r="BA22" i="36"/>
  <c r="Y22" i="36"/>
  <c r="BA25" i="36"/>
  <c r="Y25" i="36"/>
  <c r="AV25" i="36" s="1"/>
  <c r="AV35" i="36"/>
  <c r="BA35" i="36"/>
  <c r="AR47" i="36"/>
  <c r="M47" i="36"/>
  <c r="AW8" i="36"/>
  <c r="Y31" i="36"/>
  <c r="AV31" i="36" s="1"/>
  <c r="BB9" i="36"/>
  <c r="BJ9" i="36"/>
  <c r="BJ8" i="36" s="1"/>
  <c r="BJ47" i="36" s="1"/>
  <c r="V10" i="36"/>
  <c r="Y10" i="36" s="1"/>
  <c r="BB12" i="36"/>
  <c r="BB11" i="36" s="1"/>
  <c r="BF12" i="36"/>
  <c r="BF11" i="36" s="1"/>
  <c r="V13" i="36"/>
  <c r="Y13" i="36" s="1"/>
  <c r="BB15" i="36"/>
  <c r="BF15" i="36"/>
  <c r="BF14" i="36" s="1"/>
  <c r="V16" i="36"/>
  <c r="BB17" i="36"/>
  <c r="V18" i="36"/>
  <c r="BB21" i="36"/>
  <c r="V23" i="36"/>
  <c r="BB25" i="36"/>
  <c r="AY26" i="36"/>
  <c r="AY19" i="36" s="1"/>
  <c r="Y28" i="36"/>
  <c r="BE28" i="36"/>
  <c r="BI28" i="36"/>
  <c r="AU29" i="36"/>
  <c r="AY29" i="36"/>
  <c r="BC29" i="36"/>
  <c r="BG29" i="36"/>
  <c r="BE30" i="36"/>
  <c r="BI30" i="36"/>
  <c r="AU31" i="36"/>
  <c r="AY31" i="36"/>
  <c r="BC31" i="36"/>
  <c r="BG31" i="36"/>
  <c r="Y32" i="36"/>
  <c r="BE32" i="36"/>
  <c r="BI32" i="36"/>
  <c r="AU33" i="36"/>
  <c r="AY33" i="36"/>
  <c r="BC33" i="36"/>
  <c r="BG33" i="36"/>
  <c r="BE34" i="36"/>
  <c r="BI34" i="36"/>
  <c r="AU35" i="36"/>
  <c r="AY35" i="36"/>
  <c r="BC35" i="36"/>
  <c r="BG35" i="36"/>
  <c r="BE36" i="36"/>
  <c r="BI36" i="36"/>
  <c r="AU37" i="36"/>
  <c r="AY37" i="36"/>
  <c r="BC37" i="36"/>
  <c r="BG37" i="36"/>
  <c r="BB46" i="36"/>
  <c r="Y9" i="36"/>
  <c r="AV9" i="36" s="1"/>
  <c r="BA9" i="36"/>
  <c r="BE9" i="36"/>
  <c r="BE8" i="36" s="1"/>
  <c r="BI9" i="36"/>
  <c r="BI8" i="36" s="1"/>
  <c r="AU10" i="36"/>
  <c r="AU8" i="36" s="1"/>
  <c r="BC10" i="36"/>
  <c r="BC8" i="36" s="1"/>
  <c r="BG10" i="36"/>
  <c r="BG8" i="36" s="1"/>
  <c r="Y12" i="36"/>
  <c r="AW12" i="36"/>
  <c r="AW11" i="36" s="1"/>
  <c r="BA12" i="36"/>
  <c r="BE12" i="36"/>
  <c r="BE11" i="36" s="1"/>
  <c r="BI12" i="36"/>
  <c r="BI11" i="36" s="1"/>
  <c r="AU13" i="36"/>
  <c r="AU11" i="36" s="1"/>
  <c r="BC13" i="36"/>
  <c r="BC11" i="36" s="1"/>
  <c r="BG13" i="36"/>
  <c r="BG11" i="36" s="1"/>
  <c r="Y15" i="36"/>
  <c r="AW15" i="36"/>
  <c r="AW14" i="36" s="1"/>
  <c r="BA15" i="36"/>
  <c r="BE15" i="36"/>
  <c r="BE14" i="36" s="1"/>
  <c r="BI15" i="36"/>
  <c r="BI14" i="36" s="1"/>
  <c r="AU16" i="36"/>
  <c r="AU14" i="36" s="1"/>
  <c r="BC16" i="36"/>
  <c r="BC14" i="36" s="1"/>
  <c r="BG16" i="36"/>
  <c r="BG14" i="36" s="1"/>
  <c r="Y17" i="36"/>
  <c r="AV17" i="36" s="1"/>
  <c r="AW17" i="36"/>
  <c r="BE17" i="36"/>
  <c r="BI17" i="36"/>
  <c r="AU18" i="36"/>
  <c r="BC18" i="36"/>
  <c r="BG18" i="36"/>
  <c r="C19" i="36"/>
  <c r="C47" i="36" s="1"/>
  <c r="V20" i="36"/>
  <c r="AW21" i="36"/>
  <c r="AW19" i="36" s="1"/>
  <c r="BE21" i="36"/>
  <c r="BB22" i="36"/>
  <c r="BC23" i="36"/>
  <c r="BC19" i="36" s="1"/>
  <c r="V24" i="36"/>
  <c r="AW25" i="36"/>
  <c r="BE25" i="36"/>
  <c r="R27" i="36"/>
  <c r="R47" i="36" s="1"/>
  <c r="V28" i="36"/>
  <c r="AT29" i="36"/>
  <c r="V30" i="36"/>
  <c r="AT31" i="36"/>
  <c r="AT27" i="36" s="1"/>
  <c r="AT47" i="36" s="1"/>
  <c r="V32" i="36"/>
  <c r="AT33" i="36"/>
  <c r="V34" i="36"/>
  <c r="AT35" i="36"/>
  <c r="V36" i="36"/>
  <c r="Y36" i="36" s="1"/>
  <c r="AT37" i="36"/>
  <c r="AW46" i="36"/>
  <c r="BE46" i="36"/>
  <c r="BB10" i="36"/>
  <c r="BB13" i="36"/>
  <c r="BB16" i="36"/>
  <c r="BB18" i="36"/>
  <c r="V21" i="36"/>
  <c r="BB23" i="36"/>
  <c r="AU28" i="36"/>
  <c r="AU27" i="36" s="1"/>
  <c r="BG28" i="36"/>
  <c r="BG27" i="36" s="1"/>
  <c r="AU30" i="36"/>
  <c r="AU32" i="36"/>
  <c r="AU34" i="36"/>
  <c r="AU36" i="36"/>
  <c r="AC19" i="36"/>
  <c r="AC47" i="36" s="1"/>
  <c r="BA40" i="35"/>
  <c r="AW19" i="35"/>
  <c r="BE19" i="35"/>
  <c r="AW8" i="35"/>
  <c r="BF8" i="35"/>
  <c r="BD47" i="35"/>
  <c r="AX47" i="35"/>
  <c r="BJ47" i="35"/>
  <c r="AT14" i="35"/>
  <c r="BF19" i="35"/>
  <c r="BG27" i="35"/>
  <c r="BG47" i="35" s="1"/>
  <c r="BE8" i="35"/>
  <c r="AZ47" i="35"/>
  <c r="AU11" i="35"/>
  <c r="BE27" i="35"/>
  <c r="BF27" i="35"/>
  <c r="Y13" i="35"/>
  <c r="AV13" i="35" s="1"/>
  <c r="AT18" i="35"/>
  <c r="BA20" i="35"/>
  <c r="AT24" i="35"/>
  <c r="BA25" i="35"/>
  <c r="Y29" i="35"/>
  <c r="AV29" i="35" s="1"/>
  <c r="BA30" i="35"/>
  <c r="Y33" i="35"/>
  <c r="AV33" i="35" s="1"/>
  <c r="BA34" i="35"/>
  <c r="Y37" i="35"/>
  <c r="AV37" i="35" s="1"/>
  <c r="AT46" i="35"/>
  <c r="AY9" i="35"/>
  <c r="AY8" i="35" s="1"/>
  <c r="AU10" i="35"/>
  <c r="AU8" i="35" s="1"/>
  <c r="BA13" i="35"/>
  <c r="BI13" i="35"/>
  <c r="BI11" i="35" s="1"/>
  <c r="BC16" i="35"/>
  <c r="BC14" i="35" s="1"/>
  <c r="AT17" i="35"/>
  <c r="BB17" i="35"/>
  <c r="M19" i="35"/>
  <c r="M47" i="35" s="1"/>
  <c r="AC19" i="35"/>
  <c r="BC21" i="35"/>
  <c r="AT23" i="35"/>
  <c r="BB23" i="35"/>
  <c r="BI24" i="35"/>
  <c r="BI19" i="35" s="1"/>
  <c r="AE27" i="35"/>
  <c r="BC31" i="35"/>
  <c r="AT32" i="35"/>
  <c r="BA33" i="35"/>
  <c r="BA37" i="35"/>
  <c r="BI37" i="35"/>
  <c r="AU40" i="35"/>
  <c r="BC40" i="35"/>
  <c r="AT43" i="35"/>
  <c r="BB43" i="35"/>
  <c r="BA46" i="35"/>
  <c r="BI46" i="35"/>
  <c r="AE8" i="35"/>
  <c r="BB9" i="35"/>
  <c r="V10" i="35"/>
  <c r="Y10" i="35" s="1"/>
  <c r="AT10" i="35"/>
  <c r="AT8" i="35" s="1"/>
  <c r="BB10" i="35"/>
  <c r="V12" i="35"/>
  <c r="Y12" i="35" s="1"/>
  <c r="AW12" i="35"/>
  <c r="AW11" i="35" s="1"/>
  <c r="AJ14" i="35"/>
  <c r="AU15" i="35"/>
  <c r="AU14" i="35" s="1"/>
  <c r="AY15" i="35"/>
  <c r="AY14" i="35" s="1"/>
  <c r="BB16" i="35"/>
  <c r="BB14" i="35" s="1"/>
  <c r="V17" i="35"/>
  <c r="Y17" i="35" s="1"/>
  <c r="AJ19" i="35"/>
  <c r="AU20" i="35"/>
  <c r="AY20" i="35"/>
  <c r="BB21" i="35"/>
  <c r="AT22" i="35"/>
  <c r="BB22" i="35"/>
  <c r="V23" i="35"/>
  <c r="Y23" i="35" s="1"/>
  <c r="AU25" i="35"/>
  <c r="AY25" i="35"/>
  <c r="BB26" i="35"/>
  <c r="V28" i="35"/>
  <c r="AW28" i="35"/>
  <c r="AU30" i="35"/>
  <c r="AU27" i="35" s="1"/>
  <c r="AY30" i="35"/>
  <c r="AY27" i="35" s="1"/>
  <c r="BC30" i="35"/>
  <c r="BC27" i="35" s="1"/>
  <c r="BB31" i="35"/>
  <c r="V32" i="35"/>
  <c r="Y32" i="35" s="1"/>
  <c r="AW32" i="35"/>
  <c r="AU34" i="35"/>
  <c r="AY34" i="35"/>
  <c r="BB35" i="35"/>
  <c r="V36" i="35"/>
  <c r="Y36" i="35" s="1"/>
  <c r="AW36" i="35"/>
  <c r="AU38" i="35"/>
  <c r="AY38" i="35"/>
  <c r="BB39" i="35"/>
  <c r="Y40" i="35"/>
  <c r="AV40" i="35" s="1"/>
  <c r="BB40" i="35"/>
  <c r="V43" i="35"/>
  <c r="Y43" i="35" s="1"/>
  <c r="AT13" i="35"/>
  <c r="BA15" i="35"/>
  <c r="Y18" i="35"/>
  <c r="AV18" i="35" s="1"/>
  <c r="Y24" i="35"/>
  <c r="AV24" i="35" s="1"/>
  <c r="AT29" i="35"/>
  <c r="AT33" i="35"/>
  <c r="AT37" i="35"/>
  <c r="Y46" i="35"/>
  <c r="AV46" i="35" s="1"/>
  <c r="BC9" i="35"/>
  <c r="BC8" i="35" s="1"/>
  <c r="AT12" i="35"/>
  <c r="BB12" i="35"/>
  <c r="BB11" i="35" s="1"/>
  <c r="AC14" i="35"/>
  <c r="BI18" i="35"/>
  <c r="I19" i="35"/>
  <c r="BC22" i="35"/>
  <c r="BC26" i="35"/>
  <c r="AT28" i="35"/>
  <c r="BB28" i="35"/>
  <c r="BI29" i="35"/>
  <c r="BI27" i="35" s="1"/>
  <c r="BI33" i="35"/>
  <c r="BC35" i="35"/>
  <c r="BC39" i="35"/>
  <c r="AY40" i="35"/>
  <c r="V9" i="35"/>
  <c r="Y9" i="35" s="1"/>
  <c r="AE14" i="35"/>
  <c r="Y15" i="35"/>
  <c r="V16" i="35"/>
  <c r="Y16" i="35" s="1"/>
  <c r="AE19" i="35"/>
  <c r="Y20" i="35"/>
  <c r="AV20" i="35" s="1"/>
  <c r="V21" i="35"/>
  <c r="V22" i="35"/>
  <c r="Y22" i="35" s="1"/>
  <c r="Y25" i="35"/>
  <c r="AV25" i="35" s="1"/>
  <c r="V26" i="35"/>
  <c r="Y30" i="35"/>
  <c r="AV30" i="35" s="1"/>
  <c r="V31" i="35"/>
  <c r="Y31" i="35" s="1"/>
  <c r="Y34" i="35"/>
  <c r="AV34" i="35" s="1"/>
  <c r="V35" i="35"/>
  <c r="Y38" i="35"/>
  <c r="AV38" i="35" s="1"/>
  <c r="V39" i="35"/>
  <c r="Y39" i="35" s="1"/>
  <c r="AU16" i="33"/>
  <c r="AT16" i="33"/>
  <c r="AT14" i="33" s="1"/>
  <c r="E47" i="33"/>
  <c r="AR47" i="33" s="1"/>
  <c r="AT16" i="34"/>
  <c r="E47" i="34"/>
  <c r="AU13" i="34"/>
  <c r="H47" i="34"/>
  <c r="AT13" i="34"/>
  <c r="AR11" i="34"/>
  <c r="AT15" i="34"/>
  <c r="AU15" i="34"/>
  <c r="AU14" i="34" s="1"/>
  <c r="I14" i="34"/>
  <c r="AJ14" i="34"/>
  <c r="BG15" i="34"/>
  <c r="BG14" i="34" s="1"/>
  <c r="BA18" i="34"/>
  <c r="AT12" i="34"/>
  <c r="AT11" i="34" s="1"/>
  <c r="AU12" i="34"/>
  <c r="I11" i="34"/>
  <c r="AJ11" i="34"/>
  <c r="BG12" i="34"/>
  <c r="BG11" i="34" s="1"/>
  <c r="AT20" i="34"/>
  <c r="AT19" i="34" s="1"/>
  <c r="AU20" i="34"/>
  <c r="I19" i="34"/>
  <c r="AJ19" i="34"/>
  <c r="BG20" i="34"/>
  <c r="BA23" i="34"/>
  <c r="BA30" i="34"/>
  <c r="BA34" i="34"/>
  <c r="AT9" i="34"/>
  <c r="AT8" i="34" s="1"/>
  <c r="AU9" i="34"/>
  <c r="AU8" i="34" s="1"/>
  <c r="I8" i="34"/>
  <c r="AJ8" i="34"/>
  <c r="BG9" i="34"/>
  <c r="BG8" i="34" s="1"/>
  <c r="AT17" i="34"/>
  <c r="AU17" i="34"/>
  <c r="R19" i="34"/>
  <c r="R47" i="34" s="1"/>
  <c r="AY21" i="34"/>
  <c r="AY19" i="34" s="1"/>
  <c r="AQ47" i="34"/>
  <c r="W47" i="34"/>
  <c r="BD47" i="34"/>
  <c r="Y10" i="34"/>
  <c r="Y12" i="34"/>
  <c r="Y11" i="34" s="1"/>
  <c r="BI12" i="34"/>
  <c r="BI11" i="34" s="1"/>
  <c r="AY16" i="34"/>
  <c r="AY14" i="34" s="1"/>
  <c r="Y18" i="34"/>
  <c r="AV18" i="34" s="1"/>
  <c r="BC18" i="34"/>
  <c r="Y20" i="34"/>
  <c r="AV20" i="34" s="1"/>
  <c r="BI20" i="34"/>
  <c r="K47" i="34"/>
  <c r="AA47" i="34"/>
  <c r="Y9" i="34"/>
  <c r="Y8" i="34" s="1"/>
  <c r="BI9" i="34"/>
  <c r="BI8" i="34" s="1"/>
  <c r="AV12" i="34"/>
  <c r="AY13" i="34"/>
  <c r="AY11" i="34" s="1"/>
  <c r="V16" i="34"/>
  <c r="Y17" i="34"/>
  <c r="AV17" i="34" s="1"/>
  <c r="BI17" i="34"/>
  <c r="BF19" i="34"/>
  <c r="Y23" i="34"/>
  <c r="AV23" i="34" s="1"/>
  <c r="Y30" i="34"/>
  <c r="AV30" i="34" s="1"/>
  <c r="Y34" i="34"/>
  <c r="AV34" i="34" s="1"/>
  <c r="AV10" i="34"/>
  <c r="V8" i="34"/>
  <c r="BA10" i="34"/>
  <c r="BA8" i="34" s="1"/>
  <c r="BE13" i="34"/>
  <c r="AC11" i="34"/>
  <c r="BE21" i="34"/>
  <c r="AC19" i="34"/>
  <c r="BC21" i="34"/>
  <c r="BE10" i="34"/>
  <c r="BE8" i="34" s="1"/>
  <c r="AC8" i="34"/>
  <c r="AV13" i="34"/>
  <c r="V11" i="34"/>
  <c r="BA13" i="34"/>
  <c r="BA11" i="34" s="1"/>
  <c r="BE16" i="34"/>
  <c r="BE14" i="34" s="1"/>
  <c r="AC14" i="34"/>
  <c r="AV21" i="34"/>
  <c r="BA21" i="34"/>
  <c r="V19" i="34"/>
  <c r="AV25" i="34"/>
  <c r="BA25" i="34"/>
  <c r="AV28" i="34"/>
  <c r="V27" i="34"/>
  <c r="BA28" i="34"/>
  <c r="AV32" i="34"/>
  <c r="BA32" i="34"/>
  <c r="AV36" i="34"/>
  <c r="BA36" i="34"/>
  <c r="BC13" i="34"/>
  <c r="BC11" i="34" s="1"/>
  <c r="Y15" i="34"/>
  <c r="BI15" i="34"/>
  <c r="BI14" i="34" s="1"/>
  <c r="C47" i="34"/>
  <c r="G47" i="34"/>
  <c r="O47" i="34"/>
  <c r="AE47" i="34"/>
  <c r="AI47" i="34"/>
  <c r="BF47" i="34"/>
  <c r="AZ47" i="34"/>
  <c r="BH47" i="34"/>
  <c r="AY10" i="34"/>
  <c r="AY8" i="34" s="1"/>
  <c r="AY47" i="34" s="1"/>
  <c r="BE11" i="34"/>
  <c r="BJ14" i="34"/>
  <c r="BJ47" i="34" s="1"/>
  <c r="Y16" i="34"/>
  <c r="BC16" i="34"/>
  <c r="BC14" i="34" s="1"/>
  <c r="BC23" i="34"/>
  <c r="Y24" i="34"/>
  <c r="AV24" i="34" s="1"/>
  <c r="BI24" i="34"/>
  <c r="Y26" i="34"/>
  <c r="AV26" i="34" s="1"/>
  <c r="BI26" i="34"/>
  <c r="AY28" i="34"/>
  <c r="AY27" i="34" s="1"/>
  <c r="BI29" i="34"/>
  <c r="BI31" i="34"/>
  <c r="Y33" i="34"/>
  <c r="AV33" i="34" s="1"/>
  <c r="Y35" i="34"/>
  <c r="AV35" i="34" s="1"/>
  <c r="BI35" i="34"/>
  <c r="BC36" i="34"/>
  <c r="AV43" i="34"/>
  <c r="BB16" i="34"/>
  <c r="BB14" i="34" s="1"/>
  <c r="BB21" i="34"/>
  <c r="BB23" i="34"/>
  <c r="BB25" i="34"/>
  <c r="BB28" i="34"/>
  <c r="BJ28" i="34"/>
  <c r="BJ27" i="34" s="1"/>
  <c r="BB30" i="34"/>
  <c r="BB36" i="34"/>
  <c r="AY39" i="34"/>
  <c r="BI40" i="34"/>
  <c r="AW46" i="34"/>
  <c r="BI46" i="34"/>
  <c r="M8" i="34"/>
  <c r="AW10" i="34"/>
  <c r="AW8" i="34" s="1"/>
  <c r="M11" i="34"/>
  <c r="AW13" i="34"/>
  <c r="AW11" i="34" s="1"/>
  <c r="M14" i="34"/>
  <c r="AW16" i="34"/>
  <c r="AW14" i="34" s="1"/>
  <c r="AW18" i="34"/>
  <c r="M19" i="34"/>
  <c r="AW21" i="34"/>
  <c r="AU22" i="34"/>
  <c r="BG22" i="34"/>
  <c r="AW23" i="34"/>
  <c r="AU24" i="34"/>
  <c r="AW25" i="34"/>
  <c r="BE25" i="34"/>
  <c r="BE19" i="34" s="1"/>
  <c r="AU26" i="34"/>
  <c r="AW28" i="34"/>
  <c r="BE28" i="34"/>
  <c r="AU29" i="34"/>
  <c r="AU27" i="34" s="1"/>
  <c r="BG29" i="34"/>
  <c r="BG27" i="34" s="1"/>
  <c r="AW30" i="34"/>
  <c r="BE30" i="34"/>
  <c r="AU31" i="34"/>
  <c r="AW32" i="34"/>
  <c r="BE32" i="34"/>
  <c r="AU33" i="34"/>
  <c r="BG33" i="34"/>
  <c r="AW34" i="34"/>
  <c r="BE34" i="34"/>
  <c r="AU35" i="34"/>
  <c r="AW36" i="34"/>
  <c r="AU37" i="34"/>
  <c r="BG37" i="34"/>
  <c r="V40" i="34"/>
  <c r="AT43" i="34"/>
  <c r="V46" i="34"/>
  <c r="Y22" i="34"/>
  <c r="AV22" i="34" s="1"/>
  <c r="Y29" i="34"/>
  <c r="AV29" i="34" s="1"/>
  <c r="Y31" i="34"/>
  <c r="AV31" i="34" s="1"/>
  <c r="Y37" i="34"/>
  <c r="AV37" i="34" s="1"/>
  <c r="AV39" i="34"/>
  <c r="BB40" i="34"/>
  <c r="BB10" i="34"/>
  <c r="BB8" i="34" s="1"/>
  <c r="BB13" i="34"/>
  <c r="BB11" i="34" s="1"/>
  <c r="BB18" i="34"/>
  <c r="BB32" i="34"/>
  <c r="BB34" i="34"/>
  <c r="BC39" i="34"/>
  <c r="BC43" i="34"/>
  <c r="V8" i="33"/>
  <c r="BA10" i="33"/>
  <c r="BA18" i="33"/>
  <c r="BA26" i="33"/>
  <c r="Y26" i="33"/>
  <c r="AV26" i="33" s="1"/>
  <c r="AV23" i="33"/>
  <c r="BA23" i="33"/>
  <c r="Y23" i="33"/>
  <c r="BD47" i="33"/>
  <c r="Y13" i="33"/>
  <c r="AV13" i="33" s="1"/>
  <c r="BE27" i="33"/>
  <c r="BG27" i="33"/>
  <c r="Y40" i="33"/>
  <c r="AV40" i="33" s="1"/>
  <c r="AE47" i="33"/>
  <c r="BA8" i="33"/>
  <c r="Y10" i="33"/>
  <c r="AV10" i="33" s="1"/>
  <c r="AY11" i="33"/>
  <c r="BE14" i="33"/>
  <c r="Y18" i="33"/>
  <c r="AV18" i="33" s="1"/>
  <c r="BJ27" i="33"/>
  <c r="BJ47" i="33" s="1"/>
  <c r="AU27" i="33"/>
  <c r="V11" i="33"/>
  <c r="BA13" i="33"/>
  <c r="BA11" i="33" s="1"/>
  <c r="BA40" i="33"/>
  <c r="BA46" i="33"/>
  <c r="AV16" i="33"/>
  <c r="BA16" i="33"/>
  <c r="BA14" i="33" s="1"/>
  <c r="V14" i="33"/>
  <c r="H47" i="33"/>
  <c r="AZ47" i="33"/>
  <c r="BH47" i="33"/>
  <c r="BE11" i="33"/>
  <c r="BJ14" i="33"/>
  <c r="AQ19" i="33"/>
  <c r="AQ47" i="33" s="1"/>
  <c r="BC19" i="33"/>
  <c r="BI9" i="33"/>
  <c r="BI8" i="33" s="1"/>
  <c r="AY10" i="33"/>
  <c r="AY8" i="33" s="1"/>
  <c r="BI12" i="33"/>
  <c r="BI11" i="33" s="1"/>
  <c r="BC13" i="33"/>
  <c r="BC11" i="33" s="1"/>
  <c r="BC16" i="33"/>
  <c r="BC14" i="33" s="1"/>
  <c r="BI17" i="33"/>
  <c r="BC18" i="33"/>
  <c r="AS21" i="33"/>
  <c r="AS19" i="33" s="1"/>
  <c r="AS47" i="33" s="1"/>
  <c r="AY23" i="33"/>
  <c r="AY19" i="33" s="1"/>
  <c r="BB26" i="33"/>
  <c r="AV28" i="33"/>
  <c r="BB31" i="33"/>
  <c r="BB27" i="33" s="1"/>
  <c r="AV32" i="33"/>
  <c r="BB33" i="33"/>
  <c r="AV34" i="33"/>
  <c r="AV36" i="33"/>
  <c r="BC40" i="33"/>
  <c r="BB46" i="33"/>
  <c r="BB10" i="33"/>
  <c r="BB8" i="33" s="1"/>
  <c r="R11" i="33"/>
  <c r="R47" i="33" s="1"/>
  <c r="BB23" i="33"/>
  <c r="AW26" i="33"/>
  <c r="BE26" i="33"/>
  <c r="M27" i="33"/>
  <c r="AW29" i="33"/>
  <c r="AW27" i="33" s="1"/>
  <c r="BI29" i="33"/>
  <c r="BI27" i="33" s="1"/>
  <c r="BI31" i="33"/>
  <c r="BC34" i="33"/>
  <c r="AW35" i="33"/>
  <c r="BC36" i="33"/>
  <c r="AW37" i="33"/>
  <c r="AW46" i="33"/>
  <c r="BI46" i="33"/>
  <c r="I8" i="33"/>
  <c r="M8" i="33"/>
  <c r="AC8" i="33"/>
  <c r="AU9" i="33"/>
  <c r="AU8" i="33" s="1"/>
  <c r="BG9" i="33"/>
  <c r="BG8" i="33" s="1"/>
  <c r="AW10" i="33"/>
  <c r="AW8" i="33" s="1"/>
  <c r="BE10" i="33"/>
  <c r="BE8" i="33" s="1"/>
  <c r="I11" i="33"/>
  <c r="M11" i="33"/>
  <c r="AC11" i="33"/>
  <c r="AU12" i="33"/>
  <c r="AU11" i="33" s="1"/>
  <c r="BG12" i="33"/>
  <c r="BG11" i="33" s="1"/>
  <c r="AW13" i="33"/>
  <c r="AW11" i="33" s="1"/>
  <c r="I14" i="33"/>
  <c r="M14" i="33"/>
  <c r="AC14" i="33"/>
  <c r="AU15" i="33"/>
  <c r="AU14" i="33" s="1"/>
  <c r="BG15" i="33"/>
  <c r="BG14" i="33" s="1"/>
  <c r="AW16" i="33"/>
  <c r="AW14" i="33" s="1"/>
  <c r="AU17" i="33"/>
  <c r="AW18" i="33"/>
  <c r="M19" i="33"/>
  <c r="AC19" i="33"/>
  <c r="BB20" i="33"/>
  <c r="V22" i="33"/>
  <c r="V19" i="33" s="1"/>
  <c r="AW23" i="33"/>
  <c r="AW19" i="33" s="1"/>
  <c r="BB24" i="33"/>
  <c r="AJ27" i="33"/>
  <c r="AJ47" i="33" s="1"/>
  <c r="AT28" i="33"/>
  <c r="BF28" i="33"/>
  <c r="BF27" i="33" s="1"/>
  <c r="BF47" i="33" s="1"/>
  <c r="V29" i="33"/>
  <c r="Y29" i="33" s="1"/>
  <c r="Y27" i="33" s="1"/>
  <c r="AT30" i="33"/>
  <c r="V31" i="33"/>
  <c r="Y31" i="33" s="1"/>
  <c r="AT32" i="33"/>
  <c r="V33" i="33"/>
  <c r="Y33" i="33" s="1"/>
  <c r="AT34" i="33"/>
  <c r="V35" i="33"/>
  <c r="Y35" i="33" s="1"/>
  <c r="AT36" i="33"/>
  <c r="V37" i="33"/>
  <c r="Y37" i="33" s="1"/>
  <c r="AU39" i="33"/>
  <c r="BG39" i="33"/>
  <c r="AW40" i="33"/>
  <c r="V42" i="33"/>
  <c r="AT43" i="33"/>
  <c r="Y9" i="33"/>
  <c r="Y8" i="33" s="1"/>
  <c r="Y12" i="33"/>
  <c r="Y11" i="33" s="1"/>
  <c r="Y15" i="33"/>
  <c r="Y14" i="33" s="1"/>
  <c r="BI15" i="33"/>
  <c r="BI14" i="33" s="1"/>
  <c r="AY16" i="33"/>
  <c r="AY14" i="33" s="1"/>
  <c r="Y17" i="33"/>
  <c r="AV17" i="33" s="1"/>
  <c r="BB22" i="33"/>
  <c r="AV30" i="33"/>
  <c r="BB42" i="33"/>
  <c r="AV43" i="33"/>
  <c r="BB13" i="33"/>
  <c r="BB11" i="33" s="1"/>
  <c r="BB16" i="33"/>
  <c r="BB14" i="33" s="1"/>
  <c r="BB18" i="33"/>
  <c r="BE22" i="33"/>
  <c r="BE19" i="33" s="1"/>
  <c r="BC28" i="33"/>
  <c r="BC30" i="33"/>
  <c r="BC32" i="33"/>
  <c r="BI33" i="33"/>
  <c r="BI35" i="33"/>
  <c r="BI37" i="33"/>
  <c r="BB40" i="33"/>
  <c r="BI42" i="33"/>
  <c r="BC43" i="33"/>
  <c r="Y46" i="33"/>
  <c r="AV46" i="33" s="1"/>
  <c r="Y20" i="33"/>
  <c r="AV20" i="33" s="1"/>
  <c r="Y24" i="33"/>
  <c r="AV24" i="33" s="1"/>
  <c r="D35" i="47" l="1"/>
  <c r="AU35" i="45"/>
  <c r="AR35" i="45"/>
  <c r="Y11" i="36"/>
  <c r="BC19" i="39"/>
  <c r="AV25" i="40"/>
  <c r="L25" i="47"/>
  <c r="L46" i="40"/>
  <c r="BB47" i="40"/>
  <c r="Y46" i="40"/>
  <c r="L18" i="47"/>
  <c r="AV32" i="40"/>
  <c r="AV30" i="40"/>
  <c r="Y24" i="40"/>
  <c r="L23" i="40"/>
  <c r="L23" i="47" s="1"/>
  <c r="L21" i="40"/>
  <c r="L21" i="47" s="1"/>
  <c r="AQ38" i="41"/>
  <c r="AQ47" i="41" s="1"/>
  <c r="C38" i="47"/>
  <c r="AQ38" i="47" s="1"/>
  <c r="AU19" i="41"/>
  <c r="C47" i="41"/>
  <c r="Y16" i="43"/>
  <c r="AS47" i="43"/>
  <c r="BF47" i="44"/>
  <c r="AE47" i="45"/>
  <c r="AV26" i="45"/>
  <c r="BA37" i="43"/>
  <c r="Y37" i="43"/>
  <c r="L37" i="43"/>
  <c r="BA29" i="43"/>
  <c r="L29" i="43"/>
  <c r="AV26" i="43"/>
  <c r="BA26" i="43"/>
  <c r="Y26" i="43"/>
  <c r="BA30" i="43"/>
  <c r="L30" i="43"/>
  <c r="AT27" i="40"/>
  <c r="AS27" i="42"/>
  <c r="AS47" i="42" s="1"/>
  <c r="AW27" i="40"/>
  <c r="AV17" i="40"/>
  <c r="AE47" i="36"/>
  <c r="BH47" i="35"/>
  <c r="Y46" i="34"/>
  <c r="AV46" i="34" s="1"/>
  <c r="BA19" i="34"/>
  <c r="BC19" i="34"/>
  <c r="BC47" i="34" s="1"/>
  <c r="AJ47" i="34"/>
  <c r="BB19" i="35"/>
  <c r="BF47" i="35"/>
  <c r="BB19" i="36"/>
  <c r="Y14" i="37"/>
  <c r="AU27" i="37"/>
  <c r="BG47" i="37"/>
  <c r="AU33" i="38"/>
  <c r="AU47" i="38" s="1"/>
  <c r="Y14" i="40"/>
  <c r="L15" i="47"/>
  <c r="AV15" i="40"/>
  <c r="AV31" i="40"/>
  <c r="AV29" i="40"/>
  <c r="L29" i="47"/>
  <c r="BF47" i="41"/>
  <c r="AW27" i="44"/>
  <c r="AV22" i="45"/>
  <c r="BA31" i="43"/>
  <c r="L31" i="43"/>
  <c r="Y31" i="43" s="1"/>
  <c r="AV31" i="43" s="1"/>
  <c r="L9" i="47"/>
  <c r="L8" i="40"/>
  <c r="BA32" i="43"/>
  <c r="L32" i="43"/>
  <c r="L32" i="47" s="1"/>
  <c r="AV23" i="42"/>
  <c r="BA23" i="42"/>
  <c r="Y23" i="42"/>
  <c r="Y9" i="40"/>
  <c r="AV9" i="40" s="1"/>
  <c r="Y27" i="34"/>
  <c r="BB19" i="34"/>
  <c r="BI27" i="34"/>
  <c r="BA27" i="34"/>
  <c r="AY19" i="35"/>
  <c r="AJ47" i="35"/>
  <c r="BC19" i="35"/>
  <c r="BE19" i="36"/>
  <c r="BC27" i="36"/>
  <c r="AV12" i="36"/>
  <c r="BG47" i="38"/>
  <c r="AC47" i="38"/>
  <c r="BJ47" i="38"/>
  <c r="BF47" i="38"/>
  <c r="AU27" i="39"/>
  <c r="BI27" i="39"/>
  <c r="I47" i="40"/>
  <c r="Y35" i="40"/>
  <c r="AQ18" i="40"/>
  <c r="C18" i="47"/>
  <c r="AQ18" i="47" s="1"/>
  <c r="Y23" i="40"/>
  <c r="AR19" i="40"/>
  <c r="BG19" i="41"/>
  <c r="BG11" i="41"/>
  <c r="BC19" i="41"/>
  <c r="BC47" i="41" s="1"/>
  <c r="BE19" i="44"/>
  <c r="BE14" i="44"/>
  <c r="BB27" i="44"/>
  <c r="AW47" i="44"/>
  <c r="D40" i="45"/>
  <c r="D40" i="47" s="1"/>
  <c r="D37" i="45"/>
  <c r="D37" i="47" s="1"/>
  <c r="AV23" i="45"/>
  <c r="BA33" i="43"/>
  <c r="L33" i="43"/>
  <c r="BB27" i="43"/>
  <c r="AV13" i="40"/>
  <c r="BA34" i="43"/>
  <c r="L34" i="43"/>
  <c r="Y38" i="41"/>
  <c r="BE27" i="43"/>
  <c r="BE47" i="43" s="1"/>
  <c r="AW27" i="42"/>
  <c r="BH47" i="42"/>
  <c r="AV40" i="40"/>
  <c r="L40" i="47"/>
  <c r="AV12" i="40"/>
  <c r="AV26" i="38"/>
  <c r="BA26" i="38"/>
  <c r="Y26" i="38"/>
  <c r="AW19" i="34"/>
  <c r="M47" i="34"/>
  <c r="AT27" i="35"/>
  <c r="AT19" i="35"/>
  <c r="AU19" i="35"/>
  <c r="AC47" i="35"/>
  <c r="AY27" i="36"/>
  <c r="BF47" i="36"/>
  <c r="BB27" i="37"/>
  <c r="AV15" i="37"/>
  <c r="AV14" i="37" s="1"/>
  <c r="AW19" i="38"/>
  <c r="AW47" i="38" s="1"/>
  <c r="AJ47" i="38"/>
  <c r="AT27" i="38"/>
  <c r="L37" i="40"/>
  <c r="L37" i="47" s="1"/>
  <c r="E47" i="40"/>
  <c r="AR47" i="40" s="1"/>
  <c r="BG27" i="41"/>
  <c r="AT47" i="42"/>
  <c r="AC47" i="44"/>
  <c r="AZ47" i="47"/>
  <c r="BH8" i="47"/>
  <c r="BH47" i="47" s="1"/>
  <c r="V19" i="45"/>
  <c r="BA35" i="43"/>
  <c r="L35" i="43"/>
  <c r="AV22" i="43"/>
  <c r="BA22" i="43"/>
  <c r="Y22" i="43"/>
  <c r="AW27" i="39"/>
  <c r="L16" i="47"/>
  <c r="Y18" i="40"/>
  <c r="AV18" i="40" s="1"/>
  <c r="BA10" i="40"/>
  <c r="BA8" i="40" s="1"/>
  <c r="Y10" i="40"/>
  <c r="Y8" i="40" s="1"/>
  <c r="V8" i="40"/>
  <c r="BA36" i="43"/>
  <c r="L36" i="43"/>
  <c r="Y36" i="43" s="1"/>
  <c r="AV36" i="43" s="1"/>
  <c r="V27" i="43"/>
  <c r="BA28" i="43"/>
  <c r="BA27" i="43" s="1"/>
  <c r="L28" i="43"/>
  <c r="BA15" i="42"/>
  <c r="BA14" i="42" s="1"/>
  <c r="V14" i="42"/>
  <c r="BG14" i="41"/>
  <c r="BA11" i="40"/>
  <c r="AT27" i="37"/>
  <c r="BE8" i="38"/>
  <c r="BA9" i="38"/>
  <c r="BA8" i="38" s="1"/>
  <c r="V8" i="38"/>
  <c r="I47" i="36"/>
  <c r="AU47" i="44"/>
  <c r="AT47" i="44"/>
  <c r="AU14" i="39"/>
  <c r="AU47" i="39" s="1"/>
  <c r="Y11" i="39"/>
  <c r="AT47" i="37"/>
  <c r="I47" i="37"/>
  <c r="AS47" i="37"/>
  <c r="Y14" i="35"/>
  <c r="AU47" i="35"/>
  <c r="AS47" i="35"/>
  <c r="I47" i="35"/>
  <c r="AS47" i="34"/>
  <c r="AV18" i="38"/>
  <c r="AX47" i="47"/>
  <c r="AR47" i="34"/>
  <c r="BG47" i="45"/>
  <c r="AT47" i="45"/>
  <c r="Y36" i="45"/>
  <c r="D36" i="45"/>
  <c r="D36" i="47" s="1"/>
  <c r="AV36" i="45"/>
  <c r="BA36" i="45"/>
  <c r="Y18" i="45"/>
  <c r="AV18" i="45"/>
  <c r="BA18" i="45"/>
  <c r="AU40" i="45"/>
  <c r="AR40" i="45"/>
  <c r="AU37" i="45"/>
  <c r="AR37" i="45"/>
  <c r="AU25" i="45"/>
  <c r="AR25" i="45"/>
  <c r="AU21" i="45"/>
  <c r="AR21" i="45"/>
  <c r="D19" i="45"/>
  <c r="AU31" i="45"/>
  <c r="AR31" i="45"/>
  <c r="Y41" i="45"/>
  <c r="D41" i="45" s="1"/>
  <c r="D41" i="47" s="1"/>
  <c r="BA41" i="45"/>
  <c r="Y12" i="45"/>
  <c r="Y11" i="45" s="1"/>
  <c r="V11" i="45"/>
  <c r="BA12" i="45"/>
  <c r="BA11" i="45" s="1"/>
  <c r="AU29" i="45"/>
  <c r="AR29" i="45"/>
  <c r="AU24" i="45"/>
  <c r="AR24" i="45"/>
  <c r="Y28" i="45"/>
  <c r="BA28" i="45"/>
  <c r="V27" i="45"/>
  <c r="AV30" i="45"/>
  <c r="BA30" i="45"/>
  <c r="Y30" i="45"/>
  <c r="D30" i="45"/>
  <c r="AU23" i="45"/>
  <c r="AR23" i="45"/>
  <c r="BB19" i="45"/>
  <c r="BB47" i="45" s="1"/>
  <c r="BC47" i="45"/>
  <c r="BI47" i="45"/>
  <c r="Y19" i="45"/>
  <c r="BF47" i="45"/>
  <c r="I47" i="45"/>
  <c r="BA19" i="45"/>
  <c r="M47" i="45"/>
  <c r="AV21" i="45"/>
  <c r="AV19" i="45" s="1"/>
  <c r="AW47" i="45"/>
  <c r="Y32" i="45"/>
  <c r="D32" i="45" s="1"/>
  <c r="D32" i="47" s="1"/>
  <c r="AV32" i="45"/>
  <c r="BA32" i="45"/>
  <c r="Y17" i="45"/>
  <c r="AV17" i="45" s="1"/>
  <c r="BA17" i="45"/>
  <c r="BA34" i="45"/>
  <c r="Y34" i="45"/>
  <c r="AV34" i="45" s="1"/>
  <c r="AU26" i="45"/>
  <c r="AR26" i="45"/>
  <c r="AU22" i="45"/>
  <c r="AR22" i="45"/>
  <c r="BA15" i="45"/>
  <c r="BA14" i="45" s="1"/>
  <c r="Y15" i="45"/>
  <c r="Y14" i="45" s="1"/>
  <c r="V14" i="45"/>
  <c r="BA9" i="45"/>
  <c r="BA8" i="45" s="1"/>
  <c r="Y9" i="45"/>
  <c r="Y8" i="45" s="1"/>
  <c r="V8" i="45"/>
  <c r="D33" i="45"/>
  <c r="D33" i="47" s="1"/>
  <c r="BE19" i="45"/>
  <c r="BE47" i="45" s="1"/>
  <c r="AV25" i="45"/>
  <c r="AV24" i="45"/>
  <c r="BG47" i="44"/>
  <c r="AY47" i="44"/>
  <c r="BA17" i="44"/>
  <c r="BA43" i="44"/>
  <c r="BA30" i="44"/>
  <c r="BA27" i="44" s="1"/>
  <c r="BA31" i="44"/>
  <c r="BA21" i="44"/>
  <c r="Y21" i="44"/>
  <c r="AV21" i="44" s="1"/>
  <c r="BA15" i="44"/>
  <c r="BA14" i="44" s="1"/>
  <c r="V14" i="44"/>
  <c r="BA25" i="44"/>
  <c r="Y25" i="44"/>
  <c r="AV25" i="44" s="1"/>
  <c r="BA9" i="44"/>
  <c r="BA8" i="44" s="1"/>
  <c r="Y9" i="44"/>
  <c r="Y8" i="44" s="1"/>
  <c r="V8" i="44"/>
  <c r="BA12" i="44"/>
  <c r="V11" i="44"/>
  <c r="AV12" i="44"/>
  <c r="AV18" i="44"/>
  <c r="BA18" i="44"/>
  <c r="AV46" i="44"/>
  <c r="BA46" i="44"/>
  <c r="Y43" i="44"/>
  <c r="AV43" i="44" s="1"/>
  <c r="Y19" i="44"/>
  <c r="Y15" i="44"/>
  <c r="Y14" i="44" s="1"/>
  <c r="V27" i="44"/>
  <c r="Y30" i="44"/>
  <c r="AV30" i="44" s="1"/>
  <c r="V19" i="44"/>
  <c r="BI14" i="44"/>
  <c r="Y31" i="44"/>
  <c r="AV31" i="44" s="1"/>
  <c r="BE27" i="44"/>
  <c r="BE47" i="44" s="1"/>
  <c r="AV34" i="44"/>
  <c r="BA34" i="44"/>
  <c r="AV13" i="44"/>
  <c r="BA13" i="44"/>
  <c r="BA35" i="44"/>
  <c r="Y17" i="44"/>
  <c r="AV17" i="44" s="1"/>
  <c r="BB19" i="44"/>
  <c r="BB47" i="44" s="1"/>
  <c r="BC19" i="44"/>
  <c r="BC11" i="44"/>
  <c r="M47" i="44"/>
  <c r="Y35" i="44"/>
  <c r="AV35" i="44" s="1"/>
  <c r="BI27" i="44"/>
  <c r="AV20" i="44"/>
  <c r="AV28" i="44"/>
  <c r="BB47" i="43"/>
  <c r="L10" i="43"/>
  <c r="Y10" i="43" s="1"/>
  <c r="Y8" i="43" s="1"/>
  <c r="V8" i="43"/>
  <c r="V47" i="43" s="1"/>
  <c r="BA10" i="43"/>
  <c r="BA8" i="43" s="1"/>
  <c r="AV9" i="43"/>
  <c r="L8" i="43"/>
  <c r="Y14" i="43"/>
  <c r="Y17" i="43"/>
  <c r="AV17" i="43" s="1"/>
  <c r="Y19" i="43"/>
  <c r="Y12" i="43"/>
  <c r="BB19" i="43"/>
  <c r="M47" i="43"/>
  <c r="AW19" i="43"/>
  <c r="AW47" i="43" s="1"/>
  <c r="AV18" i="43"/>
  <c r="AV20" i="43"/>
  <c r="BA46" i="43"/>
  <c r="AV46" i="43"/>
  <c r="Y46" i="43"/>
  <c r="Y23" i="43"/>
  <c r="AV23" i="43" s="1"/>
  <c r="BA23" i="43"/>
  <c r="BA19" i="43" s="1"/>
  <c r="BA13" i="43"/>
  <c r="BA11" i="43" s="1"/>
  <c r="L13" i="43"/>
  <c r="L11" i="43" s="1"/>
  <c r="AV16" i="43"/>
  <c r="AU47" i="43"/>
  <c r="AV15" i="43"/>
  <c r="AV14" i="43" s="1"/>
  <c r="Y37" i="42"/>
  <c r="AV37" i="42" s="1"/>
  <c r="Y33" i="42"/>
  <c r="AV33" i="42" s="1"/>
  <c r="Y29" i="42"/>
  <c r="AV29" i="42" s="1"/>
  <c r="V19" i="42"/>
  <c r="V47" i="42" s="1"/>
  <c r="BA20" i="42"/>
  <c r="AV20" i="42"/>
  <c r="Y20" i="42"/>
  <c r="Y35" i="42"/>
  <c r="AV35" i="42" s="1"/>
  <c r="Y31" i="42"/>
  <c r="AV31" i="42" s="1"/>
  <c r="BA46" i="42"/>
  <c r="L46" i="42"/>
  <c r="BA24" i="42"/>
  <c r="Y24" i="42"/>
  <c r="AV24" i="42" s="1"/>
  <c r="Y36" i="42"/>
  <c r="AV36" i="42" s="1"/>
  <c r="Y32" i="42"/>
  <c r="AV32" i="42"/>
  <c r="Y28" i="42"/>
  <c r="L27" i="42"/>
  <c r="Y10" i="42"/>
  <c r="Y8" i="42" s="1"/>
  <c r="L8" i="42"/>
  <c r="L17" i="42"/>
  <c r="L17" i="47" s="1"/>
  <c r="BA17" i="42"/>
  <c r="AV13" i="42"/>
  <c r="BB47" i="42"/>
  <c r="BE47" i="42"/>
  <c r="Y13" i="42"/>
  <c r="Y11" i="42" s="1"/>
  <c r="R47" i="42"/>
  <c r="AW19" i="42"/>
  <c r="BI11" i="42"/>
  <c r="BI47" i="42" s="1"/>
  <c r="BA38" i="42"/>
  <c r="L38" i="42"/>
  <c r="Y34" i="42"/>
  <c r="AV34" i="42" s="1"/>
  <c r="Y30" i="42"/>
  <c r="AV30" i="42" s="1"/>
  <c r="L14" i="42"/>
  <c r="V11" i="42"/>
  <c r="BA12" i="42"/>
  <c r="BA11" i="42" s="1"/>
  <c r="L12" i="42"/>
  <c r="L12" i="47" s="1"/>
  <c r="AW11" i="42"/>
  <c r="Y15" i="42"/>
  <c r="Y14" i="42" s="1"/>
  <c r="AV22" i="41"/>
  <c r="BA22" i="41"/>
  <c r="BA28" i="41"/>
  <c r="V27" i="41"/>
  <c r="AV23" i="41"/>
  <c r="BA23" i="41"/>
  <c r="BA33" i="41"/>
  <c r="AV20" i="41"/>
  <c r="BA20" i="41"/>
  <c r="V19" i="41"/>
  <c r="BA17" i="41"/>
  <c r="Y17" i="41"/>
  <c r="AV17" i="41" s="1"/>
  <c r="AV24" i="41"/>
  <c r="BA24" i="41"/>
  <c r="BA12" i="41"/>
  <c r="BA11" i="41" s="1"/>
  <c r="V11" i="41"/>
  <c r="Y12" i="41"/>
  <c r="Y11" i="41" s="1"/>
  <c r="AT27" i="41"/>
  <c r="Y14" i="41"/>
  <c r="R47" i="41"/>
  <c r="Y33" i="41"/>
  <c r="AV33" i="41" s="1"/>
  <c r="BE27" i="41"/>
  <c r="BE47" i="41" s="1"/>
  <c r="BB27" i="41"/>
  <c r="AW19" i="41"/>
  <c r="AW47" i="41" s="1"/>
  <c r="AT47" i="41"/>
  <c r="AV40" i="41"/>
  <c r="BA40" i="41"/>
  <c r="AV35" i="41"/>
  <c r="BA35" i="41"/>
  <c r="BA36" i="41"/>
  <c r="BA18" i="41"/>
  <c r="BA9" i="41"/>
  <c r="BA8" i="41" s="1"/>
  <c r="V8" i="41"/>
  <c r="AV16" i="41"/>
  <c r="BA16" i="41"/>
  <c r="AV31" i="41"/>
  <c r="BA31" i="41"/>
  <c r="AV26" i="41"/>
  <c r="BA26" i="41"/>
  <c r="BA46" i="41"/>
  <c r="AV32" i="41"/>
  <c r="BA32" i="41"/>
  <c r="BA15" i="41"/>
  <c r="BA14" i="41" s="1"/>
  <c r="V14" i="41"/>
  <c r="AV15" i="41"/>
  <c r="AV14" i="41" s="1"/>
  <c r="AV29" i="41"/>
  <c r="BA29" i="41"/>
  <c r="Y19" i="41"/>
  <c r="BB19" i="41"/>
  <c r="BB47" i="41" s="1"/>
  <c r="Y36" i="41"/>
  <c r="AV36" i="41" s="1"/>
  <c r="Y18" i="41"/>
  <c r="AV18" i="41" s="1"/>
  <c r="Y46" i="41"/>
  <c r="AV46" i="41" s="1"/>
  <c r="Y28" i="41"/>
  <c r="Y27" i="41" s="1"/>
  <c r="BI19" i="41"/>
  <c r="BI47" i="41" s="1"/>
  <c r="Y9" i="41"/>
  <c r="Y8" i="41" s="1"/>
  <c r="AY47" i="41"/>
  <c r="BA43" i="40"/>
  <c r="Y43" i="40"/>
  <c r="L43" i="40"/>
  <c r="L43" i="47" s="1"/>
  <c r="Y33" i="40"/>
  <c r="BA33" i="40"/>
  <c r="L33" i="40"/>
  <c r="L33" i="47" s="1"/>
  <c r="AV28" i="40"/>
  <c r="AV27" i="40" s="1"/>
  <c r="L27" i="40"/>
  <c r="AQ28" i="40"/>
  <c r="AQ27" i="40" s="1"/>
  <c r="C27" i="40"/>
  <c r="V19" i="40"/>
  <c r="V47" i="40" s="1"/>
  <c r="BA20" i="40"/>
  <c r="BA19" i="40" s="1"/>
  <c r="BA47" i="40" s="1"/>
  <c r="L22" i="40"/>
  <c r="L22" i="47" s="1"/>
  <c r="L36" i="40"/>
  <c r="Y34" i="40"/>
  <c r="AR27" i="40"/>
  <c r="L20" i="40"/>
  <c r="L20" i="47" s="1"/>
  <c r="Y20" i="40"/>
  <c r="AV39" i="40"/>
  <c r="AW19" i="40"/>
  <c r="Y37" i="40"/>
  <c r="AV37" i="40" s="1"/>
  <c r="L35" i="40"/>
  <c r="AV26" i="40"/>
  <c r="L24" i="40"/>
  <c r="Y22" i="40"/>
  <c r="AU19" i="40"/>
  <c r="L14" i="40"/>
  <c r="AV14" i="40"/>
  <c r="BA38" i="40"/>
  <c r="Y38" i="40"/>
  <c r="AV38" i="40" s="1"/>
  <c r="AQ20" i="40"/>
  <c r="AQ19" i="40" s="1"/>
  <c r="C19" i="40"/>
  <c r="C47" i="40" s="1"/>
  <c r="AT11" i="40"/>
  <c r="AT47" i="40" s="1"/>
  <c r="Y36" i="40"/>
  <c r="L34" i="40"/>
  <c r="L34" i="47" s="1"/>
  <c r="AW47" i="40"/>
  <c r="Y27" i="40"/>
  <c r="AU27" i="40"/>
  <c r="AV23" i="40"/>
  <c r="Y21" i="40"/>
  <c r="AV21" i="40" s="1"/>
  <c r="BE47" i="39"/>
  <c r="BA39" i="39"/>
  <c r="BA35" i="39"/>
  <c r="BA31" i="39"/>
  <c r="BB47" i="39"/>
  <c r="M47" i="39"/>
  <c r="BC27" i="39"/>
  <c r="BC47" i="39" s="1"/>
  <c r="AV11" i="39"/>
  <c r="AW47" i="39"/>
  <c r="BF47" i="39"/>
  <c r="V27" i="39"/>
  <c r="AT27" i="39"/>
  <c r="AT47" i="39" s="1"/>
  <c r="AC47" i="39"/>
  <c r="Y39" i="39"/>
  <c r="AV39" i="39" s="1"/>
  <c r="Y35" i="39"/>
  <c r="AV35" i="39" s="1"/>
  <c r="Y31" i="39"/>
  <c r="AV31" i="39" s="1"/>
  <c r="AV16" i="39"/>
  <c r="BJ47" i="39"/>
  <c r="AV37" i="39"/>
  <c r="BA37" i="39"/>
  <c r="AV33" i="39"/>
  <c r="BA33" i="39"/>
  <c r="AV29" i="39"/>
  <c r="AV27" i="39" s="1"/>
  <c r="BA29" i="39"/>
  <c r="BA27" i="39" s="1"/>
  <c r="AV10" i="39"/>
  <c r="AV8" i="39" s="1"/>
  <c r="BA10" i="39"/>
  <c r="BA8" i="39" s="1"/>
  <c r="V8" i="39"/>
  <c r="BA26" i="39"/>
  <c r="Y26" i="39"/>
  <c r="Y19" i="39" s="1"/>
  <c r="BA22" i="39"/>
  <c r="BA19" i="39" s="1"/>
  <c r="Y22" i="39"/>
  <c r="AV22" i="39" s="1"/>
  <c r="AV14" i="39"/>
  <c r="BG47" i="39"/>
  <c r="I47" i="39"/>
  <c r="AY27" i="39"/>
  <c r="AY47" i="39" s="1"/>
  <c r="BI47" i="39"/>
  <c r="V19" i="39"/>
  <c r="BE47" i="38"/>
  <c r="BA15" i="38"/>
  <c r="BA14" i="38" s="1"/>
  <c r="V14" i="38"/>
  <c r="BA29" i="38"/>
  <c r="BA34" i="38"/>
  <c r="AV34" i="38"/>
  <c r="BA28" i="38"/>
  <c r="V27" i="38"/>
  <c r="AV28" i="38"/>
  <c r="AV35" i="38"/>
  <c r="BA35" i="38"/>
  <c r="Y23" i="38"/>
  <c r="Y19" i="38" s="1"/>
  <c r="BA23" i="38"/>
  <c r="BA19" i="38" s="1"/>
  <c r="Y11" i="38"/>
  <c r="BB19" i="38"/>
  <c r="BB47" i="38" s="1"/>
  <c r="Y29" i="38"/>
  <c r="AV29" i="38" s="1"/>
  <c r="Y15" i="38"/>
  <c r="Y14" i="38" s="1"/>
  <c r="Y28" i="38"/>
  <c r="AV9" i="38"/>
  <c r="AV8" i="38" s="1"/>
  <c r="BC27" i="38"/>
  <c r="BC47" i="38" s="1"/>
  <c r="AT14" i="38"/>
  <c r="AT47" i="38" s="1"/>
  <c r="AV20" i="38"/>
  <c r="AR33" i="38"/>
  <c r="D47" i="38"/>
  <c r="AR47" i="38" s="1"/>
  <c r="BA39" i="38"/>
  <c r="AV39" i="38"/>
  <c r="BA32" i="38"/>
  <c r="AV32" i="38"/>
  <c r="BA13" i="38"/>
  <c r="AV13" i="38"/>
  <c r="V11" i="38"/>
  <c r="V47" i="38" s="1"/>
  <c r="AV12" i="38"/>
  <c r="AV11" i="38" s="1"/>
  <c r="BA12" i="38"/>
  <c r="BA11" i="38" s="1"/>
  <c r="BB27" i="38"/>
  <c r="BI47" i="38"/>
  <c r="AY47" i="38"/>
  <c r="AY47" i="37"/>
  <c r="AU47" i="37"/>
  <c r="AV23" i="37"/>
  <c r="BA23" i="37"/>
  <c r="Y23" i="37"/>
  <c r="BA38" i="37"/>
  <c r="AV34" i="37"/>
  <c r="BA34" i="37"/>
  <c r="BA21" i="37"/>
  <c r="BA19" i="37" s="1"/>
  <c r="Y21" i="37"/>
  <c r="AV21" i="37" s="1"/>
  <c r="AW27" i="37"/>
  <c r="V19" i="37"/>
  <c r="M47" i="37"/>
  <c r="BB47" i="37"/>
  <c r="BI47" i="37"/>
  <c r="BE27" i="37"/>
  <c r="BE47" i="37" s="1"/>
  <c r="Y38" i="37"/>
  <c r="AV38" i="37" s="1"/>
  <c r="Y11" i="37"/>
  <c r="Y27" i="37"/>
  <c r="BA27" i="37"/>
  <c r="BA46" i="37"/>
  <c r="AV46" i="37"/>
  <c r="Y25" i="37"/>
  <c r="AV25" i="37" s="1"/>
  <c r="BA25" i="37"/>
  <c r="V8" i="37"/>
  <c r="V47" i="37" s="1"/>
  <c r="BA9" i="37"/>
  <c r="BA8" i="37" s="1"/>
  <c r="AV13" i="37"/>
  <c r="BA13" i="37"/>
  <c r="BA36" i="37"/>
  <c r="AV12" i="37"/>
  <c r="AV11" i="37" s="1"/>
  <c r="V11" i="37"/>
  <c r="BA12" i="37"/>
  <c r="BA11" i="37" s="1"/>
  <c r="BC47" i="37"/>
  <c r="AW11" i="37"/>
  <c r="AW47" i="37" s="1"/>
  <c r="AC47" i="37"/>
  <c r="Y36" i="37"/>
  <c r="AV36" i="37" s="1"/>
  <c r="Y9" i="37"/>
  <c r="Y8" i="37" s="1"/>
  <c r="AV27" i="37"/>
  <c r="BJ47" i="37"/>
  <c r="AE47" i="37"/>
  <c r="BG47" i="36"/>
  <c r="BC47" i="36"/>
  <c r="BA34" i="36"/>
  <c r="V19" i="36"/>
  <c r="BA20" i="36"/>
  <c r="Y20" i="36"/>
  <c r="AV20" i="36" s="1"/>
  <c r="BA21" i="36"/>
  <c r="Y21" i="36"/>
  <c r="AV21" i="36" s="1"/>
  <c r="AV36" i="36"/>
  <c r="BA36" i="36"/>
  <c r="AV32" i="36"/>
  <c r="BA32" i="36"/>
  <c r="AV28" i="36"/>
  <c r="V27" i="36"/>
  <c r="BA28" i="36"/>
  <c r="BA24" i="36"/>
  <c r="Y24" i="36"/>
  <c r="AV24" i="36" s="1"/>
  <c r="BA23" i="36"/>
  <c r="Y23" i="36"/>
  <c r="AV23" i="36" s="1"/>
  <c r="BA16" i="36"/>
  <c r="BA14" i="36" s="1"/>
  <c r="V14" i="36"/>
  <c r="BE47" i="36"/>
  <c r="BB14" i="36"/>
  <c r="AV11" i="36"/>
  <c r="V8" i="36"/>
  <c r="AU47" i="36"/>
  <c r="Y8" i="36"/>
  <c r="Y34" i="36"/>
  <c r="AV34" i="36" s="1"/>
  <c r="BE27" i="36"/>
  <c r="BB8" i="36"/>
  <c r="BB47" i="36" s="1"/>
  <c r="AW47" i="36"/>
  <c r="Y16" i="36"/>
  <c r="AV16" i="36" s="1"/>
  <c r="BA30" i="36"/>
  <c r="BA18" i="36"/>
  <c r="BA10" i="36"/>
  <c r="AV10" i="36"/>
  <c r="AV8" i="36" s="1"/>
  <c r="BA13" i="36"/>
  <c r="BA11" i="36" s="1"/>
  <c r="V11" i="36"/>
  <c r="AV13" i="36"/>
  <c r="Y30" i="36"/>
  <c r="AV30" i="36" s="1"/>
  <c r="BA8" i="36"/>
  <c r="BI27" i="36"/>
  <c r="BI47" i="36" s="1"/>
  <c r="Y18" i="36"/>
  <c r="AV18" i="36" s="1"/>
  <c r="AV15" i="36"/>
  <c r="AY47" i="36"/>
  <c r="AT47" i="35"/>
  <c r="BI47" i="35"/>
  <c r="BA35" i="35"/>
  <c r="BA26" i="35"/>
  <c r="BA21" i="35"/>
  <c r="V19" i="35"/>
  <c r="BA28" i="35"/>
  <c r="V27" i="35"/>
  <c r="AV17" i="35"/>
  <c r="BA17" i="35"/>
  <c r="BA39" i="35"/>
  <c r="AV39" i="35"/>
  <c r="BA31" i="35"/>
  <c r="AV31" i="35"/>
  <c r="BA22" i="35"/>
  <c r="AV22" i="35"/>
  <c r="BA16" i="35"/>
  <c r="BA14" i="35" s="1"/>
  <c r="AV16" i="35"/>
  <c r="V14" i="35"/>
  <c r="AV12" i="35"/>
  <c r="AV11" i="35" s="1"/>
  <c r="BA12" i="35"/>
  <c r="BA11" i="35" s="1"/>
  <c r="V11" i="35"/>
  <c r="BC47" i="35"/>
  <c r="AE47" i="35"/>
  <c r="BB27" i="35"/>
  <c r="AT11" i="35"/>
  <c r="Y35" i="35"/>
  <c r="AV35" i="35" s="1"/>
  <c r="Y8" i="35"/>
  <c r="Y11" i="35"/>
  <c r="AV15" i="35"/>
  <c r="AV14" i="35" s="1"/>
  <c r="BE47" i="35"/>
  <c r="AW27" i="35"/>
  <c r="AW47" i="35" s="1"/>
  <c r="Y21" i="35"/>
  <c r="Y19" i="35" s="1"/>
  <c r="BB8" i="35"/>
  <c r="Y28" i="35"/>
  <c r="Y27" i="35" s="1"/>
  <c r="AV32" i="35"/>
  <c r="BA32" i="35"/>
  <c r="BA9" i="35"/>
  <c r="V8" i="35"/>
  <c r="V47" i="35" s="1"/>
  <c r="AV9" i="35"/>
  <c r="AV43" i="35"/>
  <c r="BA43" i="35"/>
  <c r="AV36" i="35"/>
  <c r="BA36" i="35"/>
  <c r="AV23" i="35"/>
  <c r="BA23" i="35"/>
  <c r="BA19" i="35" s="1"/>
  <c r="BA10" i="35"/>
  <c r="AV10" i="35"/>
  <c r="Y26" i="35"/>
  <c r="AV26" i="35" s="1"/>
  <c r="AY47" i="35"/>
  <c r="AT14" i="34"/>
  <c r="AT47" i="34" s="1"/>
  <c r="AU11" i="34"/>
  <c r="AV11" i="34"/>
  <c r="AV19" i="34"/>
  <c r="BA40" i="34"/>
  <c r="BE27" i="34"/>
  <c r="BE47" i="34" s="1"/>
  <c r="Y14" i="34"/>
  <c r="AV27" i="34"/>
  <c r="BI19" i="34"/>
  <c r="BI47" i="34" s="1"/>
  <c r="BB27" i="34"/>
  <c r="BB47" i="34" s="1"/>
  <c r="AV9" i="34"/>
  <c r="AV8" i="34" s="1"/>
  <c r="AC47" i="34"/>
  <c r="BG19" i="34"/>
  <c r="BG47" i="34" s="1"/>
  <c r="BA46" i="34"/>
  <c r="BA47" i="34" s="1"/>
  <c r="AV16" i="34"/>
  <c r="BA16" i="34"/>
  <c r="BA14" i="34" s="1"/>
  <c r="V14" i="34"/>
  <c r="V47" i="34" s="1"/>
  <c r="AW27" i="34"/>
  <c r="AW47" i="34" s="1"/>
  <c r="Y40" i="34"/>
  <c r="AV40" i="34" s="1"/>
  <c r="Y19" i="34"/>
  <c r="AV15" i="34"/>
  <c r="I47" i="34"/>
  <c r="AU19" i="34"/>
  <c r="AW47" i="33"/>
  <c r="BE47" i="33"/>
  <c r="BB47" i="33"/>
  <c r="BA42" i="33"/>
  <c r="Y42" i="33"/>
  <c r="AV42" i="33" s="1"/>
  <c r="BA37" i="33"/>
  <c r="AV37" i="33"/>
  <c r="AV33" i="33"/>
  <c r="BA33" i="33"/>
  <c r="BA29" i="33"/>
  <c r="V27" i="33"/>
  <c r="V47" i="33" s="1"/>
  <c r="AV29" i="33"/>
  <c r="M47" i="33"/>
  <c r="AV27" i="33"/>
  <c r="AC47" i="33"/>
  <c r="BI47" i="33"/>
  <c r="AV15" i="33"/>
  <c r="AV14" i="33" s="1"/>
  <c r="BC27" i="33"/>
  <c r="BC47" i="33" s="1"/>
  <c r="BB19" i="33"/>
  <c r="AU47" i="33"/>
  <c r="AV9" i="33"/>
  <c r="AV8" i="33" s="1"/>
  <c r="BA35" i="33"/>
  <c r="AV35" i="33"/>
  <c r="AV31" i="33"/>
  <c r="BA31" i="33"/>
  <c r="Y22" i="33"/>
  <c r="AV22" i="33" s="1"/>
  <c r="AV19" i="33" s="1"/>
  <c r="BA22" i="33"/>
  <c r="BA19" i="33" s="1"/>
  <c r="AT27" i="33"/>
  <c r="AT47" i="33" s="1"/>
  <c r="BG47" i="33"/>
  <c r="I47" i="33"/>
  <c r="AY47" i="33"/>
  <c r="AV12" i="33"/>
  <c r="AV11" i="33" s="1"/>
  <c r="Y19" i="33" l="1"/>
  <c r="Y47" i="33" s="1"/>
  <c r="Y47" i="34"/>
  <c r="AV47" i="34" s="1"/>
  <c r="V47" i="36"/>
  <c r="AV19" i="37"/>
  <c r="Y27" i="39"/>
  <c r="AU47" i="40"/>
  <c r="AV35" i="40"/>
  <c r="L35" i="47"/>
  <c r="AV36" i="40"/>
  <c r="L36" i="47"/>
  <c r="V47" i="41"/>
  <c r="AV12" i="41"/>
  <c r="AV11" i="41" s="1"/>
  <c r="AW47" i="42"/>
  <c r="Y27" i="42"/>
  <c r="BA19" i="42"/>
  <c r="BA27" i="45"/>
  <c r="AV10" i="40"/>
  <c r="AV8" i="40" s="1"/>
  <c r="Y35" i="43"/>
  <c r="AV35" i="43"/>
  <c r="AV11" i="40"/>
  <c r="Y34" i="43"/>
  <c r="AV34" i="43" s="1"/>
  <c r="AV38" i="42"/>
  <c r="L38" i="47"/>
  <c r="BC47" i="44"/>
  <c r="Y27" i="45"/>
  <c r="L27" i="43"/>
  <c r="Y28" i="43"/>
  <c r="Y33" i="43"/>
  <c r="AV33" i="43" s="1"/>
  <c r="BG47" i="41"/>
  <c r="Y30" i="43"/>
  <c r="AV30" i="43" s="1"/>
  <c r="AV37" i="43"/>
  <c r="L28" i="47"/>
  <c r="AV23" i="38"/>
  <c r="AV24" i="40"/>
  <c r="L24" i="47"/>
  <c r="AV19" i="41"/>
  <c r="AV10" i="42"/>
  <c r="AV8" i="42" s="1"/>
  <c r="BI47" i="44"/>
  <c r="AR41" i="47"/>
  <c r="AR19" i="45"/>
  <c r="AR40" i="47"/>
  <c r="L30" i="47"/>
  <c r="AV46" i="40"/>
  <c r="L46" i="47"/>
  <c r="BA47" i="42"/>
  <c r="BA11" i="44"/>
  <c r="L10" i="47"/>
  <c r="D38" i="41"/>
  <c r="AV38" i="41"/>
  <c r="L13" i="47"/>
  <c r="AV32" i="43"/>
  <c r="Y32" i="43"/>
  <c r="L31" i="47"/>
  <c r="Y29" i="43"/>
  <c r="AV29" i="43"/>
  <c r="Y47" i="45"/>
  <c r="AV9" i="41"/>
  <c r="AV8" i="41" s="1"/>
  <c r="Y47" i="39"/>
  <c r="AV14" i="34"/>
  <c r="AU41" i="45"/>
  <c r="AR41" i="45"/>
  <c r="AR30" i="45"/>
  <c r="AU30" i="45"/>
  <c r="AU33" i="45"/>
  <c r="AR33" i="45"/>
  <c r="V47" i="45"/>
  <c r="D34" i="45"/>
  <c r="D34" i="47" s="1"/>
  <c r="D28" i="45"/>
  <c r="AV41" i="45"/>
  <c r="AV9" i="45"/>
  <c r="AV8" i="45" s="1"/>
  <c r="AV15" i="45"/>
  <c r="AV14" i="45" s="1"/>
  <c r="AV28" i="45"/>
  <c r="AV27" i="45" s="1"/>
  <c r="AV12" i="45"/>
  <c r="AV11" i="45" s="1"/>
  <c r="AU32" i="45"/>
  <c r="AR32" i="45"/>
  <c r="AU36" i="45"/>
  <c r="AR36" i="45"/>
  <c r="BA47" i="45"/>
  <c r="AU19" i="45"/>
  <c r="AV9" i="44"/>
  <c r="AV8" i="44" s="1"/>
  <c r="BA19" i="44"/>
  <c r="AV19" i="44"/>
  <c r="Y27" i="44"/>
  <c r="BA47" i="44"/>
  <c r="AV27" i="44"/>
  <c r="AV11" i="44"/>
  <c r="Y47" i="44"/>
  <c r="AV15" i="44"/>
  <c r="AV14" i="44" s="1"/>
  <c r="V47" i="44"/>
  <c r="L47" i="43"/>
  <c r="Y13" i="43"/>
  <c r="Y11" i="43"/>
  <c r="BA47" i="43"/>
  <c r="AV19" i="43"/>
  <c r="AV12" i="43"/>
  <c r="AV13" i="43"/>
  <c r="AV10" i="43"/>
  <c r="AV8" i="43" s="1"/>
  <c r="Y17" i="42"/>
  <c r="AV28" i="42"/>
  <c r="AV27" i="42" s="1"/>
  <c r="AV19" i="42"/>
  <c r="Y19" i="42"/>
  <c r="AV12" i="42"/>
  <c r="AV11" i="42" s="1"/>
  <c r="L11" i="42"/>
  <c r="L47" i="42" s="1"/>
  <c r="Y46" i="42"/>
  <c r="AV46" i="42" s="1"/>
  <c r="AV15" i="42"/>
  <c r="AV14" i="42" s="1"/>
  <c r="Y47" i="41"/>
  <c r="AV47" i="41" s="1"/>
  <c r="BA27" i="41"/>
  <c r="BA19" i="41"/>
  <c r="AV28" i="41"/>
  <c r="AV27" i="41" s="1"/>
  <c r="Y19" i="40"/>
  <c r="Y47" i="40" s="1"/>
  <c r="AV33" i="40"/>
  <c r="AV34" i="40"/>
  <c r="AQ47" i="40"/>
  <c r="AV22" i="40"/>
  <c r="AV43" i="40"/>
  <c r="AV20" i="40"/>
  <c r="L19" i="40"/>
  <c r="L47" i="40" s="1"/>
  <c r="V47" i="39"/>
  <c r="AV26" i="39"/>
  <c r="AV19" i="39" s="1"/>
  <c r="BA47" i="39"/>
  <c r="AV27" i="38"/>
  <c r="AV19" i="38"/>
  <c r="Y27" i="38"/>
  <c r="Y47" i="38" s="1"/>
  <c r="BA27" i="38"/>
  <c r="BA47" i="38" s="1"/>
  <c r="AV15" i="38"/>
  <c r="AV14" i="38" s="1"/>
  <c r="AV9" i="37"/>
  <c r="AV8" i="37" s="1"/>
  <c r="BA47" i="37"/>
  <c r="Y19" i="37"/>
  <c r="Y47" i="37" s="1"/>
  <c r="AV47" i="37" s="1"/>
  <c r="AV19" i="36"/>
  <c r="AV14" i="36"/>
  <c r="Y27" i="36"/>
  <c r="BA27" i="36"/>
  <c r="BA47" i="36"/>
  <c r="Y14" i="36"/>
  <c r="BA19" i="36"/>
  <c r="AV27" i="36"/>
  <c r="Y19" i="36"/>
  <c r="Y47" i="35"/>
  <c r="AV47" i="35" s="1"/>
  <c r="AV8" i="35"/>
  <c r="AV21" i="35"/>
  <c r="AV19" i="35" s="1"/>
  <c r="BB47" i="35"/>
  <c r="AV28" i="35"/>
  <c r="AV27" i="35" s="1"/>
  <c r="BA8" i="35"/>
  <c r="BA27" i="35"/>
  <c r="AV47" i="33"/>
  <c r="AU47" i="34"/>
  <c r="BA27" i="33"/>
  <c r="BA47" i="33" s="1"/>
  <c r="AV47" i="40" l="1"/>
  <c r="AU38" i="41"/>
  <c r="AU47" i="41" s="1"/>
  <c r="AR38" i="41"/>
  <c r="D47" i="41"/>
  <c r="AR47" i="41" s="1"/>
  <c r="Y47" i="42"/>
  <c r="Y47" i="43"/>
  <c r="Y27" i="43"/>
  <c r="AV28" i="43"/>
  <c r="AV27" i="43" s="1"/>
  <c r="Y47" i="36"/>
  <c r="AV47" i="36" s="1"/>
  <c r="BA47" i="41"/>
  <c r="AV17" i="42"/>
  <c r="AV47" i="45"/>
  <c r="AV47" i="39"/>
  <c r="AV47" i="38"/>
  <c r="AR34" i="45"/>
  <c r="AU34" i="45"/>
  <c r="AU28" i="45"/>
  <c r="AU27" i="45" s="1"/>
  <c r="AU47" i="45" s="1"/>
  <c r="D27" i="45"/>
  <c r="D47" i="45" s="1"/>
  <c r="AR47" i="45" s="1"/>
  <c r="AR28" i="45"/>
  <c r="AR27" i="45" s="1"/>
  <c r="AV47" i="44"/>
  <c r="AV47" i="43"/>
  <c r="AV11" i="43"/>
  <c r="AV47" i="42"/>
  <c r="AV19" i="40"/>
  <c r="BA47" i="35"/>
  <c r="Y39" i="4" l="1"/>
  <c r="Y41" i="4"/>
  <c r="Y42" i="4"/>
  <c r="Y44" i="4"/>
  <c r="D8" i="5"/>
  <c r="E8" i="5"/>
  <c r="F8" i="5"/>
  <c r="G8" i="5"/>
  <c r="H8" i="5"/>
  <c r="J8" i="5"/>
  <c r="K8" i="5"/>
  <c r="L8" i="5"/>
  <c r="N8" i="5"/>
  <c r="O8" i="5"/>
  <c r="P8" i="5"/>
  <c r="Q8" i="5"/>
  <c r="R8" i="5"/>
  <c r="S8" i="5"/>
  <c r="T8" i="5"/>
  <c r="U8" i="5"/>
  <c r="W8" i="5"/>
  <c r="X8" i="5"/>
  <c r="Z8" i="5"/>
  <c r="AA8" i="5"/>
  <c r="AB8" i="5"/>
  <c r="AD8" i="5"/>
  <c r="AF8" i="5"/>
  <c r="AG8" i="5"/>
  <c r="AH8" i="5"/>
  <c r="AI8" i="5"/>
  <c r="AK8" i="5"/>
  <c r="AM8" i="5"/>
  <c r="AN8" i="5"/>
  <c r="AO8" i="5"/>
  <c r="AP8" i="5"/>
  <c r="I9" i="5"/>
  <c r="M9" i="5"/>
  <c r="M8" i="5" s="1"/>
  <c r="AC9" i="5"/>
  <c r="AC8" i="5" s="1"/>
  <c r="AE9" i="5"/>
  <c r="AE8" i="5" s="1"/>
  <c r="AJ9" i="5"/>
  <c r="AJ8" i="5" s="1"/>
  <c r="AL9" i="5"/>
  <c r="AQ9" i="5"/>
  <c r="I10" i="5"/>
  <c r="Y10" i="5" s="1"/>
  <c r="M10" i="5"/>
  <c r="V10" i="5" s="1"/>
  <c r="AC10" i="5"/>
  <c r="AE10" i="5"/>
  <c r="AJ10" i="5"/>
  <c r="AL10" i="5"/>
  <c r="AQ10" i="5"/>
  <c r="D11" i="5"/>
  <c r="E11" i="5"/>
  <c r="F11" i="5"/>
  <c r="G11" i="5"/>
  <c r="H11" i="5"/>
  <c r="J11" i="5"/>
  <c r="K11" i="5"/>
  <c r="L11" i="5"/>
  <c r="N11" i="5"/>
  <c r="O11" i="5"/>
  <c r="P11" i="5"/>
  <c r="Q11" i="5"/>
  <c r="R11" i="5"/>
  <c r="S11" i="5"/>
  <c r="T11" i="5"/>
  <c r="U11" i="5"/>
  <c r="W11" i="5"/>
  <c r="X11" i="5"/>
  <c r="Z11" i="5"/>
  <c r="AA11" i="5"/>
  <c r="AB11" i="5"/>
  <c r="AD11" i="5"/>
  <c r="AF11" i="5"/>
  <c r="AG11" i="5"/>
  <c r="AH11" i="5"/>
  <c r="AI11" i="5"/>
  <c r="AK11" i="5"/>
  <c r="AM11" i="5"/>
  <c r="AN11" i="5"/>
  <c r="AO11" i="5"/>
  <c r="AP11" i="5"/>
  <c r="I12" i="5"/>
  <c r="Y12" i="5" s="1"/>
  <c r="M12" i="5"/>
  <c r="V12" i="5"/>
  <c r="AC12" i="5"/>
  <c r="AE12" i="5"/>
  <c r="AJ12" i="5"/>
  <c r="AJ11" i="5" s="1"/>
  <c r="AL12" i="5"/>
  <c r="AQ12" i="5"/>
  <c r="I13" i="5"/>
  <c r="Y13" i="5" s="1"/>
  <c r="M13" i="5"/>
  <c r="V13" i="5" s="1"/>
  <c r="AC13" i="5"/>
  <c r="AE13" i="5"/>
  <c r="AJ13" i="5"/>
  <c r="AL13" i="5"/>
  <c r="AQ13" i="5"/>
  <c r="D14" i="5"/>
  <c r="E14" i="5"/>
  <c r="F14" i="5"/>
  <c r="G14" i="5"/>
  <c r="H14" i="5"/>
  <c r="J14" i="5"/>
  <c r="K14" i="5"/>
  <c r="L14" i="5"/>
  <c r="N14" i="5"/>
  <c r="O14" i="5"/>
  <c r="P14" i="5"/>
  <c r="Q14" i="5"/>
  <c r="R14" i="5"/>
  <c r="S14" i="5"/>
  <c r="T14" i="5"/>
  <c r="U14" i="5"/>
  <c r="W14" i="5"/>
  <c r="X14" i="5"/>
  <c r="Z14" i="5"/>
  <c r="AA14" i="5"/>
  <c r="AB14" i="5"/>
  <c r="AD14" i="5"/>
  <c r="AF14" i="5"/>
  <c r="AG14" i="5"/>
  <c r="AH14" i="5"/>
  <c r="AI14" i="5"/>
  <c r="AK14" i="5"/>
  <c r="AM14" i="5"/>
  <c r="AN14" i="5"/>
  <c r="AO14" i="5"/>
  <c r="AP14" i="5"/>
  <c r="I15" i="5"/>
  <c r="M15" i="5"/>
  <c r="V15" i="5" s="1"/>
  <c r="AC15" i="5"/>
  <c r="AE15" i="5"/>
  <c r="AJ15" i="5"/>
  <c r="AL15" i="5"/>
  <c r="AL14" i="5" s="1"/>
  <c r="AQ15" i="5"/>
  <c r="I16" i="5"/>
  <c r="Y16" i="5" s="1"/>
  <c r="M16" i="5"/>
  <c r="V16" i="5" s="1"/>
  <c r="AC16" i="5"/>
  <c r="AE16" i="5"/>
  <c r="AE14" i="5" s="1"/>
  <c r="AJ16" i="5"/>
  <c r="AL16" i="5"/>
  <c r="AQ16" i="5"/>
  <c r="I17" i="5"/>
  <c r="Y17" i="5" s="1"/>
  <c r="M17" i="5"/>
  <c r="V17" i="5"/>
  <c r="AC17" i="5"/>
  <c r="AE17" i="5"/>
  <c r="AJ17" i="5"/>
  <c r="AL17" i="5"/>
  <c r="AQ17" i="5"/>
  <c r="I18" i="5"/>
  <c r="Y18" i="5" s="1"/>
  <c r="M18" i="5"/>
  <c r="V18" i="5" s="1"/>
  <c r="AC18" i="5"/>
  <c r="AE18" i="5"/>
  <c r="AJ18" i="5"/>
  <c r="AL18" i="5"/>
  <c r="AQ18" i="5"/>
  <c r="D19" i="5"/>
  <c r="E19" i="5"/>
  <c r="F19" i="5"/>
  <c r="G19" i="5"/>
  <c r="H19" i="5"/>
  <c r="J19" i="5"/>
  <c r="K19" i="5"/>
  <c r="L19" i="5"/>
  <c r="N19" i="5"/>
  <c r="O19" i="5"/>
  <c r="P19" i="5"/>
  <c r="Q19" i="5"/>
  <c r="R19" i="5"/>
  <c r="S19" i="5"/>
  <c r="T19" i="5"/>
  <c r="U19" i="5"/>
  <c r="W19" i="5"/>
  <c r="X19" i="5"/>
  <c r="Z19" i="5"/>
  <c r="AA19" i="5"/>
  <c r="AB19" i="5"/>
  <c r="AD19" i="5"/>
  <c r="AF19" i="5"/>
  <c r="AG19" i="5"/>
  <c r="AH19" i="5"/>
  <c r="AI19" i="5"/>
  <c r="AK19" i="5"/>
  <c r="AM19" i="5"/>
  <c r="AN19" i="5"/>
  <c r="AO19" i="5"/>
  <c r="AP19" i="5"/>
  <c r="I20" i="5"/>
  <c r="M20" i="5"/>
  <c r="V20" i="5" s="1"/>
  <c r="AC20" i="5"/>
  <c r="AE20" i="5"/>
  <c r="AJ20" i="5"/>
  <c r="AL20" i="5"/>
  <c r="AQ20" i="5"/>
  <c r="I21" i="5"/>
  <c r="Y21" i="5" s="1"/>
  <c r="M21" i="5"/>
  <c r="V21" i="5" s="1"/>
  <c r="AC21" i="5"/>
  <c r="AE21" i="5"/>
  <c r="AJ21" i="5"/>
  <c r="AL21" i="5"/>
  <c r="AQ21" i="5"/>
  <c r="I22" i="5"/>
  <c r="Y22" i="5" s="1"/>
  <c r="M22" i="5"/>
  <c r="V22" i="5"/>
  <c r="AC22" i="5"/>
  <c r="AE22" i="5"/>
  <c r="AJ22" i="5"/>
  <c r="AL22" i="5"/>
  <c r="AQ22" i="5"/>
  <c r="I23" i="5"/>
  <c r="Y23" i="5" s="1"/>
  <c r="M23" i="5"/>
  <c r="V23" i="5" s="1"/>
  <c r="AC23" i="5"/>
  <c r="AE23" i="5"/>
  <c r="AJ23" i="5"/>
  <c r="AL23" i="5"/>
  <c r="AQ23" i="5"/>
  <c r="I24" i="5"/>
  <c r="M24" i="5"/>
  <c r="V24" i="5" s="1"/>
  <c r="AC24" i="5"/>
  <c r="AE24" i="5"/>
  <c r="AJ24" i="5"/>
  <c r="AL24" i="5"/>
  <c r="AQ24" i="5"/>
  <c r="I25" i="5"/>
  <c r="Y25" i="5" s="1"/>
  <c r="M25" i="5"/>
  <c r="V25" i="5" s="1"/>
  <c r="AC25" i="5"/>
  <c r="AE25" i="5"/>
  <c r="AJ25" i="5"/>
  <c r="AL25" i="5"/>
  <c r="AQ25" i="5"/>
  <c r="I26" i="5"/>
  <c r="Y26" i="5" s="1"/>
  <c r="M26" i="5"/>
  <c r="V26" i="5"/>
  <c r="AC26" i="5"/>
  <c r="AE26" i="5"/>
  <c r="AJ26" i="5"/>
  <c r="AL26" i="5"/>
  <c r="AQ26" i="5"/>
  <c r="D27" i="5"/>
  <c r="E27" i="5"/>
  <c r="F27" i="5"/>
  <c r="G27" i="5"/>
  <c r="H27" i="5"/>
  <c r="J27" i="5"/>
  <c r="K27" i="5"/>
  <c r="L27" i="5"/>
  <c r="N27" i="5"/>
  <c r="O27" i="5"/>
  <c r="P27" i="5"/>
  <c r="Q27" i="5"/>
  <c r="R27" i="5"/>
  <c r="S27" i="5"/>
  <c r="T27" i="5"/>
  <c r="U27" i="5"/>
  <c r="W27" i="5"/>
  <c r="X27" i="5"/>
  <c r="Z27" i="5"/>
  <c r="AA27" i="5"/>
  <c r="AB27" i="5"/>
  <c r="AD27" i="5"/>
  <c r="AF27" i="5"/>
  <c r="AG27" i="5"/>
  <c r="AH27" i="5"/>
  <c r="AI27" i="5"/>
  <c r="AK27" i="5"/>
  <c r="AM27" i="5"/>
  <c r="AN27" i="5"/>
  <c r="AO27" i="5"/>
  <c r="AP27" i="5"/>
  <c r="I28" i="5"/>
  <c r="M28" i="5"/>
  <c r="V28" i="5" s="1"/>
  <c r="AC28" i="5"/>
  <c r="AE28" i="5"/>
  <c r="AJ28" i="5"/>
  <c r="AL28" i="5"/>
  <c r="AQ28" i="5"/>
  <c r="I29" i="5"/>
  <c r="M29" i="5"/>
  <c r="V29" i="5"/>
  <c r="AC29" i="5"/>
  <c r="AE29" i="5"/>
  <c r="AJ29" i="5"/>
  <c r="AL29" i="5"/>
  <c r="AQ29" i="5"/>
  <c r="I30" i="5"/>
  <c r="M30" i="5"/>
  <c r="V30" i="5" s="1"/>
  <c r="AC30" i="5"/>
  <c r="AE30" i="5"/>
  <c r="AJ30" i="5"/>
  <c r="AL30" i="5"/>
  <c r="AQ30" i="5"/>
  <c r="I31" i="5"/>
  <c r="M31" i="5"/>
  <c r="V31" i="5"/>
  <c r="AC31" i="5"/>
  <c r="AE31" i="5"/>
  <c r="AJ31" i="5"/>
  <c r="AL31" i="5"/>
  <c r="AQ31" i="5"/>
  <c r="I32" i="5"/>
  <c r="M32" i="5"/>
  <c r="V32" i="5" s="1"/>
  <c r="Y32" i="5" s="1"/>
  <c r="AC32" i="5"/>
  <c r="AE32" i="5"/>
  <c r="AJ32" i="5"/>
  <c r="AL32" i="5"/>
  <c r="AQ32" i="5"/>
  <c r="I33" i="5"/>
  <c r="Y33" i="5" s="1"/>
  <c r="M33" i="5"/>
  <c r="V33" i="5"/>
  <c r="AC33" i="5"/>
  <c r="AE33" i="5"/>
  <c r="AJ33" i="5"/>
  <c r="AL33" i="5"/>
  <c r="AQ33" i="5"/>
  <c r="I34" i="5"/>
  <c r="M34" i="5"/>
  <c r="V34" i="5" s="1"/>
  <c r="AC34" i="5"/>
  <c r="AE34" i="5"/>
  <c r="AJ34" i="5"/>
  <c r="AL34" i="5"/>
  <c r="AQ34" i="5"/>
  <c r="I35" i="5"/>
  <c r="M35" i="5"/>
  <c r="V35" i="5"/>
  <c r="AC35" i="5"/>
  <c r="AE35" i="5"/>
  <c r="AJ35" i="5"/>
  <c r="AL35" i="5"/>
  <c r="AQ35" i="5"/>
  <c r="I36" i="5"/>
  <c r="M36" i="5"/>
  <c r="V36" i="5" s="1"/>
  <c r="Y36" i="5" s="1"/>
  <c r="AC36" i="5"/>
  <c r="AE36" i="5"/>
  <c r="AJ36" i="5"/>
  <c r="AL36" i="5"/>
  <c r="AQ36" i="5"/>
  <c r="I37" i="5"/>
  <c r="M37" i="5"/>
  <c r="V37" i="5"/>
  <c r="AC37" i="5"/>
  <c r="AE37" i="5"/>
  <c r="AJ37" i="5"/>
  <c r="AL37" i="5"/>
  <c r="AQ37" i="5"/>
  <c r="I38" i="5"/>
  <c r="M38" i="5"/>
  <c r="AC38" i="5"/>
  <c r="AE38" i="5"/>
  <c r="AJ38" i="5"/>
  <c r="AL38" i="5"/>
  <c r="AQ38" i="5"/>
  <c r="I39" i="5"/>
  <c r="M39" i="5"/>
  <c r="V39" i="5"/>
  <c r="AC39" i="5"/>
  <c r="AE39" i="5"/>
  <c r="AJ39" i="5"/>
  <c r="AL39" i="5"/>
  <c r="AQ39" i="5"/>
  <c r="I40" i="5"/>
  <c r="V40" i="5"/>
  <c r="AC40" i="5"/>
  <c r="AE40" i="5"/>
  <c r="AJ40" i="5"/>
  <c r="AL40" i="5"/>
  <c r="AQ40" i="5"/>
  <c r="AQ41" i="5"/>
  <c r="AQ42" i="5"/>
  <c r="I43" i="5"/>
  <c r="M43" i="5"/>
  <c r="V43" i="5" s="1"/>
  <c r="AC43" i="5"/>
  <c r="AE43" i="5"/>
  <c r="AJ43" i="5"/>
  <c r="AL43" i="5"/>
  <c r="AQ43" i="5"/>
  <c r="AQ44" i="5"/>
  <c r="AQ45" i="5"/>
  <c r="I46" i="5"/>
  <c r="M46" i="5"/>
  <c r="V46" i="5" s="1"/>
  <c r="AC46" i="5"/>
  <c r="AE46" i="5"/>
  <c r="AJ46" i="5"/>
  <c r="AL46" i="5"/>
  <c r="AQ46" i="5"/>
  <c r="D27" i="4"/>
  <c r="D19" i="4"/>
  <c r="D14" i="4"/>
  <c r="D11" i="4"/>
  <c r="D8" i="4"/>
  <c r="C46" i="10"/>
  <c r="C46" i="47" s="1"/>
  <c r="AQ46" i="47" s="1"/>
  <c r="Y24" i="5" l="1"/>
  <c r="Y20" i="5"/>
  <c r="Y15" i="5"/>
  <c r="Y37" i="5"/>
  <c r="Y29" i="5"/>
  <c r="AE19" i="5"/>
  <c r="AQ19" i="5"/>
  <c r="AC19" i="5"/>
  <c r="AQ11" i="5"/>
  <c r="AC11" i="5"/>
  <c r="V9" i="5"/>
  <c r="V8" i="5" s="1"/>
  <c r="Y40" i="5"/>
  <c r="Y34" i="5"/>
  <c r="Y31" i="5"/>
  <c r="AE27" i="5"/>
  <c r="AC27" i="5"/>
  <c r="AQ14" i="5"/>
  <c r="AC14" i="5"/>
  <c r="Y39" i="5"/>
  <c r="AQ27" i="5"/>
  <c r="AL27" i="5"/>
  <c r="AJ19" i="5"/>
  <c r="M19" i="5"/>
  <c r="AL11" i="5"/>
  <c r="M11" i="5"/>
  <c r="Y46" i="5"/>
  <c r="Y43" i="5"/>
  <c r="V38" i="5"/>
  <c r="Y38" i="5" s="1"/>
  <c r="Y35" i="5"/>
  <c r="Y30" i="5"/>
  <c r="AJ27" i="5"/>
  <c r="AL19" i="5"/>
  <c r="AJ14" i="5"/>
  <c r="M14" i="5"/>
  <c r="AE11" i="5"/>
  <c r="I11" i="5"/>
  <c r="AQ8" i="5"/>
  <c r="AL8" i="5"/>
  <c r="I8" i="5"/>
  <c r="Y28" i="5"/>
  <c r="Y27" i="5" s="1"/>
  <c r="V27" i="5"/>
  <c r="Y19" i="5"/>
  <c r="V14" i="5"/>
  <c r="V19" i="5"/>
  <c r="V11" i="5"/>
  <c r="Y14" i="5"/>
  <c r="M27" i="5"/>
  <c r="I27" i="5"/>
  <c r="I19" i="5"/>
  <c r="I14" i="5"/>
  <c r="Y11" i="5"/>
  <c r="C8" i="4"/>
  <c r="E8" i="4"/>
  <c r="H8" i="4"/>
  <c r="BH46" i="18"/>
  <c r="BD46" i="18"/>
  <c r="AZ46" i="18"/>
  <c r="AX46" i="18"/>
  <c r="AS46" i="18"/>
  <c r="AR46" i="18"/>
  <c r="AQ46" i="18"/>
  <c r="BJ45" i="18"/>
  <c r="BI45" i="18"/>
  <c r="BH45" i="18"/>
  <c r="BG45" i="18"/>
  <c r="BF45" i="18"/>
  <c r="BE45" i="18"/>
  <c r="BD45" i="18"/>
  <c r="BC45" i="18"/>
  <c r="BB45" i="18"/>
  <c r="BA45" i="18"/>
  <c r="AZ45" i="18"/>
  <c r="AY45" i="18"/>
  <c r="AX45" i="18"/>
  <c r="AW45" i="18"/>
  <c r="AV45" i="18"/>
  <c r="AU45" i="18"/>
  <c r="AT45" i="18"/>
  <c r="AS45" i="18"/>
  <c r="AR45" i="18"/>
  <c r="AQ45" i="18"/>
  <c r="BH44" i="18"/>
  <c r="BD44" i="18"/>
  <c r="AZ44" i="18"/>
  <c r="AX44" i="18"/>
  <c r="AS44" i="18"/>
  <c r="AR44" i="18"/>
  <c r="AQ44" i="18"/>
  <c r="BH43" i="18"/>
  <c r="BD43" i="18"/>
  <c r="AZ43" i="18"/>
  <c r="AX43" i="18"/>
  <c r="AS43" i="18"/>
  <c r="AR43" i="18"/>
  <c r="AQ43" i="18"/>
  <c r="BJ42" i="18"/>
  <c r="BI42" i="18"/>
  <c r="BH42" i="18"/>
  <c r="BG42" i="18"/>
  <c r="BF42" i="18"/>
  <c r="BE42" i="18"/>
  <c r="BD42" i="18"/>
  <c r="BC42" i="18"/>
  <c r="BB42" i="18"/>
  <c r="BA42" i="18"/>
  <c r="AZ42" i="18"/>
  <c r="AY42" i="18"/>
  <c r="AX42" i="18"/>
  <c r="AW42" i="18"/>
  <c r="AV42" i="18"/>
  <c r="AU42" i="18"/>
  <c r="AT42" i="18"/>
  <c r="AS42" i="18"/>
  <c r="AR42" i="18"/>
  <c r="AQ42" i="18"/>
  <c r="BJ41" i="18"/>
  <c r="BI41" i="18"/>
  <c r="BH41" i="18"/>
  <c r="BG41" i="18"/>
  <c r="BF41" i="18"/>
  <c r="BE41" i="18"/>
  <c r="BD41" i="18"/>
  <c r="BC41" i="18"/>
  <c r="BB41" i="18"/>
  <c r="BA41" i="18"/>
  <c r="AZ41" i="18"/>
  <c r="AY41" i="18"/>
  <c r="AX41" i="18"/>
  <c r="AW41" i="18"/>
  <c r="AV41" i="18"/>
  <c r="AU41" i="18"/>
  <c r="AT41" i="18"/>
  <c r="AS41" i="18"/>
  <c r="AR41" i="18"/>
  <c r="AQ41" i="18"/>
  <c r="BJ40" i="18"/>
  <c r="BI40" i="18"/>
  <c r="BH40" i="18"/>
  <c r="BG40" i="18"/>
  <c r="BF40" i="18"/>
  <c r="BE40" i="18"/>
  <c r="BD40" i="18"/>
  <c r="BC40" i="18"/>
  <c r="BB40" i="18"/>
  <c r="BA40" i="18"/>
  <c r="AZ40" i="18"/>
  <c r="AY40" i="18"/>
  <c r="AX40" i="18"/>
  <c r="AW40" i="18"/>
  <c r="AV40" i="18"/>
  <c r="AU40" i="18"/>
  <c r="AT40" i="18"/>
  <c r="AS40" i="18"/>
  <c r="AR40" i="18"/>
  <c r="AQ40" i="18"/>
  <c r="BH39" i="18"/>
  <c r="BD39" i="18"/>
  <c r="AZ39" i="18"/>
  <c r="AX39" i="18"/>
  <c r="AS39" i="18"/>
  <c r="AR39" i="18"/>
  <c r="AQ39" i="18"/>
  <c r="BH38" i="18"/>
  <c r="BD38" i="18"/>
  <c r="AZ38" i="18"/>
  <c r="AX38" i="18"/>
  <c r="AU38" i="18"/>
  <c r="AT38" i="18"/>
  <c r="AS38" i="18"/>
  <c r="AR38" i="18"/>
  <c r="AQ38" i="18"/>
  <c r="BH37" i="18"/>
  <c r="BD37" i="18"/>
  <c r="AZ37" i="18"/>
  <c r="AX37" i="18"/>
  <c r="AS37" i="18"/>
  <c r="AR37" i="18"/>
  <c r="AQ37" i="18"/>
  <c r="BH36" i="18"/>
  <c r="BD36" i="18"/>
  <c r="AZ36" i="18"/>
  <c r="AX36" i="18"/>
  <c r="AS36" i="18"/>
  <c r="AR36" i="18"/>
  <c r="AQ36" i="18"/>
  <c r="BH35" i="18"/>
  <c r="BD35" i="18"/>
  <c r="AZ35" i="18"/>
  <c r="AX35" i="18"/>
  <c r="AS35" i="18"/>
  <c r="AR35" i="18"/>
  <c r="AQ35" i="18"/>
  <c r="BH34" i="18"/>
  <c r="BD34" i="18"/>
  <c r="AZ34" i="18"/>
  <c r="AX34" i="18"/>
  <c r="AS34" i="18"/>
  <c r="AR34" i="18"/>
  <c r="AQ34" i="18"/>
  <c r="BH33" i="18"/>
  <c r="BD33" i="18"/>
  <c r="AZ33" i="18"/>
  <c r="AX33" i="18"/>
  <c r="AS33" i="18"/>
  <c r="AR33" i="18"/>
  <c r="AQ33" i="18"/>
  <c r="BH32" i="18"/>
  <c r="BD32" i="18"/>
  <c r="AZ32" i="18"/>
  <c r="AX32" i="18"/>
  <c r="AS32" i="18"/>
  <c r="AR32" i="18"/>
  <c r="AQ32" i="18"/>
  <c r="BH31" i="18"/>
  <c r="BD31" i="18"/>
  <c r="AZ31" i="18"/>
  <c r="AX31" i="18"/>
  <c r="AS31" i="18"/>
  <c r="AR31" i="18"/>
  <c r="AQ31" i="18"/>
  <c r="BH30" i="18"/>
  <c r="BD30" i="18"/>
  <c r="AZ30" i="18"/>
  <c r="AX30" i="18"/>
  <c r="AS30" i="18"/>
  <c r="AR30" i="18"/>
  <c r="AQ30" i="18"/>
  <c r="BH29" i="18"/>
  <c r="BD29" i="18"/>
  <c r="AZ29" i="18"/>
  <c r="AX29" i="18"/>
  <c r="AS29" i="18"/>
  <c r="AR29" i="18"/>
  <c r="AQ29" i="18"/>
  <c r="BH28" i="18"/>
  <c r="BD28" i="18"/>
  <c r="BD27" i="18" s="1"/>
  <c r="AZ28" i="18"/>
  <c r="AX28" i="18"/>
  <c r="AX27" i="18" s="1"/>
  <c r="AS28" i="18"/>
  <c r="AR28" i="18"/>
  <c r="AR27" i="18" s="1"/>
  <c r="AQ28" i="18"/>
  <c r="BH27" i="18"/>
  <c r="AZ27" i="18"/>
  <c r="AS27" i="18"/>
  <c r="AQ27" i="18"/>
  <c r="BJ26" i="18"/>
  <c r="BI26" i="18"/>
  <c r="BH26" i="18"/>
  <c r="BG26" i="18"/>
  <c r="BF26" i="18"/>
  <c r="BE26" i="18"/>
  <c r="BD26" i="18"/>
  <c r="BC26" i="18"/>
  <c r="AZ26" i="18"/>
  <c r="AX26" i="18"/>
  <c r="AS26" i="18"/>
  <c r="BJ25" i="18"/>
  <c r="BI25" i="18"/>
  <c r="BH25" i="18"/>
  <c r="BG25" i="18"/>
  <c r="BF25" i="18"/>
  <c r="BE25" i="18"/>
  <c r="BD25" i="18"/>
  <c r="BC25" i="18"/>
  <c r="AZ25" i="18"/>
  <c r="AX25" i="18"/>
  <c r="AS25" i="18"/>
  <c r="BJ24" i="18"/>
  <c r="BI24" i="18"/>
  <c r="BH24" i="18"/>
  <c r="BG24" i="18"/>
  <c r="BF24" i="18"/>
  <c r="BE24" i="18"/>
  <c r="BD24" i="18"/>
  <c r="BC24" i="18"/>
  <c r="AZ24" i="18"/>
  <c r="AX24" i="18"/>
  <c r="AS24" i="18"/>
  <c r="BJ23" i="18"/>
  <c r="BI23" i="18"/>
  <c r="BH23" i="18"/>
  <c r="BG23" i="18"/>
  <c r="BF23" i="18"/>
  <c r="BE23" i="18"/>
  <c r="BD23" i="18"/>
  <c r="BC23" i="18"/>
  <c r="AZ23" i="18"/>
  <c r="AX23" i="18"/>
  <c r="AS23" i="18"/>
  <c r="BJ22" i="18"/>
  <c r="BI22" i="18"/>
  <c r="BH22" i="18"/>
  <c r="BG22" i="18"/>
  <c r="BF22" i="18"/>
  <c r="BE22" i="18"/>
  <c r="BD22" i="18"/>
  <c r="BC22" i="18"/>
  <c r="AZ22" i="18"/>
  <c r="AX22" i="18"/>
  <c r="AS22" i="18"/>
  <c r="BJ21" i="18"/>
  <c r="BI21" i="18"/>
  <c r="BH21" i="18"/>
  <c r="BG21" i="18"/>
  <c r="BF21" i="18"/>
  <c r="BE21" i="18"/>
  <c r="BD21" i="18"/>
  <c r="BC21" i="18"/>
  <c r="AZ21" i="18"/>
  <c r="AX21" i="18"/>
  <c r="AS21" i="18"/>
  <c r="BJ20" i="18"/>
  <c r="BI20" i="18"/>
  <c r="BH20" i="18"/>
  <c r="BG20" i="18"/>
  <c r="BF20" i="18"/>
  <c r="BF19" i="18" s="1"/>
  <c r="BE20" i="18"/>
  <c r="BE19" i="18" s="1"/>
  <c r="BD20" i="18"/>
  <c r="BD19" i="18" s="1"/>
  <c r="BC20" i="18"/>
  <c r="BC19" i="18" s="1"/>
  <c r="AZ20" i="18"/>
  <c r="AX20" i="18"/>
  <c r="AX19" i="18" s="1"/>
  <c r="AS20" i="18"/>
  <c r="BJ19" i="18"/>
  <c r="BI19" i="18"/>
  <c r="BH19" i="18"/>
  <c r="BG19" i="18"/>
  <c r="AS19" i="18"/>
  <c r="BH18" i="18"/>
  <c r="BD18" i="18"/>
  <c r="AZ18" i="18"/>
  <c r="AX18" i="18"/>
  <c r="AU18" i="18"/>
  <c r="AT18" i="18"/>
  <c r="AS18" i="18"/>
  <c r="AR18" i="18"/>
  <c r="AQ18" i="18"/>
  <c r="BH17" i="18"/>
  <c r="BD17" i="18"/>
  <c r="AZ17" i="18"/>
  <c r="AX17" i="18"/>
  <c r="AS17" i="18"/>
  <c r="AR17" i="18"/>
  <c r="AQ17" i="18"/>
  <c r="BH16" i="18"/>
  <c r="BD16" i="18"/>
  <c r="AZ16" i="18"/>
  <c r="AX16" i="18"/>
  <c r="AU16" i="18"/>
  <c r="AT16" i="18"/>
  <c r="AS16" i="18"/>
  <c r="AR16" i="18"/>
  <c r="AQ16" i="18"/>
  <c r="BH15" i="18"/>
  <c r="BH14" i="18" s="1"/>
  <c r="BD15" i="18"/>
  <c r="AZ15" i="18"/>
  <c r="AZ14" i="18" s="1"/>
  <c r="AX15" i="18"/>
  <c r="AS15" i="18"/>
  <c r="AR15" i="18"/>
  <c r="AR14" i="18" s="1"/>
  <c r="AQ15" i="18"/>
  <c r="BD14" i="18"/>
  <c r="AX14" i="18"/>
  <c r="BH13" i="18"/>
  <c r="BD13" i="18"/>
  <c r="AZ13" i="18"/>
  <c r="AX13" i="18"/>
  <c r="AS13" i="18"/>
  <c r="AR13" i="18"/>
  <c r="AQ13" i="18"/>
  <c r="BH12" i="18"/>
  <c r="BD12" i="18"/>
  <c r="BD11" i="18" s="1"/>
  <c r="AZ12" i="18"/>
  <c r="AX12" i="18"/>
  <c r="AX11" i="18" s="1"/>
  <c r="AS12" i="18"/>
  <c r="AR12" i="18"/>
  <c r="AR11" i="18" s="1"/>
  <c r="AQ12" i="18"/>
  <c r="BH11" i="18"/>
  <c r="AZ11" i="18"/>
  <c r="AS11" i="18"/>
  <c r="AQ11" i="18"/>
  <c r="BH10" i="18"/>
  <c r="BD10" i="18"/>
  <c r="AZ10" i="18"/>
  <c r="AX10" i="18"/>
  <c r="AS10" i="18"/>
  <c r="AR10" i="18"/>
  <c r="AQ10" i="18"/>
  <c r="BH9" i="18"/>
  <c r="BH8" i="18" s="1"/>
  <c r="BD9" i="18"/>
  <c r="AZ9" i="18"/>
  <c r="AZ8" i="18" s="1"/>
  <c r="AX9" i="18"/>
  <c r="AX8" i="18" s="1"/>
  <c r="AS9" i="18"/>
  <c r="AS8" i="18" s="1"/>
  <c r="AR9" i="18"/>
  <c r="AQ9" i="18"/>
  <c r="AQ8" i="18" s="1"/>
  <c r="BD8" i="18"/>
  <c r="BJ46" i="17"/>
  <c r="BI46" i="17"/>
  <c r="BH46" i="17"/>
  <c r="BG46" i="17"/>
  <c r="BF46" i="17"/>
  <c r="BE46" i="17"/>
  <c r="BD46" i="17"/>
  <c r="BC46" i="17"/>
  <c r="BB46" i="17"/>
  <c r="BA46" i="17"/>
  <c r="AZ46" i="17"/>
  <c r="AY46" i="17"/>
  <c r="AX46" i="17"/>
  <c r="AW46" i="17"/>
  <c r="AV46" i="17"/>
  <c r="AU46" i="17"/>
  <c r="AT46" i="17"/>
  <c r="AS46" i="17"/>
  <c r="AR46" i="17"/>
  <c r="AQ46" i="17"/>
  <c r="BJ45" i="17"/>
  <c r="BI45" i="17"/>
  <c r="BH45" i="17"/>
  <c r="BG45" i="17"/>
  <c r="BF45" i="17"/>
  <c r="BE45" i="17"/>
  <c r="BD45" i="17"/>
  <c r="BC45" i="17"/>
  <c r="BB45" i="17"/>
  <c r="BA45" i="17"/>
  <c r="AZ45" i="17"/>
  <c r="AY45" i="17"/>
  <c r="AX45" i="17"/>
  <c r="AW45" i="17"/>
  <c r="AV45" i="17"/>
  <c r="AU45" i="17"/>
  <c r="AT45" i="17"/>
  <c r="AS45" i="17"/>
  <c r="AR45" i="17"/>
  <c r="AQ45" i="17"/>
  <c r="BJ44" i="17"/>
  <c r="BI44" i="17"/>
  <c r="BH44" i="17"/>
  <c r="BG44" i="17"/>
  <c r="BF44" i="17"/>
  <c r="BE44" i="17"/>
  <c r="BD44" i="17"/>
  <c r="BC44" i="17"/>
  <c r="BB44" i="17"/>
  <c r="BA44" i="17"/>
  <c r="AZ44" i="17"/>
  <c r="AY44" i="17"/>
  <c r="AX44" i="17"/>
  <c r="AW44" i="17"/>
  <c r="AV44" i="17"/>
  <c r="AU44" i="17"/>
  <c r="AT44" i="17"/>
  <c r="AS44" i="17"/>
  <c r="AR44" i="17"/>
  <c r="AQ44" i="17"/>
  <c r="BJ43" i="17"/>
  <c r="BI43" i="17"/>
  <c r="BH43" i="17"/>
  <c r="BG43" i="17"/>
  <c r="BF43" i="17"/>
  <c r="BE43" i="17"/>
  <c r="BD43" i="17"/>
  <c r="BC43" i="17"/>
  <c r="BB43" i="17"/>
  <c r="BA43" i="17"/>
  <c r="AZ43" i="17"/>
  <c r="AY43" i="17"/>
  <c r="AX43" i="17"/>
  <c r="AW43" i="17"/>
  <c r="AV43" i="17"/>
  <c r="AU43" i="17"/>
  <c r="AT43" i="17"/>
  <c r="AS43" i="17"/>
  <c r="AR43" i="17"/>
  <c r="AQ43" i="17"/>
  <c r="BJ42" i="17"/>
  <c r="BI42" i="17"/>
  <c r="BH42" i="17"/>
  <c r="BG42" i="17"/>
  <c r="BF42" i="17"/>
  <c r="BE42" i="17"/>
  <c r="BD42" i="17"/>
  <c r="BC42" i="17"/>
  <c r="BB42" i="17"/>
  <c r="BA42" i="17"/>
  <c r="AZ42" i="17"/>
  <c r="AY42" i="17"/>
  <c r="AX42" i="17"/>
  <c r="AW42" i="17"/>
  <c r="AV42" i="17"/>
  <c r="AU42" i="17"/>
  <c r="AT42" i="17"/>
  <c r="AS42" i="17"/>
  <c r="AR42" i="17"/>
  <c r="AQ42" i="17"/>
  <c r="BH41" i="17"/>
  <c r="BD41" i="17"/>
  <c r="AZ41" i="17"/>
  <c r="AY41" i="17"/>
  <c r="AX41" i="17"/>
  <c r="AS41" i="17"/>
  <c r="AR41" i="17"/>
  <c r="AQ41" i="17"/>
  <c r="BH40" i="17"/>
  <c r="BD40" i="17"/>
  <c r="AZ40" i="17"/>
  <c r="AY40" i="17"/>
  <c r="AX40" i="17"/>
  <c r="AS40" i="17"/>
  <c r="AR40" i="17"/>
  <c r="AQ40" i="17"/>
  <c r="BH39" i="17"/>
  <c r="BD39" i="17"/>
  <c r="BB39" i="17"/>
  <c r="AZ39" i="17"/>
  <c r="AY39" i="17"/>
  <c r="AX39" i="17"/>
  <c r="AW39" i="17"/>
  <c r="AS39" i="17"/>
  <c r="AR39" i="17"/>
  <c r="AQ39" i="17"/>
  <c r="BJ38" i="17"/>
  <c r="BI38" i="17"/>
  <c r="BH38" i="17"/>
  <c r="BG38" i="17"/>
  <c r="BF38" i="17"/>
  <c r="BE38" i="17"/>
  <c r="BD38" i="17"/>
  <c r="BC38" i="17"/>
  <c r="BB38" i="17"/>
  <c r="BA38" i="17"/>
  <c r="AZ38" i="17"/>
  <c r="AY38" i="17"/>
  <c r="AX38" i="17"/>
  <c r="AW38" i="17"/>
  <c r="AV38" i="17"/>
  <c r="AU38" i="17"/>
  <c r="AT38" i="17"/>
  <c r="AS38" i="17"/>
  <c r="AR38" i="17"/>
  <c r="AQ38" i="17"/>
  <c r="BH37" i="17"/>
  <c r="BD37" i="17"/>
  <c r="AZ37" i="17"/>
  <c r="AY37" i="17"/>
  <c r="AX37" i="17"/>
  <c r="AS37" i="17"/>
  <c r="AR37" i="17"/>
  <c r="AQ37" i="17"/>
  <c r="BH36" i="17"/>
  <c r="BD36" i="17"/>
  <c r="AZ36" i="17"/>
  <c r="AY36" i="17"/>
  <c r="AX36" i="17"/>
  <c r="AS36" i="17"/>
  <c r="AR36" i="17"/>
  <c r="AQ36" i="17"/>
  <c r="BH35" i="17"/>
  <c r="BD35" i="17"/>
  <c r="AZ35" i="17"/>
  <c r="AY35" i="17"/>
  <c r="AX35" i="17"/>
  <c r="AS35" i="17"/>
  <c r="AR35" i="17"/>
  <c r="AQ35" i="17"/>
  <c r="BH34" i="17"/>
  <c r="BD34" i="17"/>
  <c r="AZ34" i="17"/>
  <c r="AY34" i="17"/>
  <c r="AX34" i="17"/>
  <c r="AS34" i="17"/>
  <c r="AR34" i="17"/>
  <c r="AQ34" i="17"/>
  <c r="BH33" i="17"/>
  <c r="BD33" i="17"/>
  <c r="AZ33" i="17"/>
  <c r="AY33" i="17"/>
  <c r="AX33" i="17"/>
  <c r="AS33" i="17"/>
  <c r="AR33" i="17"/>
  <c r="AQ33" i="17"/>
  <c r="BH32" i="17"/>
  <c r="BD32" i="17"/>
  <c r="AZ32" i="17"/>
  <c r="AY32" i="17"/>
  <c r="AX32" i="17"/>
  <c r="AS32" i="17"/>
  <c r="AR32" i="17"/>
  <c r="AQ32" i="17"/>
  <c r="BH31" i="17"/>
  <c r="BD31" i="17"/>
  <c r="AZ31" i="17"/>
  <c r="AY31" i="17"/>
  <c r="AX31" i="17"/>
  <c r="AS31" i="17"/>
  <c r="AR31" i="17"/>
  <c r="AQ31" i="17"/>
  <c r="BH30" i="17"/>
  <c r="BD30" i="17"/>
  <c r="BB30" i="17"/>
  <c r="AZ30" i="17"/>
  <c r="AY30" i="17"/>
  <c r="AY27" i="17" s="1"/>
  <c r="AX30" i="17"/>
  <c r="AW30" i="17"/>
  <c r="AS30" i="17"/>
  <c r="AR30" i="17"/>
  <c r="AQ30" i="17"/>
  <c r="BH29" i="17"/>
  <c r="BD29" i="17"/>
  <c r="AZ29" i="17"/>
  <c r="AY29" i="17"/>
  <c r="AX29" i="17"/>
  <c r="AS29" i="17"/>
  <c r="AR29" i="17"/>
  <c r="AQ29" i="17"/>
  <c r="BH28" i="17"/>
  <c r="BD28" i="17"/>
  <c r="AZ28" i="17"/>
  <c r="AZ27" i="17" s="1"/>
  <c r="AY28" i="17"/>
  <c r="AX28" i="17"/>
  <c r="AS28" i="17"/>
  <c r="AR28" i="17"/>
  <c r="AQ28" i="17"/>
  <c r="AS27" i="17"/>
  <c r="AQ27" i="17"/>
  <c r="BH26" i="17"/>
  <c r="BD26" i="17"/>
  <c r="AZ26" i="17"/>
  <c r="AY26" i="17"/>
  <c r="AX26" i="17"/>
  <c r="AS26" i="17"/>
  <c r="AR26" i="17"/>
  <c r="AQ26" i="17"/>
  <c r="BH25" i="17"/>
  <c r="BD25" i="17"/>
  <c r="AZ25" i="17"/>
  <c r="AY25" i="17"/>
  <c r="AX25" i="17"/>
  <c r="AS25" i="17"/>
  <c r="AR25" i="17"/>
  <c r="AQ25" i="17"/>
  <c r="BH24" i="17"/>
  <c r="BD24" i="17"/>
  <c r="AZ24" i="17"/>
  <c r="AY24" i="17"/>
  <c r="AX24" i="17"/>
  <c r="AS24" i="17"/>
  <c r="AR24" i="17"/>
  <c r="AQ24" i="17"/>
  <c r="BH23" i="17"/>
  <c r="BD23" i="17"/>
  <c r="AZ23" i="17"/>
  <c r="AY23" i="17"/>
  <c r="AX23" i="17"/>
  <c r="AS23" i="17"/>
  <c r="AR23" i="17"/>
  <c r="AQ23" i="17"/>
  <c r="BH22" i="17"/>
  <c r="BD22" i="17"/>
  <c r="AZ22" i="17"/>
  <c r="AY22" i="17"/>
  <c r="AX22" i="17"/>
  <c r="AS22" i="17"/>
  <c r="AR22" i="17"/>
  <c r="AQ22" i="17"/>
  <c r="BH21" i="17"/>
  <c r="BD21" i="17"/>
  <c r="AZ21" i="17"/>
  <c r="AY21" i="17"/>
  <c r="AX21" i="17"/>
  <c r="AS21" i="17"/>
  <c r="AR21" i="17"/>
  <c r="AQ21" i="17"/>
  <c r="BH20" i="17"/>
  <c r="BD20" i="17"/>
  <c r="BD19" i="17" s="1"/>
  <c r="AZ20" i="17"/>
  <c r="AZ19" i="17" s="1"/>
  <c r="AY20" i="17"/>
  <c r="AY19" i="17" s="1"/>
  <c r="AX20" i="17"/>
  <c r="AX19" i="17" s="1"/>
  <c r="AS20" i="17"/>
  <c r="AR20" i="17"/>
  <c r="AR19" i="17" s="1"/>
  <c r="AQ20" i="17"/>
  <c r="AQ19" i="17" s="1"/>
  <c r="BH19" i="17"/>
  <c r="AS19" i="17"/>
  <c r="BH18" i="17"/>
  <c r="BD18" i="17"/>
  <c r="AZ18" i="17"/>
  <c r="AY18" i="17"/>
  <c r="AX18" i="17"/>
  <c r="AS18" i="17"/>
  <c r="AR18" i="17"/>
  <c r="AQ18" i="17"/>
  <c r="BH17" i="17"/>
  <c r="BD17" i="17"/>
  <c r="AZ17" i="17"/>
  <c r="AY17" i="17"/>
  <c r="AX17" i="17"/>
  <c r="AS17" i="17"/>
  <c r="AR17" i="17"/>
  <c r="AQ17" i="17"/>
  <c r="BH16" i="17"/>
  <c r="BD16" i="17"/>
  <c r="AZ16" i="17"/>
  <c r="AY16" i="17"/>
  <c r="AX16" i="17"/>
  <c r="AS16" i="17"/>
  <c r="AR16" i="17"/>
  <c r="AQ16" i="17"/>
  <c r="BH15" i="17"/>
  <c r="BH14" i="17" s="1"/>
  <c r="BD15" i="17"/>
  <c r="BD14" i="17" s="1"/>
  <c r="AZ15" i="17"/>
  <c r="AZ14" i="17" s="1"/>
  <c r="AY15" i="17"/>
  <c r="AX15" i="17"/>
  <c r="AX14" i="17" s="1"/>
  <c r="AS15" i="17"/>
  <c r="AS14" i="17" s="1"/>
  <c r="AR15" i="17"/>
  <c r="AR14" i="17" s="1"/>
  <c r="AQ15" i="17"/>
  <c r="AY14" i="17"/>
  <c r="AQ14" i="17"/>
  <c r="BH13" i="17"/>
  <c r="BD13" i="17"/>
  <c r="AZ13" i="17"/>
  <c r="AY13" i="17"/>
  <c r="AX13" i="17"/>
  <c r="AS13" i="17"/>
  <c r="AR13" i="17"/>
  <c r="AQ13" i="17"/>
  <c r="BH12" i="17"/>
  <c r="BD12" i="17"/>
  <c r="BD11" i="17" s="1"/>
  <c r="AZ12" i="17"/>
  <c r="AY12" i="17"/>
  <c r="AY11" i="17" s="1"/>
  <c r="AX12" i="17"/>
  <c r="AX11" i="17" s="1"/>
  <c r="AS12" i="17"/>
  <c r="AR12" i="17"/>
  <c r="AR11" i="17" s="1"/>
  <c r="AQ12" i="17"/>
  <c r="AQ11" i="17" s="1"/>
  <c r="BH11" i="17"/>
  <c r="AZ11" i="17"/>
  <c r="AS11" i="17"/>
  <c r="BH10" i="17"/>
  <c r="BD10" i="17"/>
  <c r="AZ10" i="17"/>
  <c r="AY10" i="17"/>
  <c r="AX10" i="17"/>
  <c r="AS10" i="17"/>
  <c r="AR10" i="17"/>
  <c r="AQ10" i="17"/>
  <c r="BH9" i="17"/>
  <c r="BH8" i="17" s="1"/>
  <c r="BD9" i="17"/>
  <c r="AZ9" i="17"/>
  <c r="AZ8" i="17" s="1"/>
  <c r="AY9" i="17"/>
  <c r="AX9" i="17"/>
  <c r="AX8" i="17" s="1"/>
  <c r="AS9" i="17"/>
  <c r="AS8" i="17" s="1"/>
  <c r="AR9" i="17"/>
  <c r="AR8" i="17" s="1"/>
  <c r="AQ9" i="17"/>
  <c r="AQ8" i="17" s="1"/>
  <c r="AQ47" i="17" s="1"/>
  <c r="BD8" i="17"/>
  <c r="AY8" i="17"/>
  <c r="AL46" i="18"/>
  <c r="BJ46" i="18" s="1"/>
  <c r="AJ46" i="18"/>
  <c r="AE46" i="18"/>
  <c r="BF46" i="18" s="1"/>
  <c r="AC46" i="18"/>
  <c r="Z46" i="18"/>
  <c r="R46" i="18"/>
  <c r="M46" i="18"/>
  <c r="I46" i="18"/>
  <c r="AL39" i="18"/>
  <c r="BJ39" i="18" s="1"/>
  <c r="AJ39" i="18"/>
  <c r="AE39" i="18"/>
  <c r="BF39" i="18" s="1"/>
  <c r="AC39" i="18"/>
  <c r="Z39" i="18"/>
  <c r="R39" i="18"/>
  <c r="AY39" i="18" s="1"/>
  <c r="M39" i="18"/>
  <c r="I39" i="18"/>
  <c r="AL44" i="18"/>
  <c r="BJ44" i="18" s="1"/>
  <c r="AJ44" i="18"/>
  <c r="AE44" i="18"/>
  <c r="BF44" i="18" s="1"/>
  <c r="AC44" i="18"/>
  <c r="Z44" i="18"/>
  <c r="Z44" i="47" s="1"/>
  <c r="R44" i="18"/>
  <c r="AY44" i="18" s="1"/>
  <c r="M44" i="18"/>
  <c r="I44" i="18"/>
  <c r="AL43" i="18"/>
  <c r="BJ43" i="18" s="1"/>
  <c r="AJ43" i="18"/>
  <c r="AE43" i="18"/>
  <c r="BF43" i="18" s="1"/>
  <c r="AC43" i="18"/>
  <c r="Z43" i="18"/>
  <c r="R43" i="18"/>
  <c r="AY43" i="18" s="1"/>
  <c r="M43" i="18"/>
  <c r="I43" i="18"/>
  <c r="AL38" i="18"/>
  <c r="BJ38" i="18" s="1"/>
  <c r="AJ38" i="18"/>
  <c r="AE38" i="18"/>
  <c r="BF38" i="18" s="1"/>
  <c r="AC38" i="18"/>
  <c r="Z38" i="18"/>
  <c r="R38" i="18"/>
  <c r="AY38" i="18" s="1"/>
  <c r="M38" i="18"/>
  <c r="AL37" i="18"/>
  <c r="BJ37" i="18" s="1"/>
  <c r="AJ37" i="18"/>
  <c r="AE37" i="18"/>
  <c r="BF37" i="18" s="1"/>
  <c r="AC37" i="18"/>
  <c r="Z37" i="18"/>
  <c r="R37" i="18"/>
  <c r="AY37" i="18" s="1"/>
  <c r="M37" i="18"/>
  <c r="I37" i="18"/>
  <c r="AL36" i="18"/>
  <c r="BJ36" i="18" s="1"/>
  <c r="AJ36" i="18"/>
  <c r="AE36" i="18"/>
  <c r="BF36" i="18" s="1"/>
  <c r="AC36" i="18"/>
  <c r="Z36" i="18"/>
  <c r="R36" i="18"/>
  <c r="AY36" i="18" s="1"/>
  <c r="M36" i="18"/>
  <c r="I36" i="18"/>
  <c r="AL35" i="18"/>
  <c r="BJ35" i="18" s="1"/>
  <c r="AJ35" i="18"/>
  <c r="AE35" i="18"/>
  <c r="BF35" i="18" s="1"/>
  <c r="AC35" i="18"/>
  <c r="Z35" i="18"/>
  <c r="R35" i="18"/>
  <c r="AY35" i="18" s="1"/>
  <c r="M35" i="18"/>
  <c r="I35" i="18"/>
  <c r="AL34" i="18"/>
  <c r="BJ34" i="18" s="1"/>
  <c r="AJ34" i="18"/>
  <c r="AE34" i="18"/>
  <c r="BF34" i="18" s="1"/>
  <c r="AC34" i="18"/>
  <c r="Z34" i="18"/>
  <c r="R34" i="18"/>
  <c r="AY34" i="18" s="1"/>
  <c r="M34" i="18"/>
  <c r="I34" i="18"/>
  <c r="AL33" i="18"/>
  <c r="BJ33" i="18" s="1"/>
  <c r="AJ33" i="18"/>
  <c r="AE33" i="18"/>
  <c r="BF33" i="18" s="1"/>
  <c r="AC33" i="18"/>
  <c r="Z33" i="18"/>
  <c r="R33" i="18"/>
  <c r="AY33" i="18" s="1"/>
  <c r="M33" i="18"/>
  <c r="I33" i="18"/>
  <c r="AL32" i="18"/>
  <c r="BJ32" i="18" s="1"/>
  <c r="AJ32" i="18"/>
  <c r="AE32" i="18"/>
  <c r="BF32" i="18" s="1"/>
  <c r="AC32" i="18"/>
  <c r="Z32" i="18"/>
  <c r="R32" i="18"/>
  <c r="AY32" i="18" s="1"/>
  <c r="M32" i="18"/>
  <c r="I32" i="18"/>
  <c r="AL31" i="18"/>
  <c r="BJ31" i="18" s="1"/>
  <c r="AJ31" i="18"/>
  <c r="AE31" i="18"/>
  <c r="BF31" i="18" s="1"/>
  <c r="AC31" i="18"/>
  <c r="Z31" i="18"/>
  <c r="R31" i="18"/>
  <c r="AY31" i="18" s="1"/>
  <c r="M31" i="18"/>
  <c r="I31" i="18"/>
  <c r="AL30" i="18"/>
  <c r="BJ30" i="18" s="1"/>
  <c r="AJ30" i="18"/>
  <c r="AE30" i="18"/>
  <c r="BF30" i="18" s="1"/>
  <c r="AC30" i="18"/>
  <c r="Z30" i="18"/>
  <c r="R30" i="18"/>
  <c r="AY30" i="18" s="1"/>
  <c r="M30" i="18"/>
  <c r="I30" i="18"/>
  <c r="AL29" i="18"/>
  <c r="BJ29" i="18" s="1"/>
  <c r="AJ29" i="18"/>
  <c r="AE29" i="18"/>
  <c r="BF29" i="18" s="1"/>
  <c r="AC29" i="18"/>
  <c r="Z29" i="18"/>
  <c r="R29" i="18"/>
  <c r="AY29" i="18" s="1"/>
  <c r="M29" i="18"/>
  <c r="I29" i="18"/>
  <c r="AL28" i="18"/>
  <c r="BJ28" i="18" s="1"/>
  <c r="BJ27" i="18" s="1"/>
  <c r="AJ28" i="18"/>
  <c r="AE28" i="18"/>
  <c r="BF28" i="18" s="1"/>
  <c r="BF27" i="18" s="1"/>
  <c r="AC28" i="18"/>
  <c r="Z28" i="18"/>
  <c r="R28" i="18"/>
  <c r="AY28" i="18" s="1"/>
  <c r="AY27" i="18" s="1"/>
  <c r="M28" i="18"/>
  <c r="I28" i="18"/>
  <c r="AL18" i="18"/>
  <c r="BJ18" i="18" s="1"/>
  <c r="AJ18" i="18"/>
  <c r="AE18" i="18"/>
  <c r="BF18" i="18" s="1"/>
  <c r="AC18" i="18"/>
  <c r="Z18" i="18"/>
  <c r="R18" i="18"/>
  <c r="AY18" i="18" s="1"/>
  <c r="M18" i="18"/>
  <c r="AL17" i="18"/>
  <c r="BJ17" i="18" s="1"/>
  <c r="AJ17" i="18"/>
  <c r="AE17" i="18"/>
  <c r="BF17" i="18" s="1"/>
  <c r="AC17" i="18"/>
  <c r="Z17" i="18"/>
  <c r="R17" i="18"/>
  <c r="AY17" i="18" s="1"/>
  <c r="M17" i="18"/>
  <c r="I17" i="18"/>
  <c r="AL16" i="18"/>
  <c r="BJ16" i="18" s="1"/>
  <c r="AJ16" i="18"/>
  <c r="AE16" i="18"/>
  <c r="BF16" i="18" s="1"/>
  <c r="AC16" i="18"/>
  <c r="Z16" i="18"/>
  <c r="R16" i="18"/>
  <c r="AY16" i="18" s="1"/>
  <c r="M16" i="18"/>
  <c r="AL15" i="18"/>
  <c r="BJ15" i="18" s="1"/>
  <c r="BJ14" i="18" s="1"/>
  <c r="AJ15" i="18"/>
  <c r="AE15" i="18"/>
  <c r="BF15" i="18" s="1"/>
  <c r="AC15" i="18"/>
  <c r="Z15" i="18"/>
  <c r="R15" i="18"/>
  <c r="AY15" i="18" s="1"/>
  <c r="M15" i="18"/>
  <c r="I15" i="18"/>
  <c r="AL13" i="18"/>
  <c r="BJ13" i="18" s="1"/>
  <c r="AJ13" i="18"/>
  <c r="AE13" i="18"/>
  <c r="BF13" i="18" s="1"/>
  <c r="AC13" i="18"/>
  <c r="Z13" i="18"/>
  <c r="R13" i="18"/>
  <c r="AY13" i="18" s="1"/>
  <c r="M13" i="18"/>
  <c r="I13" i="18"/>
  <c r="AL12" i="18"/>
  <c r="BJ12" i="18" s="1"/>
  <c r="BJ11" i="18" s="1"/>
  <c r="AJ12" i="18"/>
  <c r="AE12" i="18"/>
  <c r="BF12" i="18" s="1"/>
  <c r="BF11" i="18" s="1"/>
  <c r="AC12" i="18"/>
  <c r="Z12" i="18"/>
  <c r="R12" i="18"/>
  <c r="AY12" i="18" s="1"/>
  <c r="AY11" i="18" s="1"/>
  <c r="M12" i="18"/>
  <c r="I12" i="18"/>
  <c r="AL10" i="18"/>
  <c r="BJ10" i="18" s="1"/>
  <c r="AJ10" i="18"/>
  <c r="AE10" i="18"/>
  <c r="BF10" i="18" s="1"/>
  <c r="AC10" i="18"/>
  <c r="Z10" i="18"/>
  <c r="R10" i="18"/>
  <c r="AY10" i="18" s="1"/>
  <c r="M10" i="18"/>
  <c r="I10" i="18"/>
  <c r="AL9" i="18"/>
  <c r="BJ9" i="18" s="1"/>
  <c r="BJ8" i="18" s="1"/>
  <c r="BJ47" i="18" s="1"/>
  <c r="AJ9" i="18"/>
  <c r="AE9" i="18"/>
  <c r="BF9" i="18" s="1"/>
  <c r="BF8" i="18" s="1"/>
  <c r="AC9" i="18"/>
  <c r="Z9" i="18"/>
  <c r="R9" i="18"/>
  <c r="AY9" i="18" s="1"/>
  <c r="AY8" i="18" s="1"/>
  <c r="M9" i="18"/>
  <c r="I9" i="18"/>
  <c r="BH27" i="17" l="1"/>
  <c r="Y9" i="5"/>
  <c r="Y8" i="5" s="1"/>
  <c r="BF14" i="18"/>
  <c r="AR27" i="17"/>
  <c r="AV9" i="5"/>
  <c r="AS14" i="18"/>
  <c r="AQ14" i="18"/>
  <c r="AS47" i="18"/>
  <c r="AR8" i="18"/>
  <c r="BB9" i="18"/>
  <c r="AW9" i="18"/>
  <c r="V9" i="18"/>
  <c r="Y9" i="18" s="1"/>
  <c r="BB10" i="18"/>
  <c r="AW10" i="18"/>
  <c r="BB12" i="18"/>
  <c r="AW12" i="18"/>
  <c r="V12" i="18"/>
  <c r="BB13" i="18"/>
  <c r="AW13" i="18"/>
  <c r="V13" i="18"/>
  <c r="V15" i="18"/>
  <c r="BB15" i="18"/>
  <c r="AW15" i="18"/>
  <c r="BE16" i="18"/>
  <c r="BC16" i="18"/>
  <c r="BI16" i="18"/>
  <c r="BG16" i="18"/>
  <c r="AT17" i="18"/>
  <c r="AU17" i="18"/>
  <c r="BB28" i="18"/>
  <c r="AW28" i="18"/>
  <c r="V28" i="18"/>
  <c r="V29" i="18"/>
  <c r="BB29" i="18"/>
  <c r="AW29" i="18"/>
  <c r="BB30" i="18"/>
  <c r="AW30" i="18"/>
  <c r="V30" i="18"/>
  <c r="BE30" i="18"/>
  <c r="BC30" i="18"/>
  <c r="BI30" i="18"/>
  <c r="BG30" i="18"/>
  <c r="AT31" i="18"/>
  <c r="AU31" i="18"/>
  <c r="BE31" i="18"/>
  <c r="BC31" i="18"/>
  <c r="BI31" i="18"/>
  <c r="BG31" i="18"/>
  <c r="AT32" i="18"/>
  <c r="AU32" i="18"/>
  <c r="BE32" i="18"/>
  <c r="BC32" i="18"/>
  <c r="BI32" i="18"/>
  <c r="BG32" i="18"/>
  <c r="AT33" i="18"/>
  <c r="AU33" i="18"/>
  <c r="BE33" i="18"/>
  <c r="BC33" i="18"/>
  <c r="BI33" i="18"/>
  <c r="BG33" i="18"/>
  <c r="AT34" i="18"/>
  <c r="AU34" i="18"/>
  <c r="V35" i="18"/>
  <c r="AW35" i="18"/>
  <c r="BB35" i="18"/>
  <c r="AW36" i="18"/>
  <c r="BB36" i="18"/>
  <c r="V36" i="18"/>
  <c r="V37" i="18"/>
  <c r="AW37" i="18"/>
  <c r="BB37" i="18"/>
  <c r="BE38" i="18"/>
  <c r="BC38" i="18"/>
  <c r="BI38" i="18"/>
  <c r="BG38" i="18"/>
  <c r="AT43" i="18"/>
  <c r="AU43" i="18"/>
  <c r="BE43" i="18"/>
  <c r="BC43" i="18"/>
  <c r="BI43" i="18"/>
  <c r="BG43" i="18"/>
  <c r="AT44" i="18"/>
  <c r="AU44" i="18"/>
  <c r="BE44" i="18"/>
  <c r="BC44" i="18"/>
  <c r="BI44" i="18"/>
  <c r="BG44" i="18"/>
  <c r="AU39" i="18"/>
  <c r="AT39" i="18"/>
  <c r="BE39" i="18"/>
  <c r="BC39" i="18"/>
  <c r="BI39" i="18"/>
  <c r="BG39" i="18"/>
  <c r="AT46" i="18"/>
  <c r="AU46" i="18"/>
  <c r="V46" i="18"/>
  <c r="AY46" i="18"/>
  <c r="BE46" i="18"/>
  <c r="BC46" i="18"/>
  <c r="BI46" i="18"/>
  <c r="BG46" i="18"/>
  <c r="V10" i="18"/>
  <c r="AT9" i="18"/>
  <c r="AU9" i="18"/>
  <c r="BE9" i="18"/>
  <c r="BC9" i="18"/>
  <c r="BI9" i="18"/>
  <c r="BG9" i="18"/>
  <c r="AT10" i="18"/>
  <c r="AU10" i="18"/>
  <c r="Y10" i="18"/>
  <c r="BE10" i="18"/>
  <c r="BC10" i="18"/>
  <c r="BC8" i="18" s="1"/>
  <c r="BI10" i="18"/>
  <c r="BG10" i="18"/>
  <c r="AT12" i="18"/>
  <c r="AU12" i="18"/>
  <c r="Y12" i="18"/>
  <c r="BE12" i="18"/>
  <c r="BC12" i="18"/>
  <c r="BI12" i="18"/>
  <c r="BG12" i="18"/>
  <c r="AT13" i="18"/>
  <c r="AU13" i="18"/>
  <c r="Y13" i="18"/>
  <c r="BE13" i="18"/>
  <c r="BC13" i="18"/>
  <c r="BI13" i="18"/>
  <c r="BG13" i="18"/>
  <c r="AT15" i="18"/>
  <c r="AT14" i="18" s="1"/>
  <c r="AU15" i="18"/>
  <c r="AU14" i="18" s="1"/>
  <c r="AY14" i="18"/>
  <c r="BE15" i="18"/>
  <c r="BE14" i="18" s="1"/>
  <c r="BC15" i="18"/>
  <c r="BC14" i="18" s="1"/>
  <c r="BI15" i="18"/>
  <c r="BI14" i="18" s="1"/>
  <c r="BG15" i="18"/>
  <c r="BG14" i="18" s="1"/>
  <c r="BB16" i="18"/>
  <c r="AW16" i="18"/>
  <c r="V16" i="18"/>
  <c r="BB17" i="18"/>
  <c r="AW17" i="18"/>
  <c r="V17" i="18"/>
  <c r="BE17" i="18"/>
  <c r="BC17" i="18"/>
  <c r="BI17" i="18"/>
  <c r="BG17" i="18"/>
  <c r="BB18" i="18"/>
  <c r="AW18" i="18"/>
  <c r="V18" i="18"/>
  <c r="BE18" i="18"/>
  <c r="BC18" i="18"/>
  <c r="BI18" i="18"/>
  <c r="BG18" i="18"/>
  <c r="AT28" i="18"/>
  <c r="AU28" i="18"/>
  <c r="Y28" i="18"/>
  <c r="BE28" i="18"/>
  <c r="BC28" i="18"/>
  <c r="BI28" i="18"/>
  <c r="BG28" i="18"/>
  <c r="AT29" i="18"/>
  <c r="AU29" i="18"/>
  <c r="BE29" i="18"/>
  <c r="BC29" i="18"/>
  <c r="BI29" i="18"/>
  <c r="BI27" i="18" s="1"/>
  <c r="BG29" i="18"/>
  <c r="Y30" i="18"/>
  <c r="AT30" i="18"/>
  <c r="AU30" i="18"/>
  <c r="V31" i="18"/>
  <c r="BB31" i="18"/>
  <c r="AW31" i="18"/>
  <c r="BB32" i="18"/>
  <c r="AW32" i="18"/>
  <c r="V32" i="18"/>
  <c r="V33" i="18"/>
  <c r="BB33" i="18"/>
  <c r="AW33" i="18"/>
  <c r="BB34" i="18"/>
  <c r="AW34" i="18"/>
  <c r="V34" i="18"/>
  <c r="BE34" i="18"/>
  <c r="BC34" i="18"/>
  <c r="BI34" i="18"/>
  <c r="BG34" i="18"/>
  <c r="AU35" i="18"/>
  <c r="AT35" i="18"/>
  <c r="BE35" i="18"/>
  <c r="BC35" i="18"/>
  <c r="BI35" i="18"/>
  <c r="BG35" i="18"/>
  <c r="AU36" i="18"/>
  <c r="AT36" i="18"/>
  <c r="Y36" i="18"/>
  <c r="BE36" i="18"/>
  <c r="BC36" i="18"/>
  <c r="BI36" i="18"/>
  <c r="BG36" i="18"/>
  <c r="AU37" i="18"/>
  <c r="AT37" i="18"/>
  <c r="BE37" i="18"/>
  <c r="BC37" i="18"/>
  <c r="BI37" i="18"/>
  <c r="BG37" i="18"/>
  <c r="V38" i="18"/>
  <c r="AW38" i="18"/>
  <c r="BB38" i="18"/>
  <c r="BB43" i="18"/>
  <c r="AW43" i="18"/>
  <c r="V43" i="18"/>
  <c r="BB44" i="18"/>
  <c r="AW44" i="18"/>
  <c r="V44" i="18"/>
  <c r="BB39" i="18"/>
  <c r="AW39" i="18"/>
  <c r="V39" i="18"/>
  <c r="BB46" i="18"/>
  <c r="AW46" i="18"/>
  <c r="AX27" i="17"/>
  <c r="BD27" i="17"/>
  <c r="BD47" i="17" s="1"/>
  <c r="AZ19" i="18"/>
  <c r="AZ47" i="18" s="1"/>
  <c r="BH47" i="18"/>
  <c r="BF47" i="18"/>
  <c r="BD47" i="18"/>
  <c r="AX47" i="18"/>
  <c r="AY47" i="17"/>
  <c r="AX47" i="17"/>
  <c r="AS47" i="17"/>
  <c r="AZ47" i="17"/>
  <c r="BH47" i="17"/>
  <c r="Y37" i="18"/>
  <c r="Y33" i="18"/>
  <c r="Y29" i="18"/>
  <c r="Y15" i="18"/>
  <c r="AV10" i="18" l="1"/>
  <c r="AV10" i="5"/>
  <c r="BA44" i="18"/>
  <c r="Y38" i="18"/>
  <c r="AV38" i="18" s="1"/>
  <c r="BA38" i="18"/>
  <c r="BA34" i="18"/>
  <c r="BA32" i="18"/>
  <c r="BE27" i="18"/>
  <c r="AU27" i="18"/>
  <c r="Y18" i="18"/>
  <c r="AV18" i="18" s="1"/>
  <c r="BA18" i="18"/>
  <c r="BA16" i="18"/>
  <c r="Y16" i="18"/>
  <c r="AV16" i="18" s="1"/>
  <c r="BI11" i="18"/>
  <c r="BE11" i="18"/>
  <c r="AU11" i="18"/>
  <c r="BI8" i="18"/>
  <c r="BI47" i="18" s="1"/>
  <c r="BE8" i="18"/>
  <c r="AU8" i="18"/>
  <c r="BA10" i="18"/>
  <c r="Y46" i="18"/>
  <c r="AV46" i="18" s="1"/>
  <c r="BA46" i="18"/>
  <c r="Y44" i="18"/>
  <c r="AV44" i="18" s="1"/>
  <c r="BA37" i="18"/>
  <c r="AV37" i="18"/>
  <c r="Y35" i="18"/>
  <c r="AV35" i="18" s="1"/>
  <c r="BA35" i="18"/>
  <c r="Y32" i="18"/>
  <c r="AV32" i="18" s="1"/>
  <c r="AV29" i="18"/>
  <c r="BA29" i="18"/>
  <c r="AW27" i="18"/>
  <c r="AW14" i="18"/>
  <c r="AV15" i="18"/>
  <c r="BA15" i="18"/>
  <c r="BA14" i="18" s="1"/>
  <c r="AV12" i="18"/>
  <c r="BA12" i="18"/>
  <c r="BB11" i="18"/>
  <c r="AW8" i="18"/>
  <c r="BA39" i="18"/>
  <c r="BA43" i="18"/>
  <c r="AV33" i="18"/>
  <c r="BA33" i="18"/>
  <c r="Y31" i="18"/>
  <c r="AV31" i="18" s="1"/>
  <c r="BA31" i="18"/>
  <c r="BG27" i="18"/>
  <c r="BC27" i="18"/>
  <c r="AT27" i="18"/>
  <c r="Y17" i="18"/>
  <c r="AV17" i="18" s="1"/>
  <c r="BA17" i="18"/>
  <c r="BG11" i="18"/>
  <c r="BC11" i="18"/>
  <c r="BC47" i="18" s="1"/>
  <c r="AT11" i="18"/>
  <c r="BG8" i="18"/>
  <c r="AT8" i="18"/>
  <c r="Y39" i="18"/>
  <c r="AV39" i="18" s="1"/>
  <c r="Y43" i="18"/>
  <c r="AV43" i="18" s="1"/>
  <c r="BA36" i="18"/>
  <c r="AV36" i="18"/>
  <c r="Y34" i="18"/>
  <c r="AV34" i="18" s="1"/>
  <c r="AV30" i="18"/>
  <c r="BA30" i="18"/>
  <c r="AV28" i="18"/>
  <c r="BA28" i="18"/>
  <c r="BA27" i="18" s="1"/>
  <c r="BB27" i="18"/>
  <c r="BB14" i="18"/>
  <c r="AV13" i="18"/>
  <c r="BA13" i="18"/>
  <c r="AW11" i="18"/>
  <c r="AV9" i="18"/>
  <c r="BA9" i="18"/>
  <c r="BA8" i="18" s="1"/>
  <c r="BB8" i="18"/>
  <c r="AL41" i="17"/>
  <c r="BJ41" i="17" s="1"/>
  <c r="AJ41" i="17"/>
  <c r="AE41" i="17"/>
  <c r="BF41" i="17" s="1"/>
  <c r="AC41" i="17"/>
  <c r="M41" i="17"/>
  <c r="I41" i="17"/>
  <c r="AL40" i="17"/>
  <c r="BJ40" i="17" s="1"/>
  <c r="AJ40" i="17"/>
  <c r="AE40" i="17"/>
  <c r="BF40" i="17" s="1"/>
  <c r="AC40" i="17"/>
  <c r="M40" i="17"/>
  <c r="V40" i="17" s="1"/>
  <c r="I40" i="17"/>
  <c r="AL39" i="17"/>
  <c r="BJ39" i="17" s="1"/>
  <c r="AJ39" i="17"/>
  <c r="AE39" i="17"/>
  <c r="BF39" i="17" s="1"/>
  <c r="AC39" i="17"/>
  <c r="V39" i="17"/>
  <c r="I39" i="17"/>
  <c r="AL37" i="17"/>
  <c r="BJ37" i="17" s="1"/>
  <c r="AJ37" i="17"/>
  <c r="AE37" i="17"/>
  <c r="BF37" i="17" s="1"/>
  <c r="AC37" i="17"/>
  <c r="M37" i="17"/>
  <c r="I37" i="17"/>
  <c r="AL36" i="17"/>
  <c r="BJ36" i="17" s="1"/>
  <c r="AJ36" i="17"/>
  <c r="AE36" i="17"/>
  <c r="BF36" i="17" s="1"/>
  <c r="AC36" i="17"/>
  <c r="M36" i="17"/>
  <c r="V36" i="17" s="1"/>
  <c r="I36" i="17"/>
  <c r="AL35" i="17"/>
  <c r="BJ35" i="17" s="1"/>
  <c r="AJ35" i="17"/>
  <c r="AE35" i="17"/>
  <c r="BF35" i="17" s="1"/>
  <c r="AC35" i="17"/>
  <c r="M35" i="17"/>
  <c r="I35" i="17"/>
  <c r="AL34" i="17"/>
  <c r="BJ34" i="17" s="1"/>
  <c r="AJ34" i="17"/>
  <c r="AE34" i="17"/>
  <c r="BF34" i="17" s="1"/>
  <c r="AC34" i="17"/>
  <c r="M34" i="17"/>
  <c r="V34" i="17" s="1"/>
  <c r="I34" i="17"/>
  <c r="AL33" i="17"/>
  <c r="BJ33" i="17" s="1"/>
  <c r="AJ33" i="17"/>
  <c r="AE33" i="17"/>
  <c r="BF33" i="17" s="1"/>
  <c r="AC33" i="17"/>
  <c r="M33" i="17"/>
  <c r="I33" i="17"/>
  <c r="AL32" i="17"/>
  <c r="BJ32" i="17" s="1"/>
  <c r="AJ32" i="17"/>
  <c r="AE32" i="17"/>
  <c r="BF32" i="17" s="1"/>
  <c r="AC32" i="17"/>
  <c r="V32" i="17"/>
  <c r="M32" i="17"/>
  <c r="I32" i="17"/>
  <c r="AL31" i="17"/>
  <c r="BJ31" i="17" s="1"/>
  <c r="AJ31" i="17"/>
  <c r="AE31" i="17"/>
  <c r="BF31" i="17" s="1"/>
  <c r="AC31" i="17"/>
  <c r="M31" i="17"/>
  <c r="I31" i="17"/>
  <c r="AL30" i="17"/>
  <c r="BJ30" i="17" s="1"/>
  <c r="AJ30" i="17"/>
  <c r="AE30" i="17"/>
  <c r="BF30" i="17" s="1"/>
  <c r="AC30" i="17"/>
  <c r="V30" i="17"/>
  <c r="I30" i="17"/>
  <c r="AL29" i="17"/>
  <c r="BJ29" i="17" s="1"/>
  <c r="AJ29" i="17"/>
  <c r="AE29" i="17"/>
  <c r="BF29" i="17" s="1"/>
  <c r="AC29" i="17"/>
  <c r="M29" i="17"/>
  <c r="I29" i="17"/>
  <c r="AL28" i="17"/>
  <c r="BJ28" i="17" s="1"/>
  <c r="AJ28" i="17"/>
  <c r="AE28" i="17"/>
  <c r="BF28" i="17" s="1"/>
  <c r="AC28" i="17"/>
  <c r="M28" i="17"/>
  <c r="I28" i="17"/>
  <c r="AL26" i="17"/>
  <c r="BJ26" i="17" s="1"/>
  <c r="AJ26" i="17"/>
  <c r="AE26" i="17"/>
  <c r="BF26" i="17" s="1"/>
  <c r="AC26" i="17"/>
  <c r="M26" i="17"/>
  <c r="I26" i="17"/>
  <c r="AL25" i="17"/>
  <c r="BJ25" i="17" s="1"/>
  <c r="AJ25" i="17"/>
  <c r="AE25" i="17"/>
  <c r="BF25" i="17" s="1"/>
  <c r="AC25" i="17"/>
  <c r="M25" i="17"/>
  <c r="I25" i="17"/>
  <c r="AL24" i="17"/>
  <c r="BJ24" i="17" s="1"/>
  <c r="AJ24" i="17"/>
  <c r="AE24" i="17"/>
  <c r="BF24" i="17" s="1"/>
  <c r="AC24" i="17"/>
  <c r="M24" i="17"/>
  <c r="I24" i="17"/>
  <c r="AL23" i="17"/>
  <c r="BJ23" i="17" s="1"/>
  <c r="AJ23" i="17"/>
  <c r="AE23" i="17"/>
  <c r="BF23" i="17" s="1"/>
  <c r="AC23" i="17"/>
  <c r="M23" i="17"/>
  <c r="I23" i="17"/>
  <c r="AL22" i="17"/>
  <c r="BJ22" i="17" s="1"/>
  <c r="AJ22" i="17"/>
  <c r="AE22" i="17"/>
  <c r="BF22" i="17" s="1"/>
  <c r="AC22" i="17"/>
  <c r="M22" i="17"/>
  <c r="I22" i="17"/>
  <c r="AL21" i="17"/>
  <c r="BJ21" i="17" s="1"/>
  <c r="AJ21" i="17"/>
  <c r="AE21" i="17"/>
  <c r="BF21" i="17" s="1"/>
  <c r="AC21" i="17"/>
  <c r="M21" i="17"/>
  <c r="I21" i="17"/>
  <c r="AL20" i="17"/>
  <c r="BJ20" i="17" s="1"/>
  <c r="BJ19" i="17" s="1"/>
  <c r="AJ20" i="17"/>
  <c r="AE20" i="17"/>
  <c r="BF20" i="17" s="1"/>
  <c r="BF19" i="17" s="1"/>
  <c r="AC20" i="17"/>
  <c r="M20" i="17"/>
  <c r="I20" i="17"/>
  <c r="AL18" i="17"/>
  <c r="BJ18" i="17" s="1"/>
  <c r="AJ18" i="17"/>
  <c r="AE18" i="17"/>
  <c r="BF18" i="17" s="1"/>
  <c r="AC18" i="17"/>
  <c r="M18" i="17"/>
  <c r="I18" i="17"/>
  <c r="AL17" i="17"/>
  <c r="BJ17" i="17" s="1"/>
  <c r="AJ17" i="17"/>
  <c r="AE17" i="17"/>
  <c r="BF17" i="17" s="1"/>
  <c r="AC17" i="17"/>
  <c r="M17" i="17"/>
  <c r="I17" i="17"/>
  <c r="AL16" i="17"/>
  <c r="BJ16" i="17" s="1"/>
  <c r="AJ16" i="17"/>
  <c r="AE16" i="17"/>
  <c r="BF16" i="17" s="1"/>
  <c r="AC16" i="17"/>
  <c r="M16" i="17"/>
  <c r="I16" i="17"/>
  <c r="AL15" i="17"/>
  <c r="BJ15" i="17" s="1"/>
  <c r="AJ15" i="17"/>
  <c r="AE15" i="17"/>
  <c r="BF15" i="17" s="1"/>
  <c r="BF14" i="17" s="1"/>
  <c r="AC15" i="17"/>
  <c r="M15" i="17"/>
  <c r="I15" i="17"/>
  <c r="AL13" i="17"/>
  <c r="BJ13" i="17" s="1"/>
  <c r="AJ13" i="17"/>
  <c r="AE13" i="17"/>
  <c r="BF13" i="17" s="1"/>
  <c r="AC13" i="17"/>
  <c r="M13" i="17"/>
  <c r="I13" i="17"/>
  <c r="AL12" i="17"/>
  <c r="BJ12" i="17" s="1"/>
  <c r="AJ12" i="17"/>
  <c r="AE12" i="17"/>
  <c r="BF12" i="17" s="1"/>
  <c r="BF11" i="17" s="1"/>
  <c r="AC12" i="17"/>
  <c r="M12" i="17"/>
  <c r="I12" i="17"/>
  <c r="AL10" i="17"/>
  <c r="BJ10" i="17" s="1"/>
  <c r="AJ10" i="17"/>
  <c r="AE10" i="17"/>
  <c r="BF10" i="17" s="1"/>
  <c r="AC10" i="17"/>
  <c r="V10" i="17"/>
  <c r="M10" i="17"/>
  <c r="I10" i="17"/>
  <c r="AL9" i="17"/>
  <c r="BJ9" i="17" s="1"/>
  <c r="AJ9" i="17"/>
  <c r="AE9" i="17"/>
  <c r="BF9" i="17" s="1"/>
  <c r="AC9" i="17"/>
  <c r="M9" i="17"/>
  <c r="I9" i="17"/>
  <c r="BF27" i="17" l="1"/>
  <c r="BJ11" i="17"/>
  <c r="BJ14" i="17"/>
  <c r="BG47" i="18"/>
  <c r="BE47" i="18"/>
  <c r="BJ27" i="17"/>
  <c r="AV12" i="5"/>
  <c r="AV13" i="5"/>
  <c r="AV8" i="18"/>
  <c r="AW9" i="17"/>
  <c r="BB9" i="17"/>
  <c r="Y10" i="17"/>
  <c r="AU10" i="17"/>
  <c r="AT10" i="17"/>
  <c r="V12" i="17"/>
  <c r="BB12" i="17"/>
  <c r="AW12" i="17"/>
  <c r="V17" i="17"/>
  <c r="AW17" i="17"/>
  <c r="BB17" i="17"/>
  <c r="V20" i="17"/>
  <c r="BB20" i="17"/>
  <c r="AW20" i="17"/>
  <c r="V21" i="17"/>
  <c r="BB21" i="17"/>
  <c r="AW21" i="17"/>
  <c r="V22" i="17"/>
  <c r="BB22" i="17"/>
  <c r="AW22" i="17"/>
  <c r="V23" i="17"/>
  <c r="AW23" i="17"/>
  <c r="BB23" i="17"/>
  <c r="V24" i="17"/>
  <c r="AW24" i="17"/>
  <c r="BB24" i="17"/>
  <c r="V25" i="17"/>
  <c r="AW25" i="17"/>
  <c r="BB25" i="17"/>
  <c r="V26" i="17"/>
  <c r="AW26" i="17"/>
  <c r="BB26" i="17"/>
  <c r="V28" i="17"/>
  <c r="AW28" i="17"/>
  <c r="BB28" i="17"/>
  <c r="V29" i="17"/>
  <c r="AW29" i="17"/>
  <c r="BB29" i="17"/>
  <c r="BA30" i="17"/>
  <c r="AW31" i="17"/>
  <c r="BB31" i="17"/>
  <c r="BE31" i="17"/>
  <c r="BC31" i="17"/>
  <c r="BI31" i="17"/>
  <c r="BG31" i="17"/>
  <c r="Y32" i="17"/>
  <c r="AU32" i="17"/>
  <c r="AT32" i="17"/>
  <c r="BA32" i="17"/>
  <c r="AV32" i="17"/>
  <c r="AW33" i="17"/>
  <c r="BB33" i="17"/>
  <c r="BE33" i="17"/>
  <c r="BC33" i="17"/>
  <c r="BI33" i="17"/>
  <c r="BG33" i="17"/>
  <c r="Y34" i="17"/>
  <c r="AU34" i="17"/>
  <c r="AT34" i="17"/>
  <c r="BA34" i="17"/>
  <c r="AV34" i="17"/>
  <c r="AW35" i="17"/>
  <c r="BB35" i="17"/>
  <c r="BE35" i="17"/>
  <c r="BC35" i="17"/>
  <c r="BI35" i="17"/>
  <c r="BG35" i="17"/>
  <c r="Y36" i="17"/>
  <c r="AU36" i="17"/>
  <c r="AT36" i="17"/>
  <c r="BA36" i="17"/>
  <c r="AV36" i="17"/>
  <c r="AW37" i="17"/>
  <c r="BB37" i="17"/>
  <c r="BE37" i="17"/>
  <c r="BC37" i="17"/>
  <c r="BI37" i="17"/>
  <c r="BG37" i="17"/>
  <c r="Y39" i="17"/>
  <c r="AU39" i="17"/>
  <c r="AT39" i="17"/>
  <c r="BE39" i="17"/>
  <c r="BC39" i="17"/>
  <c r="BI39" i="17"/>
  <c r="BG39" i="17"/>
  <c r="Y40" i="17"/>
  <c r="AU40" i="17"/>
  <c r="AT40" i="17"/>
  <c r="BA40" i="17"/>
  <c r="AV40" i="17"/>
  <c r="AW41" i="17"/>
  <c r="BB41" i="17"/>
  <c r="BE9" i="17"/>
  <c r="BC9" i="17"/>
  <c r="BI9" i="17"/>
  <c r="BG9" i="17"/>
  <c r="BA10" i="17"/>
  <c r="AV10" i="17"/>
  <c r="V13" i="17"/>
  <c r="Y13" i="17" s="1"/>
  <c r="AV13" i="17" s="1"/>
  <c r="BB13" i="17"/>
  <c r="AW13" i="17"/>
  <c r="V15" i="17"/>
  <c r="AW15" i="17"/>
  <c r="BB15" i="17"/>
  <c r="V16" i="17"/>
  <c r="AW16" i="17"/>
  <c r="BB16" i="17"/>
  <c r="V18" i="17"/>
  <c r="AW18" i="17"/>
  <c r="BB18" i="17"/>
  <c r="AU9" i="17"/>
  <c r="AU8" i="17" s="1"/>
  <c r="AT9" i="17"/>
  <c r="V9" i="17"/>
  <c r="Y9" i="17" s="1"/>
  <c r="BF8" i="17"/>
  <c r="BF47" i="17" s="1"/>
  <c r="BJ8" i="17"/>
  <c r="BJ47" i="17" s="1"/>
  <c r="AW10" i="17"/>
  <c r="BB10" i="17"/>
  <c r="BE10" i="17"/>
  <c r="BC10" i="17"/>
  <c r="BI10" i="17"/>
  <c r="BG10" i="17"/>
  <c r="AT12" i="17"/>
  <c r="AU12" i="17"/>
  <c r="BE12" i="17"/>
  <c r="BC12" i="17"/>
  <c r="BI12" i="17"/>
  <c r="BG12" i="17"/>
  <c r="AT13" i="17"/>
  <c r="AU13" i="17"/>
  <c r="BE13" i="17"/>
  <c r="BC13" i="17"/>
  <c r="BI13" i="17"/>
  <c r="BG13" i="17"/>
  <c r="AU15" i="17"/>
  <c r="AT15" i="17"/>
  <c r="BE15" i="17"/>
  <c r="BC15" i="17"/>
  <c r="BI15" i="17"/>
  <c r="BG15" i="17"/>
  <c r="AU16" i="17"/>
  <c r="AT16" i="17"/>
  <c r="BE16" i="17"/>
  <c r="BC16" i="17"/>
  <c r="BI16" i="17"/>
  <c r="BG16" i="17"/>
  <c r="AU17" i="17"/>
  <c r="AT17" i="17"/>
  <c r="BE17" i="17"/>
  <c r="BC17" i="17"/>
  <c r="BI17" i="17"/>
  <c r="BG17" i="17"/>
  <c r="Y18" i="17"/>
  <c r="AU18" i="17"/>
  <c r="AT18" i="17"/>
  <c r="BE18" i="17"/>
  <c r="BC18" i="17"/>
  <c r="BI18" i="17"/>
  <c r="BG18" i="17"/>
  <c r="AT20" i="17"/>
  <c r="AU20" i="17"/>
  <c r="BE20" i="17"/>
  <c r="BC20" i="17"/>
  <c r="BI20" i="17"/>
  <c r="BG20" i="17"/>
  <c r="AT21" i="17"/>
  <c r="AU21" i="17"/>
  <c r="BE21" i="17"/>
  <c r="BC21" i="17"/>
  <c r="BI21" i="17"/>
  <c r="BG21" i="17"/>
  <c r="Y22" i="17"/>
  <c r="AT22" i="17"/>
  <c r="AU22" i="17"/>
  <c r="BE22" i="17"/>
  <c r="BC22" i="17"/>
  <c r="BI22" i="17"/>
  <c r="BG22" i="17"/>
  <c r="AU23" i="17"/>
  <c r="AT23" i="17"/>
  <c r="BE23" i="17"/>
  <c r="BC23" i="17"/>
  <c r="BI23" i="17"/>
  <c r="BG23" i="17"/>
  <c r="AU24" i="17"/>
  <c r="AT24" i="17"/>
  <c r="BE24" i="17"/>
  <c r="BC24" i="17"/>
  <c r="BI24" i="17"/>
  <c r="BG24" i="17"/>
  <c r="AU25" i="17"/>
  <c r="AT25" i="17"/>
  <c r="BE25" i="17"/>
  <c r="BC25" i="17"/>
  <c r="BI25" i="17"/>
  <c r="BG25" i="17"/>
  <c r="Y26" i="17"/>
  <c r="AU26" i="17"/>
  <c r="AT26" i="17"/>
  <c r="BE26" i="17"/>
  <c r="BC26" i="17"/>
  <c r="BI26" i="17"/>
  <c r="BG26" i="17"/>
  <c r="AU28" i="17"/>
  <c r="AT28" i="17"/>
  <c r="BE28" i="17"/>
  <c r="BC28" i="17"/>
  <c r="BI28" i="17"/>
  <c r="BG28" i="17"/>
  <c r="AU29" i="17"/>
  <c r="AT29" i="17"/>
  <c r="BE29" i="17"/>
  <c r="BC29" i="17"/>
  <c r="BI29" i="17"/>
  <c r="BG29" i="17"/>
  <c r="Y30" i="17"/>
  <c r="AV30" i="17" s="1"/>
  <c r="AU30" i="17"/>
  <c r="AT30" i="17"/>
  <c r="BE30" i="17"/>
  <c r="BC30" i="17"/>
  <c r="BI30" i="17"/>
  <c r="BG30" i="17"/>
  <c r="AU31" i="17"/>
  <c r="AT31" i="17"/>
  <c r="V31" i="17"/>
  <c r="Y31" i="17" s="1"/>
  <c r="AW32" i="17"/>
  <c r="BB32" i="17"/>
  <c r="BE32" i="17"/>
  <c r="BC32" i="17"/>
  <c r="BI32" i="17"/>
  <c r="BG32" i="17"/>
  <c r="AU33" i="17"/>
  <c r="AT33" i="17"/>
  <c r="V33" i="17"/>
  <c r="Y33" i="17" s="1"/>
  <c r="AW34" i="17"/>
  <c r="BB34" i="17"/>
  <c r="BE34" i="17"/>
  <c r="BC34" i="17"/>
  <c r="BI34" i="17"/>
  <c r="BG34" i="17"/>
  <c r="Y35" i="17"/>
  <c r="AU35" i="17"/>
  <c r="AT35" i="17"/>
  <c r="V35" i="17"/>
  <c r="AW36" i="17"/>
  <c r="BB36" i="17"/>
  <c r="BE36" i="17"/>
  <c r="BC36" i="17"/>
  <c r="BI36" i="17"/>
  <c r="BG36" i="17"/>
  <c r="AU37" i="17"/>
  <c r="AT37" i="17"/>
  <c r="V37" i="17"/>
  <c r="Y37" i="17" s="1"/>
  <c r="BA39" i="17"/>
  <c r="AV39" i="17"/>
  <c r="AW40" i="17"/>
  <c r="BB40" i="17"/>
  <c r="BE40" i="17"/>
  <c r="BC40" i="17"/>
  <c r="BI40" i="17"/>
  <c r="BG40" i="17"/>
  <c r="AU41" i="17"/>
  <c r="AT41" i="17"/>
  <c r="V41" i="17"/>
  <c r="BE41" i="17"/>
  <c r="BC41" i="17"/>
  <c r="BI41" i="17"/>
  <c r="BG41" i="17"/>
  <c r="AV11" i="18"/>
  <c r="AV14" i="18"/>
  <c r="AV27" i="18"/>
  <c r="BA11" i="18"/>
  <c r="Y28" i="17"/>
  <c r="Y29" i="17"/>
  <c r="Y23" i="17"/>
  <c r="Y20" i="17"/>
  <c r="Y24" i="17"/>
  <c r="Y21" i="17"/>
  <c r="Y25" i="17"/>
  <c r="Y15" i="17"/>
  <c r="AV15" i="17" s="1"/>
  <c r="Y16" i="17"/>
  <c r="AV16" i="17" s="1"/>
  <c r="Y17" i="17"/>
  <c r="Y12" i="17"/>
  <c r="AV12" i="17" s="1"/>
  <c r="AV22" i="17" l="1"/>
  <c r="BB14" i="17"/>
  <c r="AT8" i="17"/>
  <c r="BA37" i="17"/>
  <c r="AV37" i="17"/>
  <c r="BA35" i="17"/>
  <c r="AV35" i="17"/>
  <c r="BA33" i="17"/>
  <c r="AV33" i="17"/>
  <c r="BA31" i="17"/>
  <c r="AV31" i="17"/>
  <c r="BI27" i="17"/>
  <c r="BE27" i="17"/>
  <c r="AU27" i="17"/>
  <c r="BI19" i="17"/>
  <c r="BE19" i="17"/>
  <c r="AT19" i="17"/>
  <c r="BG14" i="17"/>
  <c r="BC14" i="17"/>
  <c r="AT14" i="17"/>
  <c r="BI11" i="17"/>
  <c r="BE11" i="17"/>
  <c r="AT11" i="17"/>
  <c r="BA16" i="17"/>
  <c r="AW14" i="17"/>
  <c r="BA13" i="17"/>
  <c r="BI8" i="17"/>
  <c r="BE8" i="17"/>
  <c r="BA29" i="17"/>
  <c r="AV29" i="17"/>
  <c r="AW27" i="17"/>
  <c r="BA26" i="17"/>
  <c r="AV26" i="17"/>
  <c r="BA24" i="17"/>
  <c r="AV24" i="17"/>
  <c r="BA22" i="17"/>
  <c r="AW19" i="17"/>
  <c r="AV20" i="17"/>
  <c r="BA20" i="17"/>
  <c r="AW11" i="17"/>
  <c r="AV11" i="17"/>
  <c r="BA12" i="17"/>
  <c r="BA11" i="17" s="1"/>
  <c r="BB8" i="17"/>
  <c r="BA41" i="17"/>
  <c r="Y41" i="17"/>
  <c r="AV41" i="17" s="1"/>
  <c r="BG27" i="17"/>
  <c r="BC27" i="17"/>
  <c r="AT27" i="17"/>
  <c r="BG19" i="17"/>
  <c r="BC19" i="17"/>
  <c r="AU19" i="17"/>
  <c r="BI14" i="17"/>
  <c r="BE14" i="17"/>
  <c r="AU14" i="17"/>
  <c r="BG11" i="17"/>
  <c r="BC11" i="17"/>
  <c r="AU11" i="17"/>
  <c r="BA9" i="17"/>
  <c r="BA8" i="17" s="1"/>
  <c r="AV9" i="17"/>
  <c r="AV8" i="17" s="1"/>
  <c r="BA18" i="17"/>
  <c r="AV18" i="17"/>
  <c r="BA15" i="17"/>
  <c r="BA14" i="17" s="1"/>
  <c r="AV14" i="17"/>
  <c r="BG8" i="17"/>
  <c r="BC8" i="17"/>
  <c r="BB27" i="17"/>
  <c r="BA28" i="17"/>
  <c r="BA27" i="17" s="1"/>
  <c r="AV28" i="17"/>
  <c r="AV27" i="17" s="1"/>
  <c r="BA25" i="17"/>
  <c r="AV25" i="17"/>
  <c r="BA23" i="17"/>
  <c r="AV23" i="17"/>
  <c r="AV21" i="17"/>
  <c r="BA21" i="17"/>
  <c r="BB19" i="17"/>
  <c r="BA17" i="17"/>
  <c r="AV17" i="17"/>
  <c r="BB11" i="17"/>
  <c r="AW8" i="17"/>
  <c r="AW47" i="17" s="1"/>
  <c r="BH46" i="16"/>
  <c r="BD46" i="16"/>
  <c r="AZ46" i="16"/>
  <c r="AX46" i="16"/>
  <c r="AS46" i="16"/>
  <c r="AR46" i="16"/>
  <c r="AQ46" i="16"/>
  <c r="BJ45" i="16"/>
  <c r="BI45" i="16"/>
  <c r="BH45" i="16"/>
  <c r="BG45" i="16"/>
  <c r="BF45" i="16"/>
  <c r="BE45" i="16"/>
  <c r="BD45" i="16"/>
  <c r="BC45" i="16"/>
  <c r="BB45" i="16"/>
  <c r="BA45" i="16"/>
  <c r="AZ45" i="16"/>
  <c r="AY45" i="16"/>
  <c r="AX45" i="16"/>
  <c r="AW45" i="16"/>
  <c r="AV45" i="16"/>
  <c r="AU45" i="16"/>
  <c r="AT45" i="16"/>
  <c r="AS45" i="16"/>
  <c r="AR45" i="16"/>
  <c r="AQ45" i="16"/>
  <c r="BJ44" i="16"/>
  <c r="BI44" i="16"/>
  <c r="BH44" i="16"/>
  <c r="BG44" i="16"/>
  <c r="BF44" i="16"/>
  <c r="BE44" i="16"/>
  <c r="BD44" i="16"/>
  <c r="BC44" i="16"/>
  <c r="BB44" i="16"/>
  <c r="BA44" i="16"/>
  <c r="AZ44" i="16"/>
  <c r="AY44" i="16"/>
  <c r="AX44" i="16"/>
  <c r="AW44" i="16"/>
  <c r="AV44" i="16"/>
  <c r="AU44" i="16"/>
  <c r="AT44" i="16"/>
  <c r="AS44" i="16"/>
  <c r="AR44" i="16"/>
  <c r="AQ44" i="16"/>
  <c r="BH43" i="16"/>
  <c r="BD43" i="16"/>
  <c r="AZ43" i="16"/>
  <c r="AX43" i="16"/>
  <c r="AW43" i="16"/>
  <c r="AU43" i="16"/>
  <c r="AT43" i="16"/>
  <c r="AS43" i="16"/>
  <c r="AR43" i="16"/>
  <c r="AQ43" i="16"/>
  <c r="BJ42" i="16"/>
  <c r="BI42" i="16"/>
  <c r="BH42" i="16"/>
  <c r="BG42" i="16"/>
  <c r="BF42" i="16"/>
  <c r="BE42" i="16"/>
  <c r="BD42" i="16"/>
  <c r="BC42" i="16"/>
  <c r="BB42" i="16"/>
  <c r="BA42" i="16"/>
  <c r="AZ42" i="16"/>
  <c r="AY42" i="16"/>
  <c r="AX42" i="16"/>
  <c r="AW42" i="16"/>
  <c r="AV42" i="16"/>
  <c r="AU42" i="16"/>
  <c r="AT42" i="16"/>
  <c r="AS42" i="16"/>
  <c r="AR42" i="16"/>
  <c r="AQ42" i="16"/>
  <c r="BJ41" i="16"/>
  <c r="BI41" i="16"/>
  <c r="BH41" i="16"/>
  <c r="BG41" i="16"/>
  <c r="BF41" i="16"/>
  <c r="BE41" i="16"/>
  <c r="BD41" i="16"/>
  <c r="BC41" i="16"/>
  <c r="BB41" i="16"/>
  <c r="BA41" i="16"/>
  <c r="AZ41" i="16"/>
  <c r="AY41" i="16"/>
  <c r="AX41" i="16"/>
  <c r="AW41" i="16"/>
  <c r="AV41" i="16"/>
  <c r="AU41" i="16"/>
  <c r="AT41" i="16"/>
  <c r="AS41" i="16"/>
  <c r="AR41" i="16"/>
  <c r="AQ41" i="16"/>
  <c r="BH40" i="16"/>
  <c r="BD40" i="16"/>
  <c r="AZ40" i="16"/>
  <c r="AX40" i="16"/>
  <c r="AS40" i="16"/>
  <c r="AR40" i="16"/>
  <c r="AQ40" i="16"/>
  <c r="BH39" i="16"/>
  <c r="BD39" i="16"/>
  <c r="AZ39" i="16"/>
  <c r="AX39" i="16"/>
  <c r="AS39" i="16"/>
  <c r="AR39" i="16"/>
  <c r="AQ39" i="16"/>
  <c r="BH38" i="16"/>
  <c r="BD38" i="16"/>
  <c r="AZ38" i="16"/>
  <c r="AX38" i="16"/>
  <c r="AS38" i="16"/>
  <c r="AR38" i="16"/>
  <c r="AQ38" i="16"/>
  <c r="BH37" i="16"/>
  <c r="BD37" i="16"/>
  <c r="AZ37" i="16"/>
  <c r="AX37" i="16"/>
  <c r="AS37" i="16"/>
  <c r="AR37" i="16"/>
  <c r="AQ37" i="16"/>
  <c r="BH36" i="16"/>
  <c r="BD36" i="16"/>
  <c r="AZ36" i="16"/>
  <c r="AX36" i="16"/>
  <c r="AS36" i="16"/>
  <c r="AR36" i="16"/>
  <c r="AQ36" i="16"/>
  <c r="BH35" i="16"/>
  <c r="BD35" i="16"/>
  <c r="AZ35" i="16"/>
  <c r="AX35" i="16"/>
  <c r="AS35" i="16"/>
  <c r="AR35" i="16"/>
  <c r="AQ35" i="16"/>
  <c r="BH34" i="16"/>
  <c r="BD34" i="16"/>
  <c r="AZ34" i="16"/>
  <c r="AX34" i="16"/>
  <c r="AS34" i="16"/>
  <c r="AR34" i="16"/>
  <c r="AQ34" i="16"/>
  <c r="BH33" i="16"/>
  <c r="BD33" i="16"/>
  <c r="AZ33" i="16"/>
  <c r="AX33" i="16"/>
  <c r="AS33" i="16"/>
  <c r="AR33" i="16"/>
  <c r="AQ33" i="16"/>
  <c r="BH32" i="16"/>
  <c r="BD32" i="16"/>
  <c r="AZ32" i="16"/>
  <c r="AX32" i="16"/>
  <c r="AS32" i="16"/>
  <c r="AR32" i="16"/>
  <c r="AQ32" i="16"/>
  <c r="BH31" i="16"/>
  <c r="BD31" i="16"/>
  <c r="AZ31" i="16"/>
  <c r="AX31" i="16"/>
  <c r="AS31" i="16"/>
  <c r="AR31" i="16"/>
  <c r="AQ31" i="16"/>
  <c r="BH30" i="16"/>
  <c r="BD30" i="16"/>
  <c r="AZ30" i="16"/>
  <c r="AX30" i="16"/>
  <c r="AS30" i="16"/>
  <c r="AS27" i="16" s="1"/>
  <c r="AR30" i="16"/>
  <c r="AQ30" i="16"/>
  <c r="BH29" i="16"/>
  <c r="BH27" i="16" s="1"/>
  <c r="BD29" i="16"/>
  <c r="AZ29" i="16"/>
  <c r="AX29" i="16"/>
  <c r="AS29" i="16"/>
  <c r="AR29" i="16"/>
  <c r="AQ29" i="16"/>
  <c r="BH28" i="16"/>
  <c r="BD28" i="16"/>
  <c r="AZ28" i="16"/>
  <c r="AZ27" i="16" s="1"/>
  <c r="AX28" i="16"/>
  <c r="AS28" i="16"/>
  <c r="AR28" i="16"/>
  <c r="AQ28" i="16"/>
  <c r="AQ27" i="16" s="1"/>
  <c r="AR27" i="16"/>
  <c r="BJ26" i="16"/>
  <c r="BI26" i="16"/>
  <c r="BH26" i="16"/>
  <c r="BG26" i="16"/>
  <c r="BF26" i="16"/>
  <c r="BD26" i="16"/>
  <c r="AZ26" i="16"/>
  <c r="AX26" i="16"/>
  <c r="AU26" i="16"/>
  <c r="AT26" i="16"/>
  <c r="AR26" i="16"/>
  <c r="BJ25" i="16"/>
  <c r="BI25" i="16"/>
  <c r="BH25" i="16"/>
  <c r="BG25" i="16"/>
  <c r="BF25" i="16"/>
  <c r="BD25" i="16"/>
  <c r="AZ25" i="16"/>
  <c r="AX25" i="16"/>
  <c r="AU25" i="16"/>
  <c r="AT25" i="16"/>
  <c r="AR25" i="16"/>
  <c r="BJ24" i="16"/>
  <c r="BI24" i="16"/>
  <c r="BH24" i="16"/>
  <c r="BG24" i="16"/>
  <c r="BF24" i="16"/>
  <c r="BD24" i="16"/>
  <c r="AZ24" i="16"/>
  <c r="AX24" i="16"/>
  <c r="AU24" i="16"/>
  <c r="AT24" i="16"/>
  <c r="AR24" i="16"/>
  <c r="BJ23" i="16"/>
  <c r="BI23" i="16"/>
  <c r="BH23" i="16"/>
  <c r="BG23" i="16"/>
  <c r="BF23" i="16"/>
  <c r="BD23" i="16"/>
  <c r="AZ23" i="16"/>
  <c r="AX23" i="16"/>
  <c r="AU23" i="16"/>
  <c r="AT23" i="16"/>
  <c r="AR23" i="16"/>
  <c r="BJ22" i="16"/>
  <c r="BI22" i="16"/>
  <c r="BH22" i="16"/>
  <c r="BG22" i="16"/>
  <c r="BF22" i="16"/>
  <c r="BD22" i="16"/>
  <c r="AZ22" i="16"/>
  <c r="AX22" i="16"/>
  <c r="AU22" i="16"/>
  <c r="AT22" i="16"/>
  <c r="AR22" i="16"/>
  <c r="BJ21" i="16"/>
  <c r="BI21" i="16"/>
  <c r="BH21" i="16"/>
  <c r="BH19" i="16" s="1"/>
  <c r="BG21" i="16"/>
  <c r="BF21" i="16"/>
  <c r="BD21" i="16"/>
  <c r="AZ21" i="16"/>
  <c r="AX21" i="16"/>
  <c r="AU21" i="16"/>
  <c r="AT21" i="16"/>
  <c r="AR21" i="16"/>
  <c r="AR19" i="16" s="1"/>
  <c r="BJ20" i="16"/>
  <c r="BJ19" i="16" s="1"/>
  <c r="BI20" i="16"/>
  <c r="BH20" i="16"/>
  <c r="BG20" i="16"/>
  <c r="BG19" i="16" s="1"/>
  <c r="BF20" i="16"/>
  <c r="BF19" i="16" s="1"/>
  <c r="BD20" i="16"/>
  <c r="AZ20" i="16"/>
  <c r="AX20" i="16"/>
  <c r="AU20" i="16"/>
  <c r="AU19" i="16" s="1"/>
  <c r="AT20" i="16"/>
  <c r="AR20" i="16"/>
  <c r="BI19" i="16"/>
  <c r="AZ19" i="16"/>
  <c r="AT19" i="16"/>
  <c r="BH18" i="16"/>
  <c r="BD18" i="16"/>
  <c r="AZ18" i="16"/>
  <c r="AX18" i="16"/>
  <c r="AS18" i="16"/>
  <c r="AR18" i="16"/>
  <c r="AQ18" i="16"/>
  <c r="BH17" i="16"/>
  <c r="BD17" i="16"/>
  <c r="AZ17" i="16"/>
  <c r="AX17" i="16"/>
  <c r="AS17" i="16"/>
  <c r="AR17" i="16"/>
  <c r="AQ17" i="16"/>
  <c r="BH16" i="16"/>
  <c r="BD16" i="16"/>
  <c r="AZ16" i="16"/>
  <c r="AX16" i="16"/>
  <c r="AS16" i="16"/>
  <c r="AR16" i="16"/>
  <c r="AQ16" i="16"/>
  <c r="BH15" i="16"/>
  <c r="BD15" i="16"/>
  <c r="BD14" i="16" s="1"/>
  <c r="AZ15" i="16"/>
  <c r="AZ14" i="16" s="1"/>
  <c r="AX15" i="16"/>
  <c r="AS15" i="16"/>
  <c r="AS14" i="16" s="1"/>
  <c r="AR15" i="16"/>
  <c r="AQ15" i="16"/>
  <c r="AQ14" i="16" s="1"/>
  <c r="AX14" i="16"/>
  <c r="BH13" i="16"/>
  <c r="BD13" i="16"/>
  <c r="AZ13" i="16"/>
  <c r="AX13" i="16"/>
  <c r="AS13" i="16"/>
  <c r="AR13" i="16"/>
  <c r="AQ13" i="16"/>
  <c r="BH12" i="16"/>
  <c r="BH11" i="16" s="1"/>
  <c r="BD12" i="16"/>
  <c r="BD11" i="16" s="1"/>
  <c r="AZ12" i="16"/>
  <c r="AX12" i="16"/>
  <c r="AS12" i="16"/>
  <c r="AS11" i="16" s="1"/>
  <c r="AR12" i="16"/>
  <c r="AQ12" i="16"/>
  <c r="AQ11" i="16" s="1"/>
  <c r="AZ11" i="16"/>
  <c r="BH10" i="16"/>
  <c r="BD10" i="16"/>
  <c r="AZ10" i="16"/>
  <c r="AX10" i="16"/>
  <c r="AS10" i="16"/>
  <c r="AR10" i="16"/>
  <c r="AQ10" i="16"/>
  <c r="BH9" i="16"/>
  <c r="BH8" i="16" s="1"/>
  <c r="BD9" i="16"/>
  <c r="BD8" i="16" s="1"/>
  <c r="AZ9" i="16"/>
  <c r="AZ8" i="16" s="1"/>
  <c r="AX9" i="16"/>
  <c r="AS9" i="16"/>
  <c r="AR9" i="16"/>
  <c r="AR8" i="16" s="1"/>
  <c r="AQ9" i="16"/>
  <c r="AX8" i="16"/>
  <c r="BH46" i="15"/>
  <c r="BD46" i="15"/>
  <c r="AZ46" i="15"/>
  <c r="AY46" i="15"/>
  <c r="AX46" i="15"/>
  <c r="AS46" i="15"/>
  <c r="AR46" i="15"/>
  <c r="AQ46" i="15"/>
  <c r="BJ45" i="15"/>
  <c r="BI45" i="15"/>
  <c r="BH45" i="15"/>
  <c r="BG45" i="15"/>
  <c r="BF45" i="15"/>
  <c r="BE45" i="15"/>
  <c r="BD45" i="15"/>
  <c r="BC45" i="15"/>
  <c r="BB45" i="15"/>
  <c r="BA45" i="15"/>
  <c r="AZ45" i="15"/>
  <c r="AY45" i="15"/>
  <c r="AX45" i="15"/>
  <c r="AW45" i="15"/>
  <c r="AV45" i="15"/>
  <c r="AU45" i="15"/>
  <c r="AT45" i="15"/>
  <c r="AS45" i="15"/>
  <c r="AR45" i="15"/>
  <c r="AQ45" i="15"/>
  <c r="BJ44" i="15"/>
  <c r="BI44" i="15"/>
  <c r="BH44" i="15"/>
  <c r="BG44" i="15"/>
  <c r="BF44" i="15"/>
  <c r="BE44" i="15"/>
  <c r="BD44" i="15"/>
  <c r="BC44" i="15"/>
  <c r="BB44" i="15"/>
  <c r="BA44" i="15"/>
  <c r="AZ44" i="15"/>
  <c r="AY44" i="15"/>
  <c r="AX44" i="15"/>
  <c r="AW44" i="15"/>
  <c r="AV44" i="15"/>
  <c r="AU44" i="15"/>
  <c r="AT44" i="15"/>
  <c r="AS44" i="15"/>
  <c r="AR44" i="15"/>
  <c r="AQ44" i="15"/>
  <c r="BH43" i="15"/>
  <c r="BD43" i="15"/>
  <c r="AZ43" i="15"/>
  <c r="AY43" i="15"/>
  <c r="AX43" i="15"/>
  <c r="AU43" i="15"/>
  <c r="AT43" i="15"/>
  <c r="AS43" i="15"/>
  <c r="AR43" i="15"/>
  <c r="AQ43" i="15"/>
  <c r="BH42" i="15"/>
  <c r="BD42" i="15"/>
  <c r="AZ42" i="15"/>
  <c r="AY42" i="15"/>
  <c r="AX42" i="15"/>
  <c r="AU42" i="15"/>
  <c r="AT42" i="15"/>
  <c r="AS42" i="15"/>
  <c r="AR42" i="15"/>
  <c r="AQ42" i="15"/>
  <c r="BJ41" i="15"/>
  <c r="BI41" i="15"/>
  <c r="BH41" i="15"/>
  <c r="BG41" i="15"/>
  <c r="BF41" i="15"/>
  <c r="BE41" i="15"/>
  <c r="BD41" i="15"/>
  <c r="BC41" i="15"/>
  <c r="BB41" i="15"/>
  <c r="BA41" i="15"/>
  <c r="AZ41" i="15"/>
  <c r="AY41" i="15"/>
  <c r="AX41" i="15"/>
  <c r="AW41" i="15"/>
  <c r="AV41" i="15"/>
  <c r="AU41" i="15"/>
  <c r="AT41" i="15"/>
  <c r="AS41" i="15"/>
  <c r="AR41" i="15"/>
  <c r="AQ41" i="15"/>
  <c r="BH40" i="15"/>
  <c r="BD40" i="15"/>
  <c r="AZ40" i="15"/>
  <c r="AY40" i="15"/>
  <c r="AX40" i="15"/>
  <c r="AS40" i="15"/>
  <c r="AR40" i="15"/>
  <c r="AQ40" i="15"/>
  <c r="BH39" i="15"/>
  <c r="BD39" i="15"/>
  <c r="AZ39" i="15"/>
  <c r="AY39" i="15"/>
  <c r="AX39" i="15"/>
  <c r="AS39" i="15"/>
  <c r="AR39" i="15"/>
  <c r="AQ39" i="15"/>
  <c r="BH38" i="15"/>
  <c r="BD38" i="15"/>
  <c r="AZ38" i="15"/>
  <c r="AY38" i="15"/>
  <c r="AX38" i="15"/>
  <c r="AS38" i="15"/>
  <c r="AR38" i="15"/>
  <c r="AQ38" i="15"/>
  <c r="BH37" i="15"/>
  <c r="BD37" i="15"/>
  <c r="AZ37" i="15"/>
  <c r="AY37" i="15"/>
  <c r="AX37" i="15"/>
  <c r="AS37" i="15"/>
  <c r="AR37" i="15"/>
  <c r="AQ37" i="15"/>
  <c r="BH36" i="15"/>
  <c r="BD36" i="15"/>
  <c r="AZ36" i="15"/>
  <c r="AY36" i="15"/>
  <c r="AX36" i="15"/>
  <c r="AS36" i="15"/>
  <c r="AR36" i="15"/>
  <c r="AQ36" i="15"/>
  <c r="BH35" i="15"/>
  <c r="BD35" i="15"/>
  <c r="AZ35" i="15"/>
  <c r="AY35" i="15"/>
  <c r="AX35" i="15"/>
  <c r="AS35" i="15"/>
  <c r="AR35" i="15"/>
  <c r="AQ35" i="15"/>
  <c r="BH34" i="15"/>
  <c r="BD34" i="15"/>
  <c r="AZ34" i="15"/>
  <c r="AY34" i="15"/>
  <c r="AX34" i="15"/>
  <c r="AS34" i="15"/>
  <c r="AR34" i="15"/>
  <c r="AQ34" i="15"/>
  <c r="BH33" i="15"/>
  <c r="BD33" i="15"/>
  <c r="AZ33" i="15"/>
  <c r="AY33" i="15"/>
  <c r="AX33" i="15"/>
  <c r="AS33" i="15"/>
  <c r="AR33" i="15"/>
  <c r="AQ33" i="15"/>
  <c r="BH32" i="15"/>
  <c r="BD32" i="15"/>
  <c r="AZ32" i="15"/>
  <c r="AY32" i="15"/>
  <c r="AX32" i="15"/>
  <c r="AS32" i="15"/>
  <c r="AR32" i="15"/>
  <c r="AQ32" i="15"/>
  <c r="BH31" i="15"/>
  <c r="BD31" i="15"/>
  <c r="AZ31" i="15"/>
  <c r="AY31" i="15"/>
  <c r="AX31" i="15"/>
  <c r="AS31" i="15"/>
  <c r="AR31" i="15"/>
  <c r="AQ31" i="15"/>
  <c r="BH30" i="15"/>
  <c r="BD30" i="15"/>
  <c r="AZ30" i="15"/>
  <c r="AY30" i="15"/>
  <c r="AX30" i="15"/>
  <c r="AS30" i="15"/>
  <c r="AR30" i="15"/>
  <c r="AQ30" i="15"/>
  <c r="BH29" i="15"/>
  <c r="BD29" i="15"/>
  <c r="AZ29" i="15"/>
  <c r="AY29" i="15"/>
  <c r="AX29" i="15"/>
  <c r="AS29" i="15"/>
  <c r="AR29" i="15"/>
  <c r="AQ29" i="15"/>
  <c r="BH28" i="15"/>
  <c r="BD28" i="15"/>
  <c r="BD27" i="15" s="1"/>
  <c r="AZ28" i="15"/>
  <c r="AY28" i="15"/>
  <c r="AY27" i="15" s="1"/>
  <c r="AX28" i="15"/>
  <c r="AX27" i="15" s="1"/>
  <c r="AS28" i="15"/>
  <c r="AR28" i="15"/>
  <c r="AQ28" i="15"/>
  <c r="AQ27" i="15" s="1"/>
  <c r="BH27" i="15"/>
  <c r="AZ27" i="15"/>
  <c r="AS27" i="15"/>
  <c r="AR27" i="15"/>
  <c r="BJ26" i="15"/>
  <c r="BI26" i="15"/>
  <c r="BH26" i="15"/>
  <c r="BG26" i="15"/>
  <c r="BF26" i="15"/>
  <c r="BE26" i="15"/>
  <c r="BD26" i="15"/>
  <c r="BC26" i="15"/>
  <c r="AZ26" i="15"/>
  <c r="AX26" i="15"/>
  <c r="AS26" i="15"/>
  <c r="BJ25" i="15"/>
  <c r="BI25" i="15"/>
  <c r="BH25" i="15"/>
  <c r="BG25" i="15"/>
  <c r="BF25" i="15"/>
  <c r="BE25" i="15"/>
  <c r="BD25" i="15"/>
  <c r="BC25" i="15"/>
  <c r="AZ25" i="15"/>
  <c r="AX25" i="15"/>
  <c r="AS25" i="15"/>
  <c r="BJ24" i="15"/>
  <c r="BI24" i="15"/>
  <c r="BH24" i="15"/>
  <c r="BG24" i="15"/>
  <c r="BF24" i="15"/>
  <c r="BE24" i="15"/>
  <c r="BD24" i="15"/>
  <c r="BC24" i="15"/>
  <c r="AZ24" i="15"/>
  <c r="AX24" i="15"/>
  <c r="AS24" i="15"/>
  <c r="BJ23" i="15"/>
  <c r="BI23" i="15"/>
  <c r="BH23" i="15"/>
  <c r="BG23" i="15"/>
  <c r="BF23" i="15"/>
  <c r="BE23" i="15"/>
  <c r="BD23" i="15"/>
  <c r="BC23" i="15"/>
  <c r="AZ23" i="15"/>
  <c r="AX23" i="15"/>
  <c r="AS23" i="15"/>
  <c r="BJ22" i="15"/>
  <c r="BI22" i="15"/>
  <c r="BH22" i="15"/>
  <c r="BG22" i="15"/>
  <c r="BF22" i="15"/>
  <c r="BE22" i="15"/>
  <c r="BD22" i="15"/>
  <c r="BC22" i="15"/>
  <c r="AZ22" i="15"/>
  <c r="AX22" i="15"/>
  <c r="AS22" i="15"/>
  <c r="BJ21" i="15"/>
  <c r="BI21" i="15"/>
  <c r="BH21" i="15"/>
  <c r="BH19" i="15" s="1"/>
  <c r="BG21" i="15"/>
  <c r="BF21" i="15"/>
  <c r="BE21" i="15"/>
  <c r="BD21" i="15"/>
  <c r="BC21" i="15"/>
  <c r="AZ21" i="15"/>
  <c r="AX21" i="15"/>
  <c r="AS21" i="15"/>
  <c r="BJ20" i="15"/>
  <c r="BJ19" i="15" s="1"/>
  <c r="BI20" i="15"/>
  <c r="BH20" i="15"/>
  <c r="BG20" i="15"/>
  <c r="BG19" i="15" s="1"/>
  <c r="BF20" i="15"/>
  <c r="BF19" i="15" s="1"/>
  <c r="BE20" i="15"/>
  <c r="BD20" i="15"/>
  <c r="BC20" i="15"/>
  <c r="AZ20" i="15"/>
  <c r="AZ19" i="15" s="1"/>
  <c r="AX20" i="15"/>
  <c r="AS20" i="15"/>
  <c r="BI19" i="15"/>
  <c r="AS19" i="15"/>
  <c r="BH18" i="15"/>
  <c r="BD18" i="15"/>
  <c r="AZ18" i="15"/>
  <c r="AY18" i="15"/>
  <c r="AX18" i="15"/>
  <c r="AS18" i="15"/>
  <c r="AR18" i="15"/>
  <c r="AQ18" i="15"/>
  <c r="BH17" i="15"/>
  <c r="BD17" i="15"/>
  <c r="AZ17" i="15"/>
  <c r="AY17" i="15"/>
  <c r="AX17" i="15"/>
  <c r="AS17" i="15"/>
  <c r="AR17" i="15"/>
  <c r="AQ17" i="15"/>
  <c r="BH16" i="15"/>
  <c r="BD16" i="15"/>
  <c r="AZ16" i="15"/>
  <c r="AY16" i="15"/>
  <c r="AX16" i="15"/>
  <c r="AS16" i="15"/>
  <c r="AR16" i="15"/>
  <c r="AQ16" i="15"/>
  <c r="BH15" i="15"/>
  <c r="BH14" i="15" s="1"/>
  <c r="BD15" i="15"/>
  <c r="AZ15" i="15"/>
  <c r="AZ14" i="15" s="1"/>
  <c r="AY15" i="15"/>
  <c r="AY14" i="15" s="1"/>
  <c r="AX15" i="15"/>
  <c r="AS15" i="15"/>
  <c r="AS14" i="15" s="1"/>
  <c r="AR15" i="15"/>
  <c r="AR14" i="15" s="1"/>
  <c r="AQ15" i="15"/>
  <c r="AQ14" i="15" s="1"/>
  <c r="BD14" i="15"/>
  <c r="AX14" i="15"/>
  <c r="BH13" i="15"/>
  <c r="BD13" i="15"/>
  <c r="AZ13" i="15"/>
  <c r="AY13" i="15"/>
  <c r="AX13" i="15"/>
  <c r="AS13" i="15"/>
  <c r="AR13" i="15"/>
  <c r="AQ13" i="15"/>
  <c r="BH12" i="15"/>
  <c r="BD12" i="15"/>
  <c r="BD11" i="15" s="1"/>
  <c r="AZ12" i="15"/>
  <c r="AZ11" i="15" s="1"/>
  <c r="AY12" i="15"/>
  <c r="AX12" i="15"/>
  <c r="AX11" i="15" s="1"/>
  <c r="AS12" i="15"/>
  <c r="AS11" i="15" s="1"/>
  <c r="AR12" i="15"/>
  <c r="AQ12" i="15"/>
  <c r="BH11" i="15"/>
  <c r="AY11" i="15"/>
  <c r="AR11" i="15"/>
  <c r="AQ11" i="15"/>
  <c r="BH10" i="15"/>
  <c r="BD10" i="15"/>
  <c r="AZ10" i="15"/>
  <c r="AY10" i="15"/>
  <c r="AX10" i="15"/>
  <c r="AS10" i="15"/>
  <c r="AR10" i="15"/>
  <c r="AQ10" i="15"/>
  <c r="BH9" i="15"/>
  <c r="BH8" i="15" s="1"/>
  <c r="BD9" i="15"/>
  <c r="AZ9" i="15"/>
  <c r="AZ8" i="15" s="1"/>
  <c r="AY9" i="15"/>
  <c r="AY8" i="15" s="1"/>
  <c r="AX9" i="15"/>
  <c r="AX8" i="15" s="1"/>
  <c r="AS9" i="15"/>
  <c r="AS8" i="15" s="1"/>
  <c r="AR9" i="15"/>
  <c r="AR8" i="15" s="1"/>
  <c r="AQ9" i="15"/>
  <c r="AQ8" i="15" s="1"/>
  <c r="BD8" i="15"/>
  <c r="BH46" i="14"/>
  <c r="BD46" i="14"/>
  <c r="AZ46" i="14"/>
  <c r="AX46" i="14"/>
  <c r="AS46" i="14"/>
  <c r="AR46" i="14"/>
  <c r="AQ46" i="14"/>
  <c r="BJ45" i="14"/>
  <c r="BI45" i="14"/>
  <c r="BH45" i="14"/>
  <c r="BG45" i="14"/>
  <c r="BF45" i="14"/>
  <c r="BE45" i="14"/>
  <c r="BD45" i="14"/>
  <c r="BC45" i="14"/>
  <c r="BB45" i="14"/>
  <c r="BA45" i="14"/>
  <c r="AZ45" i="14"/>
  <c r="AY45" i="14"/>
  <c r="AX45" i="14"/>
  <c r="AW45" i="14"/>
  <c r="AV45" i="14"/>
  <c r="AU45" i="14"/>
  <c r="AT45" i="14"/>
  <c r="AS45" i="14"/>
  <c r="AR45" i="14"/>
  <c r="AQ45" i="14"/>
  <c r="BJ44" i="14"/>
  <c r="BI44" i="14"/>
  <c r="BH44" i="14"/>
  <c r="BG44" i="14"/>
  <c r="BF44" i="14"/>
  <c r="BE44" i="14"/>
  <c r="BD44" i="14"/>
  <c r="BC44" i="14"/>
  <c r="BB44" i="14"/>
  <c r="BA44" i="14"/>
  <c r="AZ44" i="14"/>
  <c r="AY44" i="14"/>
  <c r="AX44" i="14"/>
  <c r="AW44" i="14"/>
  <c r="AV44" i="14"/>
  <c r="AU44" i="14"/>
  <c r="AT44" i="14"/>
  <c r="AS44" i="14"/>
  <c r="AR44" i="14"/>
  <c r="AQ44" i="14"/>
  <c r="BJ43" i="14"/>
  <c r="BI43" i="14"/>
  <c r="BH43" i="14"/>
  <c r="BG43" i="14"/>
  <c r="BF43" i="14"/>
  <c r="BE43" i="14"/>
  <c r="BD43" i="14"/>
  <c r="BC43" i="14"/>
  <c r="BB43" i="14"/>
  <c r="BA43" i="14"/>
  <c r="AZ43" i="14"/>
  <c r="AY43" i="14"/>
  <c r="AX43" i="14"/>
  <c r="AW43" i="14"/>
  <c r="AV43" i="14"/>
  <c r="AU43" i="14"/>
  <c r="AT43" i="14"/>
  <c r="AS43" i="14"/>
  <c r="AR43" i="14"/>
  <c r="AQ43" i="14"/>
  <c r="BJ42" i="14"/>
  <c r="BI42" i="14"/>
  <c r="BH42" i="14"/>
  <c r="BG42" i="14"/>
  <c r="BF42" i="14"/>
  <c r="BE42" i="14"/>
  <c r="BD42" i="14"/>
  <c r="BC42" i="14"/>
  <c r="BB42" i="14"/>
  <c r="BA42" i="14"/>
  <c r="AZ42" i="14"/>
  <c r="AY42" i="14"/>
  <c r="AX42" i="14"/>
  <c r="AW42" i="14"/>
  <c r="AV42" i="14"/>
  <c r="AU42" i="14"/>
  <c r="AT42" i="14"/>
  <c r="AS42" i="14"/>
  <c r="AR42" i="14"/>
  <c r="AQ42" i="14"/>
  <c r="BJ41" i="14"/>
  <c r="BI41" i="14"/>
  <c r="BH41" i="14"/>
  <c r="BG41" i="14"/>
  <c r="BF41" i="14"/>
  <c r="BE41" i="14"/>
  <c r="BD41" i="14"/>
  <c r="BC41" i="14"/>
  <c r="BB41" i="14"/>
  <c r="BA41" i="14"/>
  <c r="AZ41" i="14"/>
  <c r="AY41" i="14"/>
  <c r="AX41" i="14"/>
  <c r="AW41" i="14"/>
  <c r="AV41" i="14"/>
  <c r="AU41" i="14"/>
  <c r="AT41" i="14"/>
  <c r="AS41" i="14"/>
  <c r="AR41" i="14"/>
  <c r="AQ41" i="14"/>
  <c r="BH40" i="14"/>
  <c r="BD40" i="14"/>
  <c r="AZ40" i="14"/>
  <c r="AX40" i="14"/>
  <c r="AS40" i="14"/>
  <c r="AR40" i="14"/>
  <c r="AQ40" i="14"/>
  <c r="BH39" i="14"/>
  <c r="BD39" i="14"/>
  <c r="AZ39" i="14"/>
  <c r="AX39" i="14"/>
  <c r="AS39" i="14"/>
  <c r="AR39" i="14"/>
  <c r="AQ39" i="14"/>
  <c r="BJ38" i="14"/>
  <c r="BI38" i="14"/>
  <c r="BH38" i="14"/>
  <c r="BG38" i="14"/>
  <c r="BF38" i="14"/>
  <c r="BD38" i="14"/>
  <c r="BB38" i="14"/>
  <c r="BA38" i="14"/>
  <c r="AZ38" i="14"/>
  <c r="AY38" i="14"/>
  <c r="AX38" i="14"/>
  <c r="AW38" i="14"/>
  <c r="AU38" i="14"/>
  <c r="AT38" i="14"/>
  <c r="AS38" i="14"/>
  <c r="AR38" i="14"/>
  <c r="AQ38" i="14"/>
  <c r="BH37" i="14"/>
  <c r="BD37" i="14"/>
  <c r="AZ37" i="14"/>
  <c r="AX37" i="14"/>
  <c r="AS37" i="14"/>
  <c r="AR37" i="14"/>
  <c r="AQ37" i="14"/>
  <c r="BH36" i="14"/>
  <c r="BD36" i="14"/>
  <c r="AZ36" i="14"/>
  <c r="AX36" i="14"/>
  <c r="AS36" i="14"/>
  <c r="AR36" i="14"/>
  <c r="AQ36" i="14"/>
  <c r="BH35" i="14"/>
  <c r="BD35" i="14"/>
  <c r="AZ35" i="14"/>
  <c r="AX35" i="14"/>
  <c r="AS35" i="14"/>
  <c r="AR35" i="14"/>
  <c r="AQ35" i="14"/>
  <c r="BH34" i="14"/>
  <c r="BD34" i="14"/>
  <c r="AZ34" i="14"/>
  <c r="AX34" i="14"/>
  <c r="AS34" i="14"/>
  <c r="AR34" i="14"/>
  <c r="AQ34" i="14"/>
  <c r="BH33" i="14"/>
  <c r="BD33" i="14"/>
  <c r="AZ33" i="14"/>
  <c r="AX33" i="14"/>
  <c r="AS33" i="14"/>
  <c r="AR33" i="14"/>
  <c r="AQ33" i="14"/>
  <c r="BH32" i="14"/>
  <c r="BD32" i="14"/>
  <c r="AZ32" i="14"/>
  <c r="AX32" i="14"/>
  <c r="AS32" i="14"/>
  <c r="AR32" i="14"/>
  <c r="AQ32" i="14"/>
  <c r="BH31" i="14"/>
  <c r="BD31" i="14"/>
  <c r="AZ31" i="14"/>
  <c r="AX31" i="14"/>
  <c r="AS31" i="14"/>
  <c r="AR31" i="14"/>
  <c r="AQ31" i="14"/>
  <c r="BH30" i="14"/>
  <c r="BD30" i="14"/>
  <c r="AZ30" i="14"/>
  <c r="AX30" i="14"/>
  <c r="AS30" i="14"/>
  <c r="AR30" i="14"/>
  <c r="AQ30" i="14"/>
  <c r="AQ27" i="14" s="1"/>
  <c r="BH29" i="14"/>
  <c r="BD29" i="14"/>
  <c r="AZ29" i="14"/>
  <c r="AX29" i="14"/>
  <c r="AS29" i="14"/>
  <c r="AR29" i="14"/>
  <c r="AQ29" i="14"/>
  <c r="BH28" i="14"/>
  <c r="BH27" i="14" s="1"/>
  <c r="BD28" i="14"/>
  <c r="BD27" i="14" s="1"/>
  <c r="AZ28" i="14"/>
  <c r="AX28" i="14"/>
  <c r="AS28" i="14"/>
  <c r="AS27" i="14" s="1"/>
  <c r="AR28" i="14"/>
  <c r="AR27" i="14" s="1"/>
  <c r="AQ28" i="14"/>
  <c r="AZ27" i="14"/>
  <c r="BJ26" i="14"/>
  <c r="BI26" i="14"/>
  <c r="BH26" i="14"/>
  <c r="BG26" i="14"/>
  <c r="BF26" i="14"/>
  <c r="BD26" i="14"/>
  <c r="AZ26" i="14"/>
  <c r="AX26" i="14"/>
  <c r="AT26" i="14"/>
  <c r="BJ25" i="14"/>
  <c r="BI25" i="14"/>
  <c r="BH25" i="14"/>
  <c r="BG25" i="14"/>
  <c r="BF25" i="14"/>
  <c r="BD25" i="14"/>
  <c r="AZ25" i="14"/>
  <c r="AX25" i="14"/>
  <c r="AT25" i="14"/>
  <c r="BJ24" i="14"/>
  <c r="BI24" i="14"/>
  <c r="BH24" i="14"/>
  <c r="BG24" i="14"/>
  <c r="BF24" i="14"/>
  <c r="BD24" i="14"/>
  <c r="AZ24" i="14"/>
  <c r="AX24" i="14"/>
  <c r="AT24" i="14"/>
  <c r="BJ23" i="14"/>
  <c r="BI23" i="14"/>
  <c r="BH23" i="14"/>
  <c r="BG23" i="14"/>
  <c r="BF23" i="14"/>
  <c r="BD23" i="14"/>
  <c r="AZ23" i="14"/>
  <c r="AX23" i="14"/>
  <c r="AT23" i="14"/>
  <c r="BJ22" i="14"/>
  <c r="BI22" i="14"/>
  <c r="BH22" i="14"/>
  <c r="BG22" i="14"/>
  <c r="BF22" i="14"/>
  <c r="BD22" i="14"/>
  <c r="AZ22" i="14"/>
  <c r="AX22" i="14"/>
  <c r="AT22" i="14"/>
  <c r="BJ21" i="14"/>
  <c r="BJ19" i="14" s="1"/>
  <c r="BI21" i="14"/>
  <c r="BH21" i="14"/>
  <c r="BG21" i="14"/>
  <c r="BF21" i="14"/>
  <c r="BD21" i="14"/>
  <c r="AZ21" i="14"/>
  <c r="AX21" i="14"/>
  <c r="AT21" i="14"/>
  <c r="BJ20" i="14"/>
  <c r="BI20" i="14"/>
  <c r="BH20" i="14"/>
  <c r="BG20" i="14"/>
  <c r="BG19" i="14" s="1"/>
  <c r="BF20" i="14"/>
  <c r="BD20" i="14"/>
  <c r="AZ20" i="14"/>
  <c r="AZ19" i="14" s="1"/>
  <c r="AX20" i="14"/>
  <c r="AX19" i="14" s="1"/>
  <c r="AT20" i="14"/>
  <c r="BI19" i="14"/>
  <c r="BH19" i="14"/>
  <c r="AT19" i="14"/>
  <c r="BH18" i="14"/>
  <c r="BD18" i="14"/>
  <c r="AZ18" i="14"/>
  <c r="AX18" i="14"/>
  <c r="AS18" i="14"/>
  <c r="AR18" i="14"/>
  <c r="AQ18" i="14"/>
  <c r="BH17" i="14"/>
  <c r="BD17" i="14"/>
  <c r="AZ17" i="14"/>
  <c r="AX17" i="14"/>
  <c r="AS17" i="14"/>
  <c r="AR17" i="14"/>
  <c r="AQ17" i="14"/>
  <c r="BH16" i="14"/>
  <c r="BD16" i="14"/>
  <c r="AZ16" i="14"/>
  <c r="AX16" i="14"/>
  <c r="AS16" i="14"/>
  <c r="AR16" i="14"/>
  <c r="AQ16" i="14"/>
  <c r="BH15" i="14"/>
  <c r="BH14" i="14" s="1"/>
  <c r="BD15" i="14"/>
  <c r="AZ15" i="14"/>
  <c r="AZ14" i="14" s="1"/>
  <c r="AX15" i="14"/>
  <c r="AX14" i="14" s="1"/>
  <c r="AS15" i="14"/>
  <c r="AS14" i="14" s="1"/>
  <c r="AR15" i="14"/>
  <c r="AQ15" i="14"/>
  <c r="AQ14" i="14" s="1"/>
  <c r="BD14" i="14"/>
  <c r="BH13" i="14"/>
  <c r="BD13" i="14"/>
  <c r="AZ13" i="14"/>
  <c r="AX13" i="14"/>
  <c r="AS13" i="14"/>
  <c r="AR13" i="14"/>
  <c r="AQ13" i="14"/>
  <c r="BH12" i="14"/>
  <c r="BD12" i="14"/>
  <c r="AZ12" i="14"/>
  <c r="AZ11" i="14" s="1"/>
  <c r="AX12" i="14"/>
  <c r="AX11" i="14" s="1"/>
  <c r="AS12" i="14"/>
  <c r="AS11" i="14" s="1"/>
  <c r="AR12" i="14"/>
  <c r="AQ12" i="14"/>
  <c r="BH11" i="14"/>
  <c r="BH10" i="14"/>
  <c r="BD10" i="14"/>
  <c r="BD8" i="14" s="1"/>
  <c r="AZ10" i="14"/>
  <c r="AX10" i="14"/>
  <c r="AS10" i="14"/>
  <c r="AR10" i="14"/>
  <c r="AQ10" i="14"/>
  <c r="BH9" i="14"/>
  <c r="BH8" i="14" s="1"/>
  <c r="BD9" i="14"/>
  <c r="BA9" i="14"/>
  <c r="AZ9" i="14"/>
  <c r="AZ8" i="14" s="1"/>
  <c r="AX9" i="14"/>
  <c r="AS9" i="14"/>
  <c r="AS8" i="14" s="1"/>
  <c r="AR9" i="14"/>
  <c r="AQ9" i="14"/>
  <c r="AQ8" i="14" s="1"/>
  <c r="AX8" i="14"/>
  <c r="BH46" i="13"/>
  <c r="BD46" i="13"/>
  <c r="AZ46" i="13"/>
  <c r="AX46" i="13"/>
  <c r="AS46" i="13"/>
  <c r="AR46" i="13"/>
  <c r="AQ46" i="13"/>
  <c r="BJ45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AS45" i="13"/>
  <c r="AR45" i="13"/>
  <c r="AQ45" i="13"/>
  <c r="BH44" i="13"/>
  <c r="BD44" i="13"/>
  <c r="AZ44" i="13"/>
  <c r="AX44" i="13"/>
  <c r="AS44" i="13"/>
  <c r="AR44" i="13"/>
  <c r="AQ44" i="13"/>
  <c r="BH43" i="13"/>
  <c r="BD43" i="13"/>
  <c r="AZ43" i="13"/>
  <c r="AX43" i="13"/>
  <c r="AS43" i="13"/>
  <c r="AR43" i="13"/>
  <c r="AQ43" i="13"/>
  <c r="BH42" i="13"/>
  <c r="BD42" i="13"/>
  <c r="AZ42" i="13"/>
  <c r="AX42" i="13"/>
  <c r="AU42" i="13"/>
  <c r="AT42" i="13"/>
  <c r="AS42" i="13"/>
  <c r="AR42" i="13"/>
  <c r="AQ42" i="13"/>
  <c r="BJ41" i="13"/>
  <c r="BI41" i="13"/>
  <c r="BH41" i="13"/>
  <c r="BG41" i="13"/>
  <c r="BF41" i="13"/>
  <c r="BE41" i="13"/>
  <c r="BD41" i="13"/>
  <c r="BC41" i="13"/>
  <c r="BB41" i="13"/>
  <c r="BA41" i="13"/>
  <c r="AZ41" i="13"/>
  <c r="AY41" i="13"/>
  <c r="AX41" i="13"/>
  <c r="AW41" i="13"/>
  <c r="AV41" i="13"/>
  <c r="AU41" i="13"/>
  <c r="AT41" i="13"/>
  <c r="AS41" i="13"/>
  <c r="AR41" i="13"/>
  <c r="AQ41" i="13"/>
  <c r="BH40" i="13"/>
  <c r="BD40" i="13"/>
  <c r="AZ40" i="13"/>
  <c r="AX40" i="13"/>
  <c r="AW40" i="13"/>
  <c r="AS40" i="13"/>
  <c r="AR40" i="13"/>
  <c r="AQ40" i="13"/>
  <c r="BH39" i="13"/>
  <c r="BD39" i="13"/>
  <c r="AZ39" i="13"/>
  <c r="AX39" i="13"/>
  <c r="AW39" i="13"/>
  <c r="AS39" i="13"/>
  <c r="AR39" i="13"/>
  <c r="AQ39" i="13"/>
  <c r="BH38" i="13"/>
  <c r="BD38" i="13"/>
  <c r="AZ38" i="13"/>
  <c r="AX38" i="13"/>
  <c r="AS38" i="13"/>
  <c r="AR38" i="13"/>
  <c r="AQ38" i="13"/>
  <c r="BH37" i="13"/>
  <c r="BD37" i="13"/>
  <c r="AZ37" i="13"/>
  <c r="AX37" i="13"/>
  <c r="AS37" i="13"/>
  <c r="AR37" i="13"/>
  <c r="AQ37" i="13"/>
  <c r="BH36" i="13"/>
  <c r="BD36" i="13"/>
  <c r="AZ36" i="13"/>
  <c r="AX36" i="13"/>
  <c r="AS36" i="13"/>
  <c r="AR36" i="13"/>
  <c r="AQ36" i="13"/>
  <c r="BH35" i="13"/>
  <c r="BD35" i="13"/>
  <c r="AZ35" i="13"/>
  <c r="AX35" i="13"/>
  <c r="AS35" i="13"/>
  <c r="AR35" i="13"/>
  <c r="AQ35" i="13"/>
  <c r="BH34" i="13"/>
  <c r="BD34" i="13"/>
  <c r="AZ34" i="13"/>
  <c r="AX34" i="13"/>
  <c r="AS34" i="13"/>
  <c r="AR34" i="13"/>
  <c r="AQ34" i="13"/>
  <c r="BH33" i="13"/>
  <c r="BD33" i="13"/>
  <c r="AZ33" i="13"/>
  <c r="AX33" i="13"/>
  <c r="AS33" i="13"/>
  <c r="AR33" i="13"/>
  <c r="AQ33" i="13"/>
  <c r="BH32" i="13"/>
  <c r="BD32" i="13"/>
  <c r="AZ32" i="13"/>
  <c r="AX32" i="13"/>
  <c r="AS32" i="13"/>
  <c r="AR32" i="13"/>
  <c r="AQ32" i="13"/>
  <c r="BH31" i="13"/>
  <c r="BD31" i="13"/>
  <c r="AZ31" i="13"/>
  <c r="AX31" i="13"/>
  <c r="AS31" i="13"/>
  <c r="AR31" i="13"/>
  <c r="AQ31" i="13"/>
  <c r="BH30" i="13"/>
  <c r="BD30" i="13"/>
  <c r="AZ30" i="13"/>
  <c r="AX30" i="13"/>
  <c r="AS30" i="13"/>
  <c r="AR30" i="13"/>
  <c r="AQ30" i="13"/>
  <c r="AQ27" i="13" s="1"/>
  <c r="BH29" i="13"/>
  <c r="BD29" i="13"/>
  <c r="AZ29" i="13"/>
  <c r="AX29" i="13"/>
  <c r="AS29" i="13"/>
  <c r="AR29" i="13"/>
  <c r="AQ29" i="13"/>
  <c r="BH28" i="13"/>
  <c r="BH27" i="13" s="1"/>
  <c r="BD28" i="13"/>
  <c r="BD27" i="13" s="1"/>
  <c r="AZ28" i="13"/>
  <c r="AX28" i="13"/>
  <c r="AS28" i="13"/>
  <c r="AR28" i="13"/>
  <c r="AR27" i="13" s="1"/>
  <c r="AQ28" i="13"/>
  <c r="AZ27" i="13"/>
  <c r="AS27" i="13"/>
  <c r="BH26" i="13"/>
  <c r="BD26" i="13"/>
  <c r="AZ26" i="13"/>
  <c r="AX26" i="13"/>
  <c r="AS26" i="13"/>
  <c r="AR26" i="13"/>
  <c r="AQ26" i="13"/>
  <c r="BH25" i="13"/>
  <c r="BF25" i="13"/>
  <c r="BD25" i="13"/>
  <c r="AZ25" i="13"/>
  <c r="AY25" i="13"/>
  <c r="AX25" i="13"/>
  <c r="AS25" i="13"/>
  <c r="AR25" i="13"/>
  <c r="AQ25" i="13"/>
  <c r="BH24" i="13"/>
  <c r="BD24" i="13"/>
  <c r="AZ24" i="13"/>
  <c r="AX24" i="13"/>
  <c r="AS24" i="13"/>
  <c r="AR24" i="13"/>
  <c r="AQ24" i="13"/>
  <c r="BH23" i="13"/>
  <c r="BD23" i="13"/>
  <c r="AZ23" i="13"/>
  <c r="AX23" i="13"/>
  <c r="AS23" i="13"/>
  <c r="AR23" i="13"/>
  <c r="AQ23" i="13"/>
  <c r="BH22" i="13"/>
  <c r="BD22" i="13"/>
  <c r="AZ22" i="13"/>
  <c r="AX22" i="13"/>
  <c r="AS22" i="13"/>
  <c r="AR22" i="13"/>
  <c r="AQ22" i="13"/>
  <c r="AQ19" i="13" s="1"/>
  <c r="BH21" i="13"/>
  <c r="BD21" i="13"/>
  <c r="AZ21" i="13"/>
  <c r="AX21" i="13"/>
  <c r="AS21" i="13"/>
  <c r="AR21" i="13"/>
  <c r="AQ21" i="13"/>
  <c r="BH20" i="13"/>
  <c r="BH19" i="13" s="1"/>
  <c r="BD20" i="13"/>
  <c r="BD19" i="13" s="1"/>
  <c r="AZ20" i="13"/>
  <c r="AX20" i="13"/>
  <c r="AS20" i="13"/>
  <c r="AR20" i="13"/>
  <c r="AR19" i="13" s="1"/>
  <c r="AQ20" i="13"/>
  <c r="AZ19" i="13"/>
  <c r="AS19" i="13"/>
  <c r="BH18" i="13"/>
  <c r="BD18" i="13"/>
  <c r="AZ18" i="13"/>
  <c r="AX18" i="13"/>
  <c r="AS18" i="13"/>
  <c r="AR18" i="13"/>
  <c r="AQ18" i="13"/>
  <c r="BH17" i="13"/>
  <c r="BD17" i="13"/>
  <c r="AZ17" i="13"/>
  <c r="AX17" i="13"/>
  <c r="AS17" i="13"/>
  <c r="AR17" i="13"/>
  <c r="AQ17" i="13"/>
  <c r="BH16" i="13"/>
  <c r="BD16" i="13"/>
  <c r="AZ16" i="13"/>
  <c r="AX16" i="13"/>
  <c r="AS16" i="13"/>
  <c r="AR16" i="13"/>
  <c r="AQ16" i="13"/>
  <c r="BH15" i="13"/>
  <c r="BH14" i="13" s="1"/>
  <c r="BD15" i="13"/>
  <c r="AZ15" i="13"/>
  <c r="AX15" i="13"/>
  <c r="AS15" i="13"/>
  <c r="AS14" i="13" s="1"/>
  <c r="AR15" i="13"/>
  <c r="AQ15" i="13"/>
  <c r="BD14" i="13"/>
  <c r="AX14" i="13"/>
  <c r="BH13" i="13"/>
  <c r="BD13" i="13"/>
  <c r="AZ13" i="13"/>
  <c r="AX13" i="13"/>
  <c r="AS13" i="13"/>
  <c r="AR13" i="13"/>
  <c r="AQ13" i="13"/>
  <c r="BJ12" i="13"/>
  <c r="BH12" i="13"/>
  <c r="BD12" i="13"/>
  <c r="BD11" i="13" s="1"/>
  <c r="AZ12" i="13"/>
  <c r="AZ11" i="13" s="1"/>
  <c r="AX12" i="13"/>
  <c r="AX11" i="13" s="1"/>
  <c r="AS12" i="13"/>
  <c r="AS11" i="13" s="1"/>
  <c r="AR12" i="13"/>
  <c r="AR11" i="13" s="1"/>
  <c r="AQ12" i="13"/>
  <c r="AQ11" i="13" s="1"/>
  <c r="BH11" i="13"/>
  <c r="BH10" i="13"/>
  <c r="BD10" i="13"/>
  <c r="AZ10" i="13"/>
  <c r="AX10" i="13"/>
  <c r="AS10" i="13"/>
  <c r="AR10" i="13"/>
  <c r="AQ10" i="13"/>
  <c r="BH9" i="13"/>
  <c r="BD9" i="13"/>
  <c r="BD8" i="13" s="1"/>
  <c r="BD47" i="13" s="1"/>
  <c r="AZ9" i="13"/>
  <c r="AZ8" i="13" s="1"/>
  <c r="AX9" i="13"/>
  <c r="AS9" i="13"/>
  <c r="AR9" i="13"/>
  <c r="AQ9" i="13"/>
  <c r="AQ8" i="13" s="1"/>
  <c r="AX8" i="13"/>
  <c r="BJ46" i="12"/>
  <c r="BH46" i="12"/>
  <c r="BF46" i="12"/>
  <c r="BD46" i="12"/>
  <c r="AZ46" i="12"/>
  <c r="AX46" i="12"/>
  <c r="AS46" i="12"/>
  <c r="AR46" i="12"/>
  <c r="AQ46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AX45" i="12"/>
  <c r="AW45" i="12"/>
  <c r="AV45" i="12"/>
  <c r="AU45" i="12"/>
  <c r="AT45" i="12"/>
  <c r="AS45" i="12"/>
  <c r="AR45" i="12"/>
  <c r="AQ45" i="12"/>
  <c r="BJ44" i="12"/>
  <c r="BI44" i="12"/>
  <c r="BH44" i="12"/>
  <c r="BG44" i="12"/>
  <c r="BF44" i="12"/>
  <c r="BE44" i="12"/>
  <c r="BD44" i="12"/>
  <c r="BC44" i="12"/>
  <c r="BB44" i="12"/>
  <c r="BA44" i="12"/>
  <c r="AZ44" i="12"/>
  <c r="AY44" i="12"/>
  <c r="AX44" i="12"/>
  <c r="AW44" i="12"/>
  <c r="AV44" i="12"/>
  <c r="AU44" i="12"/>
  <c r="AT44" i="12"/>
  <c r="AS44" i="12"/>
  <c r="AR44" i="12"/>
  <c r="AQ44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AX43" i="12"/>
  <c r="AW43" i="12"/>
  <c r="AV43" i="12"/>
  <c r="AU43" i="12"/>
  <c r="AT43" i="12"/>
  <c r="AS43" i="12"/>
  <c r="AR43" i="12"/>
  <c r="AQ43" i="12"/>
  <c r="BJ42" i="12"/>
  <c r="BI42" i="12"/>
  <c r="BH42" i="12"/>
  <c r="BG42" i="12"/>
  <c r="BF42" i="12"/>
  <c r="BE42" i="12"/>
  <c r="BD42" i="12"/>
  <c r="BC42" i="12"/>
  <c r="BB42" i="12"/>
  <c r="BA42" i="12"/>
  <c r="AZ42" i="12"/>
  <c r="AY42" i="12"/>
  <c r="AX42" i="12"/>
  <c r="AW42" i="12"/>
  <c r="AV42" i="12"/>
  <c r="AU42" i="12"/>
  <c r="AT42" i="12"/>
  <c r="AS42" i="12"/>
  <c r="AR42" i="12"/>
  <c r="AQ42" i="12"/>
  <c r="BJ41" i="12"/>
  <c r="BI41" i="12"/>
  <c r="BH41" i="12"/>
  <c r="BG41" i="12"/>
  <c r="BF41" i="12"/>
  <c r="BE41" i="12"/>
  <c r="BD41" i="12"/>
  <c r="BC41" i="12"/>
  <c r="BB41" i="12"/>
  <c r="BA41" i="12"/>
  <c r="AZ41" i="12"/>
  <c r="AY41" i="12"/>
  <c r="AX41" i="12"/>
  <c r="AW41" i="12"/>
  <c r="AV41" i="12"/>
  <c r="AU41" i="12"/>
  <c r="AT41" i="12"/>
  <c r="AS41" i="12"/>
  <c r="AR41" i="12"/>
  <c r="AQ41" i="12"/>
  <c r="BJ40" i="12"/>
  <c r="BI40" i="12"/>
  <c r="BH40" i="12"/>
  <c r="BG40" i="12"/>
  <c r="BF40" i="12"/>
  <c r="BE40" i="12"/>
  <c r="BD40" i="12"/>
  <c r="BC40" i="12"/>
  <c r="BB40" i="12"/>
  <c r="BA40" i="12"/>
  <c r="AZ40" i="12"/>
  <c r="AY40" i="12"/>
  <c r="AX40" i="12"/>
  <c r="AW40" i="12"/>
  <c r="AV40" i="12"/>
  <c r="AU40" i="12"/>
  <c r="AT40" i="12"/>
  <c r="AS40" i="12"/>
  <c r="AR40" i="12"/>
  <c r="AQ40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AX39" i="12"/>
  <c r="AW39" i="12"/>
  <c r="AV39" i="12"/>
  <c r="AU39" i="12"/>
  <c r="AT39" i="12"/>
  <c r="AS39" i="12"/>
  <c r="AR39" i="12"/>
  <c r="AQ39" i="12"/>
  <c r="BJ38" i="12"/>
  <c r="BI38" i="12"/>
  <c r="BH38" i="12"/>
  <c r="BG38" i="12"/>
  <c r="BF38" i="12"/>
  <c r="BE38" i="12"/>
  <c r="BD38" i="12"/>
  <c r="BC38" i="12"/>
  <c r="BB38" i="12"/>
  <c r="BA38" i="12"/>
  <c r="AZ38" i="12"/>
  <c r="AY38" i="12"/>
  <c r="AX38" i="12"/>
  <c r="AW38" i="12"/>
  <c r="AV38" i="12"/>
  <c r="AU38" i="12"/>
  <c r="AT38" i="12"/>
  <c r="AS38" i="12"/>
  <c r="AR38" i="12"/>
  <c r="AQ38" i="12"/>
  <c r="BJ37" i="12"/>
  <c r="BH37" i="12"/>
  <c r="BF37" i="12"/>
  <c r="BD37" i="12"/>
  <c r="AZ37" i="12"/>
  <c r="AX37" i="12"/>
  <c r="AS37" i="12"/>
  <c r="AR37" i="12"/>
  <c r="AQ37" i="12"/>
  <c r="BJ36" i="12"/>
  <c r="BH36" i="12"/>
  <c r="BF36" i="12"/>
  <c r="BD36" i="12"/>
  <c r="AZ36" i="12"/>
  <c r="AX36" i="12"/>
  <c r="AS36" i="12"/>
  <c r="AR36" i="12"/>
  <c r="AQ36" i="12"/>
  <c r="BJ35" i="12"/>
  <c r="BH35" i="12"/>
  <c r="BF35" i="12"/>
  <c r="BD35" i="12"/>
  <c r="AZ35" i="12"/>
  <c r="AX35" i="12"/>
  <c r="AS35" i="12"/>
  <c r="AR35" i="12"/>
  <c r="AQ35" i="12"/>
  <c r="BJ34" i="12"/>
  <c r="BH34" i="12"/>
  <c r="BF34" i="12"/>
  <c r="BD34" i="12"/>
  <c r="AZ34" i="12"/>
  <c r="AX34" i="12"/>
  <c r="AS34" i="12"/>
  <c r="AR34" i="12"/>
  <c r="AQ34" i="12"/>
  <c r="BJ33" i="12"/>
  <c r="BH33" i="12"/>
  <c r="BF33" i="12"/>
  <c r="BD33" i="12"/>
  <c r="AZ33" i="12"/>
  <c r="AX33" i="12"/>
  <c r="AS33" i="12"/>
  <c r="AR33" i="12"/>
  <c r="AQ33" i="12"/>
  <c r="BJ32" i="12"/>
  <c r="BH32" i="12"/>
  <c r="BF32" i="12"/>
  <c r="BD32" i="12"/>
  <c r="AZ32" i="12"/>
  <c r="AX32" i="12"/>
  <c r="AS32" i="12"/>
  <c r="AR32" i="12"/>
  <c r="AQ32" i="12"/>
  <c r="BJ31" i="12"/>
  <c r="BH31" i="12"/>
  <c r="BF31" i="12"/>
  <c r="BD31" i="12"/>
  <c r="AZ31" i="12"/>
  <c r="AX31" i="12"/>
  <c r="AS31" i="12"/>
  <c r="AR31" i="12"/>
  <c r="AQ31" i="12"/>
  <c r="BJ30" i="12"/>
  <c r="BH30" i="12"/>
  <c r="BH27" i="12" s="1"/>
  <c r="BF30" i="12"/>
  <c r="BD30" i="12"/>
  <c r="AZ30" i="12"/>
  <c r="AX30" i="12"/>
  <c r="AS30" i="12"/>
  <c r="AR30" i="12"/>
  <c r="AQ30" i="12"/>
  <c r="BJ29" i="12"/>
  <c r="BJ27" i="12" s="1"/>
  <c r="BH29" i="12"/>
  <c r="BF29" i="12"/>
  <c r="BD29" i="12"/>
  <c r="AZ29" i="12"/>
  <c r="AX29" i="12"/>
  <c r="AS29" i="12"/>
  <c r="AR29" i="12"/>
  <c r="AQ29" i="12"/>
  <c r="AQ27" i="12" s="1"/>
  <c r="BJ28" i="12"/>
  <c r="BH28" i="12"/>
  <c r="BF28" i="12"/>
  <c r="BD28" i="12"/>
  <c r="BD27" i="12" s="1"/>
  <c r="AZ28" i="12"/>
  <c r="AX28" i="12"/>
  <c r="AS28" i="12"/>
  <c r="AS27" i="12" s="1"/>
  <c r="AR28" i="12"/>
  <c r="AR27" i="12" s="1"/>
  <c r="AQ28" i="12"/>
  <c r="AZ27" i="12"/>
  <c r="BJ26" i="12"/>
  <c r="BI26" i="12"/>
  <c r="BH26" i="12"/>
  <c r="BG26" i="12"/>
  <c r="BF26" i="12"/>
  <c r="BD26" i="12"/>
  <c r="AZ26" i="12"/>
  <c r="AX26" i="12"/>
  <c r="AS26" i="12"/>
  <c r="BJ25" i="12"/>
  <c r="BI25" i="12"/>
  <c r="BH25" i="12"/>
  <c r="BG25" i="12"/>
  <c r="BF25" i="12"/>
  <c r="BD25" i="12"/>
  <c r="AZ25" i="12"/>
  <c r="AX25" i="12"/>
  <c r="AS25" i="12"/>
  <c r="BJ24" i="12"/>
  <c r="BI24" i="12"/>
  <c r="BH24" i="12"/>
  <c r="BG24" i="12"/>
  <c r="BF24" i="12"/>
  <c r="BD24" i="12"/>
  <c r="AZ24" i="12"/>
  <c r="AX24" i="12"/>
  <c r="AS24" i="12"/>
  <c r="BJ23" i="12"/>
  <c r="BI23" i="12"/>
  <c r="BH23" i="12"/>
  <c r="BG23" i="12"/>
  <c r="BF23" i="12"/>
  <c r="BD23" i="12"/>
  <c r="AZ23" i="12"/>
  <c r="AX23" i="12"/>
  <c r="AS23" i="12"/>
  <c r="BJ22" i="12"/>
  <c r="BJ19" i="12" s="1"/>
  <c r="BI22" i="12"/>
  <c r="BH22" i="12"/>
  <c r="BG22" i="12"/>
  <c r="BF22" i="12"/>
  <c r="BD22" i="12"/>
  <c r="AZ22" i="12"/>
  <c r="AX22" i="12"/>
  <c r="AS22" i="12"/>
  <c r="AS19" i="12" s="1"/>
  <c r="BJ21" i="12"/>
  <c r="BI21" i="12"/>
  <c r="BH21" i="12"/>
  <c r="BG21" i="12"/>
  <c r="BG19" i="12" s="1"/>
  <c r="BF21" i="12"/>
  <c r="BD21" i="12"/>
  <c r="AZ21" i="12"/>
  <c r="AX21" i="12"/>
  <c r="AS21" i="12"/>
  <c r="BJ20" i="12"/>
  <c r="BI20" i="12"/>
  <c r="BH20" i="12"/>
  <c r="BH19" i="12" s="1"/>
  <c r="BG20" i="12"/>
  <c r="BF20" i="12"/>
  <c r="BD20" i="12"/>
  <c r="AZ20" i="12"/>
  <c r="AZ19" i="12" s="1"/>
  <c r="AX20" i="12"/>
  <c r="AS20" i="12"/>
  <c r="BI19" i="12"/>
  <c r="BJ18" i="12"/>
  <c r="BH18" i="12"/>
  <c r="BF18" i="12"/>
  <c r="BD18" i="12"/>
  <c r="AZ18" i="12"/>
  <c r="AX18" i="12"/>
  <c r="AS18" i="12"/>
  <c r="AR18" i="12"/>
  <c r="AQ18" i="12"/>
  <c r="BJ17" i="12"/>
  <c r="BH17" i="12"/>
  <c r="BF17" i="12"/>
  <c r="BD17" i="12"/>
  <c r="AZ17" i="12"/>
  <c r="AX17" i="12"/>
  <c r="AS17" i="12"/>
  <c r="AR17" i="12"/>
  <c r="AQ17" i="12"/>
  <c r="BJ16" i="12"/>
  <c r="BH16" i="12"/>
  <c r="BF16" i="12"/>
  <c r="BD16" i="12"/>
  <c r="AZ16" i="12"/>
  <c r="AX16" i="12"/>
  <c r="AS16" i="12"/>
  <c r="AR16" i="12"/>
  <c r="AQ16" i="12"/>
  <c r="BJ15" i="12"/>
  <c r="BJ14" i="12" s="1"/>
  <c r="BH15" i="12"/>
  <c r="BH14" i="12" s="1"/>
  <c r="BF15" i="12"/>
  <c r="BD15" i="12"/>
  <c r="AZ15" i="12"/>
  <c r="AZ14" i="12" s="1"/>
  <c r="AX15" i="12"/>
  <c r="AX14" i="12" s="1"/>
  <c r="AS15" i="12"/>
  <c r="AR15" i="12"/>
  <c r="AQ15" i="12"/>
  <c r="AQ14" i="12" s="1"/>
  <c r="BF14" i="12"/>
  <c r="BD14" i="12"/>
  <c r="BJ13" i="12"/>
  <c r="BH13" i="12"/>
  <c r="BF13" i="12"/>
  <c r="BD13" i="12"/>
  <c r="AZ13" i="12"/>
  <c r="AZ11" i="12" s="1"/>
  <c r="AX13" i="12"/>
  <c r="AS13" i="12"/>
  <c r="AR13" i="12"/>
  <c r="AQ13" i="12"/>
  <c r="BJ12" i="12"/>
  <c r="BH12" i="12"/>
  <c r="BF12" i="12"/>
  <c r="BF11" i="12" s="1"/>
  <c r="BE12" i="12"/>
  <c r="BD12" i="12"/>
  <c r="BC12" i="12"/>
  <c r="AZ12" i="12"/>
  <c r="AX12" i="12"/>
  <c r="AX11" i="12" s="1"/>
  <c r="AS12" i="12"/>
  <c r="AS11" i="12" s="1"/>
  <c r="AR12" i="12"/>
  <c r="AQ12" i="12"/>
  <c r="BJ11" i="12"/>
  <c r="BH11" i="12"/>
  <c r="AR11" i="12"/>
  <c r="AQ11" i="12"/>
  <c r="BJ10" i="12"/>
  <c r="BH10" i="12"/>
  <c r="BF10" i="12"/>
  <c r="BD10" i="12"/>
  <c r="AZ10" i="12"/>
  <c r="AX10" i="12"/>
  <c r="AS10" i="12"/>
  <c r="AR10" i="12"/>
  <c r="AQ10" i="12"/>
  <c r="BJ9" i="12"/>
  <c r="BJ8" i="12" s="1"/>
  <c r="BH9" i="12"/>
  <c r="BH8" i="12" s="1"/>
  <c r="BF9" i="12"/>
  <c r="BD9" i="12"/>
  <c r="AZ9" i="12"/>
  <c r="AZ8" i="12" s="1"/>
  <c r="AX9" i="12"/>
  <c r="AX8" i="12" s="1"/>
  <c r="AS9" i="12"/>
  <c r="AS8" i="12" s="1"/>
  <c r="AR9" i="12"/>
  <c r="AQ9" i="12"/>
  <c r="AQ8" i="12" s="1"/>
  <c r="BF8" i="12"/>
  <c r="BD8" i="12"/>
  <c r="BH46" i="11"/>
  <c r="BD46" i="11"/>
  <c r="AZ46" i="11"/>
  <c r="AX46" i="11"/>
  <c r="AS46" i="11"/>
  <c r="AR46" i="11"/>
  <c r="AQ46" i="11"/>
  <c r="BJ45" i="11"/>
  <c r="BI45" i="11"/>
  <c r="BH45" i="11"/>
  <c r="BG45" i="11"/>
  <c r="BF45" i="11"/>
  <c r="BE45" i="11"/>
  <c r="BD45" i="11"/>
  <c r="BC45" i="11"/>
  <c r="BB45" i="11"/>
  <c r="BA45" i="11"/>
  <c r="AZ45" i="11"/>
  <c r="AY45" i="11"/>
  <c r="AX45" i="11"/>
  <c r="AW45" i="11"/>
  <c r="AV45" i="11"/>
  <c r="AU45" i="11"/>
  <c r="AT45" i="11"/>
  <c r="AS45" i="11"/>
  <c r="AR45" i="11"/>
  <c r="AQ45" i="11"/>
  <c r="BJ44" i="11"/>
  <c r="BI44" i="11"/>
  <c r="BH44" i="11"/>
  <c r="BG44" i="11"/>
  <c r="BF44" i="11"/>
  <c r="BE44" i="11"/>
  <c r="BD44" i="11"/>
  <c r="BC44" i="11"/>
  <c r="BB44" i="11"/>
  <c r="BA44" i="11"/>
  <c r="AZ44" i="11"/>
  <c r="AY44" i="11"/>
  <c r="AX44" i="11"/>
  <c r="AW44" i="11"/>
  <c r="AV44" i="11"/>
  <c r="AU44" i="11"/>
  <c r="AT44" i="11"/>
  <c r="AS44" i="11"/>
  <c r="AR44" i="11"/>
  <c r="AQ44" i="11"/>
  <c r="BH43" i="11"/>
  <c r="BD43" i="11"/>
  <c r="AZ43" i="11"/>
  <c r="AX43" i="11"/>
  <c r="AW43" i="11"/>
  <c r="AS43" i="11"/>
  <c r="AR43" i="11"/>
  <c r="AQ43" i="11"/>
  <c r="BJ42" i="11"/>
  <c r="BI42" i="11"/>
  <c r="BH42" i="11"/>
  <c r="BG42" i="11"/>
  <c r="BF42" i="11"/>
  <c r="BE42" i="11"/>
  <c r="BD42" i="11"/>
  <c r="BC42" i="11"/>
  <c r="BB42" i="11"/>
  <c r="BA42" i="11"/>
  <c r="AZ42" i="11"/>
  <c r="AY42" i="11"/>
  <c r="AX42" i="11"/>
  <c r="AW42" i="11"/>
  <c r="AV42" i="11"/>
  <c r="AU42" i="11"/>
  <c r="AT42" i="11"/>
  <c r="AS42" i="11"/>
  <c r="AR42" i="11"/>
  <c r="AQ42" i="11"/>
  <c r="BJ41" i="11"/>
  <c r="BI41" i="11"/>
  <c r="BH41" i="11"/>
  <c r="BG41" i="11"/>
  <c r="BF41" i="11"/>
  <c r="BE41" i="11"/>
  <c r="BD41" i="11"/>
  <c r="BC41" i="11"/>
  <c r="BB41" i="11"/>
  <c r="BA41" i="11"/>
  <c r="AZ41" i="11"/>
  <c r="AY41" i="11"/>
  <c r="AX41" i="11"/>
  <c r="AW41" i="11"/>
  <c r="AV41" i="11"/>
  <c r="AU41" i="11"/>
  <c r="AT41" i="11"/>
  <c r="AS41" i="11"/>
  <c r="AR41" i="11"/>
  <c r="AQ41" i="11"/>
  <c r="BH40" i="11"/>
  <c r="BD40" i="11"/>
  <c r="AZ40" i="11"/>
  <c r="AX40" i="11"/>
  <c r="AW40" i="11"/>
  <c r="AS40" i="11"/>
  <c r="AR40" i="11"/>
  <c r="AQ40" i="11"/>
  <c r="BH39" i="11"/>
  <c r="BD39" i="11"/>
  <c r="AZ39" i="11"/>
  <c r="AX39" i="11"/>
  <c r="AW39" i="11"/>
  <c r="AS39" i="11"/>
  <c r="AR39" i="11"/>
  <c r="AQ39" i="11"/>
  <c r="BH38" i="11"/>
  <c r="BD38" i="11"/>
  <c r="AZ38" i="11"/>
  <c r="AX38" i="11"/>
  <c r="AS38" i="11"/>
  <c r="AR38" i="11"/>
  <c r="AQ38" i="11"/>
  <c r="BH37" i="11"/>
  <c r="BD37" i="11"/>
  <c r="AZ37" i="11"/>
  <c r="AX37" i="11"/>
  <c r="AS37" i="11"/>
  <c r="AR37" i="11"/>
  <c r="AQ37" i="11"/>
  <c r="BH36" i="11"/>
  <c r="BD36" i="11"/>
  <c r="AZ36" i="11"/>
  <c r="AX36" i="11"/>
  <c r="AS36" i="11"/>
  <c r="AR36" i="11"/>
  <c r="AQ36" i="11"/>
  <c r="BH35" i="11"/>
  <c r="BD35" i="11"/>
  <c r="AZ35" i="11"/>
  <c r="AX35" i="11"/>
  <c r="AS35" i="11"/>
  <c r="AR35" i="11"/>
  <c r="AQ35" i="11"/>
  <c r="BH34" i="11"/>
  <c r="BD34" i="11"/>
  <c r="AZ34" i="11"/>
  <c r="AX34" i="11"/>
  <c r="AS34" i="11"/>
  <c r="AR34" i="11"/>
  <c r="AQ34" i="11"/>
  <c r="BH33" i="11"/>
  <c r="BD33" i="11"/>
  <c r="AZ33" i="11"/>
  <c r="AX33" i="11"/>
  <c r="AS33" i="11"/>
  <c r="AR33" i="11"/>
  <c r="AQ33" i="11"/>
  <c r="BH32" i="11"/>
  <c r="BD32" i="11"/>
  <c r="AZ32" i="11"/>
  <c r="AX32" i="11"/>
  <c r="AS32" i="11"/>
  <c r="AR32" i="11"/>
  <c r="AQ32" i="11"/>
  <c r="BH31" i="11"/>
  <c r="BD31" i="11"/>
  <c r="AZ31" i="11"/>
  <c r="AX31" i="11"/>
  <c r="AS31" i="11"/>
  <c r="AR31" i="11"/>
  <c r="AQ31" i="11"/>
  <c r="BH30" i="11"/>
  <c r="BD30" i="11"/>
  <c r="AZ30" i="11"/>
  <c r="AX30" i="11"/>
  <c r="AS30" i="11"/>
  <c r="AR30" i="11"/>
  <c r="AQ30" i="11"/>
  <c r="AQ27" i="11" s="1"/>
  <c r="BH29" i="11"/>
  <c r="BD29" i="11"/>
  <c r="AZ29" i="11"/>
  <c r="AX29" i="11"/>
  <c r="AS29" i="11"/>
  <c r="AR29" i="11"/>
  <c r="AQ29" i="11"/>
  <c r="BH28" i="11"/>
  <c r="BH27" i="11" s="1"/>
  <c r="BD28" i="11"/>
  <c r="AZ28" i="11"/>
  <c r="AX28" i="11"/>
  <c r="AS28" i="11"/>
  <c r="AS27" i="11" s="1"/>
  <c r="AR28" i="11"/>
  <c r="AR27" i="11" s="1"/>
  <c r="AQ28" i="11"/>
  <c r="AZ27" i="11"/>
  <c r="BJ26" i="11"/>
  <c r="BI26" i="11"/>
  <c r="BH26" i="11"/>
  <c r="BG26" i="11"/>
  <c r="BF26" i="11"/>
  <c r="BD26" i="11"/>
  <c r="AZ26" i="11"/>
  <c r="AX26" i="11"/>
  <c r="AS26" i="11"/>
  <c r="BJ25" i="11"/>
  <c r="BI25" i="11"/>
  <c r="BH25" i="11"/>
  <c r="BG25" i="11"/>
  <c r="BF25" i="11"/>
  <c r="BD25" i="11"/>
  <c r="AZ25" i="11"/>
  <c r="AX25" i="11"/>
  <c r="AS25" i="11"/>
  <c r="BJ24" i="11"/>
  <c r="BI24" i="11"/>
  <c r="BH24" i="11"/>
  <c r="BG24" i="11"/>
  <c r="BF24" i="11"/>
  <c r="BD24" i="11"/>
  <c r="AZ24" i="11"/>
  <c r="AX24" i="11"/>
  <c r="AS24" i="11"/>
  <c r="BJ23" i="11"/>
  <c r="BI23" i="11"/>
  <c r="BH23" i="11"/>
  <c r="BG23" i="11"/>
  <c r="BF23" i="11"/>
  <c r="BD23" i="11"/>
  <c r="AZ23" i="11"/>
  <c r="AX23" i="11"/>
  <c r="AS23" i="11"/>
  <c r="BJ22" i="11"/>
  <c r="BI22" i="11"/>
  <c r="BH22" i="11"/>
  <c r="BG22" i="11"/>
  <c r="BF22" i="11"/>
  <c r="BD22" i="11"/>
  <c r="AZ22" i="11"/>
  <c r="AX22" i="11"/>
  <c r="AS22" i="11"/>
  <c r="BJ21" i="11"/>
  <c r="BJ19" i="11" s="1"/>
  <c r="BI21" i="11"/>
  <c r="BH21" i="11"/>
  <c r="BG21" i="11"/>
  <c r="BF21" i="11"/>
  <c r="BD21" i="11"/>
  <c r="AZ21" i="11"/>
  <c r="AX21" i="11"/>
  <c r="AS21" i="11"/>
  <c r="BJ20" i="11"/>
  <c r="BI20" i="11"/>
  <c r="BH20" i="11"/>
  <c r="BH19" i="11" s="1"/>
  <c r="BG20" i="11"/>
  <c r="BG19" i="11" s="1"/>
  <c r="BF20" i="11"/>
  <c r="BD20" i="11"/>
  <c r="AZ20" i="11"/>
  <c r="AZ19" i="11" s="1"/>
  <c r="AX20" i="11"/>
  <c r="AS20" i="11"/>
  <c r="BI19" i="11"/>
  <c r="AS19" i="11"/>
  <c r="BH18" i="11"/>
  <c r="BD18" i="11"/>
  <c r="AZ18" i="11"/>
  <c r="AX18" i="11"/>
  <c r="AS18" i="11"/>
  <c r="AR18" i="11"/>
  <c r="AQ18" i="11"/>
  <c r="BH17" i="11"/>
  <c r="BD17" i="11"/>
  <c r="AZ17" i="11"/>
  <c r="AX17" i="11"/>
  <c r="AS17" i="11"/>
  <c r="AR17" i="11"/>
  <c r="AQ17" i="11"/>
  <c r="BH16" i="11"/>
  <c r="BD16" i="11"/>
  <c r="AZ16" i="11"/>
  <c r="AX16" i="11"/>
  <c r="AS16" i="11"/>
  <c r="AR16" i="11"/>
  <c r="AQ16" i="11"/>
  <c r="BH15" i="11"/>
  <c r="BH14" i="11" s="1"/>
  <c r="BD15" i="11"/>
  <c r="AZ15" i="11"/>
  <c r="AZ14" i="11" s="1"/>
  <c r="AX15" i="11"/>
  <c r="AX14" i="11" s="1"/>
  <c r="AS15" i="11"/>
  <c r="AR15" i="11"/>
  <c r="AQ15" i="11"/>
  <c r="AQ14" i="11" s="1"/>
  <c r="BD14" i="11"/>
  <c r="BH13" i="11"/>
  <c r="BD13" i="11"/>
  <c r="AZ13" i="11"/>
  <c r="AX13" i="11"/>
  <c r="AS13" i="11"/>
  <c r="AR13" i="11"/>
  <c r="AQ13" i="11"/>
  <c r="BH12" i="11"/>
  <c r="BD12" i="11"/>
  <c r="AZ12" i="11"/>
  <c r="AZ11" i="11" s="1"/>
  <c r="AX12" i="11"/>
  <c r="AX11" i="11" s="1"/>
  <c r="AS12" i="11"/>
  <c r="AS11" i="11" s="1"/>
  <c r="AR12" i="11"/>
  <c r="AQ12" i="11"/>
  <c r="AQ11" i="11" s="1"/>
  <c r="BH11" i="11"/>
  <c r="BH10" i="11"/>
  <c r="BD10" i="11"/>
  <c r="BD8" i="11" s="1"/>
  <c r="AZ10" i="11"/>
  <c r="AX10" i="11"/>
  <c r="AS10" i="11"/>
  <c r="AR10" i="11"/>
  <c r="AQ10" i="11"/>
  <c r="BH9" i="11"/>
  <c r="BH8" i="11" s="1"/>
  <c r="BD9" i="11"/>
  <c r="AZ9" i="11"/>
  <c r="AZ8" i="11" s="1"/>
  <c r="AX9" i="11"/>
  <c r="AX8" i="11" s="1"/>
  <c r="AW9" i="11"/>
  <c r="AS9" i="11"/>
  <c r="AS8" i="11" s="1"/>
  <c r="AR9" i="11"/>
  <c r="AR8" i="11" s="1"/>
  <c r="AQ9" i="11"/>
  <c r="AQ8" i="11" s="1"/>
  <c r="BH46" i="10"/>
  <c r="BD46" i="10"/>
  <c r="AZ46" i="10"/>
  <c r="AY46" i="10"/>
  <c r="AX46" i="10"/>
  <c r="AU46" i="10"/>
  <c r="AT46" i="10"/>
  <c r="AS46" i="10"/>
  <c r="AR46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BJ44" i="10"/>
  <c r="BI44" i="10"/>
  <c r="BH44" i="10"/>
  <c r="BG44" i="10"/>
  <c r="BF44" i="10"/>
  <c r="BE44" i="10"/>
  <c r="BD44" i="10"/>
  <c r="BC44" i="10"/>
  <c r="BB44" i="10"/>
  <c r="BA44" i="10"/>
  <c r="AZ44" i="10"/>
  <c r="AY44" i="10"/>
  <c r="AX44" i="10"/>
  <c r="AW44" i="10"/>
  <c r="AV44" i="10"/>
  <c r="AU44" i="10"/>
  <c r="AT44" i="10"/>
  <c r="AS44" i="10"/>
  <c r="AR44" i="10"/>
  <c r="AQ44" i="10"/>
  <c r="BJ43" i="10"/>
  <c r="BI43" i="10"/>
  <c r="BH43" i="10"/>
  <c r="BG43" i="10"/>
  <c r="BF43" i="10"/>
  <c r="BE43" i="10"/>
  <c r="BD43" i="10"/>
  <c r="BC43" i="10"/>
  <c r="BB43" i="10"/>
  <c r="BA43" i="10"/>
  <c r="AZ43" i="10"/>
  <c r="AY43" i="10"/>
  <c r="AX43" i="10"/>
  <c r="AW43" i="10"/>
  <c r="AV43" i="10"/>
  <c r="AU43" i="10"/>
  <c r="AT43" i="10"/>
  <c r="AS43" i="10"/>
  <c r="AR43" i="10"/>
  <c r="AQ43" i="10"/>
  <c r="BJ42" i="10"/>
  <c r="BI42" i="10"/>
  <c r="BH42" i="10"/>
  <c r="BG42" i="10"/>
  <c r="BF42" i="10"/>
  <c r="BE42" i="10"/>
  <c r="BD42" i="10"/>
  <c r="BC42" i="10"/>
  <c r="BB42" i="10"/>
  <c r="BA42" i="10"/>
  <c r="AZ42" i="10"/>
  <c r="AY42" i="10"/>
  <c r="AX42" i="10"/>
  <c r="AW42" i="10"/>
  <c r="AV42" i="10"/>
  <c r="AU42" i="10"/>
  <c r="AT42" i="10"/>
  <c r="AS42" i="10"/>
  <c r="AR42" i="10"/>
  <c r="AQ42" i="10"/>
  <c r="BJ41" i="10"/>
  <c r="BI41" i="10"/>
  <c r="BH41" i="10"/>
  <c r="BG41" i="10"/>
  <c r="BF41" i="10"/>
  <c r="BE41" i="10"/>
  <c r="BD41" i="10"/>
  <c r="BC41" i="10"/>
  <c r="BB41" i="10"/>
  <c r="BA41" i="10"/>
  <c r="AZ41" i="10"/>
  <c r="AY41" i="10"/>
  <c r="AX41" i="10"/>
  <c r="AW41" i="10"/>
  <c r="AV41" i="10"/>
  <c r="AU41" i="10"/>
  <c r="AT41" i="10"/>
  <c r="AS41" i="10"/>
  <c r="AR41" i="10"/>
  <c r="AQ41" i="10"/>
  <c r="BJ40" i="10"/>
  <c r="BI40" i="10"/>
  <c r="BH40" i="10"/>
  <c r="BG40" i="10"/>
  <c r="BE40" i="10"/>
  <c r="BD40" i="10"/>
  <c r="BC40" i="10"/>
  <c r="AZ40" i="10"/>
  <c r="AY40" i="10"/>
  <c r="AX40" i="10"/>
  <c r="AU40" i="10"/>
  <c r="AT40" i="10"/>
  <c r="AS40" i="10"/>
  <c r="AR40" i="10"/>
  <c r="AQ40" i="10"/>
  <c r="BJ39" i="10"/>
  <c r="BI39" i="10"/>
  <c r="BH39" i="10"/>
  <c r="BG39" i="10"/>
  <c r="BF39" i="10"/>
  <c r="BE39" i="10"/>
  <c r="BD39" i="10"/>
  <c r="BC39" i="10"/>
  <c r="BB39" i="10"/>
  <c r="BA39" i="10"/>
  <c r="AZ39" i="10"/>
  <c r="AY39" i="10"/>
  <c r="AX39" i="10"/>
  <c r="AW39" i="10"/>
  <c r="AV39" i="10"/>
  <c r="AU39" i="10"/>
  <c r="AT39" i="10"/>
  <c r="AS39" i="10"/>
  <c r="AR39" i="10"/>
  <c r="AQ39" i="10"/>
  <c r="BJ38" i="10"/>
  <c r="BI38" i="10"/>
  <c r="BH38" i="10"/>
  <c r="BG38" i="10"/>
  <c r="BF38" i="10"/>
  <c r="BE38" i="10"/>
  <c r="BD38" i="10"/>
  <c r="BC38" i="10"/>
  <c r="AZ38" i="10"/>
  <c r="AX38" i="10"/>
  <c r="AT38" i="10"/>
  <c r="AS38" i="10"/>
  <c r="AQ38" i="10"/>
  <c r="BH37" i="10"/>
  <c r="BD37" i="10"/>
  <c r="AZ37" i="10"/>
  <c r="AX37" i="10"/>
  <c r="AS37" i="10"/>
  <c r="AR37" i="10"/>
  <c r="AQ37" i="10"/>
  <c r="BH36" i="10"/>
  <c r="BD36" i="10"/>
  <c r="AZ36" i="10"/>
  <c r="AX36" i="10"/>
  <c r="AS36" i="10"/>
  <c r="AR36" i="10"/>
  <c r="AQ36" i="10"/>
  <c r="BH35" i="10"/>
  <c r="BD35" i="10"/>
  <c r="AZ35" i="10"/>
  <c r="AX35" i="10"/>
  <c r="AS35" i="10"/>
  <c r="AR35" i="10"/>
  <c r="AQ35" i="10"/>
  <c r="BH34" i="10"/>
  <c r="BD34" i="10"/>
  <c r="AZ34" i="10"/>
  <c r="AX34" i="10"/>
  <c r="AS34" i="10"/>
  <c r="AR34" i="10"/>
  <c r="AQ34" i="10"/>
  <c r="BH33" i="10"/>
  <c r="BD33" i="10"/>
  <c r="AZ33" i="10"/>
  <c r="AX33" i="10"/>
  <c r="AS33" i="10"/>
  <c r="AR33" i="10"/>
  <c r="AQ33" i="10"/>
  <c r="BH32" i="10"/>
  <c r="BD32" i="10"/>
  <c r="AZ32" i="10"/>
  <c r="AX32" i="10"/>
  <c r="AS32" i="10"/>
  <c r="AR32" i="10"/>
  <c r="AQ32" i="10"/>
  <c r="BH31" i="10"/>
  <c r="BD31" i="10"/>
  <c r="AZ31" i="10"/>
  <c r="AX31" i="10"/>
  <c r="AS31" i="10"/>
  <c r="AR31" i="10"/>
  <c r="AQ31" i="10"/>
  <c r="BH30" i="10"/>
  <c r="BD30" i="10"/>
  <c r="AZ30" i="10"/>
  <c r="AX30" i="10"/>
  <c r="AS30" i="10"/>
  <c r="AR30" i="10"/>
  <c r="AQ30" i="10"/>
  <c r="AQ27" i="10" s="1"/>
  <c r="BH29" i="10"/>
  <c r="BD29" i="10"/>
  <c r="AZ29" i="10"/>
  <c r="AX29" i="10"/>
  <c r="AS29" i="10"/>
  <c r="AR29" i="10"/>
  <c r="AQ29" i="10"/>
  <c r="BH28" i="10"/>
  <c r="BH27" i="10" s="1"/>
  <c r="BD28" i="10"/>
  <c r="BD27" i="10" s="1"/>
  <c r="AZ28" i="10"/>
  <c r="AX28" i="10"/>
  <c r="AS28" i="10"/>
  <c r="AR28" i="10"/>
  <c r="AR27" i="10" s="1"/>
  <c r="AQ28" i="10"/>
  <c r="AZ27" i="10"/>
  <c r="AS27" i="10"/>
  <c r="BJ26" i="10"/>
  <c r="BI26" i="10"/>
  <c r="BH26" i="10"/>
  <c r="BG26" i="10"/>
  <c r="BF26" i="10"/>
  <c r="BE26" i="10"/>
  <c r="BD26" i="10"/>
  <c r="BC26" i="10"/>
  <c r="AZ26" i="10"/>
  <c r="AX26" i="10"/>
  <c r="AS26" i="10"/>
  <c r="BJ25" i="10"/>
  <c r="BI25" i="10"/>
  <c r="BH25" i="10"/>
  <c r="BG25" i="10"/>
  <c r="BF25" i="10"/>
  <c r="BE25" i="10"/>
  <c r="BD25" i="10"/>
  <c r="BC25" i="10"/>
  <c r="AZ25" i="10"/>
  <c r="AX25" i="10"/>
  <c r="AS25" i="10"/>
  <c r="BJ24" i="10"/>
  <c r="BI24" i="10"/>
  <c r="BH24" i="10"/>
  <c r="BG24" i="10"/>
  <c r="BF24" i="10"/>
  <c r="BE24" i="10"/>
  <c r="BD24" i="10"/>
  <c r="BC24" i="10"/>
  <c r="AZ24" i="10"/>
  <c r="AX24" i="10"/>
  <c r="AS24" i="10"/>
  <c r="BJ23" i="10"/>
  <c r="BI23" i="10"/>
  <c r="BH23" i="10"/>
  <c r="BG23" i="10"/>
  <c r="BF23" i="10"/>
  <c r="BE23" i="10"/>
  <c r="BD23" i="10"/>
  <c r="BC23" i="10"/>
  <c r="AZ23" i="10"/>
  <c r="AX23" i="10"/>
  <c r="AS23" i="10"/>
  <c r="BJ22" i="10"/>
  <c r="BI22" i="10"/>
  <c r="BH22" i="10"/>
  <c r="BG22" i="10"/>
  <c r="BF22" i="10"/>
  <c r="BE22" i="10"/>
  <c r="BD22" i="10"/>
  <c r="BC22" i="10"/>
  <c r="AZ22" i="10"/>
  <c r="AX22" i="10"/>
  <c r="AS22" i="10"/>
  <c r="BJ21" i="10"/>
  <c r="BI21" i="10"/>
  <c r="BI19" i="10" s="1"/>
  <c r="BH21" i="10"/>
  <c r="BG21" i="10"/>
  <c r="BF21" i="10"/>
  <c r="BE21" i="10"/>
  <c r="BD21" i="10"/>
  <c r="BC21" i="10"/>
  <c r="AZ21" i="10"/>
  <c r="AX21" i="10"/>
  <c r="AS21" i="10"/>
  <c r="BJ20" i="10"/>
  <c r="BI20" i="10"/>
  <c r="BH20" i="10"/>
  <c r="BH19" i="10" s="1"/>
  <c r="BG20" i="10"/>
  <c r="BF20" i="10"/>
  <c r="BE20" i="10"/>
  <c r="BD20" i="10"/>
  <c r="BD19" i="10" s="1"/>
  <c r="BC20" i="10"/>
  <c r="BC19" i="10" s="1"/>
  <c r="AZ20" i="10"/>
  <c r="AX20" i="10"/>
  <c r="AS20" i="10"/>
  <c r="AS19" i="10" s="1"/>
  <c r="BJ19" i="10"/>
  <c r="BG19" i="10"/>
  <c r="AZ19" i="10"/>
  <c r="BH18" i="10"/>
  <c r="BD18" i="10"/>
  <c r="AZ18" i="10"/>
  <c r="AX18" i="10"/>
  <c r="AS18" i="10"/>
  <c r="AR18" i="10"/>
  <c r="AQ18" i="10"/>
  <c r="BH17" i="10"/>
  <c r="BD17" i="10"/>
  <c r="AZ17" i="10"/>
  <c r="AX17" i="10"/>
  <c r="AS17" i="10"/>
  <c r="AR17" i="10"/>
  <c r="AQ17" i="10"/>
  <c r="BH16" i="10"/>
  <c r="BD16" i="10"/>
  <c r="AZ16" i="10"/>
  <c r="AX16" i="10"/>
  <c r="AS16" i="10"/>
  <c r="AR16" i="10"/>
  <c r="AQ16" i="10"/>
  <c r="BH15" i="10"/>
  <c r="BH14" i="10" s="1"/>
  <c r="BD15" i="10"/>
  <c r="BD14" i="10" s="1"/>
  <c r="AZ15" i="10"/>
  <c r="AZ14" i="10" s="1"/>
  <c r="AX15" i="10"/>
  <c r="AS15" i="10"/>
  <c r="AS14" i="10" s="1"/>
  <c r="AR15" i="10"/>
  <c r="AQ15" i="10"/>
  <c r="AQ14" i="10" s="1"/>
  <c r="AX14" i="10"/>
  <c r="BH13" i="10"/>
  <c r="BD13" i="10"/>
  <c r="AZ13" i="10"/>
  <c r="AX13" i="10"/>
  <c r="AS13" i="10"/>
  <c r="AR13" i="10"/>
  <c r="AQ13" i="10"/>
  <c r="BH12" i="10"/>
  <c r="BH11" i="10" s="1"/>
  <c r="BD12" i="10"/>
  <c r="BD11" i="10" s="1"/>
  <c r="AZ12" i="10"/>
  <c r="AX12" i="10"/>
  <c r="AS12" i="10"/>
  <c r="AR12" i="10"/>
  <c r="AR11" i="10" s="1"/>
  <c r="AQ12" i="10"/>
  <c r="AZ11" i="10"/>
  <c r="AS11" i="10"/>
  <c r="AQ11" i="10"/>
  <c r="BH10" i="10"/>
  <c r="BD10" i="10"/>
  <c r="AZ10" i="10"/>
  <c r="AX10" i="10"/>
  <c r="AS10" i="10"/>
  <c r="AR10" i="10"/>
  <c r="AQ10" i="10"/>
  <c r="BH9" i="10"/>
  <c r="BD9" i="10"/>
  <c r="BD8" i="10" s="1"/>
  <c r="AZ9" i="10"/>
  <c r="AZ8" i="10" s="1"/>
  <c r="AX9" i="10"/>
  <c r="AS9" i="10"/>
  <c r="AR9" i="10"/>
  <c r="AR8" i="10" s="1"/>
  <c r="AQ9" i="10"/>
  <c r="AQ8" i="10" s="1"/>
  <c r="AX8" i="10"/>
  <c r="BH46" i="9"/>
  <c r="BD46" i="9"/>
  <c r="AZ46" i="9"/>
  <c r="AX46" i="9"/>
  <c r="AS46" i="9"/>
  <c r="AR46" i="9"/>
  <c r="AQ46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AS45" i="9"/>
  <c r="AR45" i="9"/>
  <c r="AQ45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AS44" i="9"/>
  <c r="AR44" i="9"/>
  <c r="AQ44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AS43" i="9"/>
  <c r="AR43" i="9"/>
  <c r="AQ43" i="9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BJ41" i="9"/>
  <c r="BI41" i="9"/>
  <c r="BH41" i="9"/>
  <c r="BG41" i="9"/>
  <c r="BF41" i="9"/>
  <c r="BE41" i="9"/>
  <c r="BD41" i="9"/>
  <c r="BC41" i="9"/>
  <c r="BB41" i="9"/>
  <c r="BA41" i="9"/>
  <c r="AZ41" i="9"/>
  <c r="AY41" i="9"/>
  <c r="AX41" i="9"/>
  <c r="AW41" i="9"/>
  <c r="AV41" i="9"/>
  <c r="AU41" i="9"/>
  <c r="AT41" i="9"/>
  <c r="AS41" i="9"/>
  <c r="AR41" i="9"/>
  <c r="AQ41" i="9"/>
  <c r="BH40" i="9"/>
  <c r="BD40" i="9"/>
  <c r="AZ40" i="9"/>
  <c r="AX40" i="9"/>
  <c r="AS40" i="9"/>
  <c r="AR40" i="9"/>
  <c r="AQ40" i="9"/>
  <c r="BH39" i="9"/>
  <c r="BD39" i="9"/>
  <c r="AZ39" i="9"/>
  <c r="AX39" i="9"/>
  <c r="AS39" i="9"/>
  <c r="AR39" i="9"/>
  <c r="AQ39" i="9"/>
  <c r="BH38" i="9"/>
  <c r="BD38" i="9"/>
  <c r="AZ38" i="9"/>
  <c r="AX38" i="9"/>
  <c r="AS38" i="9"/>
  <c r="AR38" i="9"/>
  <c r="AQ38" i="9"/>
  <c r="BH37" i="9"/>
  <c r="BD37" i="9"/>
  <c r="AZ37" i="9"/>
  <c r="AX37" i="9"/>
  <c r="AS37" i="9"/>
  <c r="AR37" i="9"/>
  <c r="AQ37" i="9"/>
  <c r="BH36" i="9"/>
  <c r="BD36" i="9"/>
  <c r="AZ36" i="9"/>
  <c r="AX36" i="9"/>
  <c r="AS36" i="9"/>
  <c r="AR36" i="9"/>
  <c r="AQ36" i="9"/>
  <c r="BH35" i="9"/>
  <c r="BD35" i="9"/>
  <c r="AZ35" i="9"/>
  <c r="AX35" i="9"/>
  <c r="AS35" i="9"/>
  <c r="AR35" i="9"/>
  <c r="AQ35" i="9"/>
  <c r="BH34" i="9"/>
  <c r="BD34" i="9"/>
  <c r="AZ34" i="9"/>
  <c r="AX34" i="9"/>
  <c r="AS34" i="9"/>
  <c r="AR34" i="9"/>
  <c r="AQ34" i="9"/>
  <c r="BH33" i="9"/>
  <c r="BD33" i="9"/>
  <c r="AZ33" i="9"/>
  <c r="AX33" i="9"/>
  <c r="AS33" i="9"/>
  <c r="AR33" i="9"/>
  <c r="AQ33" i="9"/>
  <c r="BH32" i="9"/>
  <c r="BD32" i="9"/>
  <c r="AZ32" i="9"/>
  <c r="AX32" i="9"/>
  <c r="AS32" i="9"/>
  <c r="AR32" i="9"/>
  <c r="AQ32" i="9"/>
  <c r="BH31" i="9"/>
  <c r="BD31" i="9"/>
  <c r="AZ31" i="9"/>
  <c r="AX31" i="9"/>
  <c r="AS31" i="9"/>
  <c r="AR31" i="9"/>
  <c r="AQ31" i="9"/>
  <c r="BH30" i="9"/>
  <c r="BD30" i="9"/>
  <c r="AZ30" i="9"/>
  <c r="AX30" i="9"/>
  <c r="AS30" i="9"/>
  <c r="AS27" i="9" s="1"/>
  <c r="AR30" i="9"/>
  <c r="AQ30" i="9"/>
  <c r="BH29" i="9"/>
  <c r="BH27" i="9" s="1"/>
  <c r="BD29" i="9"/>
  <c r="AZ29" i="9"/>
  <c r="AX29" i="9"/>
  <c r="AS29" i="9"/>
  <c r="AR29" i="9"/>
  <c r="AQ29" i="9"/>
  <c r="BH28" i="9"/>
  <c r="BD28" i="9"/>
  <c r="AZ28" i="9"/>
  <c r="AZ27" i="9" s="1"/>
  <c r="AX28" i="9"/>
  <c r="AS28" i="9"/>
  <c r="AR28" i="9"/>
  <c r="AQ28" i="9"/>
  <c r="AQ27" i="9" s="1"/>
  <c r="AR27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AS26" i="9"/>
  <c r="AR26" i="9"/>
  <c r="AQ26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AS25" i="9"/>
  <c r="AR25" i="9"/>
  <c r="AQ25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AS24" i="9"/>
  <c r="AR24" i="9"/>
  <c r="AQ24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AS23" i="9"/>
  <c r="AR23" i="9"/>
  <c r="AQ23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AS22" i="9"/>
  <c r="AR22" i="9"/>
  <c r="AQ22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AS21" i="9"/>
  <c r="AR21" i="9"/>
  <c r="AQ21" i="9"/>
  <c r="BJ20" i="9"/>
  <c r="BI20" i="9"/>
  <c r="BH20" i="9"/>
  <c r="BG20" i="9"/>
  <c r="BF20" i="9"/>
  <c r="BF19" i="9" s="1"/>
  <c r="BE20" i="9"/>
  <c r="BE19" i="9" s="1"/>
  <c r="BD20" i="9"/>
  <c r="BD19" i="9" s="1"/>
  <c r="BC20" i="9"/>
  <c r="BC19" i="9" s="1"/>
  <c r="BB20" i="9"/>
  <c r="BA20" i="9"/>
  <c r="AZ20" i="9"/>
  <c r="AY20" i="9"/>
  <c r="AX20" i="9"/>
  <c r="AX19" i="9" s="1"/>
  <c r="AW20" i="9"/>
  <c r="AW19" i="9" s="1"/>
  <c r="AV20" i="9"/>
  <c r="AV19" i="9" s="1"/>
  <c r="AU20" i="9"/>
  <c r="AU19" i="9" s="1"/>
  <c r="AT20" i="9"/>
  <c r="AS20" i="9"/>
  <c r="AR20" i="9"/>
  <c r="AQ20" i="9"/>
  <c r="BJ19" i="9"/>
  <c r="BI19" i="9"/>
  <c r="BH19" i="9"/>
  <c r="BG19" i="9"/>
  <c r="BB19" i="9"/>
  <c r="BA19" i="9"/>
  <c r="AZ19" i="9"/>
  <c r="AY19" i="9"/>
  <c r="AT19" i="9"/>
  <c r="AS19" i="9"/>
  <c r="AR19" i="9"/>
  <c r="AQ19" i="9"/>
  <c r="BH18" i="9"/>
  <c r="BD18" i="9"/>
  <c r="AZ18" i="9"/>
  <c r="AX18" i="9"/>
  <c r="AS18" i="9"/>
  <c r="AR18" i="9"/>
  <c r="AQ18" i="9"/>
  <c r="BH17" i="9"/>
  <c r="BD17" i="9"/>
  <c r="AZ17" i="9"/>
  <c r="AX17" i="9"/>
  <c r="AS17" i="9"/>
  <c r="AR17" i="9"/>
  <c r="AQ17" i="9"/>
  <c r="BH16" i="9"/>
  <c r="BD16" i="9"/>
  <c r="AZ16" i="9"/>
  <c r="AX16" i="9"/>
  <c r="AS16" i="9"/>
  <c r="AR16" i="9"/>
  <c r="AQ16" i="9"/>
  <c r="BH15" i="9"/>
  <c r="BD15" i="9"/>
  <c r="BD14" i="9" s="1"/>
  <c r="AZ15" i="9"/>
  <c r="AZ14" i="9" s="1"/>
  <c r="AX15" i="9"/>
  <c r="AS15" i="9"/>
  <c r="AR15" i="9"/>
  <c r="AQ15" i="9"/>
  <c r="AQ14" i="9" s="1"/>
  <c r="AX14" i="9"/>
  <c r="BH13" i="9"/>
  <c r="BD13" i="9"/>
  <c r="AZ13" i="9"/>
  <c r="AX13" i="9"/>
  <c r="AS13" i="9"/>
  <c r="AR13" i="9"/>
  <c r="AQ13" i="9"/>
  <c r="BH12" i="9"/>
  <c r="BH11" i="9" s="1"/>
  <c r="BD12" i="9"/>
  <c r="BD11" i="9" s="1"/>
  <c r="AZ12" i="9"/>
  <c r="AX12" i="9"/>
  <c r="AS12" i="9"/>
  <c r="AR12" i="9"/>
  <c r="AQ12" i="9"/>
  <c r="AZ11" i="9"/>
  <c r="AS11" i="9"/>
  <c r="AQ11" i="9"/>
  <c r="BH10" i="9"/>
  <c r="BD10" i="9"/>
  <c r="AZ10" i="9"/>
  <c r="AX10" i="9"/>
  <c r="AS10" i="9"/>
  <c r="AR10" i="9"/>
  <c r="AQ10" i="9"/>
  <c r="BH9" i="9"/>
  <c r="BH8" i="9" s="1"/>
  <c r="BD9" i="9"/>
  <c r="AZ9" i="9"/>
  <c r="AX9" i="9"/>
  <c r="AX8" i="9" s="1"/>
  <c r="AS9" i="9"/>
  <c r="AS8" i="9" s="1"/>
  <c r="AR9" i="9"/>
  <c r="AQ9" i="9"/>
  <c r="BD8" i="9"/>
  <c r="BH46" i="8"/>
  <c r="BD46" i="8"/>
  <c r="AZ46" i="8"/>
  <c r="AY46" i="8"/>
  <c r="AX46" i="8"/>
  <c r="AS46" i="8"/>
  <c r="AR46" i="8"/>
  <c r="AQ46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AS45" i="8"/>
  <c r="AR45" i="8"/>
  <c r="AQ45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AS44" i="8"/>
  <c r="AR44" i="8"/>
  <c r="AQ44" i="8"/>
  <c r="BH43" i="8"/>
  <c r="BD43" i="8"/>
  <c r="BB43" i="8"/>
  <c r="AZ43" i="8"/>
  <c r="AY43" i="8"/>
  <c r="AX43" i="8"/>
  <c r="AW43" i="8"/>
  <c r="AS43" i="8"/>
  <c r="AR43" i="8"/>
  <c r="AQ43" i="8"/>
  <c r="BJ42" i="8"/>
  <c r="BI42" i="8"/>
  <c r="BH42" i="8"/>
  <c r="BG42" i="8"/>
  <c r="BF42" i="8"/>
  <c r="BE42" i="8"/>
  <c r="BD42" i="8"/>
  <c r="BC42" i="8"/>
  <c r="BB42" i="8"/>
  <c r="BA42" i="8"/>
  <c r="AZ42" i="8"/>
  <c r="AY42" i="8"/>
  <c r="AX42" i="8"/>
  <c r="AW42" i="8"/>
  <c r="AV42" i="8"/>
  <c r="AU42" i="8"/>
  <c r="AT42" i="8"/>
  <c r="AS42" i="8"/>
  <c r="AR42" i="8"/>
  <c r="AQ42" i="8"/>
  <c r="BH41" i="8"/>
  <c r="BD41" i="8"/>
  <c r="AZ41" i="8"/>
  <c r="AY41" i="8"/>
  <c r="AX41" i="8"/>
  <c r="AS41" i="8"/>
  <c r="AR41" i="8"/>
  <c r="AQ41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U40" i="8"/>
  <c r="AT40" i="8"/>
  <c r="AS40" i="8"/>
  <c r="AR40" i="8"/>
  <c r="AQ40" i="8"/>
  <c r="BH39" i="8"/>
  <c r="BD39" i="8"/>
  <c r="AZ39" i="8"/>
  <c r="AY39" i="8"/>
  <c r="AX39" i="8"/>
  <c r="AS39" i="8"/>
  <c r="AR39" i="8"/>
  <c r="AQ39" i="8"/>
  <c r="BH38" i="8"/>
  <c r="BD38" i="8"/>
  <c r="AZ38" i="8"/>
  <c r="AY38" i="8"/>
  <c r="AX38" i="8"/>
  <c r="AU38" i="8"/>
  <c r="AT38" i="8"/>
  <c r="AS38" i="8"/>
  <c r="AR38" i="8"/>
  <c r="AQ38" i="8"/>
  <c r="BH37" i="8"/>
  <c r="BD37" i="8"/>
  <c r="AZ37" i="8"/>
  <c r="AY37" i="8"/>
  <c r="AX37" i="8"/>
  <c r="AS37" i="8"/>
  <c r="BH36" i="8"/>
  <c r="BD36" i="8"/>
  <c r="AZ36" i="8"/>
  <c r="AY36" i="8"/>
  <c r="AX36" i="8"/>
  <c r="AS36" i="8"/>
  <c r="BH35" i="8"/>
  <c r="BD35" i="8"/>
  <c r="AZ35" i="8"/>
  <c r="AY35" i="8"/>
  <c r="AX35" i="8"/>
  <c r="AS35" i="8"/>
  <c r="BH34" i="8"/>
  <c r="BD34" i="8"/>
  <c r="AZ34" i="8"/>
  <c r="AY34" i="8"/>
  <c r="AX34" i="8"/>
  <c r="AS34" i="8"/>
  <c r="BH33" i="8"/>
  <c r="BD33" i="8"/>
  <c r="AZ33" i="8"/>
  <c r="AY33" i="8"/>
  <c r="AX33" i="8"/>
  <c r="AS33" i="8"/>
  <c r="BH32" i="8"/>
  <c r="BD32" i="8"/>
  <c r="AZ32" i="8"/>
  <c r="AY32" i="8"/>
  <c r="AX32" i="8"/>
  <c r="AS32" i="8"/>
  <c r="BH31" i="8"/>
  <c r="BD31" i="8"/>
  <c r="AZ31" i="8"/>
  <c r="AY31" i="8"/>
  <c r="AX31" i="8"/>
  <c r="AS31" i="8"/>
  <c r="AQ31" i="8"/>
  <c r="BH30" i="8"/>
  <c r="BD30" i="8"/>
  <c r="AZ30" i="8"/>
  <c r="AY30" i="8"/>
  <c r="AX30" i="8"/>
  <c r="AS30" i="8"/>
  <c r="BH29" i="8"/>
  <c r="BD29" i="8"/>
  <c r="AZ29" i="8"/>
  <c r="AZ27" i="8" s="1"/>
  <c r="AY29" i="8"/>
  <c r="AX29" i="8"/>
  <c r="AS29" i="8"/>
  <c r="AS27" i="8" s="1"/>
  <c r="BH28" i="8"/>
  <c r="BH27" i="8" s="1"/>
  <c r="BD28" i="8"/>
  <c r="AZ28" i="8"/>
  <c r="AY28" i="8"/>
  <c r="AX28" i="8"/>
  <c r="AX27" i="8" s="1"/>
  <c r="AS28" i="8"/>
  <c r="AY27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AS26" i="8"/>
  <c r="AR26" i="8"/>
  <c r="AQ26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AS25" i="8"/>
  <c r="AR25" i="8"/>
  <c r="AQ25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AS24" i="8"/>
  <c r="AR24" i="8"/>
  <c r="AQ24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AS23" i="8"/>
  <c r="AR23" i="8"/>
  <c r="AQ23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AS22" i="8"/>
  <c r="AR22" i="8"/>
  <c r="AQ22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AS21" i="8"/>
  <c r="AR21" i="8"/>
  <c r="AQ21" i="8"/>
  <c r="BJ20" i="8"/>
  <c r="BI20" i="8"/>
  <c r="BH20" i="8"/>
  <c r="BG20" i="8"/>
  <c r="BF20" i="8"/>
  <c r="BF19" i="8" s="1"/>
  <c r="BE20" i="8"/>
  <c r="BE19" i="8" s="1"/>
  <c r="BD20" i="8"/>
  <c r="BD19" i="8" s="1"/>
  <c r="BC20" i="8"/>
  <c r="BC19" i="8" s="1"/>
  <c r="BB20" i="8"/>
  <c r="BA20" i="8"/>
  <c r="AZ20" i="8"/>
  <c r="AY20" i="8"/>
  <c r="AX20" i="8"/>
  <c r="AX19" i="8" s="1"/>
  <c r="AW20" i="8"/>
  <c r="AW19" i="8" s="1"/>
  <c r="AV20" i="8"/>
  <c r="AV19" i="8" s="1"/>
  <c r="AU20" i="8"/>
  <c r="AU19" i="8" s="1"/>
  <c r="AT20" i="8"/>
  <c r="AS20" i="8"/>
  <c r="AR20" i="8"/>
  <c r="AQ20" i="8"/>
  <c r="BJ19" i="8"/>
  <c r="BI19" i="8"/>
  <c r="BH19" i="8"/>
  <c r="BG19" i="8"/>
  <c r="BB19" i="8"/>
  <c r="BA19" i="8"/>
  <c r="AZ19" i="8"/>
  <c r="AY19" i="8"/>
  <c r="AT19" i="8"/>
  <c r="AS19" i="8"/>
  <c r="AR19" i="8"/>
  <c r="AQ19" i="8"/>
  <c r="BH18" i="8"/>
  <c r="BD18" i="8"/>
  <c r="AZ18" i="8"/>
  <c r="AY18" i="8"/>
  <c r="AX18" i="8"/>
  <c r="AS18" i="8"/>
  <c r="AQ18" i="8"/>
  <c r="BH17" i="8"/>
  <c r="BD17" i="8"/>
  <c r="AZ17" i="8"/>
  <c r="AY17" i="8"/>
  <c r="AX17" i="8"/>
  <c r="AS17" i="8"/>
  <c r="AR17" i="8"/>
  <c r="AQ17" i="8"/>
  <c r="BH16" i="8"/>
  <c r="BD16" i="8"/>
  <c r="AZ16" i="8"/>
  <c r="AY16" i="8"/>
  <c r="AX16" i="8"/>
  <c r="AS16" i="8"/>
  <c r="AR16" i="8"/>
  <c r="AQ16" i="8"/>
  <c r="BH15" i="8"/>
  <c r="BH14" i="8" s="1"/>
  <c r="BD15" i="8"/>
  <c r="BB15" i="8"/>
  <c r="AZ15" i="8"/>
  <c r="AZ14" i="8" s="1"/>
  <c r="AY15" i="8"/>
  <c r="AX15" i="8"/>
  <c r="AW15" i="8"/>
  <c r="AS15" i="8"/>
  <c r="AS14" i="8" s="1"/>
  <c r="AR15" i="8"/>
  <c r="AQ15" i="8"/>
  <c r="BD14" i="8"/>
  <c r="AX14" i="8"/>
  <c r="BH13" i="8"/>
  <c r="BD13" i="8"/>
  <c r="AZ13" i="8"/>
  <c r="AY13" i="8"/>
  <c r="AX13" i="8"/>
  <c r="AS13" i="8"/>
  <c r="AR13" i="8"/>
  <c r="AQ13" i="8"/>
  <c r="BH12" i="8"/>
  <c r="BD12" i="8"/>
  <c r="BD11" i="8" s="1"/>
  <c r="AZ12" i="8"/>
  <c r="AZ11" i="8" s="1"/>
  <c r="AY12" i="8"/>
  <c r="AY11" i="8" s="1"/>
  <c r="AX12" i="8"/>
  <c r="AX11" i="8" s="1"/>
  <c r="AS12" i="8"/>
  <c r="AR12" i="8"/>
  <c r="AR11" i="8" s="1"/>
  <c r="AQ12" i="8"/>
  <c r="AQ11" i="8" s="1"/>
  <c r="BH11" i="8"/>
  <c r="AS11" i="8"/>
  <c r="BH10" i="8"/>
  <c r="BD10" i="8"/>
  <c r="AZ10" i="8"/>
  <c r="AY10" i="8"/>
  <c r="AX10" i="8"/>
  <c r="AS10" i="8"/>
  <c r="AR10" i="8"/>
  <c r="AQ10" i="8"/>
  <c r="BH9" i="8"/>
  <c r="BH8" i="8" s="1"/>
  <c r="BD9" i="8"/>
  <c r="BD8" i="8" s="1"/>
  <c r="AZ9" i="8"/>
  <c r="AZ8" i="8" s="1"/>
  <c r="AY9" i="8"/>
  <c r="AY8" i="8" s="1"/>
  <c r="AX9" i="8"/>
  <c r="AS9" i="8"/>
  <c r="AS8" i="8" s="1"/>
  <c r="AR9" i="8"/>
  <c r="AR8" i="8" s="1"/>
  <c r="AQ9" i="8"/>
  <c r="AQ8" i="8" s="1"/>
  <c r="AX8" i="8"/>
  <c r="AX47" i="8" s="1"/>
  <c r="BH46" i="7"/>
  <c r="BD46" i="7"/>
  <c r="AZ46" i="7"/>
  <c r="AY46" i="7"/>
  <c r="AX46" i="7"/>
  <c r="AS46" i="7"/>
  <c r="AR46" i="7"/>
  <c r="AQ46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AS45" i="7"/>
  <c r="AR45" i="7"/>
  <c r="AQ45" i="7"/>
  <c r="BJ44" i="7"/>
  <c r="BI44" i="7"/>
  <c r="BH44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AS44" i="7"/>
  <c r="AR44" i="7"/>
  <c r="AQ44" i="7"/>
  <c r="BH43" i="7"/>
  <c r="BD43" i="7"/>
  <c r="AZ43" i="7"/>
  <c r="AY43" i="7"/>
  <c r="AX43" i="7"/>
  <c r="AS43" i="7"/>
  <c r="AR43" i="7"/>
  <c r="AQ43" i="7"/>
  <c r="BJ42" i="7"/>
  <c r="BI42" i="7"/>
  <c r="BH42" i="7"/>
  <c r="BG42" i="7"/>
  <c r="BF42" i="7"/>
  <c r="BE42" i="7"/>
  <c r="BD42" i="7"/>
  <c r="BC42" i="7"/>
  <c r="BB42" i="7"/>
  <c r="BA42" i="7"/>
  <c r="AZ42" i="7"/>
  <c r="AY42" i="7"/>
  <c r="AX42" i="7"/>
  <c r="AW42" i="7"/>
  <c r="AV42" i="7"/>
  <c r="AU42" i="7"/>
  <c r="AT42" i="7"/>
  <c r="AS42" i="7"/>
  <c r="AR42" i="7"/>
  <c r="AQ42" i="7"/>
  <c r="BJ41" i="7"/>
  <c r="BI41" i="7"/>
  <c r="BH41" i="7"/>
  <c r="BG41" i="7"/>
  <c r="BF41" i="7"/>
  <c r="BE41" i="7"/>
  <c r="BD41" i="7"/>
  <c r="BC41" i="7"/>
  <c r="BB41" i="7"/>
  <c r="BA41" i="7"/>
  <c r="AZ41" i="7"/>
  <c r="AY41" i="7"/>
  <c r="AX41" i="7"/>
  <c r="AW41" i="7"/>
  <c r="AV41" i="7"/>
  <c r="AU41" i="7"/>
  <c r="AT41" i="7"/>
  <c r="AS41" i="7"/>
  <c r="AR41" i="7"/>
  <c r="AQ41" i="7"/>
  <c r="BH40" i="7"/>
  <c r="BD40" i="7"/>
  <c r="AZ40" i="7"/>
  <c r="AY40" i="7"/>
  <c r="AX40" i="7"/>
  <c r="AS40" i="7"/>
  <c r="AR40" i="7"/>
  <c r="AQ40" i="7"/>
  <c r="BJ39" i="7"/>
  <c r="BH39" i="7"/>
  <c r="BD39" i="7"/>
  <c r="AZ39" i="7"/>
  <c r="AY39" i="7"/>
  <c r="AX39" i="7"/>
  <c r="AS39" i="7"/>
  <c r="AR39" i="7"/>
  <c r="AQ39" i="7"/>
  <c r="BJ38" i="7"/>
  <c r="BI38" i="7"/>
  <c r="BH38" i="7"/>
  <c r="BG38" i="7"/>
  <c r="BE38" i="7"/>
  <c r="BD38" i="7"/>
  <c r="BC38" i="7"/>
  <c r="AZ38" i="7"/>
  <c r="AY38" i="7"/>
  <c r="AX38" i="7"/>
  <c r="AU38" i="7"/>
  <c r="AT38" i="7"/>
  <c r="AS38" i="7"/>
  <c r="AR38" i="7"/>
  <c r="AQ38" i="7"/>
  <c r="BH37" i="7"/>
  <c r="BE37" i="7"/>
  <c r="BD37" i="7"/>
  <c r="BC37" i="7"/>
  <c r="AZ37" i="7"/>
  <c r="AY37" i="7"/>
  <c r="AX37" i="7"/>
  <c r="AS37" i="7"/>
  <c r="BH36" i="7"/>
  <c r="BD36" i="7"/>
  <c r="AZ36" i="7"/>
  <c r="AY36" i="7"/>
  <c r="AX36" i="7"/>
  <c r="AS36" i="7"/>
  <c r="BH35" i="7"/>
  <c r="BD35" i="7"/>
  <c r="AZ35" i="7"/>
  <c r="AY35" i="7"/>
  <c r="AX35" i="7"/>
  <c r="AS35" i="7"/>
  <c r="BH34" i="7"/>
  <c r="BD34" i="7"/>
  <c r="AZ34" i="7"/>
  <c r="AY34" i="7"/>
  <c r="AX34" i="7"/>
  <c r="AS34" i="7"/>
  <c r="BH33" i="7"/>
  <c r="BD33" i="7"/>
  <c r="AZ33" i="7"/>
  <c r="AY33" i="7"/>
  <c r="AX33" i="7"/>
  <c r="AS33" i="7"/>
  <c r="AR33" i="7"/>
  <c r="AQ33" i="7"/>
  <c r="BH32" i="7"/>
  <c r="BD32" i="7"/>
  <c r="AZ32" i="7"/>
  <c r="AY32" i="7"/>
  <c r="AX32" i="7"/>
  <c r="AS32" i="7"/>
  <c r="BH31" i="7"/>
  <c r="BD31" i="7"/>
  <c r="AZ31" i="7"/>
  <c r="AY31" i="7"/>
  <c r="AX31" i="7"/>
  <c r="AS31" i="7"/>
  <c r="AR31" i="7"/>
  <c r="BH30" i="7"/>
  <c r="BD30" i="7"/>
  <c r="AZ30" i="7"/>
  <c r="AY30" i="7"/>
  <c r="AX30" i="7"/>
  <c r="AS30" i="7"/>
  <c r="BH29" i="7"/>
  <c r="BD29" i="7"/>
  <c r="AZ29" i="7"/>
  <c r="AZ27" i="7" s="1"/>
  <c r="AY29" i="7"/>
  <c r="AX29" i="7"/>
  <c r="AS29" i="7"/>
  <c r="AS27" i="7" s="1"/>
  <c r="BH28" i="7"/>
  <c r="BH27" i="7" s="1"/>
  <c r="BD28" i="7"/>
  <c r="AZ28" i="7"/>
  <c r="AY28" i="7"/>
  <c r="AX28" i="7"/>
  <c r="AX27" i="7" s="1"/>
  <c r="AS28" i="7"/>
  <c r="AY27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BJ20" i="7"/>
  <c r="BI20" i="7"/>
  <c r="BH20" i="7"/>
  <c r="BG20" i="7"/>
  <c r="BF20" i="7"/>
  <c r="BF19" i="7" s="1"/>
  <c r="BE20" i="7"/>
  <c r="BE19" i="7" s="1"/>
  <c r="BD20" i="7"/>
  <c r="BD19" i="7" s="1"/>
  <c r="BC20" i="7"/>
  <c r="BC19" i="7" s="1"/>
  <c r="BB20" i="7"/>
  <c r="BA20" i="7"/>
  <c r="AZ20" i="7"/>
  <c r="AY20" i="7"/>
  <c r="AX20" i="7"/>
  <c r="AX19" i="7" s="1"/>
  <c r="AW20" i="7"/>
  <c r="AW19" i="7" s="1"/>
  <c r="AV20" i="7"/>
  <c r="AV19" i="7" s="1"/>
  <c r="AU20" i="7"/>
  <c r="AU19" i="7" s="1"/>
  <c r="AT20" i="7"/>
  <c r="AS20" i="7"/>
  <c r="AR20" i="7"/>
  <c r="AQ20" i="7"/>
  <c r="BJ19" i="7"/>
  <c r="BI19" i="7"/>
  <c r="BH19" i="7"/>
  <c r="BG19" i="7"/>
  <c r="BB19" i="7"/>
  <c r="BA19" i="7"/>
  <c r="AZ19" i="7"/>
  <c r="AY19" i="7"/>
  <c r="AT19" i="7"/>
  <c r="AS19" i="7"/>
  <c r="AR19" i="7"/>
  <c r="AQ19" i="7"/>
  <c r="BH18" i="7"/>
  <c r="BD18" i="7"/>
  <c r="AZ18" i="7"/>
  <c r="AY18" i="7"/>
  <c r="AX18" i="7"/>
  <c r="AS18" i="7"/>
  <c r="AQ18" i="7"/>
  <c r="BH17" i="7"/>
  <c r="BD17" i="7"/>
  <c r="AZ17" i="7"/>
  <c r="AY17" i="7"/>
  <c r="AX17" i="7"/>
  <c r="AS17" i="7"/>
  <c r="AR17" i="7"/>
  <c r="AQ17" i="7"/>
  <c r="BH16" i="7"/>
  <c r="BD16" i="7"/>
  <c r="AZ16" i="7"/>
  <c r="AY16" i="7"/>
  <c r="AX16" i="7"/>
  <c r="AS16" i="7"/>
  <c r="AR16" i="7"/>
  <c r="AQ16" i="7"/>
  <c r="BH15" i="7"/>
  <c r="BH14" i="7" s="1"/>
  <c r="BD15" i="7"/>
  <c r="BD14" i="7" s="1"/>
  <c r="AZ15" i="7"/>
  <c r="AZ14" i="7" s="1"/>
  <c r="AY15" i="7"/>
  <c r="AY14" i="7" s="1"/>
  <c r="AX15" i="7"/>
  <c r="AS15" i="7"/>
  <c r="AS14" i="7" s="1"/>
  <c r="AR15" i="7"/>
  <c r="AQ15" i="7"/>
  <c r="AQ14" i="7" s="1"/>
  <c r="AX14" i="7"/>
  <c r="BH13" i="7"/>
  <c r="BD13" i="7"/>
  <c r="AZ13" i="7"/>
  <c r="AY13" i="7"/>
  <c r="AX13" i="7"/>
  <c r="AS13" i="7"/>
  <c r="AR13" i="7"/>
  <c r="AQ13" i="7"/>
  <c r="BH12" i="7"/>
  <c r="BH11" i="7" s="1"/>
  <c r="BD12" i="7"/>
  <c r="BD11" i="7" s="1"/>
  <c r="AZ12" i="7"/>
  <c r="AZ11" i="7" s="1"/>
  <c r="AY12" i="7"/>
  <c r="AX12" i="7"/>
  <c r="AX11" i="7" s="1"/>
  <c r="AS12" i="7"/>
  <c r="AR12" i="7"/>
  <c r="AQ12" i="7"/>
  <c r="AY11" i="7"/>
  <c r="AS11" i="7"/>
  <c r="AQ11" i="7"/>
  <c r="BH10" i="7"/>
  <c r="BD10" i="7"/>
  <c r="AZ10" i="7"/>
  <c r="AY10" i="7"/>
  <c r="AX10" i="7"/>
  <c r="AS10" i="7"/>
  <c r="AR10" i="7"/>
  <c r="AQ10" i="7"/>
  <c r="BH9" i="7"/>
  <c r="BD9" i="7"/>
  <c r="AZ9" i="7"/>
  <c r="AY9" i="7"/>
  <c r="AY8" i="7" s="1"/>
  <c r="AX9" i="7"/>
  <c r="AS9" i="7"/>
  <c r="AS8" i="7" s="1"/>
  <c r="AR9" i="7"/>
  <c r="AQ9" i="7"/>
  <c r="AQ8" i="7" s="1"/>
  <c r="BD8" i="7"/>
  <c r="BH46" i="6"/>
  <c r="BD46" i="6"/>
  <c r="AZ46" i="6"/>
  <c r="AY46" i="6"/>
  <c r="AX46" i="6"/>
  <c r="AS46" i="6"/>
  <c r="AR46" i="6"/>
  <c r="AQ46" i="6"/>
  <c r="BH45" i="6"/>
  <c r="BD45" i="6"/>
  <c r="AZ45" i="6"/>
  <c r="AY45" i="6"/>
  <c r="AX45" i="6"/>
  <c r="AS45" i="6"/>
  <c r="AR45" i="6"/>
  <c r="AQ45" i="6"/>
  <c r="BH44" i="6"/>
  <c r="BD44" i="6"/>
  <c r="AZ44" i="6"/>
  <c r="AY44" i="6"/>
  <c r="AX44" i="6"/>
  <c r="AS44" i="6"/>
  <c r="AR44" i="6"/>
  <c r="AQ44" i="6"/>
  <c r="BH43" i="6"/>
  <c r="BD43" i="6"/>
  <c r="AZ43" i="6"/>
  <c r="AY43" i="6"/>
  <c r="AX43" i="6"/>
  <c r="AS43" i="6"/>
  <c r="AR43" i="6"/>
  <c r="AQ43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AS42" i="6"/>
  <c r="AR42" i="6"/>
  <c r="AQ42" i="6"/>
  <c r="BJ41" i="6"/>
  <c r="BI41" i="6"/>
  <c r="BH41" i="6"/>
  <c r="BG41" i="6"/>
  <c r="BF41" i="6"/>
  <c r="BE41" i="6"/>
  <c r="BD41" i="6"/>
  <c r="BC41" i="6"/>
  <c r="BB41" i="6"/>
  <c r="BA41" i="6"/>
  <c r="AZ41" i="6"/>
  <c r="AY41" i="6"/>
  <c r="AX41" i="6"/>
  <c r="AW41" i="6"/>
  <c r="AV41" i="6"/>
  <c r="AU41" i="6"/>
  <c r="AT41" i="6"/>
  <c r="AS41" i="6"/>
  <c r="AR41" i="6"/>
  <c r="AQ41" i="6"/>
  <c r="BH40" i="6"/>
  <c r="BD40" i="6"/>
  <c r="AZ40" i="6"/>
  <c r="AY40" i="6"/>
  <c r="AX40" i="6"/>
  <c r="AS40" i="6"/>
  <c r="AR40" i="6"/>
  <c r="AQ40" i="6"/>
  <c r="BH39" i="6"/>
  <c r="BD39" i="6"/>
  <c r="AZ39" i="6"/>
  <c r="AY39" i="6"/>
  <c r="AX39" i="6"/>
  <c r="AS39" i="6"/>
  <c r="AR39" i="6"/>
  <c r="AQ39" i="6"/>
  <c r="BH38" i="6"/>
  <c r="BD38" i="6"/>
  <c r="AZ38" i="6"/>
  <c r="AY38" i="6"/>
  <c r="AX38" i="6"/>
  <c r="AU38" i="6"/>
  <c r="AT38" i="6"/>
  <c r="AS38" i="6"/>
  <c r="AR38" i="6"/>
  <c r="AQ38" i="6"/>
  <c r="BH37" i="6"/>
  <c r="BD37" i="6"/>
  <c r="AZ37" i="6"/>
  <c r="AY37" i="6"/>
  <c r="AX37" i="6"/>
  <c r="AS37" i="6"/>
  <c r="AR37" i="6"/>
  <c r="BH36" i="6"/>
  <c r="BD36" i="6"/>
  <c r="AZ36" i="6"/>
  <c r="AY36" i="6"/>
  <c r="AX36" i="6"/>
  <c r="AS36" i="6"/>
  <c r="AR36" i="6"/>
  <c r="BH35" i="6"/>
  <c r="BD35" i="6"/>
  <c r="AZ35" i="6"/>
  <c r="AY35" i="6"/>
  <c r="AX35" i="6"/>
  <c r="AS35" i="6"/>
  <c r="AR35" i="6"/>
  <c r="BH34" i="6"/>
  <c r="BD34" i="6"/>
  <c r="AZ34" i="6"/>
  <c r="AY34" i="6"/>
  <c r="AX34" i="6"/>
  <c r="AS34" i="6"/>
  <c r="AR34" i="6"/>
  <c r="BH33" i="6"/>
  <c r="BD33" i="6"/>
  <c r="AZ33" i="6"/>
  <c r="AY33" i="6"/>
  <c r="AX33" i="6"/>
  <c r="AS33" i="6"/>
  <c r="AR33" i="6"/>
  <c r="BH32" i="6"/>
  <c r="BD32" i="6"/>
  <c r="AZ32" i="6"/>
  <c r="AY32" i="6"/>
  <c r="AX32" i="6"/>
  <c r="AS32" i="6"/>
  <c r="AR32" i="6"/>
  <c r="BH31" i="6"/>
  <c r="BD31" i="6"/>
  <c r="AZ31" i="6"/>
  <c r="AY31" i="6"/>
  <c r="AX31" i="6"/>
  <c r="AS31" i="6"/>
  <c r="AR31" i="6"/>
  <c r="AQ31" i="6"/>
  <c r="BH30" i="6"/>
  <c r="BD30" i="6"/>
  <c r="AZ30" i="6"/>
  <c r="AY30" i="6"/>
  <c r="AX30" i="6"/>
  <c r="AS30" i="6"/>
  <c r="AS27" i="6" s="1"/>
  <c r="AR30" i="6"/>
  <c r="AR27" i="6" s="1"/>
  <c r="BH29" i="6"/>
  <c r="BD29" i="6"/>
  <c r="AZ29" i="6"/>
  <c r="AY29" i="6"/>
  <c r="AX29" i="6"/>
  <c r="AS29" i="6"/>
  <c r="AR29" i="6"/>
  <c r="BH28" i="6"/>
  <c r="BH27" i="6" s="1"/>
  <c r="BD28" i="6"/>
  <c r="AZ28" i="6"/>
  <c r="AY28" i="6"/>
  <c r="AY27" i="6" s="1"/>
  <c r="AX28" i="6"/>
  <c r="AX27" i="6" s="1"/>
  <c r="AS28" i="6"/>
  <c r="AR28" i="6"/>
  <c r="AZ27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AS26" i="6"/>
  <c r="AR26" i="6"/>
  <c r="AQ26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AS25" i="6"/>
  <c r="AR25" i="6"/>
  <c r="AQ25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AS23" i="6"/>
  <c r="AR23" i="6"/>
  <c r="AQ23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AS21" i="6"/>
  <c r="AR21" i="6"/>
  <c r="AQ21" i="6"/>
  <c r="BJ20" i="6"/>
  <c r="BI20" i="6"/>
  <c r="BH20" i="6"/>
  <c r="BG20" i="6"/>
  <c r="BF20" i="6"/>
  <c r="BF19" i="6" s="1"/>
  <c r="BE20" i="6"/>
  <c r="BE19" i="6" s="1"/>
  <c r="BD20" i="6"/>
  <c r="BD19" i="6" s="1"/>
  <c r="BC20" i="6"/>
  <c r="BC19" i="6" s="1"/>
  <c r="BB20" i="6"/>
  <c r="BA20" i="6"/>
  <c r="AZ20" i="6"/>
  <c r="AY20" i="6"/>
  <c r="AX20" i="6"/>
  <c r="AX19" i="6" s="1"/>
  <c r="AW20" i="6"/>
  <c r="AW19" i="6" s="1"/>
  <c r="AV20" i="6"/>
  <c r="AV19" i="6" s="1"/>
  <c r="AU20" i="6"/>
  <c r="AU19" i="6" s="1"/>
  <c r="AT20" i="6"/>
  <c r="AS20" i="6"/>
  <c r="AR20" i="6"/>
  <c r="AQ20" i="6"/>
  <c r="BJ19" i="6"/>
  <c r="BI19" i="6"/>
  <c r="BH19" i="6"/>
  <c r="BG19" i="6"/>
  <c r="BB19" i="6"/>
  <c r="BA19" i="6"/>
  <c r="AZ19" i="6"/>
  <c r="AY19" i="6"/>
  <c r="AT19" i="6"/>
  <c r="AS19" i="6"/>
  <c r="AR19" i="6"/>
  <c r="AQ19" i="6"/>
  <c r="BH18" i="6"/>
  <c r="BD18" i="6"/>
  <c r="AZ18" i="6"/>
  <c r="AY18" i="6"/>
  <c r="AX18" i="6"/>
  <c r="AS18" i="6"/>
  <c r="AR18" i="6"/>
  <c r="AQ18" i="6"/>
  <c r="BH17" i="6"/>
  <c r="BD17" i="6"/>
  <c r="AZ17" i="6"/>
  <c r="AY17" i="6"/>
  <c r="AX17" i="6"/>
  <c r="AS17" i="6"/>
  <c r="AR17" i="6"/>
  <c r="AQ17" i="6"/>
  <c r="BH16" i="6"/>
  <c r="BD16" i="6"/>
  <c r="AZ16" i="6"/>
  <c r="AY16" i="6"/>
  <c r="AX16" i="6"/>
  <c r="AS16" i="6"/>
  <c r="AR16" i="6"/>
  <c r="AQ16" i="6"/>
  <c r="BH15" i="6"/>
  <c r="BH14" i="6" s="1"/>
  <c r="BD15" i="6"/>
  <c r="AZ15" i="6"/>
  <c r="AZ14" i="6" s="1"/>
  <c r="AY15" i="6"/>
  <c r="AY14" i="6" s="1"/>
  <c r="AX15" i="6"/>
  <c r="AX14" i="6" s="1"/>
  <c r="AS15" i="6"/>
  <c r="AS14" i="6" s="1"/>
  <c r="AR15" i="6"/>
  <c r="AR14" i="6" s="1"/>
  <c r="AQ15" i="6"/>
  <c r="AQ14" i="6" s="1"/>
  <c r="BD14" i="6"/>
  <c r="BH13" i="6"/>
  <c r="BD13" i="6"/>
  <c r="AZ13" i="6"/>
  <c r="AY13" i="6"/>
  <c r="AX13" i="6"/>
  <c r="AS13" i="6"/>
  <c r="AR13" i="6"/>
  <c r="AQ13" i="6"/>
  <c r="BH12" i="6"/>
  <c r="BD12" i="6"/>
  <c r="BD11" i="6" s="1"/>
  <c r="AZ12" i="6"/>
  <c r="AZ11" i="6" s="1"/>
  <c r="AY12" i="6"/>
  <c r="AX12" i="6"/>
  <c r="AX11" i="6" s="1"/>
  <c r="AS12" i="6"/>
  <c r="AR12" i="6"/>
  <c r="AR11" i="6" s="1"/>
  <c r="AQ12" i="6"/>
  <c r="BH11" i="6"/>
  <c r="AY11" i="6"/>
  <c r="AQ11" i="6"/>
  <c r="BH10" i="6"/>
  <c r="BD10" i="6"/>
  <c r="AZ10" i="6"/>
  <c r="AY10" i="6"/>
  <c r="AX10" i="6"/>
  <c r="AS10" i="6"/>
  <c r="AR10" i="6"/>
  <c r="AQ10" i="6"/>
  <c r="BH9" i="6"/>
  <c r="BH8" i="6" s="1"/>
  <c r="BD9" i="6"/>
  <c r="BD8" i="6" s="1"/>
  <c r="AZ9" i="6"/>
  <c r="AZ8" i="6" s="1"/>
  <c r="AY9" i="6"/>
  <c r="AY8" i="6" s="1"/>
  <c r="AX9" i="6"/>
  <c r="AS9" i="6"/>
  <c r="AS8" i="6" s="1"/>
  <c r="AR9" i="6"/>
  <c r="AR8" i="6" s="1"/>
  <c r="AQ9" i="6"/>
  <c r="AQ8" i="6" s="1"/>
  <c r="AX8" i="6"/>
  <c r="AY17" i="5"/>
  <c r="BD15" i="5"/>
  <c r="AY15" i="5"/>
  <c r="AS15" i="5"/>
  <c r="BH13" i="5"/>
  <c r="BD13" i="5"/>
  <c r="AZ13" i="5"/>
  <c r="AY13" i="5"/>
  <c r="AY11" i="5" s="1"/>
  <c r="AX13" i="5"/>
  <c r="AS13" i="5"/>
  <c r="AR13" i="5"/>
  <c r="BH12" i="5"/>
  <c r="BD12" i="5"/>
  <c r="BD11" i="5" s="1"/>
  <c r="AZ12" i="5"/>
  <c r="AY12" i="5"/>
  <c r="AX12" i="5"/>
  <c r="AS12" i="5"/>
  <c r="AS11" i="5" s="1"/>
  <c r="AR12" i="5"/>
  <c r="BH10" i="5"/>
  <c r="BD10" i="5"/>
  <c r="AZ10" i="5"/>
  <c r="AY10" i="5"/>
  <c r="AX10" i="5"/>
  <c r="AX8" i="5" s="1"/>
  <c r="AS10" i="5"/>
  <c r="AR10" i="5"/>
  <c r="BH9" i="5"/>
  <c r="BD9" i="5"/>
  <c r="BD8" i="5" s="1"/>
  <c r="AZ9" i="5"/>
  <c r="AY9" i="5"/>
  <c r="AX9" i="5"/>
  <c r="AS9" i="5"/>
  <c r="AS8" i="5" s="1"/>
  <c r="AR9" i="5"/>
  <c r="BJ46" i="4"/>
  <c r="BH46" i="4"/>
  <c r="BD46" i="4"/>
  <c r="AZ46" i="4"/>
  <c r="AY46" i="4"/>
  <c r="AX46" i="4"/>
  <c r="AS46" i="4"/>
  <c r="AR46" i="4"/>
  <c r="AQ46" i="4"/>
  <c r="BJ45" i="4"/>
  <c r="BH45" i="4"/>
  <c r="BD45" i="4"/>
  <c r="AZ45" i="4"/>
  <c r="AY45" i="4"/>
  <c r="AX45" i="4"/>
  <c r="AS45" i="4"/>
  <c r="AR45" i="4"/>
  <c r="AQ45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AS44" i="4"/>
  <c r="AR44" i="4"/>
  <c r="AQ44" i="4"/>
  <c r="BJ43" i="4"/>
  <c r="BH43" i="4"/>
  <c r="BD43" i="4"/>
  <c r="AZ43" i="4"/>
  <c r="AY43" i="4"/>
  <c r="AX43" i="4"/>
  <c r="AS43" i="4"/>
  <c r="AR43" i="4"/>
  <c r="AQ43" i="4"/>
  <c r="BJ42" i="4"/>
  <c r="BI42" i="4"/>
  <c r="BH42" i="4"/>
  <c r="BG42" i="4"/>
  <c r="BF42" i="4"/>
  <c r="BE42" i="4"/>
  <c r="BD42" i="4"/>
  <c r="BC42" i="4"/>
  <c r="BB42" i="4"/>
  <c r="BA42" i="4"/>
  <c r="AZ42" i="4"/>
  <c r="AY42" i="4"/>
  <c r="AX42" i="4"/>
  <c r="AW42" i="4"/>
  <c r="AV42" i="4"/>
  <c r="AU42" i="4"/>
  <c r="AT42" i="4"/>
  <c r="AS42" i="4"/>
  <c r="AR42" i="4"/>
  <c r="AQ42" i="4"/>
  <c r="BJ41" i="4"/>
  <c r="BI41" i="4"/>
  <c r="BH41" i="4"/>
  <c r="BG41" i="4"/>
  <c r="BF41" i="4"/>
  <c r="BE41" i="4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BJ40" i="4"/>
  <c r="BH40" i="4"/>
  <c r="BD40" i="4"/>
  <c r="AZ40" i="4"/>
  <c r="AY40" i="4"/>
  <c r="AX40" i="4"/>
  <c r="AS40" i="4"/>
  <c r="AR40" i="4"/>
  <c r="AQ40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BJ38" i="4"/>
  <c r="BH38" i="4"/>
  <c r="BD38" i="4"/>
  <c r="BB38" i="4"/>
  <c r="AZ38" i="4"/>
  <c r="AY38" i="4"/>
  <c r="AX38" i="4"/>
  <c r="AW38" i="4"/>
  <c r="AS38" i="4"/>
  <c r="AR38" i="4"/>
  <c r="AQ38" i="4"/>
  <c r="BJ37" i="4"/>
  <c r="BH37" i="4"/>
  <c r="BD37" i="4"/>
  <c r="AZ37" i="4"/>
  <c r="AY37" i="4"/>
  <c r="AX37" i="4"/>
  <c r="AS37" i="4"/>
  <c r="AR37" i="4"/>
  <c r="AQ37" i="4"/>
  <c r="BJ36" i="4"/>
  <c r="BH36" i="4"/>
  <c r="BD36" i="4"/>
  <c r="AZ36" i="4"/>
  <c r="AY36" i="4"/>
  <c r="AX36" i="4"/>
  <c r="AS36" i="4"/>
  <c r="AR36" i="4"/>
  <c r="AQ36" i="4"/>
  <c r="BJ35" i="4"/>
  <c r="BH35" i="4"/>
  <c r="BD35" i="4"/>
  <c r="AZ35" i="4"/>
  <c r="AY35" i="4"/>
  <c r="AX35" i="4"/>
  <c r="AS35" i="4"/>
  <c r="AR35" i="4"/>
  <c r="AQ35" i="4"/>
  <c r="BJ34" i="4"/>
  <c r="BH34" i="4"/>
  <c r="BD34" i="4"/>
  <c r="AZ34" i="4"/>
  <c r="AY34" i="4"/>
  <c r="AX34" i="4"/>
  <c r="AS34" i="4"/>
  <c r="AR34" i="4"/>
  <c r="AQ34" i="4"/>
  <c r="BJ33" i="4"/>
  <c r="BH33" i="4"/>
  <c r="BD33" i="4"/>
  <c r="AZ33" i="4"/>
  <c r="AY33" i="4"/>
  <c r="AX33" i="4"/>
  <c r="AS33" i="4"/>
  <c r="AR33" i="4"/>
  <c r="AQ33" i="4"/>
  <c r="BJ32" i="4"/>
  <c r="BH32" i="4"/>
  <c r="BD32" i="4"/>
  <c r="AZ32" i="4"/>
  <c r="AY32" i="4"/>
  <c r="AX32" i="4"/>
  <c r="AS32" i="4"/>
  <c r="AR32" i="4"/>
  <c r="AQ32" i="4"/>
  <c r="BJ31" i="4"/>
  <c r="BH31" i="4"/>
  <c r="BD31" i="4"/>
  <c r="AZ31" i="4"/>
  <c r="AZ27" i="4" s="1"/>
  <c r="AY31" i="4"/>
  <c r="AX31" i="4"/>
  <c r="AS31" i="4"/>
  <c r="AR31" i="4"/>
  <c r="AQ31" i="4"/>
  <c r="BJ30" i="4"/>
  <c r="BH30" i="4"/>
  <c r="BD30" i="4"/>
  <c r="AZ30" i="4"/>
  <c r="AY30" i="4"/>
  <c r="AX30" i="4"/>
  <c r="AS30" i="4"/>
  <c r="AS27" i="4" s="1"/>
  <c r="AR30" i="4"/>
  <c r="AQ30" i="4"/>
  <c r="BJ29" i="4"/>
  <c r="BH29" i="4"/>
  <c r="BH27" i="4" s="1"/>
  <c r="BD29" i="4"/>
  <c r="AZ29" i="4"/>
  <c r="AY29" i="4"/>
  <c r="AX29" i="4"/>
  <c r="AS29" i="4"/>
  <c r="AR29" i="4"/>
  <c r="AQ29" i="4"/>
  <c r="BJ28" i="4"/>
  <c r="BJ27" i="4" s="1"/>
  <c r="BH28" i="4"/>
  <c r="BD28" i="4"/>
  <c r="AZ28" i="4"/>
  <c r="AY28" i="4"/>
  <c r="AX28" i="4"/>
  <c r="AS28" i="4"/>
  <c r="AR28" i="4"/>
  <c r="AQ28" i="4"/>
  <c r="AQ27" i="4" s="1"/>
  <c r="AY27" i="4"/>
  <c r="BJ26" i="4"/>
  <c r="BH26" i="4"/>
  <c r="BD26" i="4"/>
  <c r="AZ26" i="4"/>
  <c r="AY26" i="4"/>
  <c r="AX26" i="4"/>
  <c r="AS26" i="4"/>
  <c r="AR26" i="4"/>
  <c r="AQ26" i="4"/>
  <c r="BJ25" i="4"/>
  <c r="BH25" i="4"/>
  <c r="BD25" i="4"/>
  <c r="AZ25" i="4"/>
  <c r="AY25" i="4"/>
  <c r="AX25" i="4"/>
  <c r="AS25" i="4"/>
  <c r="AR25" i="4"/>
  <c r="AQ25" i="4"/>
  <c r="BJ24" i="4"/>
  <c r="BH24" i="4"/>
  <c r="BD24" i="4"/>
  <c r="AZ24" i="4"/>
  <c r="AY24" i="4"/>
  <c r="AX24" i="4"/>
  <c r="AS24" i="4"/>
  <c r="AR24" i="4"/>
  <c r="AQ24" i="4"/>
  <c r="BJ23" i="4"/>
  <c r="BH23" i="4"/>
  <c r="BD23" i="4"/>
  <c r="AZ23" i="4"/>
  <c r="AY23" i="4"/>
  <c r="AX23" i="4"/>
  <c r="AS23" i="4"/>
  <c r="AR23" i="4"/>
  <c r="AQ23" i="4"/>
  <c r="BJ22" i="4"/>
  <c r="BH22" i="4"/>
  <c r="BH19" i="4" s="1"/>
  <c r="BD22" i="4"/>
  <c r="AZ22" i="4"/>
  <c r="AY22" i="4"/>
  <c r="AX22" i="4"/>
  <c r="AS22" i="4"/>
  <c r="AR22" i="4"/>
  <c r="AQ22" i="4"/>
  <c r="BJ21" i="4"/>
  <c r="BJ19" i="4" s="1"/>
  <c r="BH21" i="4"/>
  <c r="BD21" i="4"/>
  <c r="AZ21" i="4"/>
  <c r="AY21" i="4"/>
  <c r="AY19" i="4" s="1"/>
  <c r="AX21" i="4"/>
  <c r="AS21" i="4"/>
  <c r="AR21" i="4"/>
  <c r="AQ21" i="4"/>
  <c r="AQ19" i="4" s="1"/>
  <c r="BJ20" i="4"/>
  <c r="BH20" i="4"/>
  <c r="BD20" i="4"/>
  <c r="AZ20" i="4"/>
  <c r="AY20" i="4"/>
  <c r="AX20" i="4"/>
  <c r="AS20" i="4"/>
  <c r="AS19" i="4" s="1"/>
  <c r="AR20" i="4"/>
  <c r="AR19" i="4" s="1"/>
  <c r="AQ20" i="4"/>
  <c r="AZ19" i="4"/>
  <c r="BJ18" i="4"/>
  <c r="BH18" i="4"/>
  <c r="BD18" i="4"/>
  <c r="AZ18" i="4"/>
  <c r="AY18" i="4"/>
  <c r="AX18" i="4"/>
  <c r="AS18" i="4"/>
  <c r="AR18" i="4"/>
  <c r="AQ18" i="4"/>
  <c r="BJ17" i="4"/>
  <c r="BH17" i="4"/>
  <c r="BD17" i="4"/>
  <c r="AZ17" i="4"/>
  <c r="AY17" i="4"/>
  <c r="AX17" i="4"/>
  <c r="AS17" i="4"/>
  <c r="AR17" i="4"/>
  <c r="AQ17" i="4"/>
  <c r="BJ16" i="4"/>
  <c r="BH16" i="4"/>
  <c r="BD16" i="4"/>
  <c r="AZ16" i="4"/>
  <c r="AY16" i="4"/>
  <c r="AX16" i="4"/>
  <c r="AS16" i="4"/>
  <c r="AR16" i="4"/>
  <c r="AQ16" i="4"/>
  <c r="BJ15" i="4"/>
  <c r="BJ14" i="4" s="1"/>
  <c r="BH15" i="4"/>
  <c r="BH14" i="4" s="1"/>
  <c r="BD15" i="4"/>
  <c r="AZ15" i="4"/>
  <c r="AZ14" i="4" s="1"/>
  <c r="AY15" i="4"/>
  <c r="AY14" i="4" s="1"/>
  <c r="AX15" i="4"/>
  <c r="AX14" i="4" s="1"/>
  <c r="AS15" i="4"/>
  <c r="AR15" i="4"/>
  <c r="AQ15" i="4"/>
  <c r="AQ14" i="4" s="1"/>
  <c r="BD14" i="4"/>
  <c r="BJ13" i="4"/>
  <c r="BH13" i="4"/>
  <c r="BD13" i="4"/>
  <c r="AZ13" i="4"/>
  <c r="AY13" i="4"/>
  <c r="AX13" i="4"/>
  <c r="AS13" i="4"/>
  <c r="AR13" i="4"/>
  <c r="AQ13" i="4"/>
  <c r="BJ12" i="4"/>
  <c r="BH12" i="4"/>
  <c r="BH11" i="4" s="1"/>
  <c r="BD12" i="4"/>
  <c r="AZ12" i="4"/>
  <c r="AY12" i="4"/>
  <c r="AX12" i="4"/>
  <c r="AX11" i="4" s="1"/>
  <c r="AS12" i="4"/>
  <c r="AR12" i="4"/>
  <c r="AQ12" i="4"/>
  <c r="BJ11" i="4"/>
  <c r="AZ11" i="4"/>
  <c r="AY11" i="4"/>
  <c r="AQ11" i="4"/>
  <c r="BJ10" i="4"/>
  <c r="BH10" i="4"/>
  <c r="BD10" i="4"/>
  <c r="AZ10" i="4"/>
  <c r="AY10" i="4"/>
  <c r="AX10" i="4"/>
  <c r="AS10" i="4"/>
  <c r="AR10" i="4"/>
  <c r="AQ10" i="4"/>
  <c r="BJ9" i="4"/>
  <c r="BJ8" i="4" s="1"/>
  <c r="BH9" i="4"/>
  <c r="BH8" i="4" s="1"/>
  <c r="BD9" i="4"/>
  <c r="BD8" i="4" s="1"/>
  <c r="AZ9" i="4"/>
  <c r="AY9" i="4"/>
  <c r="AY8" i="4" s="1"/>
  <c r="AX9" i="4"/>
  <c r="AS9" i="4"/>
  <c r="AR9" i="4"/>
  <c r="AQ9" i="4"/>
  <c r="AQ8" i="4" s="1"/>
  <c r="AX8" i="4"/>
  <c r="AL43" i="16"/>
  <c r="BJ43" i="16" s="1"/>
  <c r="AJ43" i="16"/>
  <c r="AE43" i="16"/>
  <c r="BF43" i="16" s="1"/>
  <c r="AC43" i="16"/>
  <c r="Z43" i="16"/>
  <c r="R43" i="16"/>
  <c r="V43" i="16" s="1"/>
  <c r="Y43" i="16" s="1"/>
  <c r="AL46" i="16"/>
  <c r="BJ46" i="16" s="1"/>
  <c r="AJ46" i="16"/>
  <c r="AE46" i="16"/>
  <c r="BF46" i="16" s="1"/>
  <c r="AC46" i="16"/>
  <c r="Z46" i="16"/>
  <c r="R46" i="16"/>
  <c r="AY46" i="16" s="1"/>
  <c r="M46" i="16"/>
  <c r="I46" i="16"/>
  <c r="AL40" i="16"/>
  <c r="BJ40" i="16" s="1"/>
  <c r="AJ40" i="16"/>
  <c r="AE40" i="16"/>
  <c r="BF40" i="16" s="1"/>
  <c r="AC40" i="16"/>
  <c r="Z40" i="16"/>
  <c r="R40" i="16"/>
  <c r="AY40" i="16" s="1"/>
  <c r="M40" i="16"/>
  <c r="I40" i="16"/>
  <c r="AL39" i="16"/>
  <c r="BJ39" i="16" s="1"/>
  <c r="AJ39" i="16"/>
  <c r="AE39" i="16"/>
  <c r="BF39" i="16" s="1"/>
  <c r="AC39" i="16"/>
  <c r="Z39" i="16"/>
  <c r="R39" i="16"/>
  <c r="AY39" i="16" s="1"/>
  <c r="M39" i="16"/>
  <c r="I39" i="16"/>
  <c r="AL38" i="16"/>
  <c r="BJ38" i="16" s="1"/>
  <c r="AJ38" i="16"/>
  <c r="AE38" i="16"/>
  <c r="BF38" i="16" s="1"/>
  <c r="AC38" i="16"/>
  <c r="Z38" i="16"/>
  <c r="R38" i="16"/>
  <c r="AY38" i="16" s="1"/>
  <c r="M38" i="16"/>
  <c r="I38" i="16"/>
  <c r="AL37" i="16"/>
  <c r="BJ37" i="16" s="1"/>
  <c r="AJ37" i="16"/>
  <c r="AE37" i="16"/>
  <c r="BF37" i="16" s="1"/>
  <c r="AC37" i="16"/>
  <c r="Z37" i="16"/>
  <c r="R37" i="16"/>
  <c r="AY37" i="16" s="1"/>
  <c r="M37" i="16"/>
  <c r="I37" i="16"/>
  <c r="AL36" i="16"/>
  <c r="BJ36" i="16" s="1"/>
  <c r="AJ36" i="16"/>
  <c r="AE36" i="16"/>
  <c r="BF36" i="16" s="1"/>
  <c r="AC36" i="16"/>
  <c r="Z36" i="16"/>
  <c r="R36" i="16"/>
  <c r="AY36" i="16" s="1"/>
  <c r="M36" i="16"/>
  <c r="I36" i="16"/>
  <c r="AL35" i="16"/>
  <c r="BJ35" i="16" s="1"/>
  <c r="AJ35" i="16"/>
  <c r="AE35" i="16"/>
  <c r="BF35" i="16" s="1"/>
  <c r="AC35" i="16"/>
  <c r="Z35" i="16"/>
  <c r="R35" i="16"/>
  <c r="AY35" i="16" s="1"/>
  <c r="M35" i="16"/>
  <c r="I35" i="16"/>
  <c r="AL34" i="16"/>
  <c r="BJ34" i="16" s="1"/>
  <c r="AJ34" i="16"/>
  <c r="AE34" i="16"/>
  <c r="BF34" i="16" s="1"/>
  <c r="AC34" i="16"/>
  <c r="Z34" i="16"/>
  <c r="R34" i="16"/>
  <c r="AY34" i="16" s="1"/>
  <c r="M34" i="16"/>
  <c r="I34" i="16"/>
  <c r="AL33" i="16"/>
  <c r="BJ33" i="16" s="1"/>
  <c r="AJ33" i="16"/>
  <c r="AE33" i="16"/>
  <c r="BF33" i="16" s="1"/>
  <c r="AC33" i="16"/>
  <c r="R33" i="16"/>
  <c r="AY33" i="16" s="1"/>
  <c r="M33" i="16"/>
  <c r="I33" i="16"/>
  <c r="AL32" i="16"/>
  <c r="BJ32" i="16" s="1"/>
  <c r="AJ32" i="16"/>
  <c r="AE32" i="16"/>
  <c r="BF32" i="16" s="1"/>
  <c r="AC32" i="16"/>
  <c r="Z32" i="16"/>
  <c r="R32" i="16"/>
  <c r="M32" i="16"/>
  <c r="I32" i="16"/>
  <c r="AL31" i="16"/>
  <c r="BJ31" i="16" s="1"/>
  <c r="AJ31" i="16"/>
  <c r="AE31" i="16"/>
  <c r="BF31" i="16" s="1"/>
  <c r="AC31" i="16"/>
  <c r="Z31" i="16"/>
  <c r="R31" i="16"/>
  <c r="AY31" i="16" s="1"/>
  <c r="M31" i="16"/>
  <c r="I31" i="16"/>
  <c r="AL30" i="16"/>
  <c r="BJ30" i="16" s="1"/>
  <c r="AJ30" i="16"/>
  <c r="AE30" i="16"/>
  <c r="BF30" i="16" s="1"/>
  <c r="AC30" i="16"/>
  <c r="Z30" i="16"/>
  <c r="R30" i="16"/>
  <c r="AY30" i="16" s="1"/>
  <c r="M30" i="16"/>
  <c r="I30" i="16"/>
  <c r="AL29" i="16"/>
  <c r="BJ29" i="16" s="1"/>
  <c r="AJ29" i="16"/>
  <c r="AE29" i="16"/>
  <c r="BF29" i="16" s="1"/>
  <c r="AC29" i="16"/>
  <c r="Z29" i="16"/>
  <c r="R29" i="16"/>
  <c r="M29" i="16"/>
  <c r="I29" i="16"/>
  <c r="AL28" i="16"/>
  <c r="BJ28" i="16" s="1"/>
  <c r="BJ27" i="16" s="1"/>
  <c r="AJ28" i="16"/>
  <c r="AE28" i="16"/>
  <c r="BF28" i="16" s="1"/>
  <c r="BF27" i="16" s="1"/>
  <c r="AC28" i="16"/>
  <c r="Z28" i="16"/>
  <c r="R28" i="16"/>
  <c r="M28" i="16"/>
  <c r="I28" i="16"/>
  <c r="AL18" i="16"/>
  <c r="BJ18" i="16" s="1"/>
  <c r="AJ18" i="16"/>
  <c r="AE18" i="16"/>
  <c r="BF18" i="16" s="1"/>
  <c r="AC18" i="16"/>
  <c r="Z18" i="16"/>
  <c r="R18" i="16"/>
  <c r="AY18" i="16" s="1"/>
  <c r="M18" i="16"/>
  <c r="I18" i="16"/>
  <c r="AL17" i="16"/>
  <c r="BJ17" i="16" s="1"/>
  <c r="AJ17" i="16"/>
  <c r="AE17" i="16"/>
  <c r="BF17" i="16" s="1"/>
  <c r="AC17" i="16"/>
  <c r="Z17" i="16"/>
  <c r="R17" i="16"/>
  <c r="AY17" i="16" s="1"/>
  <c r="M17" i="16"/>
  <c r="I17" i="16"/>
  <c r="AL16" i="16"/>
  <c r="BJ16" i="16" s="1"/>
  <c r="AJ16" i="16"/>
  <c r="AE16" i="16"/>
  <c r="BF16" i="16" s="1"/>
  <c r="AC16" i="16"/>
  <c r="Z16" i="16"/>
  <c r="R16" i="16"/>
  <c r="AY16" i="16" s="1"/>
  <c r="M16" i="16"/>
  <c r="I16" i="16"/>
  <c r="AL15" i="16"/>
  <c r="BJ15" i="16" s="1"/>
  <c r="AJ15" i="16"/>
  <c r="AE15" i="16"/>
  <c r="BF15" i="16" s="1"/>
  <c r="AC15" i="16"/>
  <c r="Z15" i="16"/>
  <c r="R15" i="16"/>
  <c r="AY15" i="16" s="1"/>
  <c r="AY14" i="16" s="1"/>
  <c r="M15" i="16"/>
  <c r="I15" i="16"/>
  <c r="AL13" i="16"/>
  <c r="BJ13" i="16" s="1"/>
  <c r="AJ13" i="16"/>
  <c r="AE13" i="16"/>
  <c r="BF13" i="16" s="1"/>
  <c r="AC13" i="16"/>
  <c r="Z13" i="16"/>
  <c r="R13" i="16"/>
  <c r="AY13" i="16" s="1"/>
  <c r="M13" i="16"/>
  <c r="I13" i="16"/>
  <c r="AL12" i="16"/>
  <c r="BJ12" i="16" s="1"/>
  <c r="BJ11" i="16" s="1"/>
  <c r="AJ12" i="16"/>
  <c r="AE12" i="16"/>
  <c r="BF12" i="16" s="1"/>
  <c r="BF11" i="16" s="1"/>
  <c r="AC12" i="16"/>
  <c r="Z12" i="16"/>
  <c r="R12" i="16"/>
  <c r="AY12" i="16" s="1"/>
  <c r="AY11" i="16" s="1"/>
  <c r="M12" i="16"/>
  <c r="I12" i="16"/>
  <c r="AL10" i="16"/>
  <c r="BJ10" i="16" s="1"/>
  <c r="AJ10" i="16"/>
  <c r="AE10" i="16"/>
  <c r="BF10" i="16" s="1"/>
  <c r="AC10" i="16"/>
  <c r="Z10" i="16"/>
  <c r="R10" i="16"/>
  <c r="AY10" i="16" s="1"/>
  <c r="M10" i="16"/>
  <c r="I10" i="16"/>
  <c r="AL9" i="16"/>
  <c r="BJ9" i="16" s="1"/>
  <c r="BJ8" i="16" s="1"/>
  <c r="AJ9" i="16"/>
  <c r="AE9" i="16"/>
  <c r="BF9" i="16" s="1"/>
  <c r="BF8" i="16" s="1"/>
  <c r="AC9" i="16"/>
  <c r="Z9" i="16"/>
  <c r="R9" i="16"/>
  <c r="AY9" i="16" s="1"/>
  <c r="AY8" i="16" s="1"/>
  <c r="M9" i="16"/>
  <c r="I9" i="16"/>
  <c r="V17" i="16" l="1"/>
  <c r="AZ8" i="4"/>
  <c r="AS11" i="4"/>
  <c r="BD11" i="4"/>
  <c r="BD47" i="4" s="1"/>
  <c r="AS14" i="4"/>
  <c r="AX27" i="4"/>
  <c r="BH11" i="5"/>
  <c r="BD27" i="6"/>
  <c r="BD47" i="6" s="1"/>
  <c r="AX8" i="7"/>
  <c r="AX47" i="7" s="1"/>
  <c r="BD27" i="7"/>
  <c r="AR14" i="8"/>
  <c r="AY14" i="8"/>
  <c r="BD27" i="8"/>
  <c r="BD47" i="8" s="1"/>
  <c r="AX27" i="9"/>
  <c r="BF19" i="10"/>
  <c r="BF19" i="11"/>
  <c r="AX19" i="12"/>
  <c r="AX47" i="12" s="1"/>
  <c r="BF19" i="14"/>
  <c r="AS47" i="15"/>
  <c r="AX19" i="15"/>
  <c r="AX47" i="15" s="1"/>
  <c r="BE19" i="15"/>
  <c r="BD19" i="16"/>
  <c r="BD47" i="16" s="1"/>
  <c r="AX27" i="16"/>
  <c r="BG47" i="17"/>
  <c r="AX47" i="6"/>
  <c r="AS47" i="8"/>
  <c r="AX19" i="11"/>
  <c r="BD27" i="11"/>
  <c r="AQ11" i="14"/>
  <c r="BD19" i="4"/>
  <c r="AR27" i="4"/>
  <c r="BH8" i="5"/>
  <c r="AQ8" i="9"/>
  <c r="AZ8" i="9"/>
  <c r="BH14" i="9"/>
  <c r="BD27" i="9"/>
  <c r="BD47" i="9" s="1"/>
  <c r="BD19" i="12"/>
  <c r="BF27" i="12"/>
  <c r="BC19" i="15"/>
  <c r="BH14" i="16"/>
  <c r="AX19" i="16"/>
  <c r="BD27" i="16"/>
  <c r="BJ47" i="4"/>
  <c r="AX19" i="4"/>
  <c r="AX47" i="4" s="1"/>
  <c r="BD27" i="4"/>
  <c r="AY8" i="5"/>
  <c r="AR11" i="5"/>
  <c r="AZ11" i="5"/>
  <c r="AQ14" i="8"/>
  <c r="AX11" i="9"/>
  <c r="AX47" i="9" s="1"/>
  <c r="AS8" i="10"/>
  <c r="BH8" i="10"/>
  <c r="AX11" i="10"/>
  <c r="AX19" i="10"/>
  <c r="BE19" i="10"/>
  <c r="AX27" i="10"/>
  <c r="BD11" i="11"/>
  <c r="BD47" i="11" s="1"/>
  <c r="AR14" i="11"/>
  <c r="BD19" i="11"/>
  <c r="AX27" i="11"/>
  <c r="AX47" i="11" s="1"/>
  <c r="BJ47" i="12"/>
  <c r="BF19" i="12"/>
  <c r="AX27" i="12"/>
  <c r="BH8" i="13"/>
  <c r="AQ14" i="13"/>
  <c r="AZ14" i="13"/>
  <c r="AX19" i="13"/>
  <c r="AX47" i="13" s="1"/>
  <c r="AX27" i="13"/>
  <c r="BD11" i="14"/>
  <c r="BD47" i="14" s="1"/>
  <c r="BD19" i="14"/>
  <c r="AX27" i="14"/>
  <c r="AX47" i="14" s="1"/>
  <c r="BD19" i="15"/>
  <c r="BD47" i="15" s="1"/>
  <c r="AX11" i="16"/>
  <c r="AX47" i="16" s="1"/>
  <c r="BC47" i="17"/>
  <c r="AS8" i="13"/>
  <c r="AS47" i="13" s="1"/>
  <c r="AS14" i="9"/>
  <c r="AS47" i="9" s="1"/>
  <c r="AS11" i="6"/>
  <c r="AS47" i="6" s="1"/>
  <c r="AR8" i="14"/>
  <c r="AR11" i="14"/>
  <c r="AR11" i="11"/>
  <c r="AR14" i="10"/>
  <c r="AR14" i="9"/>
  <c r="AR8" i="9"/>
  <c r="AR14" i="7"/>
  <c r="AR11" i="7"/>
  <c r="AR8" i="5"/>
  <c r="AZ8" i="5"/>
  <c r="AX11" i="5"/>
  <c r="AY16" i="5"/>
  <c r="AY14" i="5" s="1"/>
  <c r="AR11" i="4"/>
  <c r="AR14" i="4"/>
  <c r="AT47" i="17"/>
  <c r="AU47" i="17"/>
  <c r="AR14" i="16"/>
  <c r="AR11" i="16"/>
  <c r="AS8" i="16"/>
  <c r="AQ8" i="16"/>
  <c r="AR14" i="14"/>
  <c r="AR14" i="13"/>
  <c r="AR8" i="13"/>
  <c r="AS14" i="12"/>
  <c r="AS47" i="12" s="1"/>
  <c r="AR14" i="12"/>
  <c r="AR8" i="12"/>
  <c r="AS14" i="11"/>
  <c r="AS47" i="11" s="1"/>
  <c r="AS47" i="10"/>
  <c r="AR11" i="9"/>
  <c r="AS47" i="7"/>
  <c r="AS8" i="4"/>
  <c r="AS47" i="4" s="1"/>
  <c r="AR8" i="4"/>
  <c r="BA17" i="16"/>
  <c r="V9" i="16"/>
  <c r="AW9" i="16"/>
  <c r="BB9" i="16"/>
  <c r="AW10" i="16"/>
  <c r="BB10" i="16"/>
  <c r="BE10" i="16"/>
  <c r="BC10" i="16"/>
  <c r="BI10" i="16"/>
  <c r="BG10" i="16"/>
  <c r="AU12" i="16"/>
  <c r="AT12" i="16"/>
  <c r="BI12" i="16"/>
  <c r="BG12" i="16"/>
  <c r="BE13" i="16"/>
  <c r="BC13" i="16"/>
  <c r="BI15" i="16"/>
  <c r="BG15" i="16"/>
  <c r="AW18" i="16"/>
  <c r="BB18" i="16"/>
  <c r="V18" i="16"/>
  <c r="AW29" i="16"/>
  <c r="BB29" i="16"/>
  <c r="AW32" i="16"/>
  <c r="BB32" i="16"/>
  <c r="V33" i="16"/>
  <c r="AW33" i="16"/>
  <c r="BB33" i="16"/>
  <c r="BI33" i="16"/>
  <c r="BG33" i="16"/>
  <c r="AU34" i="16"/>
  <c r="AT34" i="16"/>
  <c r="BE34" i="16"/>
  <c r="BC34" i="16"/>
  <c r="AW36" i="16"/>
  <c r="BB36" i="16"/>
  <c r="V36" i="16"/>
  <c r="BI36" i="16"/>
  <c r="BG36" i="16"/>
  <c r="AU37" i="16"/>
  <c r="AT37" i="16"/>
  <c r="BE37" i="16"/>
  <c r="BC37" i="16"/>
  <c r="AU38" i="16"/>
  <c r="AT38" i="16"/>
  <c r="BI38" i="16"/>
  <c r="BG38" i="16"/>
  <c r="AU39" i="16"/>
  <c r="AT39" i="16"/>
  <c r="BE39" i="16"/>
  <c r="BC39" i="16"/>
  <c r="BI40" i="16"/>
  <c r="BG40" i="16"/>
  <c r="AU9" i="16"/>
  <c r="AT9" i="16"/>
  <c r="BE9" i="16"/>
  <c r="BC9" i="16"/>
  <c r="BI9" i="16"/>
  <c r="BI8" i="16" s="1"/>
  <c r="BG9" i="16"/>
  <c r="BG8" i="16" s="1"/>
  <c r="AU10" i="16"/>
  <c r="AT10" i="16"/>
  <c r="AW12" i="16"/>
  <c r="AW11" i="16" s="1"/>
  <c r="BB12" i="16"/>
  <c r="V12" i="16"/>
  <c r="AW13" i="16"/>
  <c r="BB13" i="16"/>
  <c r="V13" i="16"/>
  <c r="V15" i="16"/>
  <c r="AW15" i="16"/>
  <c r="BB15" i="16"/>
  <c r="BF14" i="16"/>
  <c r="BJ14" i="16"/>
  <c r="AW16" i="16"/>
  <c r="BB16" i="16"/>
  <c r="V16" i="16"/>
  <c r="BE16" i="16"/>
  <c r="BC16" i="16"/>
  <c r="BI16" i="16"/>
  <c r="BG16" i="16"/>
  <c r="AU17" i="16"/>
  <c r="AT17" i="16"/>
  <c r="Y17" i="16"/>
  <c r="AV17" i="16" s="1"/>
  <c r="BE17" i="16"/>
  <c r="BC17" i="16"/>
  <c r="BI17" i="16"/>
  <c r="BG17" i="16"/>
  <c r="AU18" i="16"/>
  <c r="AT18" i="16"/>
  <c r="Y18" i="16"/>
  <c r="BE18" i="16"/>
  <c r="BC18" i="16"/>
  <c r="BI18" i="16"/>
  <c r="BG18" i="16"/>
  <c r="AU28" i="16"/>
  <c r="AT28" i="16"/>
  <c r="V28" i="16"/>
  <c r="AY28" i="16"/>
  <c r="BE28" i="16"/>
  <c r="BC28" i="16"/>
  <c r="BI28" i="16"/>
  <c r="BG28" i="16"/>
  <c r="AU29" i="16"/>
  <c r="AT29" i="16"/>
  <c r="V29" i="16"/>
  <c r="AY29" i="16"/>
  <c r="BE29" i="16"/>
  <c r="BC29" i="16"/>
  <c r="BI29" i="16"/>
  <c r="BG29" i="16"/>
  <c r="AU30" i="16"/>
  <c r="AT30" i="16"/>
  <c r="BE30" i="16"/>
  <c r="BC30" i="16"/>
  <c r="BI30" i="16"/>
  <c r="BG30" i="16"/>
  <c r="AU31" i="16"/>
  <c r="AT31" i="16"/>
  <c r="BE31" i="16"/>
  <c r="BC31" i="16"/>
  <c r="BI31" i="16"/>
  <c r="BG31" i="16"/>
  <c r="AU32" i="16"/>
  <c r="AT32" i="16"/>
  <c r="V32" i="16"/>
  <c r="AY32" i="16"/>
  <c r="BE32" i="16"/>
  <c r="BC32" i="16"/>
  <c r="BI32" i="16"/>
  <c r="BG32" i="16"/>
  <c r="AU33" i="16"/>
  <c r="AT33" i="16"/>
  <c r="V34" i="16"/>
  <c r="AW34" i="16"/>
  <c r="BB34" i="16"/>
  <c r="AW35" i="16"/>
  <c r="BB35" i="16"/>
  <c r="V35" i="16"/>
  <c r="BE35" i="16"/>
  <c r="BC35" i="16"/>
  <c r="BI35" i="16"/>
  <c r="BG35" i="16"/>
  <c r="AU36" i="16"/>
  <c r="AT36" i="16"/>
  <c r="V37" i="16"/>
  <c r="AW37" i="16"/>
  <c r="BB37" i="16"/>
  <c r="AW38" i="16"/>
  <c r="BB38" i="16"/>
  <c r="V38" i="16"/>
  <c r="AW39" i="16"/>
  <c r="BB39" i="16"/>
  <c r="V39" i="16"/>
  <c r="AW40" i="16"/>
  <c r="BB40" i="16"/>
  <c r="V40" i="16"/>
  <c r="AW46" i="16"/>
  <c r="BB46" i="16"/>
  <c r="V46" i="16"/>
  <c r="BE46" i="16"/>
  <c r="BC46" i="16"/>
  <c r="BI46" i="16"/>
  <c r="BG46" i="16"/>
  <c r="AY43" i="16"/>
  <c r="BB43" i="16"/>
  <c r="BE43" i="16"/>
  <c r="BC43" i="16"/>
  <c r="BI43" i="16"/>
  <c r="BG43" i="16"/>
  <c r="AR8" i="7"/>
  <c r="AZ8" i="7"/>
  <c r="BH8" i="7"/>
  <c r="BJ47" i="16"/>
  <c r="V10" i="16"/>
  <c r="BE12" i="16"/>
  <c r="BE11" i="16" s="1"/>
  <c r="BC12" i="16"/>
  <c r="BC11" i="16" s="1"/>
  <c r="AU13" i="16"/>
  <c r="AT13" i="16"/>
  <c r="Y13" i="16"/>
  <c r="AV13" i="16" s="1"/>
  <c r="BI13" i="16"/>
  <c r="BG13" i="16"/>
  <c r="AU15" i="16"/>
  <c r="AT15" i="16"/>
  <c r="BE15" i="16"/>
  <c r="BE14" i="16" s="1"/>
  <c r="BC15" i="16"/>
  <c r="BC14" i="16" s="1"/>
  <c r="AU16" i="16"/>
  <c r="AT16" i="16"/>
  <c r="AW17" i="16"/>
  <c r="BB17" i="16"/>
  <c r="AW28" i="16"/>
  <c r="BB28" i="16"/>
  <c r="BB27" i="16" s="1"/>
  <c r="V30" i="16"/>
  <c r="AW30" i="16"/>
  <c r="BB30" i="16"/>
  <c r="AW31" i="16"/>
  <c r="BB31" i="16"/>
  <c r="V31" i="16"/>
  <c r="BE33" i="16"/>
  <c r="BC33" i="16"/>
  <c r="BI34" i="16"/>
  <c r="BG34" i="16"/>
  <c r="Y35" i="16"/>
  <c r="AU35" i="16"/>
  <c r="AT35" i="16"/>
  <c r="BE36" i="16"/>
  <c r="BC36" i="16"/>
  <c r="BI37" i="16"/>
  <c r="BG37" i="16"/>
  <c r="BE38" i="16"/>
  <c r="BC38" i="16"/>
  <c r="BI39" i="16"/>
  <c r="BG39" i="16"/>
  <c r="AU40" i="16"/>
  <c r="AT40" i="16"/>
  <c r="BE40" i="16"/>
  <c r="BC40" i="16"/>
  <c r="AU46" i="16"/>
  <c r="AT46" i="16"/>
  <c r="BA43" i="16"/>
  <c r="AV43" i="16"/>
  <c r="BD47" i="7"/>
  <c r="AX47" i="10"/>
  <c r="AZ47" i="10"/>
  <c r="BH47" i="10"/>
  <c r="BD11" i="12"/>
  <c r="BD47" i="12" s="1"/>
  <c r="AV19" i="17"/>
  <c r="BI47" i="17"/>
  <c r="BB47" i="17"/>
  <c r="BA19" i="17"/>
  <c r="BA47" i="17" s="1"/>
  <c r="BE47" i="17"/>
  <c r="AZ47" i="16"/>
  <c r="BH47" i="16"/>
  <c r="BF47" i="16"/>
  <c r="AZ47" i="15"/>
  <c r="BH47" i="15"/>
  <c r="AZ47" i="14"/>
  <c r="BH47" i="14"/>
  <c r="AZ47" i="13"/>
  <c r="BH47" i="13"/>
  <c r="AQ47" i="13"/>
  <c r="AZ47" i="12"/>
  <c r="BH47" i="12"/>
  <c r="BF47" i="12"/>
  <c r="AZ47" i="11"/>
  <c r="BH47" i="11"/>
  <c r="BD47" i="10"/>
  <c r="AZ47" i="9"/>
  <c r="BH47" i="9"/>
  <c r="AQ47" i="9"/>
  <c r="AZ47" i="8"/>
  <c r="BH47" i="8"/>
  <c r="AY47" i="8"/>
  <c r="AZ47" i="7"/>
  <c r="BH47" i="7"/>
  <c r="AY47" i="7"/>
  <c r="AZ47" i="6"/>
  <c r="BH47" i="6"/>
  <c r="AY47" i="6"/>
  <c r="AZ47" i="4"/>
  <c r="BH47" i="4"/>
  <c r="AQ47" i="4"/>
  <c r="AY47" i="4"/>
  <c r="Y37" i="16"/>
  <c r="Y33" i="16"/>
  <c r="Y34" i="16"/>
  <c r="Y29" i="16"/>
  <c r="Y30" i="16"/>
  <c r="Y15" i="16"/>
  <c r="Y16" i="16" l="1"/>
  <c r="AV16" i="16" s="1"/>
  <c r="AV14" i="16" s="1"/>
  <c r="BC8" i="16"/>
  <c r="AV15" i="16"/>
  <c r="BE8" i="16"/>
  <c r="AV18" i="16"/>
  <c r="AZ15" i="5"/>
  <c r="BD17" i="5"/>
  <c r="AY18" i="5"/>
  <c r="AR16" i="5"/>
  <c r="BD16" i="5"/>
  <c r="BD14" i="5" s="1"/>
  <c r="AX15" i="5"/>
  <c r="BH16" i="5"/>
  <c r="AS16" i="5"/>
  <c r="AS14" i="5" s="1"/>
  <c r="AR15" i="5"/>
  <c r="AU14" i="16"/>
  <c r="BA30" i="16"/>
  <c r="AV30" i="16"/>
  <c r="AW27" i="16"/>
  <c r="AT14" i="16"/>
  <c r="Y46" i="16"/>
  <c r="AV46" i="16" s="1"/>
  <c r="BA46" i="16"/>
  <c r="BA39" i="16"/>
  <c r="BA37" i="16"/>
  <c r="AV37" i="16"/>
  <c r="BA34" i="16"/>
  <c r="AV34" i="16"/>
  <c r="Y32" i="16"/>
  <c r="AV32" i="16" s="1"/>
  <c r="BA32" i="16"/>
  <c r="BG27" i="16"/>
  <c r="BC27" i="16"/>
  <c r="AY27" i="16"/>
  <c r="AT27" i="16"/>
  <c r="BA16" i="16"/>
  <c r="AW14" i="16"/>
  <c r="BA13" i="16"/>
  <c r="BB11" i="16"/>
  <c r="AT8" i="16"/>
  <c r="Y39" i="16"/>
  <c r="AV39" i="16" s="1"/>
  <c r="Y36" i="16"/>
  <c r="AV36" i="16" s="1"/>
  <c r="BA36" i="16"/>
  <c r="BA18" i="16"/>
  <c r="BI14" i="16"/>
  <c r="BI11" i="16"/>
  <c r="AT11" i="16"/>
  <c r="BB8" i="16"/>
  <c r="Y9" i="16"/>
  <c r="AV9" i="16" s="1"/>
  <c r="BA9" i="16"/>
  <c r="BA31" i="16"/>
  <c r="Y10" i="16"/>
  <c r="AV10" i="16" s="1"/>
  <c r="BA10" i="16"/>
  <c r="BA40" i="16"/>
  <c r="BA38" i="16"/>
  <c r="BA35" i="16"/>
  <c r="AV35" i="16"/>
  <c r="Y31" i="16"/>
  <c r="BA29" i="16"/>
  <c r="AV29" i="16"/>
  <c r="BI27" i="16"/>
  <c r="BI47" i="16" s="1"/>
  <c r="BE27" i="16"/>
  <c r="Y28" i="16"/>
  <c r="BA28" i="16"/>
  <c r="BA27" i="16" s="1"/>
  <c r="AV28" i="16"/>
  <c r="AU27" i="16"/>
  <c r="BB14" i="16"/>
  <c r="BA15" i="16"/>
  <c r="BA14" i="16" s="1"/>
  <c r="BA12" i="16"/>
  <c r="BA11" i="16" s="1"/>
  <c r="AU8" i="16"/>
  <c r="Y38" i="16"/>
  <c r="AV38" i="16" s="1"/>
  <c r="BA33" i="16"/>
  <c r="AV33" i="16"/>
  <c r="BG14" i="16"/>
  <c r="BG11" i="16"/>
  <c r="BG47" i="16" s="1"/>
  <c r="Y12" i="16"/>
  <c r="AU11" i="16"/>
  <c r="AW8" i="16"/>
  <c r="Y40" i="16"/>
  <c r="AV40" i="16" s="1"/>
  <c r="AL46" i="15"/>
  <c r="BJ46" i="15" s="1"/>
  <c r="AJ46" i="15"/>
  <c r="AE46" i="15"/>
  <c r="BF46" i="15" s="1"/>
  <c r="AC46" i="15"/>
  <c r="Z46" i="15"/>
  <c r="M46" i="15"/>
  <c r="V46" i="15" s="1"/>
  <c r="I46" i="15"/>
  <c r="AL40" i="15"/>
  <c r="BJ40" i="15" s="1"/>
  <c r="AJ40" i="15"/>
  <c r="AE40" i="15"/>
  <c r="BF40" i="15" s="1"/>
  <c r="AC40" i="15"/>
  <c r="Z40" i="15"/>
  <c r="M40" i="15"/>
  <c r="V40" i="15" s="1"/>
  <c r="I40" i="15"/>
  <c r="AL43" i="15"/>
  <c r="BJ43" i="15" s="1"/>
  <c r="AJ43" i="15"/>
  <c r="AE43" i="15"/>
  <c r="BF43" i="15" s="1"/>
  <c r="AC43" i="15"/>
  <c r="Z43" i="15"/>
  <c r="M43" i="15"/>
  <c r="V43" i="15" s="1"/>
  <c r="AL42" i="15"/>
  <c r="BJ42" i="15" s="1"/>
  <c r="AJ42" i="15"/>
  <c r="AE42" i="15"/>
  <c r="BF42" i="15" s="1"/>
  <c r="AC42" i="15"/>
  <c r="Z42" i="15"/>
  <c r="Z42" i="47" s="1"/>
  <c r="M42" i="15"/>
  <c r="V42" i="15" s="1"/>
  <c r="AL39" i="15"/>
  <c r="BJ39" i="15" s="1"/>
  <c r="AJ39" i="15"/>
  <c r="AE39" i="15"/>
  <c r="BF39" i="15" s="1"/>
  <c r="AC39" i="15"/>
  <c r="Z39" i="15"/>
  <c r="M39" i="15"/>
  <c r="V39" i="15" s="1"/>
  <c r="I39" i="15"/>
  <c r="AL38" i="15"/>
  <c r="BJ38" i="15" s="1"/>
  <c r="AJ38" i="15"/>
  <c r="AE38" i="15"/>
  <c r="BF38" i="15" s="1"/>
  <c r="AC38" i="15"/>
  <c r="Z38" i="15"/>
  <c r="M38" i="15"/>
  <c r="V38" i="15" s="1"/>
  <c r="I38" i="15"/>
  <c r="AL37" i="15"/>
  <c r="BJ37" i="15" s="1"/>
  <c r="AJ37" i="15"/>
  <c r="AE37" i="15"/>
  <c r="BF37" i="15" s="1"/>
  <c r="AC37" i="15"/>
  <c r="Z37" i="15"/>
  <c r="M37" i="15"/>
  <c r="V37" i="15" s="1"/>
  <c r="I37" i="15"/>
  <c r="AL36" i="15"/>
  <c r="BJ36" i="15" s="1"/>
  <c r="AJ36" i="15"/>
  <c r="AE36" i="15"/>
  <c r="BF36" i="15" s="1"/>
  <c r="AC36" i="15"/>
  <c r="Z36" i="15"/>
  <c r="M36" i="15"/>
  <c r="I36" i="15"/>
  <c r="AL35" i="15"/>
  <c r="BJ35" i="15" s="1"/>
  <c r="AJ35" i="15"/>
  <c r="AE35" i="15"/>
  <c r="BF35" i="15" s="1"/>
  <c r="AC35" i="15"/>
  <c r="Z35" i="15"/>
  <c r="M35" i="15"/>
  <c r="V35" i="15" s="1"/>
  <c r="I35" i="15"/>
  <c r="AL34" i="15"/>
  <c r="BJ34" i="15" s="1"/>
  <c r="AJ34" i="15"/>
  <c r="AE34" i="15"/>
  <c r="BF34" i="15" s="1"/>
  <c r="AC34" i="15"/>
  <c r="Z34" i="15"/>
  <c r="V34" i="15"/>
  <c r="M34" i="15"/>
  <c r="I34" i="15"/>
  <c r="AL33" i="15"/>
  <c r="BJ33" i="15" s="1"/>
  <c r="AJ33" i="15"/>
  <c r="AE33" i="15"/>
  <c r="BF33" i="15" s="1"/>
  <c r="AC33" i="15"/>
  <c r="Z33" i="15"/>
  <c r="M33" i="15"/>
  <c r="I33" i="15"/>
  <c r="AL32" i="15"/>
  <c r="BJ32" i="15" s="1"/>
  <c r="AJ32" i="15"/>
  <c r="AE32" i="15"/>
  <c r="BF32" i="15" s="1"/>
  <c r="AC32" i="15"/>
  <c r="Z32" i="15"/>
  <c r="M32" i="15"/>
  <c r="V32" i="15" s="1"/>
  <c r="I32" i="15"/>
  <c r="AL31" i="15"/>
  <c r="BJ31" i="15" s="1"/>
  <c r="AJ31" i="15"/>
  <c r="AE31" i="15"/>
  <c r="BF31" i="15" s="1"/>
  <c r="AC31" i="15"/>
  <c r="Z31" i="15"/>
  <c r="M31" i="15"/>
  <c r="I31" i="15"/>
  <c r="AL30" i="15"/>
  <c r="BJ30" i="15" s="1"/>
  <c r="AJ30" i="15"/>
  <c r="AE30" i="15"/>
  <c r="BF30" i="15" s="1"/>
  <c r="AC30" i="15"/>
  <c r="Z30" i="15"/>
  <c r="M30" i="15"/>
  <c r="V30" i="15" s="1"/>
  <c r="I30" i="15"/>
  <c r="AL29" i="15"/>
  <c r="BJ29" i="15" s="1"/>
  <c r="AJ29" i="15"/>
  <c r="AE29" i="15"/>
  <c r="BF29" i="15" s="1"/>
  <c r="AC29" i="15"/>
  <c r="Z29" i="15"/>
  <c r="M29" i="15"/>
  <c r="V29" i="15" s="1"/>
  <c r="I29" i="15"/>
  <c r="AL28" i="15"/>
  <c r="BJ28" i="15" s="1"/>
  <c r="AJ28" i="15"/>
  <c r="AE28" i="15"/>
  <c r="BF28" i="15" s="1"/>
  <c r="AC28" i="15"/>
  <c r="Z28" i="15"/>
  <c r="M28" i="15"/>
  <c r="I28" i="15"/>
  <c r="AL18" i="15"/>
  <c r="BJ18" i="15" s="1"/>
  <c r="AJ18" i="15"/>
  <c r="AE18" i="15"/>
  <c r="BF18" i="15" s="1"/>
  <c r="AC18" i="15"/>
  <c r="Z18" i="15"/>
  <c r="M18" i="15"/>
  <c r="I18" i="15"/>
  <c r="AL17" i="15"/>
  <c r="BJ17" i="15" s="1"/>
  <c r="AJ17" i="15"/>
  <c r="AE17" i="15"/>
  <c r="BF17" i="15" s="1"/>
  <c r="AC17" i="15"/>
  <c r="Z17" i="15"/>
  <c r="M17" i="15"/>
  <c r="V17" i="15" s="1"/>
  <c r="I17" i="15"/>
  <c r="AL16" i="15"/>
  <c r="BJ16" i="15" s="1"/>
  <c r="AJ16" i="15"/>
  <c r="AE16" i="15"/>
  <c r="BF16" i="15" s="1"/>
  <c r="AC16" i="15"/>
  <c r="Z16" i="15"/>
  <c r="M16" i="15"/>
  <c r="I16" i="15"/>
  <c r="AL15" i="15"/>
  <c r="BJ15" i="15" s="1"/>
  <c r="BJ14" i="15" s="1"/>
  <c r="AJ15" i="15"/>
  <c r="AE15" i="15"/>
  <c r="BF15" i="15" s="1"/>
  <c r="BF14" i="15" s="1"/>
  <c r="AC15" i="15"/>
  <c r="Z15" i="15"/>
  <c r="M15" i="15"/>
  <c r="V15" i="15" s="1"/>
  <c r="I15" i="15"/>
  <c r="AL13" i="15"/>
  <c r="BJ13" i="15" s="1"/>
  <c r="AJ13" i="15"/>
  <c r="AE13" i="15"/>
  <c r="BF13" i="15" s="1"/>
  <c r="AC13" i="15"/>
  <c r="Z13" i="15"/>
  <c r="M13" i="15"/>
  <c r="V13" i="15" s="1"/>
  <c r="I13" i="15"/>
  <c r="AL12" i="15"/>
  <c r="BJ12" i="15" s="1"/>
  <c r="AJ12" i="15"/>
  <c r="AE12" i="15"/>
  <c r="BF12" i="15" s="1"/>
  <c r="BF11" i="15" s="1"/>
  <c r="AC12" i="15"/>
  <c r="Z12" i="15"/>
  <c r="V12" i="15"/>
  <c r="M12" i="15"/>
  <c r="I12" i="15"/>
  <c r="AL10" i="15"/>
  <c r="BJ10" i="15" s="1"/>
  <c r="AJ10" i="15"/>
  <c r="AE10" i="15"/>
  <c r="BF10" i="15" s="1"/>
  <c r="AC10" i="15"/>
  <c r="Z10" i="15"/>
  <c r="M10" i="15"/>
  <c r="V10" i="15" s="1"/>
  <c r="I10" i="15"/>
  <c r="AL9" i="15"/>
  <c r="BJ9" i="15" s="1"/>
  <c r="BJ8" i="15" s="1"/>
  <c r="AJ9" i="15"/>
  <c r="AE9" i="15"/>
  <c r="BF9" i="15" s="1"/>
  <c r="BF8" i="15" s="1"/>
  <c r="AC9" i="15"/>
  <c r="Z9" i="15"/>
  <c r="M9" i="15"/>
  <c r="V9" i="15" s="1"/>
  <c r="I9" i="15"/>
  <c r="Y17" i="15" l="1"/>
  <c r="Y38" i="15"/>
  <c r="Y34" i="15"/>
  <c r="BF27" i="15"/>
  <c r="BF47" i="15" s="1"/>
  <c r="Y40" i="15"/>
  <c r="BJ11" i="15"/>
  <c r="BJ47" i="15" s="1"/>
  <c r="Y15" i="15"/>
  <c r="AV15" i="15" s="1"/>
  <c r="BJ27" i="15"/>
  <c r="AV11" i="16"/>
  <c r="AV12" i="16"/>
  <c r="AV31" i="16"/>
  <c r="AR14" i="5"/>
  <c r="AX16" i="5"/>
  <c r="AX14" i="5" s="1"/>
  <c r="BH15" i="5"/>
  <c r="BH14" i="5" s="1"/>
  <c r="BH17" i="5"/>
  <c r="AY20" i="5"/>
  <c r="BD18" i="5"/>
  <c r="BD20" i="5"/>
  <c r="AS17" i="5"/>
  <c r="AY21" i="5"/>
  <c r="AZ16" i="5"/>
  <c r="AZ14" i="5" s="1"/>
  <c r="AR17" i="5"/>
  <c r="AV8" i="16"/>
  <c r="BA13" i="15"/>
  <c r="Y13" i="15"/>
  <c r="AV13" i="15" s="1"/>
  <c r="BA29" i="15"/>
  <c r="Y29" i="15"/>
  <c r="AV29" i="15" s="1"/>
  <c r="BA32" i="15"/>
  <c r="BA35" i="15"/>
  <c r="BA39" i="15"/>
  <c r="Y39" i="15"/>
  <c r="AV39" i="15" s="1"/>
  <c r="BA42" i="15"/>
  <c r="Y42" i="15"/>
  <c r="AV42" i="15" s="1"/>
  <c r="BA43" i="15"/>
  <c r="Y43" i="15"/>
  <c r="AV43" i="15" s="1"/>
  <c r="BA10" i="15"/>
  <c r="Y10" i="15"/>
  <c r="AV10" i="15" s="1"/>
  <c r="BA46" i="15"/>
  <c r="Y46" i="15"/>
  <c r="AV46" i="15" s="1"/>
  <c r="AT9" i="15"/>
  <c r="AU9" i="15"/>
  <c r="BA9" i="15"/>
  <c r="BA8" i="15" s="1"/>
  <c r="BI10" i="15"/>
  <c r="BG10" i="15"/>
  <c r="AT12" i="15"/>
  <c r="AU12" i="15"/>
  <c r="BI13" i="15"/>
  <c r="BG13" i="15"/>
  <c r="BA15" i="15"/>
  <c r="BB16" i="15"/>
  <c r="AW16" i="15"/>
  <c r="BI16" i="15"/>
  <c r="BG16" i="15"/>
  <c r="AV17" i="15"/>
  <c r="BA17" i="15"/>
  <c r="BB18" i="15"/>
  <c r="AW18" i="15"/>
  <c r="BE18" i="15"/>
  <c r="BC18" i="15"/>
  <c r="BI18" i="15"/>
  <c r="BG18" i="15"/>
  <c r="BI29" i="15"/>
  <c r="BG29" i="15"/>
  <c r="BA30" i="15"/>
  <c r="BI30" i="15"/>
  <c r="BG30" i="15"/>
  <c r="AW33" i="15"/>
  <c r="BB33" i="15"/>
  <c r="BE33" i="15"/>
  <c r="BC33" i="15"/>
  <c r="BI33" i="15"/>
  <c r="BG33" i="15"/>
  <c r="BA34" i="15"/>
  <c r="AV34" i="15"/>
  <c r="V36" i="15"/>
  <c r="AW36" i="15"/>
  <c r="BB36" i="15"/>
  <c r="BB9" i="15"/>
  <c r="AW9" i="15"/>
  <c r="Y9" i="15"/>
  <c r="BE9" i="15"/>
  <c r="BC9" i="15"/>
  <c r="BI9" i="15"/>
  <c r="BI8" i="15" s="1"/>
  <c r="BG9" i="15"/>
  <c r="BG8" i="15" s="1"/>
  <c r="AT10" i="15"/>
  <c r="AU10" i="15"/>
  <c r="BB12" i="15"/>
  <c r="AW12" i="15"/>
  <c r="Y12" i="15"/>
  <c r="AV12" i="15" s="1"/>
  <c r="BE12" i="15"/>
  <c r="BC12" i="15"/>
  <c r="BI12" i="15"/>
  <c r="BI11" i="15" s="1"/>
  <c r="BG12" i="15"/>
  <c r="AT13" i="15"/>
  <c r="AU13" i="15"/>
  <c r="BB15" i="15"/>
  <c r="BB14" i="15" s="1"/>
  <c r="AW15" i="15"/>
  <c r="BE15" i="15"/>
  <c r="BC15" i="15"/>
  <c r="BI15" i="15"/>
  <c r="BI14" i="15" s="1"/>
  <c r="BG15" i="15"/>
  <c r="AT16" i="15"/>
  <c r="AU16" i="15"/>
  <c r="V16" i="15"/>
  <c r="BB17" i="15"/>
  <c r="AW17" i="15"/>
  <c r="BE17" i="15"/>
  <c r="BC17" i="15"/>
  <c r="BI17" i="15"/>
  <c r="BG17" i="15"/>
  <c r="AT18" i="15"/>
  <c r="AU18" i="15"/>
  <c r="V18" i="15"/>
  <c r="V28" i="15"/>
  <c r="BB28" i="15"/>
  <c r="AW28" i="15"/>
  <c r="BE28" i="15"/>
  <c r="BC28" i="15"/>
  <c r="BI28" i="15"/>
  <c r="BG28" i="15"/>
  <c r="AT29" i="15"/>
  <c r="AU29" i="15"/>
  <c r="BB30" i="15"/>
  <c r="AW30" i="15"/>
  <c r="V31" i="15"/>
  <c r="BB31" i="15"/>
  <c r="AW31" i="15"/>
  <c r="BE31" i="15"/>
  <c r="BC31" i="15"/>
  <c r="BI31" i="15"/>
  <c r="BG31" i="15"/>
  <c r="Y32" i="15"/>
  <c r="AV32" i="15" s="1"/>
  <c r="AT32" i="15"/>
  <c r="AU32" i="15"/>
  <c r="BE32" i="15"/>
  <c r="BC32" i="15"/>
  <c r="BI32" i="15"/>
  <c r="BG32" i="15"/>
  <c r="AU33" i="15"/>
  <c r="AT33" i="15"/>
  <c r="V33" i="15"/>
  <c r="AW34" i="15"/>
  <c r="BB34" i="15"/>
  <c r="BE34" i="15"/>
  <c r="BC34" i="15"/>
  <c r="BI34" i="15"/>
  <c r="BG34" i="15"/>
  <c r="Y35" i="15"/>
  <c r="AV35" i="15" s="1"/>
  <c r="AU35" i="15"/>
  <c r="AT35" i="15"/>
  <c r="BE35" i="15"/>
  <c r="BC35" i="15"/>
  <c r="BI35" i="15"/>
  <c r="BG35" i="15"/>
  <c r="AU36" i="15"/>
  <c r="AT36" i="15"/>
  <c r="AW37" i="15"/>
  <c r="BB37" i="15"/>
  <c r="AW38" i="15"/>
  <c r="BB38" i="15"/>
  <c r="BE38" i="15"/>
  <c r="BC38" i="15"/>
  <c r="BI38" i="15"/>
  <c r="BG38" i="15"/>
  <c r="AU39" i="15"/>
  <c r="AT39" i="15"/>
  <c r="AW40" i="15"/>
  <c r="BB40" i="15"/>
  <c r="BE40" i="15"/>
  <c r="BC40" i="15"/>
  <c r="BI40" i="15"/>
  <c r="BG40" i="15"/>
  <c r="AU46" i="15"/>
  <c r="AT46" i="15"/>
  <c r="AU47" i="16"/>
  <c r="AV27" i="16"/>
  <c r="BA8" i="16"/>
  <c r="AT47" i="16"/>
  <c r="BB10" i="15"/>
  <c r="AW10" i="15"/>
  <c r="BE10" i="15"/>
  <c r="BC10" i="15"/>
  <c r="BA12" i="15"/>
  <c r="BA11" i="15" s="1"/>
  <c r="BB13" i="15"/>
  <c r="AW13" i="15"/>
  <c r="BE13" i="15"/>
  <c r="BC13" i="15"/>
  <c r="AT15" i="15"/>
  <c r="AU15" i="15"/>
  <c r="AU14" i="15" s="1"/>
  <c r="BE16" i="15"/>
  <c r="BC16" i="15"/>
  <c r="AT17" i="15"/>
  <c r="AU17" i="15"/>
  <c r="AT28" i="15"/>
  <c r="AU28" i="15"/>
  <c r="BB29" i="15"/>
  <c r="AW29" i="15"/>
  <c r="BE29" i="15"/>
  <c r="BC29" i="15"/>
  <c r="Y30" i="15"/>
  <c r="AV30" i="15" s="1"/>
  <c r="AT30" i="15"/>
  <c r="AU30" i="15"/>
  <c r="BE30" i="15"/>
  <c r="BC30" i="15"/>
  <c r="AT31" i="15"/>
  <c r="AU31" i="15"/>
  <c r="AW32" i="15"/>
  <c r="BB32" i="15"/>
  <c r="AU34" i="15"/>
  <c r="AT34" i="15"/>
  <c r="AW35" i="15"/>
  <c r="BB35" i="15"/>
  <c r="BE36" i="15"/>
  <c r="BC36" i="15"/>
  <c r="BI36" i="15"/>
  <c r="BG36" i="15"/>
  <c r="Y37" i="15"/>
  <c r="AU37" i="15"/>
  <c r="AT37" i="15"/>
  <c r="BA37" i="15"/>
  <c r="AV37" i="15"/>
  <c r="BE37" i="15"/>
  <c r="BC37" i="15"/>
  <c r="BI37" i="15"/>
  <c r="BG37" i="15"/>
  <c r="AU38" i="15"/>
  <c r="AT38" i="15"/>
  <c r="BA38" i="15"/>
  <c r="AV38" i="15"/>
  <c r="AW39" i="15"/>
  <c r="BB39" i="15"/>
  <c r="BE39" i="15"/>
  <c r="BC39" i="15"/>
  <c r="BI39" i="15"/>
  <c r="BG39" i="15"/>
  <c r="AW42" i="15"/>
  <c r="BB42" i="15"/>
  <c r="BE42" i="15"/>
  <c r="BC42" i="15"/>
  <c r="BI42" i="15"/>
  <c r="BG42" i="15"/>
  <c r="AW43" i="15"/>
  <c r="BB43" i="15"/>
  <c r="BE43" i="15"/>
  <c r="BC43" i="15"/>
  <c r="BI43" i="15"/>
  <c r="BG43" i="15"/>
  <c r="AU40" i="15"/>
  <c r="AT40" i="15"/>
  <c r="BA40" i="15"/>
  <c r="AV40" i="15"/>
  <c r="AW46" i="15"/>
  <c r="BB46" i="15"/>
  <c r="BE46" i="15"/>
  <c r="BC46" i="15"/>
  <c r="BI46" i="15"/>
  <c r="BG46" i="15"/>
  <c r="Y31" i="15"/>
  <c r="AV8" i="15" l="1"/>
  <c r="AU27" i="15"/>
  <c r="AV9" i="15"/>
  <c r="AY23" i="5"/>
  <c r="AY22" i="5"/>
  <c r="AX18" i="5"/>
  <c r="AX17" i="5"/>
  <c r="AR18" i="5"/>
  <c r="AY24" i="5"/>
  <c r="AS18" i="5"/>
  <c r="BH18" i="5"/>
  <c r="AZ17" i="5"/>
  <c r="AT14" i="15"/>
  <c r="AU11" i="15"/>
  <c r="AT27" i="15"/>
  <c r="AV11" i="15"/>
  <c r="BA33" i="15"/>
  <c r="Y33" i="15"/>
  <c r="AV33" i="15" s="1"/>
  <c r="AV31" i="15"/>
  <c r="BA31" i="15"/>
  <c r="BI27" i="15"/>
  <c r="BE27" i="15"/>
  <c r="BB27" i="15"/>
  <c r="BA18" i="15"/>
  <c r="Y18" i="15"/>
  <c r="AV18" i="15" s="1"/>
  <c r="BG14" i="15"/>
  <c r="BC14" i="15"/>
  <c r="AW14" i="15"/>
  <c r="BG11" i="15"/>
  <c r="BC11" i="15"/>
  <c r="BB11" i="15"/>
  <c r="BI47" i="15"/>
  <c r="BE8" i="15"/>
  <c r="AW8" i="15"/>
  <c r="Y36" i="15"/>
  <c r="BA36" i="15"/>
  <c r="AV36" i="15"/>
  <c r="AT11" i="15"/>
  <c r="AT8" i="15"/>
  <c r="BG27" i="15"/>
  <c r="BC27" i="15"/>
  <c r="AW27" i="15"/>
  <c r="Y28" i="15"/>
  <c r="AV28" i="15" s="1"/>
  <c r="AV27" i="15" s="1"/>
  <c r="BA28" i="15"/>
  <c r="BA27" i="15" s="1"/>
  <c r="BA16" i="15"/>
  <c r="Y16" i="15"/>
  <c r="AV16" i="15" s="1"/>
  <c r="BE14" i="15"/>
  <c r="BE11" i="15"/>
  <c r="AW11" i="15"/>
  <c r="BC8" i="15"/>
  <c r="BC47" i="15" s="1"/>
  <c r="BB8" i="15"/>
  <c r="BA14" i="15"/>
  <c r="AU8" i="15"/>
  <c r="AL46" i="14"/>
  <c r="BJ46" i="14" s="1"/>
  <c r="AJ46" i="14"/>
  <c r="AE46" i="14"/>
  <c r="BF46" i="14" s="1"/>
  <c r="AC46" i="14"/>
  <c r="Z46" i="14"/>
  <c r="R46" i="14"/>
  <c r="AY46" i="14" s="1"/>
  <c r="M46" i="14"/>
  <c r="I46" i="14"/>
  <c r="AL40" i="14"/>
  <c r="BJ40" i="14" s="1"/>
  <c r="AJ40" i="14"/>
  <c r="AE40" i="14"/>
  <c r="BF40" i="14" s="1"/>
  <c r="AC40" i="14"/>
  <c r="Z40" i="14"/>
  <c r="R40" i="14"/>
  <c r="AY40" i="14" s="1"/>
  <c r="M40" i="14"/>
  <c r="I40" i="14"/>
  <c r="AL39" i="14"/>
  <c r="BJ39" i="14" s="1"/>
  <c r="AJ39" i="14"/>
  <c r="AE39" i="14"/>
  <c r="BF39" i="14" s="1"/>
  <c r="AC39" i="14"/>
  <c r="Z39" i="14"/>
  <c r="R39" i="14"/>
  <c r="AY39" i="14" s="1"/>
  <c r="M39" i="14"/>
  <c r="I39" i="14"/>
  <c r="AC38" i="14"/>
  <c r="Z38" i="14"/>
  <c r="AV38" i="14" s="1"/>
  <c r="AL37" i="14"/>
  <c r="BJ37" i="14" s="1"/>
  <c r="AJ37" i="14"/>
  <c r="AE37" i="14"/>
  <c r="BF37" i="14" s="1"/>
  <c r="AC37" i="14"/>
  <c r="Z37" i="14"/>
  <c r="R37" i="14"/>
  <c r="AY37" i="14" s="1"/>
  <c r="M37" i="14"/>
  <c r="I37" i="14"/>
  <c r="AL36" i="14"/>
  <c r="BJ36" i="14" s="1"/>
  <c r="AJ36" i="14"/>
  <c r="AE36" i="14"/>
  <c r="BF36" i="14" s="1"/>
  <c r="AC36" i="14"/>
  <c r="Z36" i="14"/>
  <c r="R36" i="14"/>
  <c r="AY36" i="14" s="1"/>
  <c r="M36" i="14"/>
  <c r="I36" i="14"/>
  <c r="AL35" i="14"/>
  <c r="BJ35" i="14" s="1"/>
  <c r="AJ35" i="14"/>
  <c r="AE35" i="14"/>
  <c r="BF35" i="14" s="1"/>
  <c r="AC35" i="14"/>
  <c r="Z35" i="14"/>
  <c r="R35" i="14"/>
  <c r="AY35" i="14" s="1"/>
  <c r="M35" i="14"/>
  <c r="I35" i="14"/>
  <c r="AL34" i="14"/>
  <c r="BJ34" i="14" s="1"/>
  <c r="AJ34" i="14"/>
  <c r="AE34" i="14"/>
  <c r="BF34" i="14" s="1"/>
  <c r="AC34" i="14"/>
  <c r="Z34" i="14"/>
  <c r="R34" i="14"/>
  <c r="AY34" i="14" s="1"/>
  <c r="M34" i="14"/>
  <c r="I34" i="14"/>
  <c r="AL33" i="14"/>
  <c r="BJ33" i="14" s="1"/>
  <c r="AJ33" i="14"/>
  <c r="AE33" i="14"/>
  <c r="BF33" i="14" s="1"/>
  <c r="AC33" i="14"/>
  <c r="Z33" i="14"/>
  <c r="R33" i="14"/>
  <c r="AY33" i="14" s="1"/>
  <c r="M33" i="14"/>
  <c r="I33" i="14"/>
  <c r="AL32" i="14"/>
  <c r="BJ32" i="14" s="1"/>
  <c r="AJ32" i="14"/>
  <c r="AE32" i="14"/>
  <c r="BF32" i="14" s="1"/>
  <c r="AC32" i="14"/>
  <c r="Z32" i="14"/>
  <c r="R32" i="14"/>
  <c r="AY32" i="14" s="1"/>
  <c r="M32" i="14"/>
  <c r="I32" i="14"/>
  <c r="AL31" i="14"/>
  <c r="BJ31" i="14" s="1"/>
  <c r="AJ31" i="14"/>
  <c r="AE31" i="14"/>
  <c r="BF31" i="14" s="1"/>
  <c r="AC31" i="14"/>
  <c r="Z31" i="14"/>
  <c r="R31" i="14"/>
  <c r="AY31" i="14" s="1"/>
  <c r="M31" i="14"/>
  <c r="V31" i="14" s="1"/>
  <c r="I31" i="14"/>
  <c r="AL30" i="14"/>
  <c r="BJ30" i="14" s="1"/>
  <c r="AJ30" i="14"/>
  <c r="AE30" i="14"/>
  <c r="BF30" i="14" s="1"/>
  <c r="AC30" i="14"/>
  <c r="Z30" i="14"/>
  <c r="R30" i="14"/>
  <c r="AY30" i="14" s="1"/>
  <c r="M30" i="14"/>
  <c r="I30" i="14"/>
  <c r="AL29" i="14"/>
  <c r="BJ29" i="14" s="1"/>
  <c r="AJ29" i="14"/>
  <c r="AE29" i="14"/>
  <c r="BF29" i="14" s="1"/>
  <c r="AC29" i="14"/>
  <c r="Z29" i="14"/>
  <c r="R29" i="14"/>
  <c r="AY29" i="14" s="1"/>
  <c r="M29" i="14"/>
  <c r="I29" i="14"/>
  <c r="AL28" i="14"/>
  <c r="BJ28" i="14" s="1"/>
  <c r="BJ27" i="14" s="1"/>
  <c r="AJ28" i="14"/>
  <c r="AE28" i="14"/>
  <c r="BF28" i="14" s="1"/>
  <c r="BF27" i="14" s="1"/>
  <c r="AC28" i="14"/>
  <c r="Z28" i="14"/>
  <c r="R28" i="14"/>
  <c r="AY28" i="14" s="1"/>
  <c r="AY27" i="14" s="1"/>
  <c r="M28" i="14"/>
  <c r="I28" i="14"/>
  <c r="AL18" i="14"/>
  <c r="BJ18" i="14" s="1"/>
  <c r="AJ18" i="14"/>
  <c r="AE18" i="14"/>
  <c r="BF18" i="14" s="1"/>
  <c r="AC18" i="14"/>
  <c r="Z18" i="14"/>
  <c r="R18" i="14"/>
  <c r="AY18" i="14" s="1"/>
  <c r="M18" i="14"/>
  <c r="I18" i="14"/>
  <c r="AL17" i="14"/>
  <c r="BJ17" i="14" s="1"/>
  <c r="AJ17" i="14"/>
  <c r="AE17" i="14"/>
  <c r="BF17" i="14" s="1"/>
  <c r="AC17" i="14"/>
  <c r="Z17" i="14"/>
  <c r="R17" i="14"/>
  <c r="AY17" i="14" s="1"/>
  <c r="M17" i="14"/>
  <c r="I17" i="14"/>
  <c r="AL16" i="14"/>
  <c r="BJ16" i="14" s="1"/>
  <c r="AJ16" i="14"/>
  <c r="AE16" i="14"/>
  <c r="BF16" i="14" s="1"/>
  <c r="AC16" i="14"/>
  <c r="Z16" i="14"/>
  <c r="R16" i="14"/>
  <c r="AY16" i="14" s="1"/>
  <c r="M16" i="14"/>
  <c r="I16" i="14"/>
  <c r="AL15" i="14"/>
  <c r="BJ15" i="14" s="1"/>
  <c r="BJ14" i="14" s="1"/>
  <c r="AJ15" i="14"/>
  <c r="AE15" i="14"/>
  <c r="BF15" i="14" s="1"/>
  <c r="BF14" i="14" s="1"/>
  <c r="AC15" i="14"/>
  <c r="Z15" i="14"/>
  <c r="R15" i="14"/>
  <c r="AY15" i="14" s="1"/>
  <c r="AY14" i="14" s="1"/>
  <c r="M15" i="14"/>
  <c r="I15" i="14"/>
  <c r="AL13" i="14"/>
  <c r="BJ13" i="14" s="1"/>
  <c r="AJ13" i="14"/>
  <c r="AE13" i="14"/>
  <c r="BF13" i="14" s="1"/>
  <c r="AC13" i="14"/>
  <c r="Z13" i="14"/>
  <c r="R13" i="14"/>
  <c r="AY13" i="14" s="1"/>
  <c r="M13" i="14"/>
  <c r="I13" i="14"/>
  <c r="AL12" i="14"/>
  <c r="BJ12" i="14" s="1"/>
  <c r="BJ11" i="14" s="1"/>
  <c r="AJ12" i="14"/>
  <c r="AE12" i="14"/>
  <c r="BF12" i="14" s="1"/>
  <c r="BF11" i="14" s="1"/>
  <c r="AC12" i="14"/>
  <c r="Z12" i="14"/>
  <c r="R12" i="14"/>
  <c r="AY12" i="14" s="1"/>
  <c r="AY11" i="14" s="1"/>
  <c r="M12" i="14"/>
  <c r="I12" i="14"/>
  <c r="AL10" i="14"/>
  <c r="BJ10" i="14" s="1"/>
  <c r="AJ10" i="14"/>
  <c r="AE10" i="14"/>
  <c r="BF10" i="14" s="1"/>
  <c r="AC10" i="14"/>
  <c r="Z10" i="14"/>
  <c r="R10" i="14"/>
  <c r="AY10" i="14" s="1"/>
  <c r="M10" i="14"/>
  <c r="V10" i="14" s="1"/>
  <c r="I10" i="14"/>
  <c r="AL9" i="14"/>
  <c r="BJ9" i="14" s="1"/>
  <c r="BJ8" i="14" s="1"/>
  <c r="BJ47" i="14" s="1"/>
  <c r="AJ9" i="14"/>
  <c r="AE9" i="14"/>
  <c r="BF9" i="14" s="1"/>
  <c r="BF8" i="14" s="1"/>
  <c r="BF47" i="14" s="1"/>
  <c r="AC9" i="14"/>
  <c r="Z9" i="14"/>
  <c r="R9" i="14"/>
  <c r="AY9" i="14" s="1"/>
  <c r="AY8" i="14" s="1"/>
  <c r="M9" i="14"/>
  <c r="I9" i="14"/>
  <c r="Y10" i="14" l="1"/>
  <c r="AV14" i="15"/>
  <c r="BG47" i="15"/>
  <c r="Y9" i="14"/>
  <c r="AV9" i="14" s="1"/>
  <c r="AY19" i="5"/>
  <c r="AY26" i="5"/>
  <c r="AY25" i="5"/>
  <c r="AZ18" i="5"/>
  <c r="AR21" i="5"/>
  <c r="AS21" i="5"/>
  <c r="AS20" i="5"/>
  <c r="BD21" i="5"/>
  <c r="AR20" i="5"/>
  <c r="BA10" i="14"/>
  <c r="BA8" i="14" s="1"/>
  <c r="BA31" i="14"/>
  <c r="BB12" i="14"/>
  <c r="AW12" i="14"/>
  <c r="BB13" i="14"/>
  <c r="AW13" i="14"/>
  <c r="V13" i="14"/>
  <c r="Y13" i="14" s="1"/>
  <c r="AV13" i="14" s="1"/>
  <c r="V15" i="14"/>
  <c r="Y15" i="14" s="1"/>
  <c r="AV15" i="14" s="1"/>
  <c r="BB15" i="14"/>
  <c r="AW15" i="14"/>
  <c r="BB16" i="14"/>
  <c r="AW16" i="14"/>
  <c r="V16" i="14"/>
  <c r="Y16" i="14" s="1"/>
  <c r="AV16" i="14" s="1"/>
  <c r="BI16" i="14"/>
  <c r="BG16" i="14"/>
  <c r="AT17" i="14"/>
  <c r="AU17" i="14"/>
  <c r="BI17" i="14"/>
  <c r="BG17" i="14"/>
  <c r="BE18" i="14"/>
  <c r="BC18" i="14"/>
  <c r="V29" i="14"/>
  <c r="AW29" i="14"/>
  <c r="BB29" i="14"/>
  <c r="V30" i="14"/>
  <c r="AW30" i="14"/>
  <c r="BB30" i="14"/>
  <c r="AW32" i="14"/>
  <c r="BB32" i="14"/>
  <c r="BE32" i="14"/>
  <c r="BC32" i="14"/>
  <c r="BI33" i="14"/>
  <c r="BG33" i="14"/>
  <c r="BI34" i="14"/>
  <c r="BG34" i="14"/>
  <c r="AT35" i="14"/>
  <c r="AU35" i="14"/>
  <c r="BI35" i="14"/>
  <c r="BG35" i="14"/>
  <c r="V37" i="14"/>
  <c r="BB37" i="14"/>
  <c r="AW37" i="14"/>
  <c r="BB39" i="14"/>
  <c r="AW39" i="14"/>
  <c r="BB9" i="14"/>
  <c r="AW9" i="14"/>
  <c r="BE9" i="14"/>
  <c r="BC9" i="14"/>
  <c r="BI9" i="14"/>
  <c r="BG9" i="14"/>
  <c r="AT10" i="14"/>
  <c r="AU10" i="14"/>
  <c r="AV10" i="14"/>
  <c r="BE10" i="14"/>
  <c r="BC10" i="14"/>
  <c r="BI10" i="14"/>
  <c r="BG10" i="14"/>
  <c r="AT12" i="14"/>
  <c r="AU12" i="14"/>
  <c r="BE12" i="14"/>
  <c r="BC12" i="14"/>
  <c r="BI12" i="14"/>
  <c r="BG12" i="14"/>
  <c r="BG11" i="14" s="1"/>
  <c r="AT13" i="14"/>
  <c r="AU13" i="14"/>
  <c r="BE13" i="14"/>
  <c r="BC13" i="14"/>
  <c r="BI13" i="14"/>
  <c r="BG13" i="14"/>
  <c r="AT15" i="14"/>
  <c r="AU15" i="14"/>
  <c r="BE15" i="14"/>
  <c r="BC15" i="14"/>
  <c r="BI15" i="14"/>
  <c r="BI14" i="14" s="1"/>
  <c r="BG15" i="14"/>
  <c r="BG14" i="14" s="1"/>
  <c r="AT16" i="14"/>
  <c r="AU16" i="14"/>
  <c r="BB17" i="14"/>
  <c r="AW17" i="14"/>
  <c r="V17" i="14"/>
  <c r="Y17" i="14" s="1"/>
  <c r="V18" i="14"/>
  <c r="Y18" i="14" s="1"/>
  <c r="AV18" i="14" s="1"/>
  <c r="AW18" i="14"/>
  <c r="BB18" i="14"/>
  <c r="AW28" i="14"/>
  <c r="BB28" i="14"/>
  <c r="V28" i="14"/>
  <c r="BE28" i="14"/>
  <c r="BC28" i="14"/>
  <c r="BI28" i="14"/>
  <c r="BG28" i="14"/>
  <c r="Y29" i="14"/>
  <c r="AU29" i="14"/>
  <c r="AT29" i="14"/>
  <c r="BE29" i="14"/>
  <c r="BC29" i="14"/>
  <c r="BI29" i="14"/>
  <c r="BG29" i="14"/>
  <c r="AU30" i="14"/>
  <c r="AT30" i="14"/>
  <c r="BE30" i="14"/>
  <c r="BC30" i="14"/>
  <c r="BI30" i="14"/>
  <c r="BG30" i="14"/>
  <c r="AU31" i="14"/>
  <c r="AT31" i="14"/>
  <c r="Y31" i="14"/>
  <c r="AV31" i="14" s="1"/>
  <c r="BE31" i="14"/>
  <c r="BC31" i="14"/>
  <c r="BI31" i="14"/>
  <c r="BG31" i="14"/>
  <c r="AU32" i="14"/>
  <c r="AT32" i="14"/>
  <c r="V33" i="14"/>
  <c r="AW33" i="14"/>
  <c r="BB33" i="14"/>
  <c r="V34" i="14"/>
  <c r="BB34" i="14"/>
  <c r="AW34" i="14"/>
  <c r="BB35" i="14"/>
  <c r="AW35" i="14"/>
  <c r="V35" i="14"/>
  <c r="BB36" i="14"/>
  <c r="AW36" i="14"/>
  <c r="V36" i="14"/>
  <c r="BE36" i="14"/>
  <c r="BC36" i="14"/>
  <c r="BI36" i="14"/>
  <c r="BG36" i="14"/>
  <c r="AT37" i="14"/>
  <c r="AU37" i="14"/>
  <c r="BE37" i="14"/>
  <c r="BC37" i="14"/>
  <c r="BI37" i="14"/>
  <c r="BG37" i="14"/>
  <c r="AT39" i="14"/>
  <c r="AU39" i="14"/>
  <c r="BE39" i="14"/>
  <c r="BC39" i="14"/>
  <c r="BI39" i="14"/>
  <c r="BG39" i="14"/>
  <c r="AT40" i="14"/>
  <c r="AU40" i="14"/>
  <c r="BB46" i="14"/>
  <c r="AW46" i="14"/>
  <c r="V46" i="14"/>
  <c r="BE47" i="15"/>
  <c r="AT9" i="14"/>
  <c r="AT8" i="14" s="1"/>
  <c r="AU9" i="14"/>
  <c r="BB10" i="14"/>
  <c r="AW10" i="14"/>
  <c r="V12" i="14"/>
  <c r="Y12" i="14" s="1"/>
  <c r="BE16" i="14"/>
  <c r="BC16" i="14"/>
  <c r="BE17" i="14"/>
  <c r="BC17" i="14"/>
  <c r="AU18" i="14"/>
  <c r="AT18" i="14"/>
  <c r="BI18" i="14"/>
  <c r="BG18" i="14"/>
  <c r="Y28" i="14"/>
  <c r="AU28" i="14"/>
  <c r="AU27" i="14" s="1"/>
  <c r="AT28" i="14"/>
  <c r="AT27" i="14" s="1"/>
  <c r="AW31" i="14"/>
  <c r="BB31" i="14"/>
  <c r="V32" i="14"/>
  <c r="BI32" i="14"/>
  <c r="BG32" i="14"/>
  <c r="AU33" i="14"/>
  <c r="AT33" i="14"/>
  <c r="BE33" i="14"/>
  <c r="BC33" i="14"/>
  <c r="AU34" i="14"/>
  <c r="AT34" i="14"/>
  <c r="BE34" i="14"/>
  <c r="BC34" i="14"/>
  <c r="BE35" i="14"/>
  <c r="BC35" i="14"/>
  <c r="Y36" i="14"/>
  <c r="AT36" i="14"/>
  <c r="AU36" i="14"/>
  <c r="BE38" i="14"/>
  <c r="BC38" i="14"/>
  <c r="V39" i="14"/>
  <c r="BB40" i="14"/>
  <c r="AW40" i="14"/>
  <c r="V40" i="14"/>
  <c r="BE40" i="14"/>
  <c r="BC40" i="14"/>
  <c r="BI40" i="14"/>
  <c r="BG40" i="14"/>
  <c r="AT46" i="14"/>
  <c r="AU46" i="14"/>
  <c r="Y46" i="14"/>
  <c r="BE46" i="14"/>
  <c r="BC46" i="14"/>
  <c r="BI46" i="14"/>
  <c r="BG46" i="14"/>
  <c r="Y37" i="14"/>
  <c r="Y33" i="14"/>
  <c r="BC8" i="14" l="1"/>
  <c r="AV46" i="14"/>
  <c r="BG8" i="14"/>
  <c r="BC11" i="14"/>
  <c r="AU8" i="14"/>
  <c r="BD24" i="5"/>
  <c r="AZ20" i="5"/>
  <c r="AS23" i="5"/>
  <c r="AS22" i="5"/>
  <c r="BH20" i="5"/>
  <c r="BD22" i="5"/>
  <c r="AX20" i="5"/>
  <c r="BD23" i="5"/>
  <c r="AT14" i="14"/>
  <c r="AT11" i="14"/>
  <c r="AV8" i="14"/>
  <c r="BA39" i="14"/>
  <c r="BA32" i="14"/>
  <c r="BA12" i="14"/>
  <c r="Y39" i="14"/>
  <c r="AV39" i="14" s="1"/>
  <c r="BA35" i="14"/>
  <c r="BA33" i="14"/>
  <c r="AV33" i="14"/>
  <c r="BG27" i="14"/>
  <c r="BC27" i="14"/>
  <c r="BA28" i="14"/>
  <c r="AV28" i="14"/>
  <c r="AW27" i="14"/>
  <c r="BA17" i="14"/>
  <c r="BC14" i="14"/>
  <c r="AU14" i="14"/>
  <c r="BI11" i="14"/>
  <c r="BE11" i="14"/>
  <c r="AU11" i="14"/>
  <c r="BI8" i="14"/>
  <c r="BE8" i="14"/>
  <c r="BB8" i="14"/>
  <c r="Y35" i="14"/>
  <c r="AV35" i="14" s="1"/>
  <c r="BA29" i="14"/>
  <c r="AV29" i="14"/>
  <c r="BA16" i="14"/>
  <c r="BB14" i="14"/>
  <c r="BA13" i="14"/>
  <c r="BB11" i="14"/>
  <c r="Y40" i="14"/>
  <c r="AV40" i="14"/>
  <c r="BA40" i="14"/>
  <c r="BA46" i="14"/>
  <c r="AV36" i="14"/>
  <c r="BA36" i="14"/>
  <c r="Y34" i="14"/>
  <c r="AV34" i="14" s="1"/>
  <c r="BA34" i="14"/>
  <c r="Y32" i="14"/>
  <c r="AV32" i="14" s="1"/>
  <c r="BI27" i="14"/>
  <c r="BE27" i="14"/>
  <c r="BB27" i="14"/>
  <c r="BA18" i="14"/>
  <c r="BE14" i="14"/>
  <c r="AV12" i="14"/>
  <c r="BG47" i="14"/>
  <c r="AW8" i="14"/>
  <c r="AV37" i="14"/>
  <c r="BA37" i="14"/>
  <c r="Y30" i="14"/>
  <c r="AV30" i="14" s="1"/>
  <c r="BA30" i="14"/>
  <c r="AV17" i="14"/>
  <c r="AW14" i="14"/>
  <c r="BA15" i="14"/>
  <c r="BA14" i="14" s="1"/>
  <c r="AW11" i="14"/>
  <c r="AL46" i="13"/>
  <c r="BJ46" i="13" s="1"/>
  <c r="AJ46" i="13"/>
  <c r="AE46" i="13"/>
  <c r="BF46" i="13" s="1"/>
  <c r="AC46" i="13"/>
  <c r="R46" i="13"/>
  <c r="AY46" i="13" s="1"/>
  <c r="M46" i="13"/>
  <c r="I46" i="13"/>
  <c r="AL42" i="13"/>
  <c r="AJ42" i="13"/>
  <c r="AJ42" i="47" s="1"/>
  <c r="AE42" i="13"/>
  <c r="AC42" i="13"/>
  <c r="AC42" i="47" s="1"/>
  <c r="R42" i="13"/>
  <c r="M42" i="13"/>
  <c r="M42" i="47" s="1"/>
  <c r="AL44" i="13"/>
  <c r="BJ44" i="13" s="1"/>
  <c r="AJ44" i="13"/>
  <c r="AE44" i="13"/>
  <c r="BF44" i="13" s="1"/>
  <c r="AC44" i="13"/>
  <c r="R44" i="13"/>
  <c r="M44" i="13"/>
  <c r="I44" i="13"/>
  <c r="AL40" i="13"/>
  <c r="BJ40" i="13" s="1"/>
  <c r="AJ40" i="13"/>
  <c r="AE40" i="13"/>
  <c r="BF40" i="13" s="1"/>
  <c r="AC40" i="13"/>
  <c r="V40" i="13"/>
  <c r="R40" i="13"/>
  <c r="I40" i="13"/>
  <c r="AL43" i="13"/>
  <c r="BJ43" i="13" s="1"/>
  <c r="AJ43" i="13"/>
  <c r="AE43" i="13"/>
  <c r="BF43" i="13" s="1"/>
  <c r="AC43" i="13"/>
  <c r="R43" i="13"/>
  <c r="AY43" i="13" s="1"/>
  <c r="M43" i="13"/>
  <c r="I43" i="13"/>
  <c r="AL38" i="13"/>
  <c r="BJ38" i="13" s="1"/>
  <c r="AJ38" i="13"/>
  <c r="AE38" i="13"/>
  <c r="BF38" i="13" s="1"/>
  <c r="AC38" i="13"/>
  <c r="R38" i="13"/>
  <c r="AY38" i="13" s="1"/>
  <c r="M38" i="13"/>
  <c r="I38" i="13"/>
  <c r="AL39" i="13"/>
  <c r="BJ39" i="13" s="1"/>
  <c r="AJ39" i="13"/>
  <c r="AE39" i="13"/>
  <c r="BF39" i="13" s="1"/>
  <c r="AC39" i="13"/>
  <c r="R39" i="13"/>
  <c r="V39" i="13" s="1"/>
  <c r="I39" i="13"/>
  <c r="AL37" i="13"/>
  <c r="BJ37" i="13" s="1"/>
  <c r="AJ37" i="13"/>
  <c r="AE37" i="13"/>
  <c r="BF37" i="13" s="1"/>
  <c r="AC37" i="13"/>
  <c r="R37" i="13"/>
  <c r="AY37" i="13" s="1"/>
  <c r="M37" i="13"/>
  <c r="I37" i="13"/>
  <c r="AL36" i="13"/>
  <c r="BJ36" i="13" s="1"/>
  <c r="AJ36" i="13"/>
  <c r="AE36" i="13"/>
  <c r="BF36" i="13" s="1"/>
  <c r="AC36" i="13"/>
  <c r="R36" i="13"/>
  <c r="AY36" i="13" s="1"/>
  <c r="M36" i="13"/>
  <c r="I36" i="13"/>
  <c r="AL35" i="13"/>
  <c r="BJ35" i="13" s="1"/>
  <c r="AJ35" i="13"/>
  <c r="AE35" i="13"/>
  <c r="BF35" i="13" s="1"/>
  <c r="AC35" i="13"/>
  <c r="R35" i="13"/>
  <c r="AY35" i="13" s="1"/>
  <c r="M35" i="13"/>
  <c r="I35" i="13"/>
  <c r="AL34" i="13"/>
  <c r="BJ34" i="13" s="1"/>
  <c r="AJ34" i="13"/>
  <c r="AE34" i="13"/>
  <c r="BF34" i="13" s="1"/>
  <c r="AC34" i="13"/>
  <c r="R34" i="13"/>
  <c r="AY34" i="13" s="1"/>
  <c r="M34" i="13"/>
  <c r="I34" i="13"/>
  <c r="AL33" i="13"/>
  <c r="BJ33" i="13" s="1"/>
  <c r="AJ33" i="13"/>
  <c r="AE33" i="13"/>
  <c r="BF33" i="13" s="1"/>
  <c r="AC33" i="13"/>
  <c r="R33" i="13"/>
  <c r="AY33" i="13" s="1"/>
  <c r="M33" i="13"/>
  <c r="I33" i="13"/>
  <c r="AL32" i="13"/>
  <c r="BJ32" i="13" s="1"/>
  <c r="AJ32" i="13"/>
  <c r="AE32" i="13"/>
  <c r="BF32" i="13" s="1"/>
  <c r="AC32" i="13"/>
  <c r="R32" i="13"/>
  <c r="AY32" i="13" s="1"/>
  <c r="M32" i="13"/>
  <c r="I32" i="13"/>
  <c r="AL31" i="13"/>
  <c r="BJ31" i="13" s="1"/>
  <c r="AJ31" i="13"/>
  <c r="AE31" i="13"/>
  <c r="BF31" i="13" s="1"/>
  <c r="AC31" i="13"/>
  <c r="R31" i="13"/>
  <c r="AY31" i="13" s="1"/>
  <c r="M31" i="13"/>
  <c r="I31" i="13"/>
  <c r="AL30" i="13"/>
  <c r="BJ30" i="13" s="1"/>
  <c r="AJ30" i="13"/>
  <c r="AE30" i="13"/>
  <c r="BF30" i="13" s="1"/>
  <c r="AC30" i="13"/>
  <c r="R30" i="13"/>
  <c r="AY30" i="13" s="1"/>
  <c r="M30" i="13"/>
  <c r="I30" i="13"/>
  <c r="AL29" i="13"/>
  <c r="BJ29" i="13" s="1"/>
  <c r="AJ29" i="13"/>
  <c r="AE29" i="13"/>
  <c r="BF29" i="13" s="1"/>
  <c r="AC29" i="13"/>
  <c r="R29" i="13"/>
  <c r="AY29" i="13" s="1"/>
  <c r="M29" i="13"/>
  <c r="I29" i="13"/>
  <c r="AL28" i="13"/>
  <c r="BJ28" i="13" s="1"/>
  <c r="AJ28" i="13"/>
  <c r="AE28" i="13"/>
  <c r="BF28" i="13" s="1"/>
  <c r="AC28" i="13"/>
  <c r="R28" i="13"/>
  <c r="AY28" i="13" s="1"/>
  <c r="M28" i="13"/>
  <c r="I28" i="13"/>
  <c r="AL26" i="13"/>
  <c r="AJ26" i="13"/>
  <c r="AE26" i="13"/>
  <c r="BF26" i="13" s="1"/>
  <c r="AC26" i="13"/>
  <c r="R26" i="13"/>
  <c r="AY26" i="13" s="1"/>
  <c r="M26" i="13"/>
  <c r="I26" i="13"/>
  <c r="AL25" i="13"/>
  <c r="AJ25" i="13"/>
  <c r="AC25" i="13"/>
  <c r="M25" i="13"/>
  <c r="I25" i="13"/>
  <c r="AL24" i="13"/>
  <c r="AJ24" i="13"/>
  <c r="AE24" i="13"/>
  <c r="BF24" i="13" s="1"/>
  <c r="AC24" i="13"/>
  <c r="R24" i="13"/>
  <c r="AY24" i="13" s="1"/>
  <c r="M24" i="13"/>
  <c r="I24" i="13"/>
  <c r="AL23" i="13"/>
  <c r="AJ23" i="13"/>
  <c r="AE23" i="13"/>
  <c r="BF23" i="13" s="1"/>
  <c r="AC23" i="13"/>
  <c r="R23" i="13"/>
  <c r="AY23" i="13" s="1"/>
  <c r="M23" i="13"/>
  <c r="I23" i="13"/>
  <c r="AL22" i="13"/>
  <c r="AJ22" i="13"/>
  <c r="AE22" i="13"/>
  <c r="BF22" i="13" s="1"/>
  <c r="AC22" i="13"/>
  <c r="R22" i="13"/>
  <c r="AY22" i="13" s="1"/>
  <c r="M22" i="13"/>
  <c r="V22" i="13" s="1"/>
  <c r="I22" i="13"/>
  <c r="AL21" i="13"/>
  <c r="AJ21" i="13"/>
  <c r="AE21" i="13"/>
  <c r="BF21" i="13" s="1"/>
  <c r="AC21" i="13"/>
  <c r="R21" i="13"/>
  <c r="AY21" i="13" s="1"/>
  <c r="M21" i="13"/>
  <c r="I21" i="13"/>
  <c r="AL20" i="13"/>
  <c r="AJ20" i="13"/>
  <c r="AE20" i="13"/>
  <c r="BF20" i="13" s="1"/>
  <c r="AC20" i="13"/>
  <c r="R20" i="13"/>
  <c r="AY20" i="13" s="1"/>
  <c r="M20" i="13"/>
  <c r="I20" i="13"/>
  <c r="AL18" i="13"/>
  <c r="BJ18" i="13" s="1"/>
  <c r="AJ18" i="13"/>
  <c r="AE18" i="13"/>
  <c r="BF18" i="13" s="1"/>
  <c r="AC18" i="13"/>
  <c r="R18" i="13"/>
  <c r="AY18" i="13" s="1"/>
  <c r="M18" i="13"/>
  <c r="I18" i="13"/>
  <c r="AL17" i="13"/>
  <c r="BJ17" i="13" s="1"/>
  <c r="AJ17" i="13"/>
  <c r="AE17" i="13"/>
  <c r="BF17" i="13" s="1"/>
  <c r="AC17" i="13"/>
  <c r="R17" i="13"/>
  <c r="AY17" i="13" s="1"/>
  <c r="M17" i="13"/>
  <c r="I17" i="13"/>
  <c r="AL16" i="13"/>
  <c r="BJ16" i="13" s="1"/>
  <c r="AJ16" i="13"/>
  <c r="AE16" i="13"/>
  <c r="BF16" i="13" s="1"/>
  <c r="AC16" i="13"/>
  <c r="R16" i="13"/>
  <c r="AY16" i="13" s="1"/>
  <c r="M16" i="13"/>
  <c r="V16" i="13" s="1"/>
  <c r="I16" i="13"/>
  <c r="AL15" i="13"/>
  <c r="BJ15" i="13" s="1"/>
  <c r="BJ14" i="13" s="1"/>
  <c r="AJ15" i="13"/>
  <c r="AE15" i="13"/>
  <c r="BF15" i="13" s="1"/>
  <c r="AC15" i="13"/>
  <c r="R15" i="13"/>
  <c r="AY15" i="13" s="1"/>
  <c r="AY14" i="13" s="1"/>
  <c r="M15" i="13"/>
  <c r="I15" i="13"/>
  <c r="AL13" i="13"/>
  <c r="BJ13" i="13" s="1"/>
  <c r="BJ11" i="13" s="1"/>
  <c r="AJ13" i="13"/>
  <c r="AE13" i="13"/>
  <c r="BF13" i="13" s="1"/>
  <c r="AC13" i="13"/>
  <c r="R13" i="13"/>
  <c r="AY13" i="13" s="1"/>
  <c r="M13" i="13"/>
  <c r="I13" i="13"/>
  <c r="AJ12" i="13"/>
  <c r="AE12" i="13"/>
  <c r="BF12" i="13" s="1"/>
  <c r="BF11" i="13" s="1"/>
  <c r="AC12" i="13"/>
  <c r="R12" i="13"/>
  <c r="AY12" i="13" s="1"/>
  <c r="M12" i="13"/>
  <c r="I12" i="13"/>
  <c r="AL10" i="13"/>
  <c r="BJ10" i="13" s="1"/>
  <c r="AJ10" i="13"/>
  <c r="AE10" i="13"/>
  <c r="BF10" i="13" s="1"/>
  <c r="AC10" i="13"/>
  <c r="R10" i="13"/>
  <c r="AY10" i="13" s="1"/>
  <c r="M10" i="13"/>
  <c r="I10" i="13"/>
  <c r="AL9" i="13"/>
  <c r="BJ9" i="13" s="1"/>
  <c r="BJ8" i="13" s="1"/>
  <c r="AJ9" i="13"/>
  <c r="AE9" i="13"/>
  <c r="BF9" i="13" s="1"/>
  <c r="AC9" i="13"/>
  <c r="R9" i="13"/>
  <c r="AY9" i="13" s="1"/>
  <c r="AY8" i="13" s="1"/>
  <c r="M9" i="13"/>
  <c r="I9" i="13"/>
  <c r="BF8" i="13" l="1"/>
  <c r="BJ21" i="13"/>
  <c r="AL21" i="47"/>
  <c r="BJ21" i="47" s="1"/>
  <c r="Y40" i="13"/>
  <c r="BC42" i="47"/>
  <c r="BE42" i="47"/>
  <c r="BJ20" i="13"/>
  <c r="AL20" i="47"/>
  <c r="BJ20" i="47" s="1"/>
  <c r="BJ24" i="13"/>
  <c r="AL24" i="47"/>
  <c r="BJ24" i="47" s="1"/>
  <c r="BJ26" i="13"/>
  <c r="AL26" i="47"/>
  <c r="BJ26" i="47" s="1"/>
  <c r="AY44" i="13"/>
  <c r="R44" i="47"/>
  <c r="AY44" i="47" s="1"/>
  <c r="BF42" i="13"/>
  <c r="AE42" i="47"/>
  <c r="BF42" i="47" s="1"/>
  <c r="BJ23" i="13"/>
  <c r="AL23" i="47"/>
  <c r="BJ23" i="47" s="1"/>
  <c r="BJ25" i="13"/>
  <c r="AL25" i="47"/>
  <c r="BJ25" i="47" s="1"/>
  <c r="AW42" i="47"/>
  <c r="BI42" i="47"/>
  <c r="BG42" i="47"/>
  <c r="BF14" i="13"/>
  <c r="BJ22" i="13"/>
  <c r="AL22" i="47"/>
  <c r="BJ22" i="47" s="1"/>
  <c r="AY42" i="13"/>
  <c r="R42" i="47"/>
  <c r="AY42" i="47" s="1"/>
  <c r="BJ42" i="13"/>
  <c r="AL42" i="47"/>
  <c r="BJ42" i="47" s="1"/>
  <c r="BI47" i="14"/>
  <c r="AT47" i="14"/>
  <c r="AS24" i="5"/>
  <c r="AZ21" i="5"/>
  <c r="AY28" i="5"/>
  <c r="AX21" i="5"/>
  <c r="BH21" i="5"/>
  <c r="BD26" i="5"/>
  <c r="AR22" i="5"/>
  <c r="BD25" i="5"/>
  <c r="AV14" i="14"/>
  <c r="AV11" i="14"/>
  <c r="BA22" i="13"/>
  <c r="BA16" i="13"/>
  <c r="BA39" i="13"/>
  <c r="Y39" i="13"/>
  <c r="AV39" i="13" s="1"/>
  <c r="AT9" i="13"/>
  <c r="AU9" i="13"/>
  <c r="BB10" i="13"/>
  <c r="AW10" i="13"/>
  <c r="AT13" i="13"/>
  <c r="AU13" i="13"/>
  <c r="BE13" i="13"/>
  <c r="BC13" i="13"/>
  <c r="BI16" i="13"/>
  <c r="BG16" i="13"/>
  <c r="AT17" i="13"/>
  <c r="AU17" i="13"/>
  <c r="BB18" i="13"/>
  <c r="AW18" i="13"/>
  <c r="BB20" i="13"/>
  <c r="AW20" i="13"/>
  <c r="V20" i="13"/>
  <c r="BI20" i="13"/>
  <c r="BG20" i="13"/>
  <c r="BI22" i="13"/>
  <c r="BG22" i="13"/>
  <c r="AT23" i="13"/>
  <c r="AU23" i="13"/>
  <c r="BE23" i="13"/>
  <c r="BC23" i="13"/>
  <c r="V25" i="13"/>
  <c r="BB25" i="13"/>
  <c r="AW25" i="13"/>
  <c r="AT26" i="13"/>
  <c r="AU26" i="13"/>
  <c r="V28" i="13"/>
  <c r="BB28" i="13"/>
  <c r="AW28" i="13"/>
  <c r="BI28" i="13"/>
  <c r="BG28" i="13"/>
  <c r="AT29" i="13"/>
  <c r="AU29" i="13"/>
  <c r="V30" i="13"/>
  <c r="BB30" i="13"/>
  <c r="AW30" i="13"/>
  <c r="BE30" i="13"/>
  <c r="BC30" i="13"/>
  <c r="AT31" i="13"/>
  <c r="AU31" i="13"/>
  <c r="BB32" i="13"/>
  <c r="AW32" i="13"/>
  <c r="BB33" i="13"/>
  <c r="AW33" i="13"/>
  <c r="BE33" i="13"/>
  <c r="BC33" i="13"/>
  <c r="BB35" i="13"/>
  <c r="AW35" i="13"/>
  <c r="BE36" i="13"/>
  <c r="BC36" i="13"/>
  <c r="BB9" i="13"/>
  <c r="BB8" i="13" s="1"/>
  <c r="AW9" i="13"/>
  <c r="AW8" i="13" s="1"/>
  <c r="V9" i="13"/>
  <c r="BE9" i="13"/>
  <c r="BC9" i="13"/>
  <c r="BI9" i="13"/>
  <c r="BG9" i="13"/>
  <c r="AT10" i="13"/>
  <c r="AU10" i="13"/>
  <c r="BE10" i="13"/>
  <c r="BC10" i="13"/>
  <c r="BI10" i="13"/>
  <c r="BG10" i="13"/>
  <c r="AT12" i="13"/>
  <c r="AT11" i="13" s="1"/>
  <c r="AU12" i="13"/>
  <c r="AU11" i="13" s="1"/>
  <c r="AY11" i="13"/>
  <c r="BE12" i="13"/>
  <c r="BC12" i="13"/>
  <c r="BC11" i="13" s="1"/>
  <c r="BI12" i="13"/>
  <c r="BG12" i="13"/>
  <c r="BB13" i="13"/>
  <c r="AW13" i="13"/>
  <c r="V13" i="13"/>
  <c r="BB15" i="13"/>
  <c r="AW15" i="13"/>
  <c r="V15" i="13"/>
  <c r="Y15" i="13" s="1"/>
  <c r="BE15" i="13"/>
  <c r="BC15" i="13"/>
  <c r="BI15" i="13"/>
  <c r="BG15" i="13"/>
  <c r="BG14" i="13" s="1"/>
  <c r="AT16" i="13"/>
  <c r="AU16" i="13"/>
  <c r="Y16" i="13"/>
  <c r="AV16" i="13" s="1"/>
  <c r="BB17" i="13"/>
  <c r="AW17" i="13"/>
  <c r="V17" i="13"/>
  <c r="Y17" i="13" s="1"/>
  <c r="BE17" i="13"/>
  <c r="BC17" i="13"/>
  <c r="BI17" i="13"/>
  <c r="BG17" i="13"/>
  <c r="AT18" i="13"/>
  <c r="AU18" i="13"/>
  <c r="BE18" i="13"/>
  <c r="BC18" i="13"/>
  <c r="BI18" i="13"/>
  <c r="BG18" i="13"/>
  <c r="AT20" i="13"/>
  <c r="AU20" i="13"/>
  <c r="AY19" i="13"/>
  <c r="Y20" i="13"/>
  <c r="BF19" i="13"/>
  <c r="BF47" i="13" s="1"/>
  <c r="BJ19" i="13"/>
  <c r="BJ47" i="13" s="1"/>
  <c r="BB21" i="13"/>
  <c r="AW21" i="13"/>
  <c r="V21" i="13"/>
  <c r="Y21" i="13" s="1"/>
  <c r="BE21" i="13"/>
  <c r="BC21" i="13"/>
  <c r="BI21" i="13"/>
  <c r="BG21" i="13"/>
  <c r="AT22" i="13"/>
  <c r="AU22" i="13"/>
  <c r="Y22" i="13"/>
  <c r="AV22" i="13" s="1"/>
  <c r="BB23" i="13"/>
  <c r="AW23" i="13"/>
  <c r="V23" i="13"/>
  <c r="V24" i="13"/>
  <c r="BB24" i="13"/>
  <c r="AW24" i="13"/>
  <c r="BE24" i="13"/>
  <c r="BC24" i="13"/>
  <c r="BI24" i="13"/>
  <c r="BG24" i="13"/>
  <c r="AT25" i="13"/>
  <c r="AU25" i="13"/>
  <c r="BE25" i="13"/>
  <c r="BC25" i="13"/>
  <c r="V26" i="13"/>
  <c r="BB26" i="13"/>
  <c r="AW26" i="13"/>
  <c r="BE26" i="13"/>
  <c r="BC26" i="13"/>
  <c r="BI26" i="13"/>
  <c r="BG26" i="13"/>
  <c r="AT28" i="13"/>
  <c r="AT27" i="13" s="1"/>
  <c r="AU28" i="13"/>
  <c r="AY27" i="13"/>
  <c r="BF27" i="13"/>
  <c r="BJ27" i="13"/>
  <c r="V29" i="13"/>
  <c r="BB29" i="13"/>
  <c r="AW29" i="13"/>
  <c r="BE29" i="13"/>
  <c r="BC29" i="13"/>
  <c r="BI29" i="13"/>
  <c r="BG29" i="13"/>
  <c r="Y30" i="13"/>
  <c r="AT30" i="13"/>
  <c r="AU30" i="13"/>
  <c r="V31" i="13"/>
  <c r="BB31" i="13"/>
  <c r="AW31" i="13"/>
  <c r="BE31" i="13"/>
  <c r="BC31" i="13"/>
  <c r="BI31" i="13"/>
  <c r="BG31" i="13"/>
  <c r="AT32" i="13"/>
  <c r="AU32" i="13"/>
  <c r="BE32" i="13"/>
  <c r="BC32" i="13"/>
  <c r="BI32" i="13"/>
  <c r="BG32" i="13"/>
  <c r="AT33" i="13"/>
  <c r="AU33" i="13"/>
  <c r="BB34" i="13"/>
  <c r="AW34" i="13"/>
  <c r="V34" i="13"/>
  <c r="Y34" i="13" s="1"/>
  <c r="BE34" i="13"/>
  <c r="BC34" i="13"/>
  <c r="BI34" i="13"/>
  <c r="BG34" i="13"/>
  <c r="AT35" i="13"/>
  <c r="AU35" i="13"/>
  <c r="BE35" i="13"/>
  <c r="BC35" i="13"/>
  <c r="BI35" i="13"/>
  <c r="BG35" i="13"/>
  <c r="AT36" i="13"/>
  <c r="AU36" i="13"/>
  <c r="V37" i="13"/>
  <c r="Y37" i="13" s="1"/>
  <c r="BB37" i="13"/>
  <c r="AW37" i="13"/>
  <c r="BE37" i="13"/>
  <c r="BC37" i="13"/>
  <c r="BI37" i="13"/>
  <c r="BG37" i="13"/>
  <c r="AT39" i="13"/>
  <c r="AU39" i="13"/>
  <c r="BE39" i="13"/>
  <c r="BC39" i="13"/>
  <c r="BI39" i="13"/>
  <c r="BG39" i="13"/>
  <c r="AT38" i="13"/>
  <c r="AU38" i="13"/>
  <c r="BE38" i="13"/>
  <c r="BC38" i="13"/>
  <c r="BI38" i="13"/>
  <c r="BG38" i="13"/>
  <c r="AT43" i="13"/>
  <c r="AU43" i="13"/>
  <c r="BB40" i="13"/>
  <c r="AY40" i="13"/>
  <c r="V44" i="13"/>
  <c r="BB44" i="13"/>
  <c r="AW44" i="13"/>
  <c r="BE44" i="13"/>
  <c r="BC44" i="13"/>
  <c r="BI44" i="13"/>
  <c r="BG44" i="13"/>
  <c r="V42" i="13"/>
  <c r="V42" i="47" s="1"/>
  <c r="BB42" i="13"/>
  <c r="AW42" i="13"/>
  <c r="BE42" i="13"/>
  <c r="BC42" i="13"/>
  <c r="BI42" i="13"/>
  <c r="BG42" i="13"/>
  <c r="AT46" i="13"/>
  <c r="AU46" i="13"/>
  <c r="AV27" i="14"/>
  <c r="BA11" i="14"/>
  <c r="V10" i="13"/>
  <c r="Y10" i="13" s="1"/>
  <c r="AV10" i="13" s="1"/>
  <c r="BB12" i="13"/>
  <c r="BB11" i="13" s="1"/>
  <c r="AW12" i="13"/>
  <c r="V12" i="13"/>
  <c r="BI13" i="13"/>
  <c r="BG13" i="13"/>
  <c r="AT15" i="13"/>
  <c r="AT14" i="13" s="1"/>
  <c r="AU15" i="13"/>
  <c r="BB16" i="13"/>
  <c r="AW16" i="13"/>
  <c r="BE16" i="13"/>
  <c r="BC16" i="13"/>
  <c r="V18" i="13"/>
  <c r="BE20" i="13"/>
  <c r="BC20" i="13"/>
  <c r="AT21" i="13"/>
  <c r="AU21" i="13"/>
  <c r="BB22" i="13"/>
  <c r="AW22" i="13"/>
  <c r="BE22" i="13"/>
  <c r="BC22" i="13"/>
  <c r="BI23" i="13"/>
  <c r="BG23" i="13"/>
  <c r="AT24" i="13"/>
  <c r="AU24" i="13"/>
  <c r="BI25" i="13"/>
  <c r="BG25" i="13"/>
  <c r="BE28" i="13"/>
  <c r="BC28" i="13"/>
  <c r="BC27" i="13" s="1"/>
  <c r="BI30" i="13"/>
  <c r="BG30" i="13"/>
  <c r="V32" i="13"/>
  <c r="Y32" i="13" s="1"/>
  <c r="V33" i="13"/>
  <c r="Y33" i="13" s="1"/>
  <c r="BI33" i="13"/>
  <c r="BG33" i="13"/>
  <c r="AT34" i="13"/>
  <c r="AU34" i="13"/>
  <c r="V35" i="13"/>
  <c r="V36" i="13"/>
  <c r="BB36" i="13"/>
  <c r="AW36" i="13"/>
  <c r="BI36" i="13"/>
  <c r="BG36" i="13"/>
  <c r="AT37" i="13"/>
  <c r="AU37" i="13"/>
  <c r="BB39" i="13"/>
  <c r="AY39" i="13"/>
  <c r="BB38" i="13"/>
  <c r="AW38" i="13"/>
  <c r="V38" i="13"/>
  <c r="Y38" i="13" s="1"/>
  <c r="BB43" i="13"/>
  <c r="AW43" i="13"/>
  <c r="V43" i="13"/>
  <c r="BE43" i="13"/>
  <c r="BC43" i="13"/>
  <c r="BI43" i="13"/>
  <c r="BG43" i="13"/>
  <c r="AT40" i="13"/>
  <c r="AU40" i="13"/>
  <c r="AV40" i="13"/>
  <c r="BA40" i="13"/>
  <c r="BE40" i="13"/>
  <c r="BC40" i="13"/>
  <c r="BI40" i="13"/>
  <c r="BG40" i="13"/>
  <c r="AT44" i="13"/>
  <c r="AU44" i="13"/>
  <c r="V46" i="13"/>
  <c r="BB46" i="13"/>
  <c r="AW46" i="13"/>
  <c r="BE46" i="13"/>
  <c r="BC46" i="13"/>
  <c r="BI46" i="13"/>
  <c r="BG46" i="13"/>
  <c r="BA27" i="14"/>
  <c r="Y46" i="13"/>
  <c r="Y31" i="13"/>
  <c r="Y29" i="13"/>
  <c r="Y26" i="13"/>
  <c r="Y24" i="13"/>
  <c r="Y25" i="13"/>
  <c r="BA42" i="47" l="1"/>
  <c r="BB14" i="13"/>
  <c r="AY47" i="13"/>
  <c r="BJ19" i="47"/>
  <c r="BE8" i="13"/>
  <c r="BI8" i="13"/>
  <c r="BD19" i="5"/>
  <c r="BB42" i="47"/>
  <c r="AY30" i="5"/>
  <c r="AR24" i="5"/>
  <c r="AR23" i="5"/>
  <c r="AS25" i="5"/>
  <c r="BD28" i="5"/>
  <c r="BH23" i="5"/>
  <c r="BH22" i="5"/>
  <c r="AZ22" i="5"/>
  <c r="BH24" i="5"/>
  <c r="AY29" i="5"/>
  <c r="AZ24" i="5"/>
  <c r="AX22" i="5"/>
  <c r="AZ23" i="5"/>
  <c r="AU14" i="13"/>
  <c r="Y35" i="13"/>
  <c r="AV35" i="13" s="1"/>
  <c r="BA35" i="13"/>
  <c r="Y18" i="13"/>
  <c r="AV18" i="13"/>
  <c r="BA18" i="13"/>
  <c r="BA12" i="13"/>
  <c r="BA44" i="13"/>
  <c r="Y44" i="13"/>
  <c r="AV44" i="13" s="1"/>
  <c r="BA43" i="13"/>
  <c r="Y36" i="13"/>
  <c r="AV36" i="13"/>
  <c r="BA36" i="13"/>
  <c r="AV32" i="13"/>
  <c r="BA32" i="13"/>
  <c r="BE27" i="13"/>
  <c r="BE19" i="13"/>
  <c r="AW11" i="13"/>
  <c r="BA10" i="13"/>
  <c r="Y42" i="13"/>
  <c r="Y42" i="47" s="1"/>
  <c r="AV42" i="47" s="1"/>
  <c r="AV42" i="13"/>
  <c r="BA42" i="13"/>
  <c r="Y43" i="13"/>
  <c r="AV43" i="13" s="1"/>
  <c r="AV37" i="13"/>
  <c r="BA37" i="13"/>
  <c r="AV31" i="13"/>
  <c r="BA31" i="13"/>
  <c r="AV29" i="13"/>
  <c r="BA29" i="13"/>
  <c r="AU27" i="13"/>
  <c r="AV26" i="13"/>
  <c r="BA26" i="13"/>
  <c r="BA23" i="13"/>
  <c r="AV21" i="13"/>
  <c r="BA21" i="13"/>
  <c r="AT19" i="13"/>
  <c r="BI14" i="13"/>
  <c r="BE14" i="13"/>
  <c r="AW14" i="13"/>
  <c r="BA13" i="13"/>
  <c r="BI11" i="13"/>
  <c r="BE11" i="13"/>
  <c r="Y12" i="13"/>
  <c r="AV12" i="13" s="1"/>
  <c r="BG8" i="13"/>
  <c r="BC8" i="13"/>
  <c r="BA9" i="13"/>
  <c r="BA8" i="13" s="1"/>
  <c r="BG27" i="13"/>
  <c r="AW27" i="13"/>
  <c r="Y28" i="13"/>
  <c r="AV28" i="13" s="1"/>
  <c r="BA28" i="13"/>
  <c r="Y23" i="13"/>
  <c r="AV23" i="13" s="1"/>
  <c r="BI19" i="13"/>
  <c r="AW19" i="13"/>
  <c r="Y13" i="13"/>
  <c r="AV13" i="13" s="1"/>
  <c r="Y9" i="13"/>
  <c r="AT8" i="13"/>
  <c r="AT47" i="13" s="1"/>
  <c r="AV46" i="13"/>
  <c r="BA46" i="13"/>
  <c r="AV38" i="13"/>
  <c r="BA38" i="13"/>
  <c r="AV33" i="13"/>
  <c r="BA33" i="13"/>
  <c r="BC19" i="13"/>
  <c r="AV34" i="13"/>
  <c r="BA34" i="13"/>
  <c r="AV24" i="13"/>
  <c r="BA24" i="13"/>
  <c r="AU19" i="13"/>
  <c r="AV17" i="13"/>
  <c r="BA17" i="13"/>
  <c r="BC14" i="13"/>
  <c r="AV15" i="13"/>
  <c r="AV14" i="13" s="1"/>
  <c r="BA15" i="13"/>
  <c r="BA14" i="13" s="1"/>
  <c r="BG11" i="13"/>
  <c r="AW47" i="13"/>
  <c r="AV30" i="13"/>
  <c r="BA30" i="13"/>
  <c r="BI27" i="13"/>
  <c r="BI47" i="13" s="1"/>
  <c r="BB27" i="13"/>
  <c r="AV25" i="13"/>
  <c r="BA25" i="13"/>
  <c r="BG19" i="13"/>
  <c r="AV20" i="13"/>
  <c r="BA20" i="13"/>
  <c r="BB19" i="13"/>
  <c r="AU8" i="13"/>
  <c r="AU47" i="13" s="1"/>
  <c r="AJ46" i="12"/>
  <c r="AC46" i="12"/>
  <c r="R46" i="12"/>
  <c r="AY46" i="12" s="1"/>
  <c r="M46" i="12"/>
  <c r="I46" i="12"/>
  <c r="AJ37" i="12"/>
  <c r="AC37" i="12"/>
  <c r="Z37" i="12"/>
  <c r="R37" i="12"/>
  <c r="AY37" i="12" s="1"/>
  <c r="M37" i="12"/>
  <c r="I37" i="12"/>
  <c r="AJ36" i="12"/>
  <c r="AC36" i="12"/>
  <c r="Z36" i="12"/>
  <c r="R36" i="12"/>
  <c r="AY36" i="12" s="1"/>
  <c r="M36" i="12"/>
  <c r="I36" i="12"/>
  <c r="AJ35" i="12"/>
  <c r="AC35" i="12"/>
  <c r="Z35" i="12"/>
  <c r="R35" i="12"/>
  <c r="AY35" i="12" s="1"/>
  <c r="M35" i="12"/>
  <c r="I35" i="12"/>
  <c r="AJ34" i="12"/>
  <c r="AC34" i="12"/>
  <c r="Z34" i="12"/>
  <c r="R34" i="12"/>
  <c r="AY34" i="12" s="1"/>
  <c r="M34" i="12"/>
  <c r="I34" i="12"/>
  <c r="AJ33" i="12"/>
  <c r="AC33" i="12"/>
  <c r="Z33" i="12"/>
  <c r="R33" i="12"/>
  <c r="AY33" i="12" s="1"/>
  <c r="M33" i="12"/>
  <c r="I33" i="12"/>
  <c r="AJ32" i="12"/>
  <c r="AC32" i="12"/>
  <c r="Z32" i="12"/>
  <c r="R32" i="12"/>
  <c r="AY32" i="12" s="1"/>
  <c r="M32" i="12"/>
  <c r="I32" i="12"/>
  <c r="AJ31" i="12"/>
  <c r="AC31" i="12"/>
  <c r="Z31" i="12"/>
  <c r="R31" i="12"/>
  <c r="AY31" i="12" s="1"/>
  <c r="M31" i="12"/>
  <c r="I31" i="12"/>
  <c r="AJ30" i="12"/>
  <c r="AC30" i="12"/>
  <c r="Z30" i="12"/>
  <c r="R30" i="12"/>
  <c r="AY30" i="12" s="1"/>
  <c r="M30" i="12"/>
  <c r="I30" i="12"/>
  <c r="AJ29" i="12"/>
  <c r="AC29" i="12"/>
  <c r="Z29" i="12"/>
  <c r="R29" i="12"/>
  <c r="AY29" i="12" s="1"/>
  <c r="M29" i="12"/>
  <c r="I29" i="12"/>
  <c r="AJ28" i="12"/>
  <c r="AC28" i="12"/>
  <c r="Z28" i="12"/>
  <c r="R28" i="12"/>
  <c r="AY28" i="12" s="1"/>
  <c r="AY27" i="12" s="1"/>
  <c r="M28" i="12"/>
  <c r="I28" i="12"/>
  <c r="AJ18" i="12"/>
  <c r="AC18" i="12"/>
  <c r="Z18" i="12"/>
  <c r="R18" i="12"/>
  <c r="AY18" i="12" s="1"/>
  <c r="M18" i="12"/>
  <c r="I18" i="12"/>
  <c r="AJ17" i="12"/>
  <c r="AC17" i="12"/>
  <c r="Z17" i="12"/>
  <c r="R17" i="12"/>
  <c r="AY17" i="12" s="1"/>
  <c r="M17" i="12"/>
  <c r="I17" i="12"/>
  <c r="AJ16" i="12"/>
  <c r="AC16" i="12"/>
  <c r="Z16" i="12"/>
  <c r="R16" i="12"/>
  <c r="AY16" i="12" s="1"/>
  <c r="M16" i="12"/>
  <c r="I16" i="12"/>
  <c r="AJ15" i="12"/>
  <c r="AC15" i="12"/>
  <c r="Z15" i="12"/>
  <c r="R15" i="12"/>
  <c r="AY15" i="12" s="1"/>
  <c r="AY14" i="12" s="1"/>
  <c r="M15" i="12"/>
  <c r="I15" i="12"/>
  <c r="AJ13" i="12"/>
  <c r="AC13" i="12"/>
  <c r="Z13" i="12"/>
  <c r="R13" i="12"/>
  <c r="AY13" i="12" s="1"/>
  <c r="M13" i="12"/>
  <c r="I13" i="12"/>
  <c r="AJ12" i="12"/>
  <c r="Z12" i="12"/>
  <c r="R12" i="12"/>
  <c r="AY12" i="12" s="1"/>
  <c r="AY11" i="12" s="1"/>
  <c r="M12" i="12"/>
  <c r="I12" i="12"/>
  <c r="AJ10" i="12"/>
  <c r="AC10" i="12"/>
  <c r="Z10" i="12"/>
  <c r="R10" i="12"/>
  <c r="AY10" i="12" s="1"/>
  <c r="M10" i="12"/>
  <c r="I10" i="12"/>
  <c r="AJ9" i="12"/>
  <c r="AC9" i="12"/>
  <c r="Z9" i="12"/>
  <c r="R9" i="12"/>
  <c r="AY9" i="12" s="1"/>
  <c r="M9" i="12"/>
  <c r="I9" i="12"/>
  <c r="AY8" i="12" l="1"/>
  <c r="AV27" i="13"/>
  <c r="AV19" i="13"/>
  <c r="BB47" i="13"/>
  <c r="BE47" i="13"/>
  <c r="AV9" i="13"/>
  <c r="AV8" i="13" s="1"/>
  <c r="AS19" i="5"/>
  <c r="AS28" i="5"/>
  <c r="AZ25" i="5"/>
  <c r="BH25" i="5"/>
  <c r="AR26" i="5"/>
  <c r="AR19" i="5" s="1"/>
  <c r="AS26" i="5"/>
  <c r="AX24" i="5"/>
  <c r="AY32" i="5"/>
  <c r="BD29" i="5"/>
  <c r="AX26" i="5"/>
  <c r="AX23" i="5"/>
  <c r="AR25" i="5"/>
  <c r="AY31" i="5"/>
  <c r="AV11" i="13"/>
  <c r="AU9" i="12"/>
  <c r="AT9" i="12"/>
  <c r="BE9" i="12"/>
  <c r="BC9" i="12"/>
  <c r="BE10" i="12"/>
  <c r="BC10" i="12"/>
  <c r="AU12" i="12"/>
  <c r="AT12" i="12"/>
  <c r="BE13" i="12"/>
  <c r="BE11" i="12" s="1"/>
  <c r="BC13" i="12"/>
  <c r="BC11" i="12" s="1"/>
  <c r="AU15" i="12"/>
  <c r="AT15" i="12"/>
  <c r="BE15" i="12"/>
  <c r="BC15" i="12"/>
  <c r="BE29" i="12"/>
  <c r="BC29" i="12"/>
  <c r="AT30" i="12"/>
  <c r="AU30" i="12"/>
  <c r="BE30" i="12"/>
  <c r="BC30" i="12"/>
  <c r="AT31" i="12"/>
  <c r="AU31" i="12"/>
  <c r="BE31" i="12"/>
  <c r="BC31" i="12"/>
  <c r="AT32" i="12"/>
  <c r="AU32" i="12"/>
  <c r="BE32" i="12"/>
  <c r="BC32" i="12"/>
  <c r="AT34" i="12"/>
  <c r="AU34" i="12"/>
  <c r="BE34" i="12"/>
  <c r="BC34" i="12"/>
  <c r="AT35" i="12"/>
  <c r="AU35" i="12"/>
  <c r="BE35" i="12"/>
  <c r="BC35" i="12"/>
  <c r="AT36" i="12"/>
  <c r="AU36" i="12"/>
  <c r="BE36" i="12"/>
  <c r="BC36" i="12"/>
  <c r="V9" i="12"/>
  <c r="Y9" i="12" s="1"/>
  <c r="AV9" i="12" s="1"/>
  <c r="AW9" i="12"/>
  <c r="BB9" i="12"/>
  <c r="BB8" i="12" s="1"/>
  <c r="BI9" i="12"/>
  <c r="BG9" i="12"/>
  <c r="V10" i="12"/>
  <c r="Y10" i="12" s="1"/>
  <c r="AV10" i="12" s="1"/>
  <c r="AW10" i="12"/>
  <c r="BB10" i="12"/>
  <c r="BI10" i="12"/>
  <c r="BG10" i="12"/>
  <c r="AW12" i="12"/>
  <c r="BB12" i="12"/>
  <c r="V12" i="12"/>
  <c r="Y12" i="12" s="1"/>
  <c r="AV12" i="12" s="1"/>
  <c r="BI12" i="12"/>
  <c r="BG12" i="12"/>
  <c r="BG11" i="12" s="1"/>
  <c r="V13" i="12"/>
  <c r="Y13" i="12" s="1"/>
  <c r="AW13" i="12"/>
  <c r="BB13" i="12"/>
  <c r="BI13" i="12"/>
  <c r="BG13" i="12"/>
  <c r="V15" i="12"/>
  <c r="Y15" i="12" s="1"/>
  <c r="AV15" i="12" s="1"/>
  <c r="AW15" i="12"/>
  <c r="BB15" i="12"/>
  <c r="BB14" i="12" s="1"/>
  <c r="BI15" i="12"/>
  <c r="BG15" i="12"/>
  <c r="V16" i="12"/>
  <c r="Y16" i="12" s="1"/>
  <c r="AV16" i="12" s="1"/>
  <c r="AW16" i="12"/>
  <c r="BB16" i="12"/>
  <c r="BI16" i="12"/>
  <c r="BG16" i="12"/>
  <c r="V17" i="12"/>
  <c r="Y17" i="12" s="1"/>
  <c r="AV17" i="12" s="1"/>
  <c r="AW17" i="12"/>
  <c r="BB17" i="12"/>
  <c r="BI17" i="12"/>
  <c r="BG17" i="12"/>
  <c r="V18" i="12"/>
  <c r="Y18" i="12" s="1"/>
  <c r="AW18" i="12"/>
  <c r="BB18" i="12"/>
  <c r="BI18" i="12"/>
  <c r="BG18" i="12"/>
  <c r="V28" i="12"/>
  <c r="BB28" i="12"/>
  <c r="AW28" i="12"/>
  <c r="BI28" i="12"/>
  <c r="BG28" i="12"/>
  <c r="V29" i="12"/>
  <c r="BB29" i="12"/>
  <c r="AW29" i="12"/>
  <c r="BI29" i="12"/>
  <c r="BG29" i="12"/>
  <c r="V30" i="12"/>
  <c r="BB30" i="12"/>
  <c r="AW30" i="12"/>
  <c r="BI30" i="12"/>
  <c r="BG30" i="12"/>
  <c r="V31" i="12"/>
  <c r="BB31" i="12"/>
  <c r="AW31" i="12"/>
  <c r="BI31" i="12"/>
  <c r="BG31" i="12"/>
  <c r="V32" i="12"/>
  <c r="BB32" i="12"/>
  <c r="AW32" i="12"/>
  <c r="BI32" i="12"/>
  <c r="BG32" i="12"/>
  <c r="V33" i="12"/>
  <c r="BB33" i="12"/>
  <c r="AW33" i="12"/>
  <c r="BI33" i="12"/>
  <c r="BG33" i="12"/>
  <c r="V34" i="12"/>
  <c r="BB34" i="12"/>
  <c r="AW34" i="12"/>
  <c r="BI34" i="12"/>
  <c r="BG34" i="12"/>
  <c r="V35" i="12"/>
  <c r="BB35" i="12"/>
  <c r="AW35" i="12"/>
  <c r="BI35" i="12"/>
  <c r="BG35" i="12"/>
  <c r="V36" i="12"/>
  <c r="BB36" i="12"/>
  <c r="AW36" i="12"/>
  <c r="BI36" i="12"/>
  <c r="BG36" i="12"/>
  <c r="V37" i="12"/>
  <c r="BB37" i="12"/>
  <c r="AW37" i="12"/>
  <c r="BI37" i="12"/>
  <c r="BG37" i="12"/>
  <c r="BB46" i="12"/>
  <c r="AW46" i="12"/>
  <c r="BE46" i="12"/>
  <c r="BC46" i="12"/>
  <c r="BA19" i="13"/>
  <c r="BG47" i="13"/>
  <c r="BA11" i="13"/>
  <c r="AU10" i="12"/>
  <c r="AT10" i="12"/>
  <c r="AU13" i="12"/>
  <c r="AT13" i="12"/>
  <c r="AU16" i="12"/>
  <c r="AT16" i="12"/>
  <c r="BE16" i="12"/>
  <c r="BC16" i="12"/>
  <c r="AU17" i="12"/>
  <c r="AT17" i="12"/>
  <c r="BE17" i="12"/>
  <c r="BC17" i="12"/>
  <c r="AU18" i="12"/>
  <c r="AT18" i="12"/>
  <c r="BE18" i="12"/>
  <c r="BC18" i="12"/>
  <c r="AT28" i="12"/>
  <c r="AU28" i="12"/>
  <c r="AU27" i="12" s="1"/>
  <c r="BE28" i="12"/>
  <c r="BE27" i="12" s="1"/>
  <c r="BC28" i="12"/>
  <c r="BC27" i="12" s="1"/>
  <c r="Y29" i="12"/>
  <c r="AT29" i="12"/>
  <c r="AU29" i="12"/>
  <c r="Y33" i="12"/>
  <c r="AT33" i="12"/>
  <c r="AU33" i="12"/>
  <c r="BE33" i="12"/>
  <c r="BC33" i="12"/>
  <c r="Y37" i="12"/>
  <c r="AT37" i="12"/>
  <c r="AU37" i="12"/>
  <c r="BE37" i="12"/>
  <c r="BC37" i="12"/>
  <c r="AT46" i="12"/>
  <c r="AU46" i="12"/>
  <c r="BI46" i="12"/>
  <c r="BG46" i="12"/>
  <c r="BA27" i="13"/>
  <c r="BA47" i="13" s="1"/>
  <c r="BC47" i="13"/>
  <c r="V46" i="12"/>
  <c r="Y30" i="12"/>
  <c r="Y34" i="12"/>
  <c r="Y31" i="12"/>
  <c r="Y35" i="12"/>
  <c r="Y28" i="12"/>
  <c r="Y32" i="12"/>
  <c r="Y36" i="12"/>
  <c r="BG14" i="12" l="1"/>
  <c r="BG8" i="12"/>
  <c r="AV18" i="12"/>
  <c r="AY27" i="5"/>
  <c r="AZ26" i="5"/>
  <c r="AZ19" i="5" s="1"/>
  <c r="AS30" i="5"/>
  <c r="AY33" i="5"/>
  <c r="AS29" i="5"/>
  <c r="BD30" i="5"/>
  <c r="AX25" i="5"/>
  <c r="AX19" i="5" s="1"/>
  <c r="BH26" i="5"/>
  <c r="BH19" i="5" s="1"/>
  <c r="Y46" i="12"/>
  <c r="AV46" i="12" s="1"/>
  <c r="BA46" i="12"/>
  <c r="AT27" i="12"/>
  <c r="AV37" i="12"/>
  <c r="BA37" i="12"/>
  <c r="AV35" i="12"/>
  <c r="BA35" i="12"/>
  <c r="AV33" i="12"/>
  <c r="BA33" i="12"/>
  <c r="AV31" i="12"/>
  <c r="BA31" i="12"/>
  <c r="AV29" i="12"/>
  <c r="BA29" i="12"/>
  <c r="BI27" i="12"/>
  <c r="BB27" i="12"/>
  <c r="BA18" i="12"/>
  <c r="BA16" i="12"/>
  <c r="BI14" i="12"/>
  <c r="AW14" i="12"/>
  <c r="BA13" i="12"/>
  <c r="AV13" i="12"/>
  <c r="BI11" i="12"/>
  <c r="BB11" i="12"/>
  <c r="BA10" i="12"/>
  <c r="BI8" i="12"/>
  <c r="BI47" i="12" s="1"/>
  <c r="AW8" i="12"/>
  <c r="BC14" i="12"/>
  <c r="AT14" i="12"/>
  <c r="AT11" i="12"/>
  <c r="BE8" i="12"/>
  <c r="AU8" i="12"/>
  <c r="AV36" i="12"/>
  <c r="BA36" i="12"/>
  <c r="AV34" i="12"/>
  <c r="BA34" i="12"/>
  <c r="AV32" i="12"/>
  <c r="BA32" i="12"/>
  <c r="AV30" i="12"/>
  <c r="BA30" i="12"/>
  <c r="BG27" i="12"/>
  <c r="AW27" i="12"/>
  <c r="AV28" i="12"/>
  <c r="AV27" i="12" s="1"/>
  <c r="BA28" i="12"/>
  <c r="BA17" i="12"/>
  <c r="BA15" i="12"/>
  <c r="BA14" i="12" s="1"/>
  <c r="BA12" i="12"/>
  <c r="BA11" i="12" s="1"/>
  <c r="AW11" i="12"/>
  <c r="BG47" i="12"/>
  <c r="BA9" i="12"/>
  <c r="BA8" i="12" s="1"/>
  <c r="BE14" i="12"/>
  <c r="AU14" i="12"/>
  <c r="AU11" i="12"/>
  <c r="BC8" i="12"/>
  <c r="AT8" i="12"/>
  <c r="AL46" i="11"/>
  <c r="BJ46" i="11" s="1"/>
  <c r="AJ46" i="11"/>
  <c r="AE46" i="11"/>
  <c r="BF46" i="11" s="1"/>
  <c r="AC46" i="11"/>
  <c r="Z46" i="11"/>
  <c r="R46" i="11"/>
  <c r="AY46" i="11" s="1"/>
  <c r="M46" i="11"/>
  <c r="I46" i="11"/>
  <c r="AL43" i="11"/>
  <c r="BJ43" i="11" s="1"/>
  <c r="AJ43" i="11"/>
  <c r="AE43" i="11"/>
  <c r="BF43" i="11" s="1"/>
  <c r="AC43" i="11"/>
  <c r="Z43" i="11"/>
  <c r="Z43" i="47" s="1"/>
  <c r="R43" i="11"/>
  <c r="R43" i="47" s="1"/>
  <c r="AY43" i="47" s="1"/>
  <c r="I43" i="11"/>
  <c r="AL40" i="11"/>
  <c r="BJ40" i="11" s="1"/>
  <c r="AJ40" i="11"/>
  <c r="AE40" i="11"/>
  <c r="BF40" i="11" s="1"/>
  <c r="AC40" i="11"/>
  <c r="Z40" i="11"/>
  <c r="R40" i="11"/>
  <c r="V40" i="11" s="1"/>
  <c r="I40" i="11"/>
  <c r="AL39" i="11"/>
  <c r="BJ39" i="11" s="1"/>
  <c r="AJ39" i="11"/>
  <c r="AE39" i="11"/>
  <c r="BF39" i="11" s="1"/>
  <c r="AC39" i="11"/>
  <c r="Z39" i="11"/>
  <c r="R39" i="11"/>
  <c r="V39" i="11" s="1"/>
  <c r="I39" i="11"/>
  <c r="Y39" i="11" s="1"/>
  <c r="AL38" i="11"/>
  <c r="BJ38" i="11" s="1"/>
  <c r="AJ38" i="11"/>
  <c r="AE38" i="11"/>
  <c r="BF38" i="11" s="1"/>
  <c r="AC38" i="11"/>
  <c r="Z38" i="11"/>
  <c r="R38" i="11"/>
  <c r="AY38" i="11" s="1"/>
  <c r="M38" i="11"/>
  <c r="I38" i="11"/>
  <c r="AL37" i="11"/>
  <c r="BJ37" i="11" s="1"/>
  <c r="AJ37" i="11"/>
  <c r="AE37" i="11"/>
  <c r="BF37" i="11" s="1"/>
  <c r="AC37" i="11"/>
  <c r="Z37" i="11"/>
  <c r="R37" i="11"/>
  <c r="AY37" i="11" s="1"/>
  <c r="M37" i="11"/>
  <c r="I37" i="11"/>
  <c r="AL36" i="11"/>
  <c r="BJ36" i="11" s="1"/>
  <c r="AJ36" i="11"/>
  <c r="AE36" i="11"/>
  <c r="BF36" i="11" s="1"/>
  <c r="AC36" i="11"/>
  <c r="Z36" i="11"/>
  <c r="R36" i="11"/>
  <c r="AY36" i="11" s="1"/>
  <c r="M36" i="11"/>
  <c r="I36" i="11"/>
  <c r="AL35" i="11"/>
  <c r="BJ35" i="11" s="1"/>
  <c r="AJ35" i="11"/>
  <c r="AE35" i="11"/>
  <c r="BF35" i="11" s="1"/>
  <c r="AC35" i="11"/>
  <c r="Z35" i="11"/>
  <c r="R35" i="11"/>
  <c r="AY35" i="11" s="1"/>
  <c r="M35" i="11"/>
  <c r="I35" i="11"/>
  <c r="AL34" i="11"/>
  <c r="BJ34" i="11" s="1"/>
  <c r="AJ34" i="11"/>
  <c r="AE34" i="11"/>
  <c r="BF34" i="11" s="1"/>
  <c r="AC34" i="11"/>
  <c r="Z34" i="11"/>
  <c r="R34" i="11"/>
  <c r="AY34" i="11" s="1"/>
  <c r="M34" i="11"/>
  <c r="I34" i="11"/>
  <c r="AL33" i="11"/>
  <c r="BJ33" i="11" s="1"/>
  <c r="AJ33" i="11"/>
  <c r="AE33" i="11"/>
  <c r="BF33" i="11" s="1"/>
  <c r="AC33" i="11"/>
  <c r="Z33" i="11"/>
  <c r="R33" i="11"/>
  <c r="AY33" i="11" s="1"/>
  <c r="M33" i="11"/>
  <c r="I33" i="11"/>
  <c r="AL32" i="11"/>
  <c r="BJ32" i="11" s="1"/>
  <c r="AJ32" i="11"/>
  <c r="AE32" i="11"/>
  <c r="BF32" i="11" s="1"/>
  <c r="AC32" i="11"/>
  <c r="Z32" i="11"/>
  <c r="R32" i="11"/>
  <c r="AY32" i="11" s="1"/>
  <c r="M32" i="11"/>
  <c r="I32" i="11"/>
  <c r="AL31" i="11"/>
  <c r="BJ31" i="11" s="1"/>
  <c r="AJ31" i="11"/>
  <c r="AE31" i="11"/>
  <c r="BF31" i="11" s="1"/>
  <c r="AC31" i="11"/>
  <c r="Z31" i="11"/>
  <c r="R31" i="11"/>
  <c r="AY31" i="11" s="1"/>
  <c r="M31" i="11"/>
  <c r="I31" i="11"/>
  <c r="AL30" i="11"/>
  <c r="BJ30" i="11" s="1"/>
  <c r="AJ30" i="11"/>
  <c r="AE30" i="11"/>
  <c r="BF30" i="11" s="1"/>
  <c r="AC30" i="11"/>
  <c r="Z30" i="11"/>
  <c r="R30" i="11"/>
  <c r="AY30" i="11" s="1"/>
  <c r="M30" i="11"/>
  <c r="I30" i="11"/>
  <c r="AL29" i="11"/>
  <c r="BJ29" i="11" s="1"/>
  <c r="AJ29" i="11"/>
  <c r="AE29" i="11"/>
  <c r="BF29" i="11" s="1"/>
  <c r="AC29" i="11"/>
  <c r="Z29" i="11"/>
  <c r="R29" i="11"/>
  <c r="AY29" i="11" s="1"/>
  <c r="M29" i="11"/>
  <c r="I29" i="11"/>
  <c r="AL28" i="11"/>
  <c r="BJ28" i="11" s="1"/>
  <c r="AJ28" i="11"/>
  <c r="AE28" i="11"/>
  <c r="BF28" i="11" s="1"/>
  <c r="AC28" i="11"/>
  <c r="Z28" i="11"/>
  <c r="R28" i="11"/>
  <c r="AY28" i="11" s="1"/>
  <c r="AY27" i="11" s="1"/>
  <c r="M28" i="11"/>
  <c r="I28" i="11"/>
  <c r="AL18" i="11"/>
  <c r="BJ18" i="11" s="1"/>
  <c r="AJ18" i="11"/>
  <c r="AE18" i="11"/>
  <c r="BF18" i="11" s="1"/>
  <c r="AC18" i="11"/>
  <c r="Z18" i="11"/>
  <c r="R18" i="11"/>
  <c r="AY18" i="11" s="1"/>
  <c r="I18" i="11"/>
  <c r="AL17" i="11"/>
  <c r="BJ17" i="11" s="1"/>
  <c r="AJ17" i="11"/>
  <c r="AE17" i="11"/>
  <c r="BF17" i="11" s="1"/>
  <c r="AC17" i="11"/>
  <c r="Z17" i="11"/>
  <c r="R17" i="11"/>
  <c r="AY17" i="11" s="1"/>
  <c r="M17" i="11"/>
  <c r="I17" i="11"/>
  <c r="AL16" i="11"/>
  <c r="BJ16" i="11" s="1"/>
  <c r="AJ16" i="11"/>
  <c r="AE16" i="11"/>
  <c r="BF16" i="11" s="1"/>
  <c r="AC16" i="11"/>
  <c r="Z16" i="11"/>
  <c r="R16" i="11"/>
  <c r="AY16" i="11" s="1"/>
  <c r="M16" i="11"/>
  <c r="I16" i="11"/>
  <c r="AL15" i="11"/>
  <c r="BJ15" i="11" s="1"/>
  <c r="BJ14" i="11" s="1"/>
  <c r="AJ15" i="11"/>
  <c r="AE15" i="11"/>
  <c r="BF15" i="11" s="1"/>
  <c r="BF14" i="11" s="1"/>
  <c r="AC15" i="11"/>
  <c r="Z15" i="11"/>
  <c r="R15" i="11"/>
  <c r="AY15" i="11" s="1"/>
  <c r="AY14" i="11" s="1"/>
  <c r="M15" i="11"/>
  <c r="I15" i="11"/>
  <c r="AL13" i="11"/>
  <c r="BJ13" i="11" s="1"/>
  <c r="AJ13" i="11"/>
  <c r="AE13" i="11"/>
  <c r="BF13" i="11" s="1"/>
  <c r="AC13" i="11"/>
  <c r="Z13" i="11"/>
  <c r="R13" i="11"/>
  <c r="AY13" i="11" s="1"/>
  <c r="M13" i="11"/>
  <c r="I13" i="11"/>
  <c r="AL12" i="11"/>
  <c r="BJ12" i="11" s="1"/>
  <c r="AJ12" i="11"/>
  <c r="AE12" i="11"/>
  <c r="BF12" i="11" s="1"/>
  <c r="AC12" i="11"/>
  <c r="Z12" i="11"/>
  <c r="R12" i="11"/>
  <c r="AY12" i="11" s="1"/>
  <c r="AY11" i="11" s="1"/>
  <c r="M12" i="11"/>
  <c r="I12" i="11"/>
  <c r="AL10" i="11"/>
  <c r="BJ10" i="11" s="1"/>
  <c r="AJ10" i="11"/>
  <c r="AE10" i="11"/>
  <c r="BF10" i="11" s="1"/>
  <c r="AC10" i="11"/>
  <c r="Z10" i="11"/>
  <c r="R10" i="11"/>
  <c r="AY10" i="11" s="1"/>
  <c r="M10" i="11"/>
  <c r="I10" i="11"/>
  <c r="AL9" i="11"/>
  <c r="BJ9" i="11" s="1"/>
  <c r="BJ8" i="11" s="1"/>
  <c r="AJ9" i="11"/>
  <c r="AE9" i="11"/>
  <c r="BF9" i="11" s="1"/>
  <c r="BF8" i="11" s="1"/>
  <c r="AC9" i="11"/>
  <c r="Z9" i="11"/>
  <c r="R9" i="11"/>
  <c r="I9" i="11"/>
  <c r="BA27" i="12" l="1"/>
  <c r="Y40" i="11"/>
  <c r="BH28" i="5"/>
  <c r="AS31" i="5"/>
  <c r="BD32" i="5"/>
  <c r="BD27" i="5" s="1"/>
  <c r="AR28" i="5"/>
  <c r="AY34" i="5"/>
  <c r="BD31" i="5"/>
  <c r="AX29" i="5"/>
  <c r="AV14" i="12"/>
  <c r="AV11" i="12"/>
  <c r="AV8" i="12"/>
  <c r="BA39" i="11"/>
  <c r="AV39" i="11"/>
  <c r="BA43" i="11"/>
  <c r="Y43" i="11"/>
  <c r="AV43" i="11" s="1"/>
  <c r="AY9" i="11"/>
  <c r="AY8" i="11" s="1"/>
  <c r="BB9" i="11"/>
  <c r="BE9" i="11"/>
  <c r="BC9" i="11"/>
  <c r="AU10" i="11"/>
  <c r="AT10" i="11"/>
  <c r="AU9" i="11"/>
  <c r="AT9" i="11"/>
  <c r="V9" i="11"/>
  <c r="Y9" i="11" s="1"/>
  <c r="AV9" i="11" s="1"/>
  <c r="AW10" i="11"/>
  <c r="AW8" i="11" s="1"/>
  <c r="BB10" i="11"/>
  <c r="V10" i="11"/>
  <c r="Y10" i="11" s="1"/>
  <c r="AV10" i="11" s="1"/>
  <c r="AW12" i="11"/>
  <c r="BB12" i="11"/>
  <c r="BB11" i="11" s="1"/>
  <c r="V12" i="11"/>
  <c r="Y12" i="11" s="1"/>
  <c r="AV12" i="11" s="1"/>
  <c r="BF11" i="11"/>
  <c r="BJ11" i="11"/>
  <c r="BJ47" i="11" s="1"/>
  <c r="AW13" i="11"/>
  <c r="BB13" i="11"/>
  <c r="V13" i="11"/>
  <c r="Y13" i="11" s="1"/>
  <c r="AV13" i="11" s="1"/>
  <c r="BE13" i="11"/>
  <c r="BC13" i="11"/>
  <c r="BI13" i="11"/>
  <c r="BG13" i="11"/>
  <c r="AU15" i="11"/>
  <c r="AT15" i="11"/>
  <c r="BE15" i="11"/>
  <c r="BC15" i="11"/>
  <c r="BI15" i="11"/>
  <c r="BG15" i="11"/>
  <c r="AU16" i="11"/>
  <c r="AT16" i="11"/>
  <c r="AW17" i="11"/>
  <c r="BB17" i="11"/>
  <c r="V17" i="11"/>
  <c r="AW18" i="11"/>
  <c r="BB18" i="11"/>
  <c r="V18" i="11"/>
  <c r="Y18" i="11" s="1"/>
  <c r="V28" i="11"/>
  <c r="AW28" i="11"/>
  <c r="BB28" i="11"/>
  <c r="BF27" i="11"/>
  <c r="BJ27" i="11"/>
  <c r="AW29" i="11"/>
  <c r="BB29" i="11"/>
  <c r="V29" i="11"/>
  <c r="BE29" i="11"/>
  <c r="BC29" i="11"/>
  <c r="BI29" i="11"/>
  <c r="BG29" i="11"/>
  <c r="AU30" i="11"/>
  <c r="AT30" i="11"/>
  <c r="BE30" i="11"/>
  <c r="BC30" i="11"/>
  <c r="BI30" i="11"/>
  <c r="BG30" i="11"/>
  <c r="AU31" i="11"/>
  <c r="AT31" i="11"/>
  <c r="BE31" i="11"/>
  <c r="BC31" i="11"/>
  <c r="BI31" i="11"/>
  <c r="BG31" i="11"/>
  <c r="AU32" i="11"/>
  <c r="AT32" i="11"/>
  <c r="BE32" i="11"/>
  <c r="BC32" i="11"/>
  <c r="BI32" i="11"/>
  <c r="BG32" i="11"/>
  <c r="AU33" i="11"/>
  <c r="AT33" i="11"/>
  <c r="AW34" i="11"/>
  <c r="BB34" i="11"/>
  <c r="V34" i="11"/>
  <c r="AW35" i="11"/>
  <c r="BB35" i="11"/>
  <c r="V35" i="11"/>
  <c r="V36" i="11"/>
  <c r="AW36" i="11"/>
  <c r="BB36" i="11"/>
  <c r="AW37" i="11"/>
  <c r="BB37" i="11"/>
  <c r="V37" i="11"/>
  <c r="BE37" i="11"/>
  <c r="BC37" i="11"/>
  <c r="BI37" i="11"/>
  <c r="BG37" i="11"/>
  <c r="AU38" i="11"/>
  <c r="AT38" i="11"/>
  <c r="BE38" i="11"/>
  <c r="BC38" i="11"/>
  <c r="BI38" i="11"/>
  <c r="BG38" i="11"/>
  <c r="AU39" i="11"/>
  <c r="AT39" i="11"/>
  <c r="AY40" i="11"/>
  <c r="BB40" i="11"/>
  <c r="BE40" i="11"/>
  <c r="BC40" i="11"/>
  <c r="BI40" i="11"/>
  <c r="BG40" i="11"/>
  <c r="AU43" i="11"/>
  <c r="AT43" i="11"/>
  <c r="AW46" i="11"/>
  <c r="BB46" i="11"/>
  <c r="V46" i="11"/>
  <c r="BI9" i="11"/>
  <c r="BG9" i="11"/>
  <c r="BE10" i="11"/>
  <c r="BC10" i="11"/>
  <c r="BI10" i="11"/>
  <c r="BG10" i="11"/>
  <c r="AU12" i="11"/>
  <c r="AT12" i="11"/>
  <c r="BE12" i="11"/>
  <c r="BE11" i="11" s="1"/>
  <c r="BC12" i="11"/>
  <c r="BC11" i="11" s="1"/>
  <c r="BI12" i="11"/>
  <c r="BI11" i="11" s="1"/>
  <c r="BG12" i="11"/>
  <c r="BG11" i="11" s="1"/>
  <c r="AU13" i="11"/>
  <c r="AT13" i="11"/>
  <c r="V15" i="11"/>
  <c r="Y15" i="11" s="1"/>
  <c r="AV15" i="11" s="1"/>
  <c r="AW15" i="11"/>
  <c r="BB15" i="11"/>
  <c r="AW16" i="11"/>
  <c r="BB16" i="11"/>
  <c r="V16" i="11"/>
  <c r="Y16" i="11" s="1"/>
  <c r="AV16" i="11" s="1"/>
  <c r="BE16" i="11"/>
  <c r="BC16" i="11"/>
  <c r="BI16" i="11"/>
  <c r="BG16" i="11"/>
  <c r="AU17" i="11"/>
  <c r="AT17" i="11"/>
  <c r="BE17" i="11"/>
  <c r="BC17" i="11"/>
  <c r="BI17" i="11"/>
  <c r="BG17" i="11"/>
  <c r="AU18" i="11"/>
  <c r="AT18" i="11"/>
  <c r="BE18" i="11"/>
  <c r="BC18" i="11"/>
  <c r="BI18" i="11"/>
  <c r="BG18" i="11"/>
  <c r="AU28" i="11"/>
  <c r="AT28" i="11"/>
  <c r="BE28" i="11"/>
  <c r="BE27" i="11" s="1"/>
  <c r="BC28" i="11"/>
  <c r="BC27" i="11" s="1"/>
  <c r="BI28" i="11"/>
  <c r="BI27" i="11" s="1"/>
  <c r="BG28" i="11"/>
  <c r="BG27" i="11" s="1"/>
  <c r="Y29" i="11"/>
  <c r="AU29" i="11"/>
  <c r="AT29" i="11"/>
  <c r="AW30" i="11"/>
  <c r="BB30" i="11"/>
  <c r="V30" i="11"/>
  <c r="AW31" i="11"/>
  <c r="BB31" i="11"/>
  <c r="V31" i="11"/>
  <c r="Y31" i="11" s="1"/>
  <c r="V32" i="11"/>
  <c r="AW32" i="11"/>
  <c r="BB32" i="11"/>
  <c r="AW33" i="11"/>
  <c r="BB33" i="11"/>
  <c r="V33" i="11"/>
  <c r="BE33" i="11"/>
  <c r="BC33" i="11"/>
  <c r="BI33" i="11"/>
  <c r="BG33" i="11"/>
  <c r="AU34" i="11"/>
  <c r="AT34" i="11"/>
  <c r="Y34" i="11"/>
  <c r="BE34" i="11"/>
  <c r="BC34" i="11"/>
  <c r="BI34" i="11"/>
  <c r="BG34" i="11"/>
  <c r="AU35" i="11"/>
  <c r="AT35" i="11"/>
  <c r="Y35" i="11"/>
  <c r="BE35" i="11"/>
  <c r="BC35" i="11"/>
  <c r="BI35" i="11"/>
  <c r="BG35" i="11"/>
  <c r="AU36" i="11"/>
  <c r="AT36" i="11"/>
  <c r="BE36" i="11"/>
  <c r="BC36" i="11"/>
  <c r="BI36" i="11"/>
  <c r="BG36" i="11"/>
  <c r="Y37" i="11"/>
  <c r="AU37" i="11"/>
  <c r="AT37" i="11"/>
  <c r="AW38" i="11"/>
  <c r="BB38" i="11"/>
  <c r="V38" i="11"/>
  <c r="Y38" i="11" s="1"/>
  <c r="AY39" i="11"/>
  <c r="BB39" i="11"/>
  <c r="BE39" i="11"/>
  <c r="BC39" i="11"/>
  <c r="BI39" i="11"/>
  <c r="BG39" i="11"/>
  <c r="AU40" i="11"/>
  <c r="AT40" i="11"/>
  <c r="BA40" i="11"/>
  <c r="AV40" i="11"/>
  <c r="AY43" i="11"/>
  <c r="BB43" i="11"/>
  <c r="BE43" i="11"/>
  <c r="BC43" i="11"/>
  <c r="BI43" i="11"/>
  <c r="BG43" i="11"/>
  <c r="AU46" i="11"/>
  <c r="AT46" i="11"/>
  <c r="BE46" i="11"/>
  <c r="BC46" i="11"/>
  <c r="BI46" i="11"/>
  <c r="BG46" i="11"/>
  <c r="Y28" i="11"/>
  <c r="Y32" i="11"/>
  <c r="Y36" i="11"/>
  <c r="AU27" i="11" l="1"/>
  <c r="Y17" i="11"/>
  <c r="AV17" i="11" s="1"/>
  <c r="AV46" i="11"/>
  <c r="Y46" i="11"/>
  <c r="BF47" i="11"/>
  <c r="AT8" i="11"/>
  <c r="AS32" i="5"/>
  <c r="AS27" i="5" s="1"/>
  <c r="AX31" i="5"/>
  <c r="AX28" i="5"/>
  <c r="AZ29" i="5"/>
  <c r="AY35" i="5"/>
  <c r="BD34" i="5"/>
  <c r="AZ30" i="5"/>
  <c r="AR29" i="5"/>
  <c r="BH29" i="5"/>
  <c r="AZ28" i="5"/>
  <c r="AX30" i="5"/>
  <c r="BD33" i="5"/>
  <c r="AT14" i="11"/>
  <c r="BA32" i="11"/>
  <c r="AV32" i="11"/>
  <c r="BA30" i="11"/>
  <c r="AT27" i="11"/>
  <c r="BA16" i="11"/>
  <c r="AW14" i="11"/>
  <c r="AT11" i="11"/>
  <c r="BG8" i="11"/>
  <c r="BA36" i="11"/>
  <c r="AV36" i="11"/>
  <c r="BA34" i="11"/>
  <c r="AV34" i="11"/>
  <c r="BA29" i="11"/>
  <c r="AV29" i="11"/>
  <c r="AW27" i="11"/>
  <c r="BA18" i="11"/>
  <c r="AV18" i="11"/>
  <c r="BI14" i="11"/>
  <c r="BE14" i="11"/>
  <c r="AU14" i="11"/>
  <c r="BA12" i="11"/>
  <c r="AW11" i="11"/>
  <c r="BA9" i="11"/>
  <c r="AU8" i="11"/>
  <c r="BC8" i="11"/>
  <c r="BB8" i="11"/>
  <c r="BA38" i="11"/>
  <c r="AV38" i="11"/>
  <c r="BA33" i="11"/>
  <c r="BA31" i="11"/>
  <c r="AV31" i="11"/>
  <c r="BB14" i="11"/>
  <c r="BA15" i="11"/>
  <c r="BA14" i="11" s="1"/>
  <c r="AU11" i="11"/>
  <c r="BI8" i="11"/>
  <c r="BI47" i="11" s="1"/>
  <c r="BA46" i="11"/>
  <c r="BA37" i="11"/>
  <c r="AV37" i="11"/>
  <c r="BA35" i="11"/>
  <c r="AV35" i="11"/>
  <c r="Y33" i="11"/>
  <c r="AV33" i="11" s="1"/>
  <c r="Y30" i="11"/>
  <c r="AV30" i="11" s="1"/>
  <c r="BB27" i="11"/>
  <c r="BA28" i="11"/>
  <c r="BA27" i="11" s="1"/>
  <c r="AV28" i="11"/>
  <c r="BA17" i="11"/>
  <c r="BG14" i="11"/>
  <c r="BC14" i="11"/>
  <c r="BA13" i="11"/>
  <c r="BA10" i="11"/>
  <c r="BE8" i="11"/>
  <c r="AL46" i="10"/>
  <c r="BJ46" i="10" s="1"/>
  <c r="AJ46" i="10"/>
  <c r="AE46" i="10"/>
  <c r="BF46" i="10" s="1"/>
  <c r="AC46" i="10"/>
  <c r="M46" i="10"/>
  <c r="AQ46" i="10"/>
  <c r="AE40" i="10"/>
  <c r="BF40" i="10" s="1"/>
  <c r="V40" i="10"/>
  <c r="M40" i="10"/>
  <c r="AL37" i="10"/>
  <c r="BJ37" i="10" s="1"/>
  <c r="AJ37" i="10"/>
  <c r="AE37" i="10"/>
  <c r="BF37" i="10" s="1"/>
  <c r="AC37" i="10"/>
  <c r="Z37" i="10"/>
  <c r="R37" i="10"/>
  <c r="AY37" i="10" s="1"/>
  <c r="M37" i="10"/>
  <c r="I37" i="10"/>
  <c r="AL36" i="10"/>
  <c r="BJ36" i="10" s="1"/>
  <c r="AJ36" i="10"/>
  <c r="AE36" i="10"/>
  <c r="BF36" i="10" s="1"/>
  <c r="AC36" i="10"/>
  <c r="Z36" i="10"/>
  <c r="R36" i="10"/>
  <c r="AY36" i="10" s="1"/>
  <c r="M36" i="10"/>
  <c r="I36" i="10"/>
  <c r="AL35" i="10"/>
  <c r="BJ35" i="10" s="1"/>
  <c r="AJ35" i="10"/>
  <c r="AE35" i="10"/>
  <c r="BF35" i="10" s="1"/>
  <c r="AC35" i="10"/>
  <c r="Z35" i="10"/>
  <c r="R35" i="10"/>
  <c r="AY35" i="10" s="1"/>
  <c r="M35" i="10"/>
  <c r="I35" i="10"/>
  <c r="AL34" i="10"/>
  <c r="BJ34" i="10" s="1"/>
  <c r="AJ34" i="10"/>
  <c r="AE34" i="10"/>
  <c r="BF34" i="10" s="1"/>
  <c r="AC34" i="10"/>
  <c r="Z34" i="10"/>
  <c r="R34" i="10"/>
  <c r="AY34" i="10" s="1"/>
  <c r="M34" i="10"/>
  <c r="I34" i="10"/>
  <c r="AL33" i="10"/>
  <c r="BJ33" i="10" s="1"/>
  <c r="AJ33" i="10"/>
  <c r="AE33" i="10"/>
  <c r="BF33" i="10" s="1"/>
  <c r="AC33" i="10"/>
  <c r="Z33" i="10"/>
  <c r="R33" i="10"/>
  <c r="AY33" i="10" s="1"/>
  <c r="M33" i="10"/>
  <c r="I33" i="10"/>
  <c r="AL32" i="10"/>
  <c r="BJ32" i="10" s="1"/>
  <c r="AJ32" i="10"/>
  <c r="AE32" i="10"/>
  <c r="BF32" i="10" s="1"/>
  <c r="AC32" i="10"/>
  <c r="Z32" i="10"/>
  <c r="R32" i="10"/>
  <c r="AY32" i="10" s="1"/>
  <c r="M32" i="10"/>
  <c r="I32" i="10"/>
  <c r="AL31" i="10"/>
  <c r="BJ31" i="10" s="1"/>
  <c r="AJ31" i="10"/>
  <c r="AE31" i="10"/>
  <c r="BF31" i="10" s="1"/>
  <c r="AC31" i="10"/>
  <c r="Z31" i="10"/>
  <c r="R31" i="10"/>
  <c r="AY31" i="10" s="1"/>
  <c r="M31" i="10"/>
  <c r="I31" i="10"/>
  <c r="AL30" i="10"/>
  <c r="BJ30" i="10" s="1"/>
  <c r="AJ30" i="10"/>
  <c r="AE30" i="10"/>
  <c r="BF30" i="10" s="1"/>
  <c r="AC30" i="10"/>
  <c r="Z30" i="10"/>
  <c r="R30" i="10"/>
  <c r="AY30" i="10" s="1"/>
  <c r="M30" i="10"/>
  <c r="I30" i="10"/>
  <c r="AL29" i="10"/>
  <c r="BJ29" i="10" s="1"/>
  <c r="AJ29" i="10"/>
  <c r="AE29" i="10"/>
  <c r="BF29" i="10" s="1"/>
  <c r="AC29" i="10"/>
  <c r="Z29" i="10"/>
  <c r="R29" i="10"/>
  <c r="M29" i="10"/>
  <c r="I29" i="10"/>
  <c r="AL28" i="10"/>
  <c r="BJ28" i="10" s="1"/>
  <c r="BJ27" i="10" s="1"/>
  <c r="AJ28" i="10"/>
  <c r="AE28" i="10"/>
  <c r="BF28" i="10" s="1"/>
  <c r="BF27" i="10" s="1"/>
  <c r="AC28" i="10"/>
  <c r="Z28" i="10"/>
  <c r="R28" i="10"/>
  <c r="AY28" i="10" s="1"/>
  <c r="M28" i="10"/>
  <c r="I28" i="10"/>
  <c r="AL18" i="10"/>
  <c r="BJ18" i="10" s="1"/>
  <c r="AJ18" i="10"/>
  <c r="AE18" i="10"/>
  <c r="BF18" i="10" s="1"/>
  <c r="AC18" i="10"/>
  <c r="Z18" i="10"/>
  <c r="R18" i="10"/>
  <c r="AY18" i="10" s="1"/>
  <c r="M18" i="10"/>
  <c r="I18" i="10"/>
  <c r="AL17" i="10"/>
  <c r="BJ17" i="10" s="1"/>
  <c r="AJ17" i="10"/>
  <c r="AE17" i="10"/>
  <c r="BF17" i="10" s="1"/>
  <c r="AC17" i="10"/>
  <c r="Z17" i="10"/>
  <c r="R17" i="10"/>
  <c r="AY17" i="10" s="1"/>
  <c r="M17" i="10"/>
  <c r="I17" i="10"/>
  <c r="AL16" i="10"/>
  <c r="BJ16" i="10" s="1"/>
  <c r="AJ16" i="10"/>
  <c r="AE16" i="10"/>
  <c r="BF16" i="10" s="1"/>
  <c r="AC16" i="10"/>
  <c r="Z16" i="10"/>
  <c r="R16" i="10"/>
  <c r="AY16" i="10" s="1"/>
  <c r="M16" i="10"/>
  <c r="I16" i="10"/>
  <c r="AL15" i="10"/>
  <c r="BJ15" i="10" s="1"/>
  <c r="BJ14" i="10" s="1"/>
  <c r="AJ15" i="10"/>
  <c r="AE15" i="10"/>
  <c r="BF15" i="10" s="1"/>
  <c r="BF14" i="10" s="1"/>
  <c r="AC15" i="10"/>
  <c r="Z15" i="10"/>
  <c r="R15" i="10"/>
  <c r="AY15" i="10" s="1"/>
  <c r="AY14" i="10" s="1"/>
  <c r="M15" i="10"/>
  <c r="I15" i="10"/>
  <c r="AL13" i="10"/>
  <c r="BJ13" i="10" s="1"/>
  <c r="AJ13" i="10"/>
  <c r="AE13" i="10"/>
  <c r="BF13" i="10" s="1"/>
  <c r="AC13" i="10"/>
  <c r="Z13" i="10"/>
  <c r="R13" i="10"/>
  <c r="AY13" i="10" s="1"/>
  <c r="M13" i="10"/>
  <c r="I13" i="10"/>
  <c r="AL12" i="10"/>
  <c r="BJ12" i="10" s="1"/>
  <c r="BJ11" i="10" s="1"/>
  <c r="AJ12" i="10"/>
  <c r="AE12" i="10"/>
  <c r="BF12" i="10" s="1"/>
  <c r="BF11" i="10" s="1"/>
  <c r="AC12" i="10"/>
  <c r="Z12" i="10"/>
  <c r="R12" i="10"/>
  <c r="AY12" i="10" s="1"/>
  <c r="AY11" i="10" s="1"/>
  <c r="M12" i="10"/>
  <c r="I12" i="10"/>
  <c r="AL10" i="10"/>
  <c r="BJ10" i="10" s="1"/>
  <c r="AJ10" i="10"/>
  <c r="AE10" i="10"/>
  <c r="BF10" i="10" s="1"/>
  <c r="AC10" i="10"/>
  <c r="Z10" i="10"/>
  <c r="R10" i="10"/>
  <c r="AY10" i="10" s="1"/>
  <c r="M10" i="10"/>
  <c r="I10" i="10"/>
  <c r="AL9" i="10"/>
  <c r="BJ9" i="10" s="1"/>
  <c r="BJ8" i="10" s="1"/>
  <c r="BJ47" i="10" s="1"/>
  <c r="AJ9" i="10"/>
  <c r="AE9" i="10"/>
  <c r="BF9" i="10" s="1"/>
  <c r="BF8" i="10" s="1"/>
  <c r="BF47" i="10" s="1"/>
  <c r="AC9" i="10"/>
  <c r="Z9" i="10"/>
  <c r="R9" i="10"/>
  <c r="AY9" i="10" s="1"/>
  <c r="AY8" i="10" s="1"/>
  <c r="M9" i="10"/>
  <c r="I9" i="10"/>
  <c r="AR30" i="5" l="1"/>
  <c r="BH30" i="5"/>
  <c r="AZ31" i="5"/>
  <c r="BH31" i="5"/>
  <c r="AS33" i="5"/>
  <c r="AY36" i="5"/>
  <c r="BB9" i="10"/>
  <c r="BB8" i="10" s="1"/>
  <c r="AW9" i="10"/>
  <c r="V9" i="10"/>
  <c r="BB10" i="10"/>
  <c r="AW10" i="10"/>
  <c r="V10" i="10"/>
  <c r="BB12" i="10"/>
  <c r="BB11" i="10" s="1"/>
  <c r="AW12" i="10"/>
  <c r="V12" i="10"/>
  <c r="BB13" i="10"/>
  <c r="AW13" i="10"/>
  <c r="V13" i="10"/>
  <c r="Y13" i="10" s="1"/>
  <c r="V15" i="10"/>
  <c r="Y15" i="10" s="1"/>
  <c r="BB15" i="10"/>
  <c r="AW15" i="10"/>
  <c r="BB16" i="10"/>
  <c r="AW16" i="10"/>
  <c r="V16" i="10"/>
  <c r="BE16" i="10"/>
  <c r="BC16" i="10"/>
  <c r="BI16" i="10"/>
  <c r="BG16" i="10"/>
  <c r="AT17" i="10"/>
  <c r="AU17" i="10"/>
  <c r="BE17" i="10"/>
  <c r="BC17" i="10"/>
  <c r="BI17" i="10"/>
  <c r="BG17" i="10"/>
  <c r="AT18" i="10"/>
  <c r="AU18" i="10"/>
  <c r="BE18" i="10"/>
  <c r="BC18" i="10"/>
  <c r="BI18" i="10"/>
  <c r="BG18" i="10"/>
  <c r="AU28" i="10"/>
  <c r="AT28" i="10"/>
  <c r="BE28" i="10"/>
  <c r="BC28" i="10"/>
  <c r="BI28" i="10"/>
  <c r="BG28" i="10"/>
  <c r="AU29" i="10"/>
  <c r="AT29" i="10"/>
  <c r="V29" i="10"/>
  <c r="AY29" i="10"/>
  <c r="AY27" i="10" s="1"/>
  <c r="BE29" i="10"/>
  <c r="BC29" i="10"/>
  <c r="BI29" i="10"/>
  <c r="BG29" i="10"/>
  <c r="AU30" i="10"/>
  <c r="AT30" i="10"/>
  <c r="BE30" i="10"/>
  <c r="BC30" i="10"/>
  <c r="BI30" i="10"/>
  <c r="BG30" i="10"/>
  <c r="AU31" i="10"/>
  <c r="AT31" i="10"/>
  <c r="AW32" i="10"/>
  <c r="BB32" i="10"/>
  <c r="V32" i="10"/>
  <c r="V33" i="10"/>
  <c r="AW33" i="10"/>
  <c r="BB33" i="10"/>
  <c r="V34" i="10"/>
  <c r="AW34" i="10"/>
  <c r="BB34" i="10"/>
  <c r="AW35" i="10"/>
  <c r="BB35" i="10"/>
  <c r="V35" i="10"/>
  <c r="BE35" i="10"/>
  <c r="BC35" i="10"/>
  <c r="BI35" i="10"/>
  <c r="BG35" i="10"/>
  <c r="AU36" i="10"/>
  <c r="AT36" i="10"/>
  <c r="V37" i="10"/>
  <c r="AW37" i="10"/>
  <c r="BB37" i="10"/>
  <c r="BA40" i="10"/>
  <c r="V46" i="10"/>
  <c r="AW46" i="10"/>
  <c r="BB46" i="10"/>
  <c r="AV27" i="11"/>
  <c r="AV8" i="11"/>
  <c r="BA11" i="11"/>
  <c r="BG47" i="11"/>
  <c r="AT9" i="10"/>
  <c r="AU9" i="10"/>
  <c r="BE9" i="10"/>
  <c r="BC9" i="10"/>
  <c r="BI9" i="10"/>
  <c r="BG9" i="10"/>
  <c r="AT10" i="10"/>
  <c r="AU10" i="10"/>
  <c r="Y10" i="10"/>
  <c r="BE10" i="10"/>
  <c r="BC10" i="10"/>
  <c r="BI10" i="10"/>
  <c r="BG10" i="10"/>
  <c r="AT12" i="10"/>
  <c r="AU12" i="10"/>
  <c r="BE12" i="10"/>
  <c r="BC12" i="10"/>
  <c r="BI12" i="10"/>
  <c r="BG12" i="10"/>
  <c r="AT13" i="10"/>
  <c r="AU13" i="10"/>
  <c r="BE13" i="10"/>
  <c r="BC13" i="10"/>
  <c r="BI13" i="10"/>
  <c r="BG13" i="10"/>
  <c r="AT15" i="10"/>
  <c r="AU15" i="10"/>
  <c r="BE15" i="10"/>
  <c r="BE14" i="10" s="1"/>
  <c r="BC15" i="10"/>
  <c r="BC14" i="10" s="1"/>
  <c r="BI15" i="10"/>
  <c r="BI14" i="10" s="1"/>
  <c r="BG15" i="10"/>
  <c r="BG14" i="10" s="1"/>
  <c r="AT16" i="10"/>
  <c r="AU16" i="10"/>
  <c r="BB17" i="10"/>
  <c r="AW17" i="10"/>
  <c r="V17" i="10"/>
  <c r="BB18" i="10"/>
  <c r="AW18" i="10"/>
  <c r="V18" i="10"/>
  <c r="Y18" i="10" s="1"/>
  <c r="AW28" i="10"/>
  <c r="BB28" i="10"/>
  <c r="V28" i="10"/>
  <c r="Y28" i="10" s="1"/>
  <c r="AW29" i="10"/>
  <c r="BB29" i="10"/>
  <c r="V30" i="10"/>
  <c r="AW30" i="10"/>
  <c r="BB30" i="10"/>
  <c r="AW31" i="10"/>
  <c r="BB31" i="10"/>
  <c r="V31" i="10"/>
  <c r="BE31" i="10"/>
  <c r="BC31" i="10"/>
  <c r="BI31" i="10"/>
  <c r="BG31" i="10"/>
  <c r="AU32" i="10"/>
  <c r="AT32" i="10"/>
  <c r="Y32" i="10"/>
  <c r="BE32" i="10"/>
  <c r="BC32" i="10"/>
  <c r="BI32" i="10"/>
  <c r="BG32" i="10"/>
  <c r="AU33" i="10"/>
  <c r="AT33" i="10"/>
  <c r="BE33" i="10"/>
  <c r="BC33" i="10"/>
  <c r="BI33" i="10"/>
  <c r="BG33" i="10"/>
  <c r="AU34" i="10"/>
  <c r="AT34" i="10"/>
  <c r="BE34" i="10"/>
  <c r="BC34" i="10"/>
  <c r="BI34" i="10"/>
  <c r="BG34" i="10"/>
  <c r="Y35" i="10"/>
  <c r="AU35" i="10"/>
  <c r="AT35" i="10"/>
  <c r="AW36" i="10"/>
  <c r="BB36" i="10"/>
  <c r="V36" i="10"/>
  <c r="BE36" i="10"/>
  <c r="BC36" i="10"/>
  <c r="BI36" i="10"/>
  <c r="BG36" i="10"/>
  <c r="AU37" i="10"/>
  <c r="AT37" i="10"/>
  <c r="BE37" i="10"/>
  <c r="BC37" i="10"/>
  <c r="BI37" i="10"/>
  <c r="BG37" i="10"/>
  <c r="AW40" i="10"/>
  <c r="BB40" i="10"/>
  <c r="Y40" i="10"/>
  <c r="AV40" i="10" s="1"/>
  <c r="BE46" i="10"/>
  <c r="BC46" i="10"/>
  <c r="BI46" i="10"/>
  <c r="BG46" i="10"/>
  <c r="AV14" i="11"/>
  <c r="BA8" i="11"/>
  <c r="AV11" i="11"/>
  <c r="Y34" i="10"/>
  <c r="Y30" i="10"/>
  <c r="AV10" i="10" l="1"/>
  <c r="AV15" i="10"/>
  <c r="Y17" i="10"/>
  <c r="AV17" i="10" s="1"/>
  <c r="Y12" i="10"/>
  <c r="AV12" i="10" s="1"/>
  <c r="AV18" i="10"/>
  <c r="AV13" i="10"/>
  <c r="Y16" i="10"/>
  <c r="AV16" i="10" s="1"/>
  <c r="Y9" i="10"/>
  <c r="AV9" i="10" s="1"/>
  <c r="AZ27" i="5"/>
  <c r="AY37" i="5"/>
  <c r="AR32" i="5"/>
  <c r="BH33" i="5"/>
  <c r="AR31" i="5"/>
  <c r="AR27" i="5" s="1"/>
  <c r="AZ32" i="5"/>
  <c r="AX33" i="5"/>
  <c r="BH34" i="5"/>
  <c r="AX32" i="5"/>
  <c r="AX27" i="5" s="1"/>
  <c r="BH32" i="5"/>
  <c r="BH27" i="5" s="1"/>
  <c r="AS34" i="5"/>
  <c r="BD36" i="5"/>
  <c r="BD35" i="5"/>
  <c r="Y36" i="10"/>
  <c r="AV36" i="10" s="1"/>
  <c r="BA36" i="10"/>
  <c r="BA30" i="10"/>
  <c r="AV30" i="10"/>
  <c r="BB27" i="10"/>
  <c r="BA18" i="10"/>
  <c r="AT14" i="10"/>
  <c r="BG11" i="10"/>
  <c r="BC11" i="10"/>
  <c r="AT11" i="10"/>
  <c r="BG8" i="10"/>
  <c r="BC8" i="10"/>
  <c r="AU8" i="10"/>
  <c r="Y37" i="10"/>
  <c r="BA37" i="10"/>
  <c r="AV37" i="10"/>
  <c r="BA34" i="10"/>
  <c r="AV34" i="10"/>
  <c r="BA32" i="10"/>
  <c r="AV32" i="10"/>
  <c r="BG27" i="10"/>
  <c r="BC27" i="10"/>
  <c r="AT27" i="10"/>
  <c r="BA16" i="10"/>
  <c r="BB14" i="10"/>
  <c r="BA13" i="10"/>
  <c r="AW11" i="10"/>
  <c r="BA10" i="10"/>
  <c r="AW8" i="10"/>
  <c r="BA31" i="10"/>
  <c r="BA28" i="10"/>
  <c r="AV28" i="10"/>
  <c r="AW27" i="10"/>
  <c r="BA17" i="10"/>
  <c r="AU14" i="10"/>
  <c r="BI11" i="10"/>
  <c r="BE11" i="10"/>
  <c r="AU11" i="10"/>
  <c r="BI8" i="10"/>
  <c r="BE8" i="10"/>
  <c r="AT8" i="10"/>
  <c r="Y46" i="10"/>
  <c r="AV46" i="10" s="1"/>
  <c r="BA46" i="10"/>
  <c r="BA35" i="10"/>
  <c r="AV35" i="10"/>
  <c r="Y33" i="10"/>
  <c r="AV33" i="10" s="1"/>
  <c r="BA33" i="10"/>
  <c r="Y31" i="10"/>
  <c r="AV31" i="10" s="1"/>
  <c r="Y29" i="10"/>
  <c r="AV29" i="10" s="1"/>
  <c r="BA29" i="10"/>
  <c r="BI27" i="10"/>
  <c r="BE27" i="10"/>
  <c r="AU27" i="10"/>
  <c r="AW14" i="10"/>
  <c r="BA15" i="10"/>
  <c r="BA14" i="10" s="1"/>
  <c r="BA12" i="10"/>
  <c r="BA9" i="10"/>
  <c r="BA8" i="10" s="1"/>
  <c r="AL40" i="9"/>
  <c r="BJ40" i="9" s="1"/>
  <c r="AJ40" i="9"/>
  <c r="AE40" i="9"/>
  <c r="BF40" i="9" s="1"/>
  <c r="AC40" i="9"/>
  <c r="Z40" i="9"/>
  <c r="Z40" i="47" s="1"/>
  <c r="R40" i="9"/>
  <c r="M40" i="9"/>
  <c r="I40" i="9"/>
  <c r="AL46" i="9"/>
  <c r="BJ46" i="9" s="1"/>
  <c r="AJ46" i="9"/>
  <c r="AE46" i="9"/>
  <c r="BF46" i="9" s="1"/>
  <c r="AC46" i="9"/>
  <c r="Z46" i="9"/>
  <c r="Z46" i="47" s="1"/>
  <c r="R46" i="9"/>
  <c r="M46" i="9"/>
  <c r="I46" i="9"/>
  <c r="AL39" i="9"/>
  <c r="BJ39" i="9" s="1"/>
  <c r="AJ39" i="9"/>
  <c r="AE39" i="9"/>
  <c r="BF39" i="9" s="1"/>
  <c r="AC39" i="9"/>
  <c r="Z39" i="9"/>
  <c r="Z39" i="47" s="1"/>
  <c r="R39" i="9"/>
  <c r="M39" i="9"/>
  <c r="I39" i="9"/>
  <c r="AL38" i="9"/>
  <c r="BJ38" i="9" s="1"/>
  <c r="AJ38" i="9"/>
  <c r="AE38" i="9"/>
  <c r="BF38" i="9" s="1"/>
  <c r="AC38" i="9"/>
  <c r="Z38" i="9"/>
  <c r="Z38" i="47" s="1"/>
  <c r="R38" i="9"/>
  <c r="M38" i="9"/>
  <c r="I38" i="9"/>
  <c r="AL37" i="9"/>
  <c r="BJ37" i="9" s="1"/>
  <c r="AJ37" i="9"/>
  <c r="AE37" i="9"/>
  <c r="BF37" i="9" s="1"/>
  <c r="AC37" i="9"/>
  <c r="Z37" i="9"/>
  <c r="Z37" i="47" s="1"/>
  <c r="R37" i="9"/>
  <c r="M37" i="9"/>
  <c r="I37" i="9"/>
  <c r="AL36" i="9"/>
  <c r="BJ36" i="9" s="1"/>
  <c r="AJ36" i="9"/>
  <c r="AE36" i="9"/>
  <c r="BF36" i="9" s="1"/>
  <c r="AC36" i="9"/>
  <c r="Z36" i="9"/>
  <c r="Z36" i="47" s="1"/>
  <c r="R36" i="9"/>
  <c r="M36" i="9"/>
  <c r="I36" i="9"/>
  <c r="AL35" i="9"/>
  <c r="BJ35" i="9" s="1"/>
  <c r="AJ35" i="9"/>
  <c r="AE35" i="9"/>
  <c r="BF35" i="9" s="1"/>
  <c r="AC35" i="9"/>
  <c r="Z35" i="9"/>
  <c r="Z35" i="47" s="1"/>
  <c r="R35" i="9"/>
  <c r="M35" i="9"/>
  <c r="I35" i="9"/>
  <c r="AL34" i="9"/>
  <c r="BJ34" i="9" s="1"/>
  <c r="AJ34" i="9"/>
  <c r="AE34" i="9"/>
  <c r="BF34" i="9" s="1"/>
  <c r="AC34" i="9"/>
  <c r="Z34" i="9"/>
  <c r="Z34" i="47" s="1"/>
  <c r="R34" i="9"/>
  <c r="M34" i="9"/>
  <c r="I34" i="9"/>
  <c r="AL33" i="9"/>
  <c r="BJ33" i="9" s="1"/>
  <c r="AJ33" i="9"/>
  <c r="AE33" i="9"/>
  <c r="BF33" i="9" s="1"/>
  <c r="AC33" i="9"/>
  <c r="Z33" i="9"/>
  <c r="Z33" i="47" s="1"/>
  <c r="R33" i="9"/>
  <c r="M33" i="9"/>
  <c r="I33" i="9"/>
  <c r="AL32" i="9"/>
  <c r="BJ32" i="9" s="1"/>
  <c r="AJ32" i="9"/>
  <c r="AE32" i="9"/>
  <c r="BF32" i="9" s="1"/>
  <c r="AC32" i="9"/>
  <c r="Z32" i="9"/>
  <c r="Z32" i="47" s="1"/>
  <c r="R32" i="9"/>
  <c r="M32" i="9"/>
  <c r="I32" i="9"/>
  <c r="AL31" i="9"/>
  <c r="BJ31" i="9" s="1"/>
  <c r="AJ31" i="9"/>
  <c r="AE31" i="9"/>
  <c r="BF31" i="9" s="1"/>
  <c r="AC31" i="9"/>
  <c r="Z31" i="9"/>
  <c r="Z31" i="47" s="1"/>
  <c r="R31" i="9"/>
  <c r="M31" i="9"/>
  <c r="I31" i="9"/>
  <c r="AL30" i="9"/>
  <c r="BJ30" i="9" s="1"/>
  <c r="AJ30" i="9"/>
  <c r="AE30" i="9"/>
  <c r="BF30" i="9" s="1"/>
  <c r="AC30" i="9"/>
  <c r="Z30" i="9"/>
  <c r="Z30" i="47" s="1"/>
  <c r="R30" i="9"/>
  <c r="M30" i="9"/>
  <c r="I30" i="9"/>
  <c r="AL29" i="9"/>
  <c r="BJ29" i="9" s="1"/>
  <c r="AJ29" i="9"/>
  <c r="AE29" i="9"/>
  <c r="BF29" i="9" s="1"/>
  <c r="AC29" i="9"/>
  <c r="Z29" i="9"/>
  <c r="Z29" i="47" s="1"/>
  <c r="R29" i="9"/>
  <c r="M29" i="9"/>
  <c r="I29" i="9"/>
  <c r="AL28" i="9"/>
  <c r="BJ28" i="9" s="1"/>
  <c r="AJ28" i="9"/>
  <c r="AE28" i="9"/>
  <c r="BF28" i="9" s="1"/>
  <c r="AC28" i="9"/>
  <c r="Z28" i="9"/>
  <c r="Z28" i="47" s="1"/>
  <c r="R28" i="9"/>
  <c r="M28" i="9"/>
  <c r="I28" i="9"/>
  <c r="AL18" i="9"/>
  <c r="BJ18" i="9" s="1"/>
  <c r="AJ18" i="9"/>
  <c r="AE18" i="9"/>
  <c r="BF18" i="9" s="1"/>
  <c r="AC18" i="9"/>
  <c r="Z18" i="9"/>
  <c r="Z18" i="47" s="1"/>
  <c r="R18" i="9"/>
  <c r="M18" i="9"/>
  <c r="I18" i="9"/>
  <c r="AL17" i="9"/>
  <c r="BJ17" i="9" s="1"/>
  <c r="AJ17" i="9"/>
  <c r="AE17" i="9"/>
  <c r="BF17" i="9" s="1"/>
  <c r="AC17" i="9"/>
  <c r="Z17" i="9"/>
  <c r="Z17" i="47" s="1"/>
  <c r="R17" i="9"/>
  <c r="M17" i="9"/>
  <c r="I17" i="9"/>
  <c r="AL16" i="9"/>
  <c r="BJ16" i="9" s="1"/>
  <c r="AJ16" i="9"/>
  <c r="AE16" i="9"/>
  <c r="BF16" i="9" s="1"/>
  <c r="AC16" i="9"/>
  <c r="Z16" i="9"/>
  <c r="Z16" i="47" s="1"/>
  <c r="R16" i="9"/>
  <c r="M16" i="9"/>
  <c r="I16" i="9"/>
  <c r="AL15" i="9"/>
  <c r="BJ15" i="9" s="1"/>
  <c r="BJ14" i="9" s="1"/>
  <c r="AJ15" i="9"/>
  <c r="AE15" i="9"/>
  <c r="BF15" i="9" s="1"/>
  <c r="BF14" i="9" s="1"/>
  <c r="AC15" i="9"/>
  <c r="Z15" i="9"/>
  <c r="Z15" i="47" s="1"/>
  <c r="R15" i="9"/>
  <c r="M15" i="9"/>
  <c r="I15" i="9"/>
  <c r="AL13" i="9"/>
  <c r="BJ13" i="9" s="1"/>
  <c r="AJ13" i="9"/>
  <c r="AE13" i="9"/>
  <c r="BF13" i="9" s="1"/>
  <c r="AC13" i="9"/>
  <c r="Z13" i="9"/>
  <c r="Z13" i="47" s="1"/>
  <c r="R13" i="9"/>
  <c r="M13" i="9"/>
  <c r="V13" i="9" s="1"/>
  <c r="I13" i="9"/>
  <c r="Y13" i="9" s="1"/>
  <c r="AL12" i="9"/>
  <c r="BJ12" i="9" s="1"/>
  <c r="BJ11" i="9" s="1"/>
  <c r="AJ12" i="9"/>
  <c r="AE12" i="9"/>
  <c r="BF12" i="9" s="1"/>
  <c r="BF11" i="9" s="1"/>
  <c r="AC12" i="9"/>
  <c r="Z12" i="9"/>
  <c r="Z12" i="47" s="1"/>
  <c r="R12" i="9"/>
  <c r="M12" i="9"/>
  <c r="I12" i="9"/>
  <c r="AL10" i="9"/>
  <c r="BJ10" i="9" s="1"/>
  <c r="AJ10" i="9"/>
  <c r="AE10" i="9"/>
  <c r="BF10" i="9" s="1"/>
  <c r="AC10" i="9"/>
  <c r="Z10" i="9"/>
  <c r="Z10" i="47" s="1"/>
  <c r="R10" i="9"/>
  <c r="M10" i="9"/>
  <c r="V10" i="9" s="1"/>
  <c r="I10" i="9"/>
  <c r="Y10" i="9" s="1"/>
  <c r="AV10" i="9" s="1"/>
  <c r="AL9" i="9"/>
  <c r="BJ9" i="9" s="1"/>
  <c r="BJ8" i="9" s="1"/>
  <c r="AJ9" i="9"/>
  <c r="AE9" i="9"/>
  <c r="BF9" i="9" s="1"/>
  <c r="BF8" i="9" s="1"/>
  <c r="AC9" i="9"/>
  <c r="Z9" i="9"/>
  <c r="Z9" i="47" s="1"/>
  <c r="R9" i="9"/>
  <c r="M9" i="9"/>
  <c r="I9" i="9"/>
  <c r="AV13" i="9" l="1"/>
  <c r="AY9" i="9"/>
  <c r="AY8" i="9" s="1"/>
  <c r="R9" i="47"/>
  <c r="AY9" i="47" s="1"/>
  <c r="AY8" i="47" s="1"/>
  <c r="AY10" i="9"/>
  <c r="R10" i="47"/>
  <c r="AY10" i="47" s="1"/>
  <c r="AY12" i="9"/>
  <c r="AY11" i="9" s="1"/>
  <c r="R12" i="47"/>
  <c r="AY12" i="47" s="1"/>
  <c r="AY13" i="9"/>
  <c r="R13" i="47"/>
  <c r="AY13" i="47" s="1"/>
  <c r="AY15" i="9"/>
  <c r="AY14" i="9" s="1"/>
  <c r="R15" i="47"/>
  <c r="AY15" i="47" s="1"/>
  <c r="AY14" i="47" s="1"/>
  <c r="AY16" i="9"/>
  <c r="R16" i="47"/>
  <c r="AY16" i="47" s="1"/>
  <c r="AY17" i="9"/>
  <c r="R17" i="47"/>
  <c r="AY17" i="47" s="1"/>
  <c r="AY18" i="9"/>
  <c r="R18" i="47"/>
  <c r="AY18" i="47" s="1"/>
  <c r="AY28" i="9"/>
  <c r="R28" i="47"/>
  <c r="AY28" i="47" s="1"/>
  <c r="AY29" i="9"/>
  <c r="R29" i="47"/>
  <c r="AY29" i="47" s="1"/>
  <c r="AY30" i="9"/>
  <c r="R30" i="47"/>
  <c r="AY30" i="47" s="1"/>
  <c r="AY31" i="9"/>
  <c r="R31" i="47"/>
  <c r="AY31" i="47" s="1"/>
  <c r="AY32" i="9"/>
  <c r="R32" i="47"/>
  <c r="AY32" i="47" s="1"/>
  <c r="AY33" i="9"/>
  <c r="R33" i="47"/>
  <c r="AY33" i="47" s="1"/>
  <c r="AY34" i="9"/>
  <c r="R34" i="47"/>
  <c r="AY34" i="47" s="1"/>
  <c r="AY35" i="9"/>
  <c r="R35" i="47"/>
  <c r="AY35" i="47" s="1"/>
  <c r="AY36" i="9"/>
  <c r="R36" i="47"/>
  <c r="AY36" i="47" s="1"/>
  <c r="AY37" i="9"/>
  <c r="R37" i="47"/>
  <c r="AY37" i="47" s="1"/>
  <c r="AY38" i="9"/>
  <c r="AY39" i="9"/>
  <c r="R39" i="47"/>
  <c r="AY39" i="47" s="1"/>
  <c r="AY46" i="9"/>
  <c r="R46" i="47"/>
  <c r="AY46" i="47" s="1"/>
  <c r="AY40" i="9"/>
  <c r="R40" i="47"/>
  <c r="AY40" i="47" s="1"/>
  <c r="Y15" i="9"/>
  <c r="AV15" i="9" s="1"/>
  <c r="BI47" i="10"/>
  <c r="AV11" i="10"/>
  <c r="BA41" i="5"/>
  <c r="BH37" i="5"/>
  <c r="AS35" i="5"/>
  <c r="AR33" i="5"/>
  <c r="BH36" i="5"/>
  <c r="AZ34" i="5"/>
  <c r="AY38" i="5"/>
  <c r="AX35" i="5"/>
  <c r="AZ35" i="5"/>
  <c r="AY39" i="5"/>
  <c r="BH35" i="5"/>
  <c r="AZ33" i="5"/>
  <c r="AX34" i="5"/>
  <c r="AV14" i="10"/>
  <c r="AV8" i="10"/>
  <c r="BA10" i="9"/>
  <c r="BA13" i="9"/>
  <c r="BB9" i="9"/>
  <c r="AW9" i="9"/>
  <c r="BB12" i="9"/>
  <c r="AW12" i="9"/>
  <c r="BE16" i="9"/>
  <c r="BC16" i="9"/>
  <c r="AT17" i="9"/>
  <c r="AU17" i="9"/>
  <c r="AT18" i="9"/>
  <c r="AU18" i="9"/>
  <c r="BI28" i="9"/>
  <c r="BG28" i="9"/>
  <c r="BI29" i="9"/>
  <c r="BG29" i="9"/>
  <c r="AT30" i="9"/>
  <c r="AU30" i="9"/>
  <c r="BE30" i="9"/>
  <c r="BC30" i="9"/>
  <c r="BI30" i="9"/>
  <c r="BG30" i="9"/>
  <c r="AT31" i="9"/>
  <c r="AU31" i="9"/>
  <c r="V32" i="9"/>
  <c r="BB32" i="9"/>
  <c r="AW32" i="9"/>
  <c r="BB33" i="9"/>
  <c r="AW33" i="9"/>
  <c r="V33" i="9"/>
  <c r="BB34" i="9"/>
  <c r="AW34" i="9"/>
  <c r="V34" i="9"/>
  <c r="BB35" i="9"/>
  <c r="AW35" i="9"/>
  <c r="V35" i="9"/>
  <c r="BE35" i="9"/>
  <c r="BC35" i="9"/>
  <c r="BI35" i="9"/>
  <c r="BG35" i="9"/>
  <c r="AT36" i="9"/>
  <c r="AU36" i="9"/>
  <c r="BE36" i="9"/>
  <c r="BC36" i="9"/>
  <c r="BI36" i="9"/>
  <c r="BG36" i="9"/>
  <c r="AT37" i="9"/>
  <c r="AU37" i="9"/>
  <c r="BE37" i="9"/>
  <c r="BC37" i="9"/>
  <c r="BI37" i="9"/>
  <c r="BG37" i="9"/>
  <c r="AT38" i="9"/>
  <c r="AU38" i="9"/>
  <c r="BE38" i="9"/>
  <c r="BC38" i="9"/>
  <c r="BI38" i="9"/>
  <c r="BG38" i="9"/>
  <c r="AT39" i="9"/>
  <c r="AU39" i="9"/>
  <c r="BE39" i="9"/>
  <c r="BC39" i="9"/>
  <c r="BI39" i="9"/>
  <c r="BG39" i="9"/>
  <c r="AT46" i="9"/>
  <c r="AU46" i="9"/>
  <c r="BE46" i="9"/>
  <c r="BC46" i="9"/>
  <c r="BI46" i="9"/>
  <c r="BG46" i="9"/>
  <c r="AT40" i="9"/>
  <c r="AU40" i="9"/>
  <c r="BE40" i="9"/>
  <c r="BC40" i="9"/>
  <c r="BI40" i="9"/>
  <c r="BG40" i="9"/>
  <c r="AV27" i="10"/>
  <c r="BG47" i="10"/>
  <c r="V9" i="9"/>
  <c r="Y9" i="9" s="1"/>
  <c r="AV9" i="9" s="1"/>
  <c r="BB10" i="9"/>
  <c r="AW10" i="9"/>
  <c r="V12" i="9"/>
  <c r="Y12" i="9" s="1"/>
  <c r="AV12" i="9" s="1"/>
  <c r="BB13" i="9"/>
  <c r="AW13" i="9"/>
  <c r="V15" i="9"/>
  <c r="BB15" i="9"/>
  <c r="AW15" i="9"/>
  <c r="BB16" i="9"/>
  <c r="AW16" i="9"/>
  <c r="V16" i="9"/>
  <c r="Y16" i="9" s="1"/>
  <c r="AV16" i="9" s="1"/>
  <c r="BI16" i="9"/>
  <c r="BG16" i="9"/>
  <c r="BE17" i="9"/>
  <c r="BC17" i="9"/>
  <c r="BI17" i="9"/>
  <c r="BG17" i="9"/>
  <c r="BE18" i="9"/>
  <c r="BC18" i="9"/>
  <c r="BI18" i="9"/>
  <c r="BG18" i="9"/>
  <c r="AT28" i="9"/>
  <c r="AU28" i="9"/>
  <c r="BE28" i="9"/>
  <c r="BC28" i="9"/>
  <c r="AT29" i="9"/>
  <c r="AU29" i="9"/>
  <c r="BE29" i="9"/>
  <c r="BC29" i="9"/>
  <c r="AT9" i="9"/>
  <c r="AU9" i="9"/>
  <c r="BE9" i="9"/>
  <c r="BE8" i="9" s="1"/>
  <c r="BC9" i="9"/>
  <c r="BI9" i="9"/>
  <c r="BG9" i="9"/>
  <c r="AT10" i="9"/>
  <c r="AU10" i="9"/>
  <c r="BE10" i="9"/>
  <c r="BC10" i="9"/>
  <c r="BI10" i="9"/>
  <c r="BG10" i="9"/>
  <c r="AT12" i="9"/>
  <c r="AU12" i="9"/>
  <c r="AU11" i="9" s="1"/>
  <c r="BE12" i="9"/>
  <c r="BE11" i="9" s="1"/>
  <c r="BC12" i="9"/>
  <c r="BI12" i="9"/>
  <c r="BG12" i="9"/>
  <c r="AT13" i="9"/>
  <c r="AU13" i="9"/>
  <c r="BE13" i="9"/>
  <c r="BC13" i="9"/>
  <c r="BI13" i="9"/>
  <c r="BG13" i="9"/>
  <c r="AT15" i="9"/>
  <c r="AU15" i="9"/>
  <c r="BE15" i="9"/>
  <c r="BE14" i="9" s="1"/>
  <c r="BC15" i="9"/>
  <c r="BI15" i="9"/>
  <c r="BI14" i="9" s="1"/>
  <c r="BG15" i="9"/>
  <c r="AT16" i="9"/>
  <c r="AU16" i="9"/>
  <c r="BB17" i="9"/>
  <c r="AW17" i="9"/>
  <c r="V17" i="9"/>
  <c r="Y17" i="9" s="1"/>
  <c r="AV17" i="9" s="1"/>
  <c r="BB18" i="9"/>
  <c r="AW18" i="9"/>
  <c r="V18" i="9"/>
  <c r="Y18" i="9" s="1"/>
  <c r="V28" i="9"/>
  <c r="BB28" i="9"/>
  <c r="AW28" i="9"/>
  <c r="BF27" i="9"/>
  <c r="BF47" i="9" s="1"/>
  <c r="BJ27" i="9"/>
  <c r="BJ47" i="9" s="1"/>
  <c r="BB29" i="9"/>
  <c r="AW29" i="9"/>
  <c r="V29" i="9"/>
  <c r="BB30" i="9"/>
  <c r="AW30" i="9"/>
  <c r="V30" i="9"/>
  <c r="BB31" i="9"/>
  <c r="AW31" i="9"/>
  <c r="V31" i="9"/>
  <c r="BE31" i="9"/>
  <c r="BC31" i="9"/>
  <c r="BI31" i="9"/>
  <c r="BG31" i="9"/>
  <c r="AT32" i="9"/>
  <c r="AU32" i="9"/>
  <c r="BE32" i="9"/>
  <c r="BC32" i="9"/>
  <c r="BI32" i="9"/>
  <c r="BG32" i="9"/>
  <c r="AT33" i="9"/>
  <c r="AU33" i="9"/>
  <c r="Y33" i="9"/>
  <c r="BE33" i="9"/>
  <c r="BC33" i="9"/>
  <c r="BI33" i="9"/>
  <c r="BG33" i="9"/>
  <c r="AT34" i="9"/>
  <c r="AU34" i="9"/>
  <c r="Y34" i="9"/>
  <c r="BE34" i="9"/>
  <c r="BC34" i="9"/>
  <c r="BI34" i="9"/>
  <c r="BG34" i="9"/>
  <c r="Y35" i="9"/>
  <c r="AT35" i="9"/>
  <c r="AU35" i="9"/>
  <c r="V36" i="9"/>
  <c r="BB36" i="9"/>
  <c r="AW36" i="9"/>
  <c r="BB37" i="9"/>
  <c r="AW37" i="9"/>
  <c r="V37" i="9"/>
  <c r="BB38" i="9"/>
  <c r="AW38" i="9"/>
  <c r="V38" i="9"/>
  <c r="BB39" i="9"/>
  <c r="AW39" i="9"/>
  <c r="V39" i="9"/>
  <c r="BB46" i="9"/>
  <c r="AW46" i="9"/>
  <c r="V46" i="9"/>
  <c r="V40" i="9"/>
  <c r="BB40" i="9"/>
  <c r="AW40" i="9"/>
  <c r="BA11" i="10"/>
  <c r="BE47" i="10"/>
  <c r="BA27" i="10"/>
  <c r="BC47" i="10"/>
  <c r="Y28" i="9"/>
  <c r="Y32" i="9"/>
  <c r="Y36" i="9"/>
  <c r="AY27" i="47" l="1"/>
  <c r="Y40" i="9"/>
  <c r="AV40" i="9" s="1"/>
  <c r="BG14" i="9"/>
  <c r="AY27" i="9"/>
  <c r="AY47" i="9" s="1"/>
  <c r="AY11" i="47"/>
  <c r="BI11" i="9"/>
  <c r="BI8" i="9"/>
  <c r="BC14" i="9"/>
  <c r="AY42" i="5"/>
  <c r="BD37" i="5"/>
  <c r="AZ36" i="5"/>
  <c r="AR34" i="5"/>
  <c r="BA42" i="5"/>
  <c r="AY41" i="5"/>
  <c r="BH39" i="5"/>
  <c r="AS36" i="5"/>
  <c r="AY40" i="5"/>
  <c r="BH38" i="5"/>
  <c r="AU14" i="9"/>
  <c r="BA46" i="9"/>
  <c r="BA38" i="9"/>
  <c r="AV36" i="9"/>
  <c r="BA36" i="9"/>
  <c r="BA31" i="9"/>
  <c r="BA29" i="9"/>
  <c r="BB27" i="9"/>
  <c r="BA18" i="9"/>
  <c r="AT14" i="9"/>
  <c r="BG11" i="9"/>
  <c r="BC11" i="9"/>
  <c r="AT11" i="9"/>
  <c r="BG8" i="9"/>
  <c r="BC8" i="9"/>
  <c r="AU8" i="9"/>
  <c r="BC27" i="9"/>
  <c r="AU27" i="9"/>
  <c r="BA16" i="9"/>
  <c r="BB14" i="9"/>
  <c r="AV11" i="9"/>
  <c r="BA12" i="9"/>
  <c r="BA11" i="9" s="1"/>
  <c r="AV8" i="9"/>
  <c r="BA9" i="9"/>
  <c r="BA8" i="9" s="1"/>
  <c r="Y46" i="9"/>
  <c r="AV46" i="9" s="1"/>
  <c r="Y38" i="9"/>
  <c r="AV38" i="9" s="1"/>
  <c r="AV35" i="9"/>
  <c r="BA35" i="9"/>
  <c r="AV33" i="9"/>
  <c r="BA33" i="9"/>
  <c r="Y31" i="9"/>
  <c r="AV31" i="9" s="1"/>
  <c r="BG27" i="9"/>
  <c r="AV18" i="9"/>
  <c r="AW11" i="9"/>
  <c r="BB8" i="9"/>
  <c r="BA40" i="9"/>
  <c r="BA39" i="9"/>
  <c r="BA37" i="9"/>
  <c r="BA30" i="9"/>
  <c r="AW27" i="9"/>
  <c r="AV28" i="9"/>
  <c r="BA28" i="9"/>
  <c r="BA17" i="9"/>
  <c r="AT8" i="9"/>
  <c r="BE27" i="9"/>
  <c r="BE47" i="9" s="1"/>
  <c r="AT27" i="9"/>
  <c r="AW14" i="9"/>
  <c r="AV14" i="9"/>
  <c r="BA15" i="9"/>
  <c r="BA14" i="9" s="1"/>
  <c r="Y39" i="9"/>
  <c r="AV39" i="9" s="1"/>
  <c r="Y37" i="9"/>
  <c r="AV37" i="9" s="1"/>
  <c r="AV34" i="9"/>
  <c r="BA34" i="9"/>
  <c r="AV32" i="9"/>
  <c r="BA32" i="9"/>
  <c r="Y30" i="9"/>
  <c r="AV30" i="9" s="1"/>
  <c r="BI27" i="9"/>
  <c r="BI47" i="9" s="1"/>
  <c r="BB11" i="9"/>
  <c r="AW8" i="9"/>
  <c r="AW47" i="9" s="1"/>
  <c r="Y29" i="9"/>
  <c r="AV29" i="9" s="1"/>
  <c r="AL46" i="8"/>
  <c r="BJ46" i="8" s="1"/>
  <c r="AJ46" i="8"/>
  <c r="AE46" i="8"/>
  <c r="BF46" i="8" s="1"/>
  <c r="AC46" i="8"/>
  <c r="M46" i="8"/>
  <c r="I46" i="8"/>
  <c r="AL43" i="8"/>
  <c r="BJ43" i="8" s="1"/>
  <c r="AJ43" i="8"/>
  <c r="AE43" i="8"/>
  <c r="BF43" i="8" s="1"/>
  <c r="AC43" i="8"/>
  <c r="V43" i="8"/>
  <c r="I43" i="8"/>
  <c r="AL41" i="8"/>
  <c r="AJ41" i="8"/>
  <c r="AJ41" i="47" s="1"/>
  <c r="AE41" i="8"/>
  <c r="AC41" i="8"/>
  <c r="AC41" i="47" s="1"/>
  <c r="M41" i="8"/>
  <c r="I41" i="8"/>
  <c r="I41" i="47" s="1"/>
  <c r="Y40" i="8"/>
  <c r="AV40" i="8" s="1"/>
  <c r="AL39" i="8"/>
  <c r="BJ39" i="8" s="1"/>
  <c r="AJ39" i="8"/>
  <c r="AE39" i="8"/>
  <c r="BF39" i="8" s="1"/>
  <c r="AC39" i="8"/>
  <c r="M39" i="8"/>
  <c r="V39" i="8" s="1"/>
  <c r="I39" i="8"/>
  <c r="AL38" i="8"/>
  <c r="BJ38" i="8" s="1"/>
  <c r="AJ38" i="8"/>
  <c r="AE38" i="8"/>
  <c r="BF38" i="8" s="1"/>
  <c r="AC38" i="8"/>
  <c r="V38" i="8"/>
  <c r="M38" i="8"/>
  <c r="AL37" i="8"/>
  <c r="BJ37" i="8" s="1"/>
  <c r="AJ37" i="8"/>
  <c r="AE37" i="8"/>
  <c r="BF37" i="8" s="1"/>
  <c r="AC37" i="8"/>
  <c r="M37" i="8"/>
  <c r="I37" i="8"/>
  <c r="AL36" i="8"/>
  <c r="BJ36" i="8" s="1"/>
  <c r="AJ36" i="8"/>
  <c r="AE36" i="8"/>
  <c r="BF36" i="8" s="1"/>
  <c r="AC36" i="8"/>
  <c r="V36" i="8"/>
  <c r="M36" i="8"/>
  <c r="I36" i="8"/>
  <c r="AL35" i="8"/>
  <c r="BJ35" i="8" s="1"/>
  <c r="AJ35" i="8"/>
  <c r="AE35" i="8"/>
  <c r="BF35" i="8" s="1"/>
  <c r="AC35" i="8"/>
  <c r="M35" i="8"/>
  <c r="V35" i="8" s="1"/>
  <c r="I35" i="8"/>
  <c r="AL34" i="8"/>
  <c r="BJ34" i="8" s="1"/>
  <c r="AJ34" i="8"/>
  <c r="AE34" i="8"/>
  <c r="BF34" i="8" s="1"/>
  <c r="AC34" i="8"/>
  <c r="M34" i="8"/>
  <c r="I34" i="8"/>
  <c r="AL33" i="8"/>
  <c r="BJ33" i="8" s="1"/>
  <c r="AJ33" i="8"/>
  <c r="AE33" i="8"/>
  <c r="BF33" i="8" s="1"/>
  <c r="AC33" i="8"/>
  <c r="M33" i="8"/>
  <c r="V33" i="8" s="1"/>
  <c r="I33" i="8"/>
  <c r="AL32" i="8"/>
  <c r="BJ32" i="8" s="1"/>
  <c r="AJ32" i="8"/>
  <c r="AE32" i="8"/>
  <c r="BF32" i="8" s="1"/>
  <c r="AC32" i="8"/>
  <c r="M32" i="8"/>
  <c r="V32" i="8" s="1"/>
  <c r="I32" i="8"/>
  <c r="AL31" i="8"/>
  <c r="BJ31" i="8" s="1"/>
  <c r="AJ31" i="8"/>
  <c r="AE31" i="8"/>
  <c r="BF31" i="8" s="1"/>
  <c r="AC31" i="8"/>
  <c r="M31" i="8"/>
  <c r="V31" i="8" s="1"/>
  <c r="I31" i="8"/>
  <c r="AT31" i="8" s="1"/>
  <c r="AL30" i="8"/>
  <c r="BJ30" i="8" s="1"/>
  <c r="AJ30" i="8"/>
  <c r="AE30" i="8"/>
  <c r="BF30" i="8" s="1"/>
  <c r="AC30" i="8"/>
  <c r="V30" i="8"/>
  <c r="M30" i="8"/>
  <c r="I30" i="8"/>
  <c r="AL29" i="8"/>
  <c r="BJ29" i="8" s="1"/>
  <c r="AJ29" i="8"/>
  <c r="AE29" i="8"/>
  <c r="BF29" i="8" s="1"/>
  <c r="AC29" i="8"/>
  <c r="M29" i="8"/>
  <c r="V29" i="8" s="1"/>
  <c r="I29" i="8"/>
  <c r="AL28" i="8"/>
  <c r="BJ28" i="8" s="1"/>
  <c r="AJ28" i="8"/>
  <c r="AE28" i="8"/>
  <c r="BF28" i="8" s="1"/>
  <c r="AC28" i="8"/>
  <c r="M28" i="8"/>
  <c r="I28" i="8"/>
  <c r="AL18" i="8"/>
  <c r="BJ18" i="8" s="1"/>
  <c r="AJ18" i="8"/>
  <c r="AE18" i="8"/>
  <c r="BF18" i="8" s="1"/>
  <c r="AC18" i="8"/>
  <c r="M18" i="8"/>
  <c r="I18" i="8"/>
  <c r="AT18" i="8" s="1"/>
  <c r="AL17" i="8"/>
  <c r="BJ17" i="8" s="1"/>
  <c r="AJ17" i="8"/>
  <c r="AE17" i="8"/>
  <c r="BF17" i="8" s="1"/>
  <c r="AC17" i="8"/>
  <c r="M17" i="8"/>
  <c r="I17" i="8"/>
  <c r="AL16" i="8"/>
  <c r="BJ16" i="8" s="1"/>
  <c r="AJ16" i="8"/>
  <c r="AE16" i="8"/>
  <c r="BF16" i="8" s="1"/>
  <c r="AC16" i="8"/>
  <c r="M16" i="8"/>
  <c r="I16" i="8"/>
  <c r="AL15" i="8"/>
  <c r="BJ15" i="8" s="1"/>
  <c r="BJ14" i="8" s="1"/>
  <c r="AJ15" i="8"/>
  <c r="AE15" i="8"/>
  <c r="BF15" i="8" s="1"/>
  <c r="BF14" i="8" s="1"/>
  <c r="AC15" i="8"/>
  <c r="V15" i="8"/>
  <c r="I15" i="8"/>
  <c r="AL13" i="8"/>
  <c r="BJ13" i="8" s="1"/>
  <c r="AJ13" i="8"/>
  <c r="AE13" i="8"/>
  <c r="BF13" i="8" s="1"/>
  <c r="AC13" i="8"/>
  <c r="M13" i="8"/>
  <c r="I13" i="8"/>
  <c r="AL12" i="8"/>
  <c r="BJ12" i="8" s="1"/>
  <c r="BJ11" i="8" s="1"/>
  <c r="AJ12" i="8"/>
  <c r="AE12" i="8"/>
  <c r="BF12" i="8" s="1"/>
  <c r="BF11" i="8" s="1"/>
  <c r="AC12" i="8"/>
  <c r="M12" i="8"/>
  <c r="V12" i="8" s="1"/>
  <c r="I12" i="8"/>
  <c r="AL10" i="8"/>
  <c r="BJ10" i="8" s="1"/>
  <c r="AJ10" i="8"/>
  <c r="AE10" i="8"/>
  <c r="BF10" i="8" s="1"/>
  <c r="AC10" i="8"/>
  <c r="M10" i="8"/>
  <c r="I10" i="8"/>
  <c r="AL9" i="8"/>
  <c r="BJ9" i="8" s="1"/>
  <c r="BJ8" i="8" s="1"/>
  <c r="AJ9" i="8"/>
  <c r="AE9" i="8"/>
  <c r="BF9" i="8" s="1"/>
  <c r="BF8" i="8" s="1"/>
  <c r="AC9" i="8"/>
  <c r="M9" i="8"/>
  <c r="V9" i="8" s="1"/>
  <c r="I9" i="8"/>
  <c r="BF27" i="8" l="1"/>
  <c r="BF41" i="8"/>
  <c r="AE41" i="47"/>
  <c r="BF41" i="47" s="1"/>
  <c r="AT41" i="47"/>
  <c r="AU41" i="47"/>
  <c r="BI41" i="47"/>
  <c r="BG41" i="47"/>
  <c r="BJ27" i="8"/>
  <c r="V41" i="8"/>
  <c r="V41" i="47" s="1"/>
  <c r="M41" i="47"/>
  <c r="BJ41" i="8"/>
  <c r="AL41" i="47"/>
  <c r="BJ41" i="47" s="1"/>
  <c r="BC41" i="47"/>
  <c r="BE41" i="47"/>
  <c r="AT42" i="5"/>
  <c r="BJ42" i="5"/>
  <c r="AZ38" i="5"/>
  <c r="AS37" i="5"/>
  <c r="AR35" i="5"/>
  <c r="AV41" i="5"/>
  <c r="AY43" i="5"/>
  <c r="BD41" i="5"/>
  <c r="BD38" i="5"/>
  <c r="AX37" i="5"/>
  <c r="AY44" i="5"/>
  <c r="AX36" i="5"/>
  <c r="AY45" i="5"/>
  <c r="AT41" i="5"/>
  <c r="BH40" i="5"/>
  <c r="AZ37" i="5"/>
  <c r="BJ41" i="5"/>
  <c r="AV42" i="5"/>
  <c r="BD39" i="5"/>
  <c r="BA9" i="8"/>
  <c r="BA31" i="8"/>
  <c r="Y31" i="8"/>
  <c r="D31" i="8" s="1"/>
  <c r="D31" i="47" s="1"/>
  <c r="BA32" i="8"/>
  <c r="BA39" i="8"/>
  <c r="BA29" i="8"/>
  <c r="BA35" i="8"/>
  <c r="BA41" i="8"/>
  <c r="BE9" i="8"/>
  <c r="BC9" i="8"/>
  <c r="BI9" i="8"/>
  <c r="BG9" i="8"/>
  <c r="BE10" i="8"/>
  <c r="BC10" i="8"/>
  <c r="AT12" i="8"/>
  <c r="AU12" i="8"/>
  <c r="V13" i="8"/>
  <c r="BB13" i="8"/>
  <c r="AW13" i="8"/>
  <c r="V16" i="8"/>
  <c r="BB16" i="8"/>
  <c r="BB14" i="8" s="1"/>
  <c r="AW16" i="8"/>
  <c r="AW14" i="8" s="1"/>
  <c r="V17" i="8"/>
  <c r="BB17" i="8"/>
  <c r="AW17" i="8"/>
  <c r="AT9" i="8"/>
  <c r="AU9" i="8"/>
  <c r="BF47" i="8"/>
  <c r="BJ47" i="8"/>
  <c r="V10" i="8"/>
  <c r="BB10" i="8"/>
  <c r="AW10" i="8"/>
  <c r="BB12" i="8"/>
  <c r="BB11" i="8" s="1"/>
  <c r="AW12" i="8"/>
  <c r="BE12" i="8"/>
  <c r="BC12" i="8"/>
  <c r="BI12" i="8"/>
  <c r="BG12" i="8"/>
  <c r="AT13" i="8"/>
  <c r="AU13" i="8"/>
  <c r="BE13" i="8"/>
  <c r="BC13" i="8"/>
  <c r="BI13" i="8"/>
  <c r="BG13" i="8"/>
  <c r="Y15" i="8"/>
  <c r="AT15" i="8"/>
  <c r="AU15" i="8"/>
  <c r="BE15" i="8"/>
  <c r="BC15" i="8"/>
  <c r="BI15" i="8"/>
  <c r="BG15" i="8"/>
  <c r="BG14" i="8" s="1"/>
  <c r="Y16" i="8"/>
  <c r="AT16" i="8"/>
  <c r="AU16" i="8"/>
  <c r="BE16" i="8"/>
  <c r="BC16" i="8"/>
  <c r="BI16" i="8"/>
  <c r="BG16" i="8"/>
  <c r="AT17" i="8"/>
  <c r="AU17" i="8"/>
  <c r="BE17" i="8"/>
  <c r="BC17" i="8"/>
  <c r="BI17" i="8"/>
  <c r="BG17" i="8"/>
  <c r="BE18" i="8"/>
  <c r="BC18" i="8"/>
  <c r="BI18" i="8"/>
  <c r="BG18" i="8"/>
  <c r="E28" i="8"/>
  <c r="AT28" i="8"/>
  <c r="BE28" i="8"/>
  <c r="BC28" i="8"/>
  <c r="BI28" i="8"/>
  <c r="BG28" i="8"/>
  <c r="E29" i="8"/>
  <c r="AT29" i="8"/>
  <c r="BB30" i="8"/>
  <c r="AW30" i="8"/>
  <c r="BE30" i="8"/>
  <c r="BC30" i="8"/>
  <c r="BI30" i="8"/>
  <c r="BG30" i="8"/>
  <c r="BE31" i="8"/>
  <c r="BC31" i="8"/>
  <c r="BI31" i="8"/>
  <c r="BG31" i="8"/>
  <c r="E32" i="8"/>
  <c r="AT32" i="8"/>
  <c r="BB33" i="8"/>
  <c r="AW33" i="8"/>
  <c r="BE33" i="8"/>
  <c r="BC33" i="8"/>
  <c r="BI33" i="8"/>
  <c r="BG33" i="8"/>
  <c r="E34" i="8"/>
  <c r="AT34" i="8"/>
  <c r="BE34" i="8"/>
  <c r="BC34" i="8"/>
  <c r="BI34" i="8"/>
  <c r="BG34" i="8"/>
  <c r="E35" i="8"/>
  <c r="AT35" i="8"/>
  <c r="BB36" i="8"/>
  <c r="AW36" i="8"/>
  <c r="BE36" i="8"/>
  <c r="BC36" i="8"/>
  <c r="BI36" i="8"/>
  <c r="BG36" i="8"/>
  <c r="E37" i="8"/>
  <c r="AT37" i="8"/>
  <c r="BE37" i="8"/>
  <c r="BC37" i="8"/>
  <c r="BI37" i="8"/>
  <c r="BG37" i="8"/>
  <c r="BB38" i="8"/>
  <c r="AW38" i="8"/>
  <c r="BE38" i="8"/>
  <c r="BC38" i="8"/>
  <c r="BI38" i="8"/>
  <c r="BG38" i="8"/>
  <c r="AT39" i="8"/>
  <c r="AU39" i="8"/>
  <c r="AT41" i="8"/>
  <c r="AU41" i="8"/>
  <c r="BA43" i="8"/>
  <c r="BE43" i="8"/>
  <c r="BC43" i="8"/>
  <c r="BI43" i="8"/>
  <c r="BG43" i="8"/>
  <c r="AT46" i="8"/>
  <c r="AU46" i="8"/>
  <c r="BE46" i="8"/>
  <c r="BC46" i="8"/>
  <c r="BI46" i="8"/>
  <c r="BG46" i="8"/>
  <c r="BA27" i="9"/>
  <c r="BA47" i="9" s="1"/>
  <c r="BC47" i="9"/>
  <c r="BB9" i="8"/>
  <c r="BB8" i="8" s="1"/>
  <c r="AW9" i="8"/>
  <c r="AW8" i="8" s="1"/>
  <c r="AT10" i="8"/>
  <c r="AU10" i="8"/>
  <c r="BI10" i="8"/>
  <c r="BG10" i="8"/>
  <c r="BA12" i="8"/>
  <c r="AV15" i="8"/>
  <c r="BA15" i="8"/>
  <c r="V18" i="8"/>
  <c r="BB18" i="8"/>
  <c r="AW18" i="8"/>
  <c r="V28" i="8"/>
  <c r="BB28" i="8"/>
  <c r="AW28" i="8"/>
  <c r="BB29" i="8"/>
  <c r="AW29" i="8"/>
  <c r="BE29" i="8"/>
  <c r="BC29" i="8"/>
  <c r="BI29" i="8"/>
  <c r="BG29" i="8"/>
  <c r="E30" i="8"/>
  <c r="AT30" i="8"/>
  <c r="BA30" i="8"/>
  <c r="BB31" i="8"/>
  <c r="AW31" i="8"/>
  <c r="BB32" i="8"/>
  <c r="AW32" i="8"/>
  <c r="BE32" i="8"/>
  <c r="BC32" i="8"/>
  <c r="BI32" i="8"/>
  <c r="BG32" i="8"/>
  <c r="E33" i="8"/>
  <c r="E33" i="47" s="1"/>
  <c r="AT33" i="8"/>
  <c r="BA33" i="8"/>
  <c r="V34" i="8"/>
  <c r="BB34" i="8"/>
  <c r="AW34" i="8"/>
  <c r="BB35" i="8"/>
  <c r="AW35" i="8"/>
  <c r="BE35" i="8"/>
  <c r="BC35" i="8"/>
  <c r="BI35" i="8"/>
  <c r="BG35" i="8"/>
  <c r="E36" i="8"/>
  <c r="AT36" i="8"/>
  <c r="BA36" i="8"/>
  <c r="V37" i="8"/>
  <c r="BB37" i="8"/>
  <c r="AW37" i="8"/>
  <c r="Y38" i="8"/>
  <c r="AV38" i="8" s="1"/>
  <c r="BA38" i="8"/>
  <c r="BB39" i="8"/>
  <c r="AW39" i="8"/>
  <c r="BE39" i="8"/>
  <c r="BC39" i="8"/>
  <c r="BI39" i="8"/>
  <c r="BG39" i="8"/>
  <c r="BB41" i="8"/>
  <c r="AW41" i="8"/>
  <c r="BE41" i="8"/>
  <c r="BC41" i="8"/>
  <c r="BI41" i="8"/>
  <c r="BG41" i="8"/>
  <c r="AT43" i="8"/>
  <c r="AU43" i="8"/>
  <c r="Y43" i="8"/>
  <c r="AV43" i="8" s="1"/>
  <c r="V46" i="8"/>
  <c r="BB46" i="8"/>
  <c r="AW46" i="8"/>
  <c r="AT47" i="9"/>
  <c r="AV27" i="9"/>
  <c r="BB47" i="9"/>
  <c r="AU47" i="9"/>
  <c r="BG47" i="9"/>
  <c r="Y17" i="8"/>
  <c r="Y18" i="8"/>
  <c r="D18" i="8" s="1"/>
  <c r="D18" i="47" s="1"/>
  <c r="Y39" i="8"/>
  <c r="AV39" i="8" s="1"/>
  <c r="Y41" i="8"/>
  <c r="Y9" i="8"/>
  <c r="AV9" i="8" s="1"/>
  <c r="Y10" i="8"/>
  <c r="Y46" i="8"/>
  <c r="Y12" i="8"/>
  <c r="AV12" i="8" s="1"/>
  <c r="Y13" i="8"/>
  <c r="C36" i="8"/>
  <c r="AQ36" i="8" s="1"/>
  <c r="Y36" i="8"/>
  <c r="AV36" i="8" s="1"/>
  <c r="C37" i="8"/>
  <c r="AQ37" i="8" s="1"/>
  <c r="Y37" i="8"/>
  <c r="C28" i="8"/>
  <c r="AQ28" i="8" s="1"/>
  <c r="Y28" i="8"/>
  <c r="D28" i="8" s="1"/>
  <c r="C29" i="8"/>
  <c r="AQ29" i="8" s="1"/>
  <c r="Y29" i="8"/>
  <c r="D29" i="8" s="1"/>
  <c r="Y30" i="8"/>
  <c r="D30" i="8" s="1"/>
  <c r="C30" i="8"/>
  <c r="AQ30" i="8" s="1"/>
  <c r="C32" i="8"/>
  <c r="AQ32" i="8" s="1"/>
  <c r="Y32" i="8"/>
  <c r="AV32" i="8" s="1"/>
  <c r="C33" i="8"/>
  <c r="AQ33" i="8" s="1"/>
  <c r="Y33" i="8"/>
  <c r="AV33" i="8" s="1"/>
  <c r="Y34" i="8"/>
  <c r="C34" i="8"/>
  <c r="AQ34" i="8" s="1"/>
  <c r="C35" i="8"/>
  <c r="AQ35" i="8" s="1"/>
  <c r="AU29" i="8" l="1"/>
  <c r="D29" i="47"/>
  <c r="AR33" i="47"/>
  <c r="AW11" i="8"/>
  <c r="AU30" i="8"/>
  <c r="D30" i="47"/>
  <c r="AV41" i="8"/>
  <c r="Y41" i="47"/>
  <c r="BC14" i="8"/>
  <c r="AW41" i="47"/>
  <c r="BB41" i="47"/>
  <c r="AU28" i="8"/>
  <c r="D28" i="47"/>
  <c r="BA41" i="47"/>
  <c r="AV41" i="47"/>
  <c r="AR18" i="47"/>
  <c r="AR31" i="47"/>
  <c r="AU14" i="8"/>
  <c r="BB41" i="5"/>
  <c r="AW41" i="5"/>
  <c r="BF42" i="5"/>
  <c r="AR36" i="5"/>
  <c r="AS40" i="5"/>
  <c r="AZ40" i="5"/>
  <c r="AX38" i="5"/>
  <c r="AS38" i="5"/>
  <c r="AU41" i="5"/>
  <c r="BA44" i="5"/>
  <c r="BH41" i="5"/>
  <c r="AY46" i="5"/>
  <c r="AY47" i="5" s="1"/>
  <c r="AS39" i="5"/>
  <c r="BB40" i="5"/>
  <c r="AW40" i="5"/>
  <c r="AZ39" i="5"/>
  <c r="BD40" i="5"/>
  <c r="BF41" i="5"/>
  <c r="BF44" i="5"/>
  <c r="BD43" i="5"/>
  <c r="BJ44" i="5"/>
  <c r="BD42" i="5"/>
  <c r="AT44" i="5"/>
  <c r="BJ45" i="5"/>
  <c r="AR18" i="8"/>
  <c r="AU18" i="8"/>
  <c r="AR31" i="8"/>
  <c r="AU31" i="8"/>
  <c r="AQ27" i="8"/>
  <c r="AQ47" i="8" s="1"/>
  <c r="AV46" i="8"/>
  <c r="BA46" i="8"/>
  <c r="AV34" i="8"/>
  <c r="BA34" i="8"/>
  <c r="AR33" i="8"/>
  <c r="AU33" i="8"/>
  <c r="AV30" i="8"/>
  <c r="AR30" i="8"/>
  <c r="BB27" i="8"/>
  <c r="AV18" i="8"/>
  <c r="BA18" i="8"/>
  <c r="BB47" i="8"/>
  <c r="BG27" i="8"/>
  <c r="BC27" i="8"/>
  <c r="AT27" i="8"/>
  <c r="BI14" i="8"/>
  <c r="BE14" i="8"/>
  <c r="AT14" i="8"/>
  <c r="BG11" i="8"/>
  <c r="BC11" i="8"/>
  <c r="AV10" i="8"/>
  <c r="AV8" i="8" s="1"/>
  <c r="BA10" i="8"/>
  <c r="AT8" i="8"/>
  <c r="AV16" i="8"/>
  <c r="AV14" i="8" s="1"/>
  <c r="BA16" i="8"/>
  <c r="BA14" i="8" s="1"/>
  <c r="AU11" i="8"/>
  <c r="BG8" i="8"/>
  <c r="BG47" i="8" s="1"/>
  <c r="BC8" i="8"/>
  <c r="BC47" i="8" s="1"/>
  <c r="AV31" i="8"/>
  <c r="BA8" i="8"/>
  <c r="AV37" i="8"/>
  <c r="BA37" i="8"/>
  <c r="AR36" i="8"/>
  <c r="AU36" i="8"/>
  <c r="AW27" i="8"/>
  <c r="AV28" i="8"/>
  <c r="BA28" i="8"/>
  <c r="BA27" i="8" s="1"/>
  <c r="AW47" i="8"/>
  <c r="AR37" i="8"/>
  <c r="AU37" i="8"/>
  <c r="Y35" i="8"/>
  <c r="AV35" i="8" s="1"/>
  <c r="AR35" i="8"/>
  <c r="AU35" i="8"/>
  <c r="AR34" i="8"/>
  <c r="AU34" i="8"/>
  <c r="AR32" i="8"/>
  <c r="AU32" i="8"/>
  <c r="AU27" i="8" s="1"/>
  <c r="AR29" i="8"/>
  <c r="BI27" i="8"/>
  <c r="BE27" i="8"/>
  <c r="AR28" i="8"/>
  <c r="AR27" i="8" s="1"/>
  <c r="BI11" i="8"/>
  <c r="BE11" i="8"/>
  <c r="AU8" i="8"/>
  <c r="AV17" i="8"/>
  <c r="BA17" i="8"/>
  <c r="AV13" i="8"/>
  <c r="AV11" i="8" s="1"/>
  <c r="BA13" i="8"/>
  <c r="BA11" i="8" s="1"/>
  <c r="AT11" i="8"/>
  <c r="BI8" i="8"/>
  <c r="BE8" i="8"/>
  <c r="AV29" i="8"/>
  <c r="AL43" i="7"/>
  <c r="BJ43" i="7" s="1"/>
  <c r="AJ43" i="7"/>
  <c r="AE43" i="7"/>
  <c r="BF43" i="7" s="1"/>
  <c r="AC43" i="7"/>
  <c r="M43" i="7"/>
  <c r="I43" i="7"/>
  <c r="AL40" i="7"/>
  <c r="BJ40" i="7" s="1"/>
  <c r="AJ40" i="7"/>
  <c r="AE40" i="7"/>
  <c r="BF40" i="7" s="1"/>
  <c r="AC40" i="7"/>
  <c r="M40" i="7"/>
  <c r="V40" i="7" s="1"/>
  <c r="I40" i="7"/>
  <c r="AJ39" i="7"/>
  <c r="AE39" i="7"/>
  <c r="BF39" i="7" s="1"/>
  <c r="AC39" i="7"/>
  <c r="M39" i="7"/>
  <c r="I39" i="7"/>
  <c r="AE38" i="7"/>
  <c r="BF38" i="7" s="1"/>
  <c r="M38" i="7"/>
  <c r="V38" i="7" s="1"/>
  <c r="AL46" i="7"/>
  <c r="BJ46" i="7" s="1"/>
  <c r="AJ46" i="7"/>
  <c r="AE46" i="7"/>
  <c r="BF46" i="7" s="1"/>
  <c r="AC46" i="7"/>
  <c r="V46" i="7"/>
  <c r="M46" i="7"/>
  <c r="I46" i="7"/>
  <c r="AL37" i="7"/>
  <c r="BJ37" i="7" s="1"/>
  <c r="AJ37" i="7"/>
  <c r="AE37" i="7"/>
  <c r="BF37" i="7" s="1"/>
  <c r="M37" i="7"/>
  <c r="I37" i="7"/>
  <c r="AL36" i="7"/>
  <c r="BJ36" i="7" s="1"/>
  <c r="AJ36" i="7"/>
  <c r="AE36" i="7"/>
  <c r="BF36" i="7" s="1"/>
  <c r="AC36" i="7"/>
  <c r="M36" i="7"/>
  <c r="I36" i="7"/>
  <c r="AL35" i="7"/>
  <c r="BJ35" i="7" s="1"/>
  <c r="AJ35" i="7"/>
  <c r="AE35" i="7"/>
  <c r="BF35" i="7" s="1"/>
  <c r="AC35" i="7"/>
  <c r="M35" i="7"/>
  <c r="I35" i="7"/>
  <c r="AL34" i="7"/>
  <c r="BJ34" i="7" s="1"/>
  <c r="AJ34" i="7"/>
  <c r="AE34" i="7"/>
  <c r="BF34" i="7" s="1"/>
  <c r="AC34" i="7"/>
  <c r="V34" i="7"/>
  <c r="M34" i="7"/>
  <c r="I34" i="7"/>
  <c r="AL33" i="7"/>
  <c r="BJ33" i="7" s="1"/>
  <c r="AJ33" i="7"/>
  <c r="AE33" i="7"/>
  <c r="BF33" i="7" s="1"/>
  <c r="AC33" i="7"/>
  <c r="M33" i="7"/>
  <c r="I33" i="7"/>
  <c r="AL32" i="7"/>
  <c r="BJ32" i="7" s="1"/>
  <c r="AJ32" i="7"/>
  <c r="AE32" i="7"/>
  <c r="BF32" i="7" s="1"/>
  <c r="AC32" i="7"/>
  <c r="M32" i="7"/>
  <c r="I32" i="7"/>
  <c r="AL31" i="7"/>
  <c r="BJ31" i="7" s="1"/>
  <c r="AJ31" i="7"/>
  <c r="AE31" i="7"/>
  <c r="BF31" i="7" s="1"/>
  <c r="AC31" i="7"/>
  <c r="M31" i="7"/>
  <c r="I31" i="7"/>
  <c r="C31" i="7"/>
  <c r="AL30" i="7"/>
  <c r="BJ30" i="7" s="1"/>
  <c r="AJ30" i="7"/>
  <c r="AE30" i="7"/>
  <c r="BF30" i="7" s="1"/>
  <c r="AC30" i="7"/>
  <c r="M30" i="7"/>
  <c r="I30" i="7"/>
  <c r="AL29" i="7"/>
  <c r="BJ29" i="7" s="1"/>
  <c r="AJ29" i="7"/>
  <c r="AE29" i="7"/>
  <c r="BF29" i="7" s="1"/>
  <c r="AC29" i="7"/>
  <c r="V29" i="7"/>
  <c r="M29" i="7"/>
  <c r="I29" i="7"/>
  <c r="AL28" i="7"/>
  <c r="BJ28" i="7" s="1"/>
  <c r="AJ28" i="7"/>
  <c r="AE28" i="7"/>
  <c r="BF28" i="7" s="1"/>
  <c r="AC28" i="7"/>
  <c r="M28" i="7"/>
  <c r="I28" i="7"/>
  <c r="AL18" i="7"/>
  <c r="BJ18" i="7" s="1"/>
  <c r="AJ18" i="7"/>
  <c r="AE18" i="7"/>
  <c r="BF18" i="7" s="1"/>
  <c r="AC18" i="7"/>
  <c r="M18" i="7"/>
  <c r="I18" i="7"/>
  <c r="AL17" i="7"/>
  <c r="BJ17" i="7" s="1"/>
  <c r="AJ17" i="7"/>
  <c r="AE17" i="7"/>
  <c r="BF17" i="7" s="1"/>
  <c r="AC17" i="7"/>
  <c r="V17" i="7"/>
  <c r="M17" i="7"/>
  <c r="I17" i="7"/>
  <c r="AL16" i="7"/>
  <c r="BJ16" i="7" s="1"/>
  <c r="AJ16" i="7"/>
  <c r="AE16" i="7"/>
  <c r="BF16" i="7" s="1"/>
  <c r="AC16" i="7"/>
  <c r="M16" i="7"/>
  <c r="I16" i="7"/>
  <c r="AL15" i="7"/>
  <c r="BJ15" i="7" s="1"/>
  <c r="BJ14" i="7" s="1"/>
  <c r="AJ15" i="7"/>
  <c r="AE15" i="7"/>
  <c r="BF15" i="7" s="1"/>
  <c r="BF14" i="7" s="1"/>
  <c r="AC15" i="7"/>
  <c r="V15" i="7"/>
  <c r="M15" i="7"/>
  <c r="I15" i="7"/>
  <c r="Y15" i="7" s="1"/>
  <c r="AL13" i="7"/>
  <c r="BJ13" i="7" s="1"/>
  <c r="AJ13" i="7"/>
  <c r="AE13" i="7"/>
  <c r="BF13" i="7" s="1"/>
  <c r="AC13" i="7"/>
  <c r="M13" i="7"/>
  <c r="I13" i="7"/>
  <c r="AL12" i="7"/>
  <c r="BJ12" i="7" s="1"/>
  <c r="AJ12" i="7"/>
  <c r="AE12" i="7"/>
  <c r="BF12" i="7" s="1"/>
  <c r="BF11" i="7" s="1"/>
  <c r="AC12" i="7"/>
  <c r="M12" i="7"/>
  <c r="I12" i="7"/>
  <c r="AL10" i="7"/>
  <c r="BJ10" i="7" s="1"/>
  <c r="AJ10" i="7"/>
  <c r="AE10" i="7"/>
  <c r="BF10" i="7" s="1"/>
  <c r="AC10" i="7"/>
  <c r="M10" i="7"/>
  <c r="I10" i="7"/>
  <c r="AL9" i="7"/>
  <c r="BJ9" i="7" s="1"/>
  <c r="AJ9" i="7"/>
  <c r="AE9" i="7"/>
  <c r="BF9" i="7" s="1"/>
  <c r="BF8" i="7" s="1"/>
  <c r="AC9" i="7"/>
  <c r="V9" i="7"/>
  <c r="M9" i="7"/>
  <c r="I9" i="7"/>
  <c r="Y9" i="7" s="1"/>
  <c r="BJ8" i="7" l="1"/>
  <c r="BJ11" i="7"/>
  <c r="Y17" i="7"/>
  <c r="AQ31" i="7"/>
  <c r="C31" i="47"/>
  <c r="AQ31" i="47" s="1"/>
  <c r="BE47" i="8"/>
  <c r="BI47" i="8"/>
  <c r="AT18" i="7"/>
  <c r="AS42" i="5"/>
  <c r="BH44" i="5"/>
  <c r="AX39" i="5"/>
  <c r="AU44" i="5"/>
  <c r="AZ44" i="5"/>
  <c r="AZ41" i="5"/>
  <c r="BG42" i="5"/>
  <c r="BI42" i="5"/>
  <c r="AR38" i="5"/>
  <c r="BH43" i="5"/>
  <c r="AR37" i="5"/>
  <c r="AU42" i="5"/>
  <c r="AW42" i="5"/>
  <c r="BB42" i="5"/>
  <c r="BG41" i="5"/>
  <c r="BI41" i="5"/>
  <c r="BF45" i="5"/>
  <c r="AV44" i="5"/>
  <c r="AT45" i="5"/>
  <c r="BD44" i="5"/>
  <c r="BD45" i="5"/>
  <c r="AZ42" i="5"/>
  <c r="AX42" i="5"/>
  <c r="BA45" i="5"/>
  <c r="AV45" i="5"/>
  <c r="AS41" i="5"/>
  <c r="AS44" i="5"/>
  <c r="AR39" i="5"/>
  <c r="AW44" i="5"/>
  <c r="BB44" i="5"/>
  <c r="BH42" i="5"/>
  <c r="BH45" i="5"/>
  <c r="AW10" i="7"/>
  <c r="BB10" i="7"/>
  <c r="AU12" i="7"/>
  <c r="AT12" i="7"/>
  <c r="BI12" i="7"/>
  <c r="BG12" i="7"/>
  <c r="BE13" i="7"/>
  <c r="BC13" i="7"/>
  <c r="AU15" i="7"/>
  <c r="AT15" i="7"/>
  <c r="AW16" i="7"/>
  <c r="BB16" i="7"/>
  <c r="BE16" i="7"/>
  <c r="BC16" i="7"/>
  <c r="BI16" i="7"/>
  <c r="BG16" i="7"/>
  <c r="AV17" i="7"/>
  <c r="AU17" i="7"/>
  <c r="AT17" i="7"/>
  <c r="BA17" i="7"/>
  <c r="BE18" i="7"/>
  <c r="BC18" i="7"/>
  <c r="BI18" i="7"/>
  <c r="BG18" i="7"/>
  <c r="E28" i="7"/>
  <c r="E28" i="47" s="1"/>
  <c r="AR28" i="47" s="1"/>
  <c r="AT28" i="7"/>
  <c r="BE28" i="7"/>
  <c r="BC28" i="7"/>
  <c r="BI28" i="7"/>
  <c r="BG28" i="7"/>
  <c r="E29" i="7"/>
  <c r="E29" i="47" s="1"/>
  <c r="AR29" i="47" s="1"/>
  <c r="AT29" i="7"/>
  <c r="BA29" i="7"/>
  <c r="V30" i="7"/>
  <c r="AW30" i="7"/>
  <c r="BB30" i="7"/>
  <c r="AU31" i="7"/>
  <c r="AT31" i="7"/>
  <c r="BE31" i="7"/>
  <c r="BC31" i="7"/>
  <c r="BI31" i="7"/>
  <c r="BG31" i="7"/>
  <c r="E32" i="7"/>
  <c r="E32" i="47" s="1"/>
  <c r="AT32" i="7"/>
  <c r="BE32" i="7"/>
  <c r="BC32" i="7"/>
  <c r="BI32" i="7"/>
  <c r="BG32" i="7"/>
  <c r="AU33" i="7"/>
  <c r="AT33" i="7"/>
  <c r="BE33" i="7"/>
  <c r="BC33" i="7"/>
  <c r="BI33" i="7"/>
  <c r="BG33" i="7"/>
  <c r="E34" i="7"/>
  <c r="E34" i="47" s="1"/>
  <c r="AT34" i="7"/>
  <c r="BA34" i="7"/>
  <c r="V35" i="7"/>
  <c r="AW35" i="7"/>
  <c r="BB35" i="7"/>
  <c r="V36" i="7"/>
  <c r="AW36" i="7"/>
  <c r="BB36" i="7"/>
  <c r="V37" i="7"/>
  <c r="AW37" i="7"/>
  <c r="BB37" i="7"/>
  <c r="BI37" i="7"/>
  <c r="BG37" i="7"/>
  <c r="Y46" i="7"/>
  <c r="AV46" i="7" s="1"/>
  <c r="AT46" i="7"/>
  <c r="AU46" i="7"/>
  <c r="BA46" i="7"/>
  <c r="BA38" i="7"/>
  <c r="V39" i="7"/>
  <c r="BB39" i="7"/>
  <c r="AW39" i="7"/>
  <c r="Y40" i="7"/>
  <c r="AV40" i="7" s="1"/>
  <c r="AT40" i="7"/>
  <c r="AU40" i="7"/>
  <c r="BA40" i="7"/>
  <c r="BB43" i="7"/>
  <c r="AW43" i="7"/>
  <c r="AT47" i="8"/>
  <c r="AV9" i="7"/>
  <c r="AU9" i="7"/>
  <c r="AT9" i="7"/>
  <c r="BA9" i="7"/>
  <c r="BE10" i="7"/>
  <c r="BC10" i="7"/>
  <c r="BI10" i="7"/>
  <c r="BG10" i="7"/>
  <c r="BE12" i="7"/>
  <c r="BE11" i="7" s="1"/>
  <c r="BC12" i="7"/>
  <c r="BC11" i="7" s="1"/>
  <c r="AU13" i="7"/>
  <c r="AT13" i="7"/>
  <c r="BI13" i="7"/>
  <c r="BG13" i="7"/>
  <c r="BA15" i="7"/>
  <c r="AW9" i="7"/>
  <c r="AW8" i="7" s="1"/>
  <c r="BB9" i="7"/>
  <c r="BB8" i="7" s="1"/>
  <c r="BE9" i="7"/>
  <c r="BC9" i="7"/>
  <c r="BC8" i="7" s="1"/>
  <c r="BI9" i="7"/>
  <c r="BG9" i="7"/>
  <c r="BG8" i="7" s="1"/>
  <c r="AU10" i="7"/>
  <c r="AT10" i="7"/>
  <c r="V10" i="7"/>
  <c r="Y10" i="7" s="1"/>
  <c r="V12" i="7"/>
  <c r="Y12" i="7" s="1"/>
  <c r="AV12" i="7" s="1"/>
  <c r="AW12" i="7"/>
  <c r="BB12" i="7"/>
  <c r="V13" i="7"/>
  <c r="Y13" i="7" s="1"/>
  <c r="AV13" i="7" s="1"/>
  <c r="AW13" i="7"/>
  <c r="BB13" i="7"/>
  <c r="AW15" i="7"/>
  <c r="AW14" i="7" s="1"/>
  <c r="BB15" i="7"/>
  <c r="BB14" i="7" s="1"/>
  <c r="BE15" i="7"/>
  <c r="BE14" i="7" s="1"/>
  <c r="BC15" i="7"/>
  <c r="BC14" i="7" s="1"/>
  <c r="BI15" i="7"/>
  <c r="BI14" i="7" s="1"/>
  <c r="BG15" i="7"/>
  <c r="BG14" i="7" s="1"/>
  <c r="AU16" i="7"/>
  <c r="AT16" i="7"/>
  <c r="V16" i="7"/>
  <c r="Y16" i="7" s="1"/>
  <c r="AV16" i="7" s="1"/>
  <c r="AW17" i="7"/>
  <c r="BB17" i="7"/>
  <c r="BE17" i="7"/>
  <c r="BC17" i="7"/>
  <c r="BI17" i="7"/>
  <c r="BG17" i="7"/>
  <c r="AU18" i="7"/>
  <c r="AR18" i="7"/>
  <c r="V18" i="7"/>
  <c r="Y18" i="7" s="1"/>
  <c r="AV18" i="7" s="1"/>
  <c r="AW18" i="7"/>
  <c r="BB18" i="7"/>
  <c r="V28" i="7"/>
  <c r="AW28" i="7"/>
  <c r="BB28" i="7"/>
  <c r="BF27" i="7"/>
  <c r="BF47" i="7" s="1"/>
  <c r="BJ27" i="7"/>
  <c r="BJ47" i="7" s="1"/>
  <c r="AW29" i="7"/>
  <c r="BB29" i="7"/>
  <c r="BE29" i="7"/>
  <c r="BC29" i="7"/>
  <c r="BI29" i="7"/>
  <c r="BG29" i="7"/>
  <c r="E30" i="7"/>
  <c r="E30" i="47" s="1"/>
  <c r="AR30" i="47" s="1"/>
  <c r="AT30" i="7"/>
  <c r="BE30" i="7"/>
  <c r="BC30" i="7"/>
  <c r="BI30" i="7"/>
  <c r="BG30" i="7"/>
  <c r="V31" i="7"/>
  <c r="AW31" i="7"/>
  <c r="BB31" i="7"/>
  <c r="V32" i="7"/>
  <c r="AW32" i="7"/>
  <c r="BB32" i="7"/>
  <c r="V33" i="7"/>
  <c r="AW33" i="7"/>
  <c r="BB33" i="7"/>
  <c r="AW34" i="7"/>
  <c r="BB34" i="7"/>
  <c r="BE34" i="7"/>
  <c r="BC34" i="7"/>
  <c r="BI34" i="7"/>
  <c r="BG34" i="7"/>
  <c r="E35" i="7"/>
  <c r="E35" i="47" s="1"/>
  <c r="AT35" i="7"/>
  <c r="BE35" i="7"/>
  <c r="BC35" i="7"/>
  <c r="BI35" i="7"/>
  <c r="BG35" i="7"/>
  <c r="E36" i="7"/>
  <c r="E36" i="47" s="1"/>
  <c r="AT36" i="7"/>
  <c r="BE36" i="7"/>
  <c r="BC36" i="7"/>
  <c r="BI36" i="7"/>
  <c r="BG36" i="7"/>
  <c r="E37" i="7"/>
  <c r="E37" i="47" s="1"/>
  <c r="AT37" i="7"/>
  <c r="BB46" i="7"/>
  <c r="AW46" i="7"/>
  <c r="BE46" i="7"/>
  <c r="BC46" i="7"/>
  <c r="BI46" i="7"/>
  <c r="BG46" i="7"/>
  <c r="BB38" i="7"/>
  <c r="AW38" i="7"/>
  <c r="Y38" i="7"/>
  <c r="AV38" i="7" s="1"/>
  <c r="AT39" i="7"/>
  <c r="AU39" i="7"/>
  <c r="BE39" i="7"/>
  <c r="BC39" i="7"/>
  <c r="BI39" i="7"/>
  <c r="BG39" i="7"/>
  <c r="BB40" i="7"/>
  <c r="AW40" i="7"/>
  <c r="BE40" i="7"/>
  <c r="BC40" i="7"/>
  <c r="BI40" i="7"/>
  <c r="BG40" i="7"/>
  <c r="AT43" i="7"/>
  <c r="AU43" i="7"/>
  <c r="V43" i="7"/>
  <c r="BE43" i="7"/>
  <c r="BC43" i="7"/>
  <c r="BI43" i="7"/>
  <c r="BG43" i="7"/>
  <c r="AU47" i="8"/>
  <c r="AV27" i="8"/>
  <c r="AV47" i="8" s="1"/>
  <c r="BA47" i="8"/>
  <c r="Y39" i="7"/>
  <c r="AV15" i="7"/>
  <c r="Y34" i="7"/>
  <c r="AV34" i="7" s="1"/>
  <c r="Y31" i="7"/>
  <c r="Y29" i="7"/>
  <c r="AV29" i="7" s="1"/>
  <c r="C29" i="7"/>
  <c r="AQ29" i="7" s="1"/>
  <c r="Y30" i="7"/>
  <c r="C30" i="7"/>
  <c r="AQ30" i="7" s="1"/>
  <c r="Y32" i="7"/>
  <c r="C32" i="7"/>
  <c r="AQ32" i="7" s="1"/>
  <c r="Y36" i="7"/>
  <c r="C36" i="7"/>
  <c r="AQ36" i="7" s="1"/>
  <c r="Y28" i="7"/>
  <c r="C28" i="7"/>
  <c r="AQ28" i="7" s="1"/>
  <c r="AQ27" i="7" s="1"/>
  <c r="Y37" i="7"/>
  <c r="Y33" i="7"/>
  <c r="C34" i="7"/>
  <c r="AQ34" i="7" s="1"/>
  <c r="AR37" i="47" l="1"/>
  <c r="Y35" i="7"/>
  <c r="AW11" i="7"/>
  <c r="BE8" i="7"/>
  <c r="C35" i="7"/>
  <c r="AQ35" i="7" s="1"/>
  <c r="AR36" i="47"/>
  <c r="AR35" i="47"/>
  <c r="C37" i="7"/>
  <c r="AQ37" i="7" s="1"/>
  <c r="BI8" i="7"/>
  <c r="AR34" i="47"/>
  <c r="AR32" i="47"/>
  <c r="AR27" i="47" s="1"/>
  <c r="AR42" i="5"/>
  <c r="BG45" i="5"/>
  <c r="BI45" i="5"/>
  <c r="AX44" i="5"/>
  <c r="AX41" i="5"/>
  <c r="AX40" i="5"/>
  <c r="BB45" i="5"/>
  <c r="AW45" i="5"/>
  <c r="AU45" i="5"/>
  <c r="BC41" i="5"/>
  <c r="BE41" i="5"/>
  <c r="AR40" i="5"/>
  <c r="AZ45" i="5"/>
  <c r="BD46" i="5"/>
  <c r="BD47" i="5" s="1"/>
  <c r="AZ43" i="5"/>
  <c r="AS43" i="5"/>
  <c r="AS47" i="5" s="1"/>
  <c r="AS46" i="5"/>
  <c r="BI44" i="5"/>
  <c r="BG44" i="5"/>
  <c r="AR44" i="5"/>
  <c r="AR41" i="5"/>
  <c r="BH46" i="5"/>
  <c r="BH47" i="5" s="1"/>
  <c r="AS45" i="5"/>
  <c r="AQ47" i="7"/>
  <c r="BA43" i="7"/>
  <c r="Y43" i="7"/>
  <c r="AV43" i="7" s="1"/>
  <c r="BA33" i="7"/>
  <c r="AV33" i="7"/>
  <c r="BA31" i="7"/>
  <c r="AV31" i="7"/>
  <c r="AU30" i="7"/>
  <c r="AR30" i="7"/>
  <c r="AW27" i="7"/>
  <c r="BA18" i="7"/>
  <c r="BA13" i="7"/>
  <c r="BA10" i="7"/>
  <c r="BA8" i="7" s="1"/>
  <c r="AU8" i="7"/>
  <c r="AV39" i="7"/>
  <c r="BA39" i="7"/>
  <c r="BA37" i="7"/>
  <c r="AV37" i="7"/>
  <c r="BA35" i="7"/>
  <c r="AV35" i="7"/>
  <c r="AU34" i="7"/>
  <c r="AR34" i="7"/>
  <c r="AU32" i="7"/>
  <c r="AR32" i="7"/>
  <c r="BG27" i="7"/>
  <c r="BC27" i="7"/>
  <c r="BC47" i="7" s="1"/>
  <c r="AT27" i="7"/>
  <c r="AU14" i="7"/>
  <c r="BI11" i="7"/>
  <c r="AU11" i="7"/>
  <c r="AU37" i="7"/>
  <c r="AR37" i="7"/>
  <c r="AU36" i="7"/>
  <c r="AR36" i="7"/>
  <c r="AU35" i="7"/>
  <c r="AR35" i="7"/>
  <c r="BA32" i="7"/>
  <c r="AV32" i="7"/>
  <c r="BB27" i="7"/>
  <c r="BA28" i="7"/>
  <c r="AV28" i="7"/>
  <c r="BA16" i="7"/>
  <c r="BA14" i="7" s="1"/>
  <c r="AV14" i="7"/>
  <c r="BB11" i="7"/>
  <c r="BB47" i="7" s="1"/>
  <c r="BA12" i="7"/>
  <c r="BA11" i="7" s="1"/>
  <c r="AW47" i="7"/>
  <c r="AT8" i="7"/>
  <c r="BA36" i="7"/>
  <c r="AV36" i="7"/>
  <c r="BA30" i="7"/>
  <c r="AV30" i="7"/>
  <c r="AU29" i="7"/>
  <c r="AR29" i="7"/>
  <c r="BI27" i="7"/>
  <c r="BI47" i="7" s="1"/>
  <c r="BE27" i="7"/>
  <c r="BE47" i="7" s="1"/>
  <c r="AU28" i="7"/>
  <c r="AU27" i="7" s="1"/>
  <c r="AR28" i="7"/>
  <c r="AR27" i="7" s="1"/>
  <c r="AT14" i="7"/>
  <c r="BG11" i="7"/>
  <c r="BG47" i="7" s="1"/>
  <c r="AT11" i="7"/>
  <c r="AL46" i="6"/>
  <c r="AJ46" i="6"/>
  <c r="AE46" i="6"/>
  <c r="BF46" i="6" s="1"/>
  <c r="AC46" i="6"/>
  <c r="M46" i="6"/>
  <c r="I46" i="6"/>
  <c r="AL43" i="6"/>
  <c r="AJ43" i="6"/>
  <c r="AE43" i="6"/>
  <c r="BF43" i="6" s="1"/>
  <c r="AC43" i="6"/>
  <c r="M43" i="6"/>
  <c r="I43" i="6"/>
  <c r="AL45" i="6"/>
  <c r="AJ45" i="6"/>
  <c r="AE45" i="6"/>
  <c r="BF45" i="6" s="1"/>
  <c r="AC45" i="6"/>
  <c r="V45" i="6"/>
  <c r="M45" i="6"/>
  <c r="I45" i="6"/>
  <c r="AL44" i="6"/>
  <c r="AJ44" i="6"/>
  <c r="AJ44" i="47" s="1"/>
  <c r="AE44" i="6"/>
  <c r="AC44" i="6"/>
  <c r="AC44" i="47" s="1"/>
  <c r="M44" i="6"/>
  <c r="M44" i="47" s="1"/>
  <c r="I44" i="6"/>
  <c r="I44" i="47" s="1"/>
  <c r="AL39" i="6"/>
  <c r="AJ39" i="6"/>
  <c r="AJ39" i="47" s="1"/>
  <c r="AE39" i="6"/>
  <c r="AC39" i="6"/>
  <c r="AC39" i="47" s="1"/>
  <c r="M39" i="6"/>
  <c r="M39" i="47" s="1"/>
  <c r="I39" i="6"/>
  <c r="I39" i="47" s="1"/>
  <c r="AL40" i="6"/>
  <c r="AJ40" i="6"/>
  <c r="AE40" i="6"/>
  <c r="BF40" i="6" s="1"/>
  <c r="AC40" i="6"/>
  <c r="M40" i="6"/>
  <c r="I40" i="6"/>
  <c r="AL38" i="6"/>
  <c r="AJ38" i="6"/>
  <c r="AE38" i="6"/>
  <c r="BF38" i="6" s="1"/>
  <c r="AC38" i="6"/>
  <c r="M38" i="6"/>
  <c r="AL37" i="6"/>
  <c r="AJ37" i="6"/>
  <c r="AE37" i="6"/>
  <c r="BF37" i="6" s="1"/>
  <c r="AC37" i="6"/>
  <c r="M37" i="6"/>
  <c r="I37" i="6"/>
  <c r="C37" i="6"/>
  <c r="AL36" i="6"/>
  <c r="AJ36" i="6"/>
  <c r="AE36" i="6"/>
  <c r="BF36" i="6" s="1"/>
  <c r="AC36" i="6"/>
  <c r="M36" i="6"/>
  <c r="V36" i="6" s="1"/>
  <c r="I36" i="6"/>
  <c r="C36" i="6"/>
  <c r="AL35" i="6"/>
  <c r="AJ35" i="6"/>
  <c r="AE35" i="6"/>
  <c r="BF35" i="6" s="1"/>
  <c r="AC35" i="6"/>
  <c r="M35" i="6"/>
  <c r="I35" i="6"/>
  <c r="C35" i="6"/>
  <c r="AL34" i="6"/>
  <c r="AJ34" i="6"/>
  <c r="AE34" i="6"/>
  <c r="BF34" i="6" s="1"/>
  <c r="AC34" i="6"/>
  <c r="M34" i="6"/>
  <c r="V34" i="6" s="1"/>
  <c r="I34" i="6"/>
  <c r="C34" i="6"/>
  <c r="AL33" i="6"/>
  <c r="AJ33" i="6"/>
  <c r="AE33" i="6"/>
  <c r="BF33" i="6" s="1"/>
  <c r="AC33" i="6"/>
  <c r="M33" i="6"/>
  <c r="I33" i="6"/>
  <c r="C33" i="6"/>
  <c r="AL32" i="6"/>
  <c r="AJ32" i="6"/>
  <c r="AE32" i="6"/>
  <c r="BF32" i="6" s="1"/>
  <c r="AC32" i="6"/>
  <c r="M32" i="6"/>
  <c r="I32" i="6"/>
  <c r="C32" i="6"/>
  <c r="AL31" i="6"/>
  <c r="AJ31" i="6"/>
  <c r="AE31" i="6"/>
  <c r="BF31" i="6" s="1"/>
  <c r="AC31" i="6"/>
  <c r="M31" i="6"/>
  <c r="I31" i="6"/>
  <c r="AL30" i="6"/>
  <c r="AJ30" i="6"/>
  <c r="AE30" i="6"/>
  <c r="BF30" i="6" s="1"/>
  <c r="AC30" i="6"/>
  <c r="M30" i="6"/>
  <c r="I30" i="6"/>
  <c r="C30" i="6"/>
  <c r="AL29" i="6"/>
  <c r="AJ29" i="6"/>
  <c r="AE29" i="6"/>
  <c r="BF29" i="6" s="1"/>
  <c r="AC29" i="6"/>
  <c r="M29" i="6"/>
  <c r="I29" i="6"/>
  <c r="C29" i="6"/>
  <c r="AL28" i="6"/>
  <c r="AJ28" i="6"/>
  <c r="AE28" i="6"/>
  <c r="BF28" i="6" s="1"/>
  <c r="AC28" i="6"/>
  <c r="M28" i="6"/>
  <c r="I28" i="6"/>
  <c r="C28" i="6"/>
  <c r="AL18" i="6"/>
  <c r="AJ18" i="6"/>
  <c r="AE18" i="6"/>
  <c r="BF18" i="6" s="1"/>
  <c r="AC18" i="6"/>
  <c r="M18" i="6"/>
  <c r="I18" i="6"/>
  <c r="AL17" i="6"/>
  <c r="AJ17" i="6"/>
  <c r="AE17" i="6"/>
  <c r="BF17" i="6" s="1"/>
  <c r="AC17" i="6"/>
  <c r="M17" i="6"/>
  <c r="I17" i="6"/>
  <c r="AL16" i="6"/>
  <c r="AJ16" i="6"/>
  <c r="AE16" i="6"/>
  <c r="BF16" i="6" s="1"/>
  <c r="AC16" i="6"/>
  <c r="M16" i="6"/>
  <c r="I16" i="6"/>
  <c r="AL15" i="6"/>
  <c r="AJ15" i="6"/>
  <c r="AE15" i="6"/>
  <c r="BF15" i="6" s="1"/>
  <c r="AC15" i="6"/>
  <c r="V15" i="6"/>
  <c r="M15" i="6"/>
  <c r="I15" i="6"/>
  <c r="AL13" i="6"/>
  <c r="AJ13" i="6"/>
  <c r="AE13" i="6"/>
  <c r="BF13" i="6" s="1"/>
  <c r="AC13" i="6"/>
  <c r="M13" i="6"/>
  <c r="I13" i="6"/>
  <c r="AL12" i="6"/>
  <c r="AJ12" i="6"/>
  <c r="AE12" i="6"/>
  <c r="BF12" i="6" s="1"/>
  <c r="BF11" i="6" s="1"/>
  <c r="AC12" i="6"/>
  <c r="M12" i="6"/>
  <c r="I12" i="6"/>
  <c r="AL10" i="6"/>
  <c r="AJ10" i="6"/>
  <c r="AE10" i="6"/>
  <c r="BF10" i="6" s="1"/>
  <c r="AC10" i="6"/>
  <c r="M10" i="6"/>
  <c r="I10" i="6"/>
  <c r="AL9" i="6"/>
  <c r="AJ9" i="6"/>
  <c r="AE9" i="6"/>
  <c r="BF9" i="6" s="1"/>
  <c r="BF8" i="6" s="1"/>
  <c r="AC9" i="6"/>
  <c r="M9" i="6"/>
  <c r="I9" i="6"/>
  <c r="BJ15" i="6" l="1"/>
  <c r="AL15" i="47"/>
  <c r="BJ15" i="47" s="1"/>
  <c r="BJ29" i="6"/>
  <c r="AL29" i="47"/>
  <c r="BJ29" i="47" s="1"/>
  <c r="BJ32" i="6"/>
  <c r="AL32" i="47"/>
  <c r="BJ32" i="47" s="1"/>
  <c r="BJ37" i="6"/>
  <c r="AL37" i="47"/>
  <c r="BJ37" i="47" s="1"/>
  <c r="AT39" i="47"/>
  <c r="AU39" i="47"/>
  <c r="BI39" i="47"/>
  <c r="BG39" i="47"/>
  <c r="BC44" i="47"/>
  <c r="BE44" i="47"/>
  <c r="BJ43" i="6"/>
  <c r="AL43" i="47"/>
  <c r="BJ43" i="47" s="1"/>
  <c r="BJ17" i="6"/>
  <c r="AL17" i="47"/>
  <c r="BJ17" i="47" s="1"/>
  <c r="AQ34" i="6"/>
  <c r="C34" i="47"/>
  <c r="AQ34" i="47" s="1"/>
  <c r="BJ10" i="6"/>
  <c r="AL10" i="47"/>
  <c r="BJ10" i="47" s="1"/>
  <c r="BJ13" i="6"/>
  <c r="AL13" i="47"/>
  <c r="BJ13" i="47" s="1"/>
  <c r="BJ28" i="6"/>
  <c r="AL28" i="47"/>
  <c r="BJ28" i="47" s="1"/>
  <c r="AQ30" i="6"/>
  <c r="C30" i="47"/>
  <c r="AQ30" i="47" s="1"/>
  <c r="BJ31" i="6"/>
  <c r="AL31" i="47"/>
  <c r="BJ31" i="47" s="1"/>
  <c r="AQ33" i="6"/>
  <c r="C33" i="47"/>
  <c r="AQ33" i="47" s="1"/>
  <c r="BJ35" i="6"/>
  <c r="AL35" i="47"/>
  <c r="BJ35" i="47" s="1"/>
  <c r="BJ36" i="6"/>
  <c r="AL36" i="47"/>
  <c r="BJ36" i="47" s="1"/>
  <c r="BJ38" i="6"/>
  <c r="AL38" i="47"/>
  <c r="BJ38" i="47" s="1"/>
  <c r="BB39" i="47"/>
  <c r="AW39" i="47"/>
  <c r="BJ39" i="6"/>
  <c r="AL39" i="47"/>
  <c r="BJ39" i="47" s="1"/>
  <c r="BF44" i="6"/>
  <c r="AE44" i="47"/>
  <c r="BF44" i="47" s="1"/>
  <c r="BF14" i="6"/>
  <c r="BF47" i="6" s="1"/>
  <c r="BJ16" i="6"/>
  <c r="AL16" i="47"/>
  <c r="BJ16" i="47" s="1"/>
  <c r="AQ32" i="6"/>
  <c r="C32" i="47"/>
  <c r="AQ32" i="47" s="1"/>
  <c r="BJ34" i="6"/>
  <c r="AL34" i="47"/>
  <c r="BJ34" i="47" s="1"/>
  <c r="AQ36" i="6"/>
  <c r="C36" i="47"/>
  <c r="AQ36" i="47" s="1"/>
  <c r="AQ37" i="6"/>
  <c r="C37" i="47"/>
  <c r="AQ37" i="47" s="1"/>
  <c r="BC39" i="47"/>
  <c r="BE39" i="47"/>
  <c r="AT44" i="47"/>
  <c r="AU44" i="47"/>
  <c r="BG44" i="47"/>
  <c r="BI44" i="47"/>
  <c r="BJ45" i="6"/>
  <c r="AL45" i="47"/>
  <c r="BJ45" i="47" s="1"/>
  <c r="BJ46" i="6"/>
  <c r="AL46" i="47"/>
  <c r="BJ46" i="47" s="1"/>
  <c r="Y15" i="6"/>
  <c r="AV15" i="6" s="1"/>
  <c r="BJ18" i="6"/>
  <c r="AL18" i="47"/>
  <c r="BJ18" i="47" s="1"/>
  <c r="AQ29" i="6"/>
  <c r="C29" i="47"/>
  <c r="AQ29" i="47" s="1"/>
  <c r="BJ9" i="6"/>
  <c r="BJ8" i="6" s="1"/>
  <c r="AL9" i="47"/>
  <c r="BJ9" i="47" s="1"/>
  <c r="BJ8" i="47" s="1"/>
  <c r="BJ12" i="6"/>
  <c r="BJ11" i="6" s="1"/>
  <c r="AL12" i="47"/>
  <c r="BJ12" i="47" s="1"/>
  <c r="BJ11" i="47" s="1"/>
  <c r="AQ28" i="6"/>
  <c r="AQ27" i="6" s="1"/>
  <c r="AQ47" i="6" s="1"/>
  <c r="C28" i="47"/>
  <c r="AQ28" i="47" s="1"/>
  <c r="AQ27" i="47" s="1"/>
  <c r="BF27" i="6"/>
  <c r="BJ30" i="6"/>
  <c r="AL30" i="47"/>
  <c r="BJ30" i="47" s="1"/>
  <c r="BJ33" i="6"/>
  <c r="AL33" i="47"/>
  <c r="BJ33" i="47" s="1"/>
  <c r="AQ35" i="6"/>
  <c r="C35" i="47"/>
  <c r="AQ35" i="47" s="1"/>
  <c r="BJ40" i="6"/>
  <c r="AL40" i="47"/>
  <c r="BJ40" i="47" s="1"/>
  <c r="BF39" i="6"/>
  <c r="AE39" i="47"/>
  <c r="BF39" i="47" s="1"/>
  <c r="BB44" i="47"/>
  <c r="AW44" i="47"/>
  <c r="BJ44" i="6"/>
  <c r="AL44" i="47"/>
  <c r="BJ44" i="47" s="1"/>
  <c r="AV10" i="7"/>
  <c r="AV8" i="7" s="1"/>
  <c r="AV47" i="7" s="1"/>
  <c r="BC42" i="5"/>
  <c r="BE42" i="5"/>
  <c r="AX43" i="5"/>
  <c r="AR43" i="5"/>
  <c r="AX45" i="5"/>
  <c r="AZ46" i="5"/>
  <c r="AZ47" i="5" s="1"/>
  <c r="AR45" i="5"/>
  <c r="AV11" i="7"/>
  <c r="Y34" i="6"/>
  <c r="AV34" i="6" s="1"/>
  <c r="BA34" i="6"/>
  <c r="AT9" i="6"/>
  <c r="AU9" i="6"/>
  <c r="BE9" i="6"/>
  <c r="BC9" i="6"/>
  <c r="BI9" i="6"/>
  <c r="BG9" i="6"/>
  <c r="AT10" i="6"/>
  <c r="AU10" i="6"/>
  <c r="BE10" i="6"/>
  <c r="BC10" i="6"/>
  <c r="BI10" i="6"/>
  <c r="BG10" i="6"/>
  <c r="AT12" i="6"/>
  <c r="AU12" i="6"/>
  <c r="BE12" i="6"/>
  <c r="BC12" i="6"/>
  <c r="BI12" i="6"/>
  <c r="BG12" i="6"/>
  <c r="AT13" i="6"/>
  <c r="AU13" i="6"/>
  <c r="BE13" i="6"/>
  <c r="BC13" i="6"/>
  <c r="BI13" i="6"/>
  <c r="BG13" i="6"/>
  <c r="AT15" i="6"/>
  <c r="AU15" i="6"/>
  <c r="BA15" i="6"/>
  <c r="V16" i="6"/>
  <c r="Y16" i="6" s="1"/>
  <c r="AV16" i="6" s="1"/>
  <c r="BB16" i="6"/>
  <c r="AW16" i="6"/>
  <c r="V17" i="6"/>
  <c r="Y17" i="6" s="1"/>
  <c r="AV17" i="6" s="1"/>
  <c r="BB17" i="6"/>
  <c r="AW17" i="6"/>
  <c r="BB18" i="6"/>
  <c r="AW18" i="6"/>
  <c r="BE18" i="6"/>
  <c r="BC18" i="6"/>
  <c r="BI18" i="6"/>
  <c r="BG18" i="6"/>
  <c r="V28" i="6"/>
  <c r="BB28" i="6"/>
  <c r="AW28" i="6"/>
  <c r="AT29" i="6"/>
  <c r="AU29" i="6"/>
  <c r="BE29" i="6"/>
  <c r="BC29" i="6"/>
  <c r="BI29" i="6"/>
  <c r="BG29" i="6"/>
  <c r="V30" i="6"/>
  <c r="BB30" i="6"/>
  <c r="AW30" i="6"/>
  <c r="V31" i="6"/>
  <c r="Y31" i="6" s="1"/>
  <c r="BB31" i="6"/>
  <c r="AW31" i="6"/>
  <c r="AT32" i="6"/>
  <c r="AU32" i="6"/>
  <c r="BE32" i="6"/>
  <c r="BC32" i="6"/>
  <c r="BI32" i="6"/>
  <c r="BG32" i="6"/>
  <c r="V33" i="6"/>
  <c r="BB33" i="6"/>
  <c r="AW33" i="6"/>
  <c r="AT34" i="6"/>
  <c r="AU34" i="6"/>
  <c r="AT35" i="6"/>
  <c r="AU35" i="6"/>
  <c r="BE35" i="6"/>
  <c r="BC35" i="6"/>
  <c r="BI35" i="6"/>
  <c r="BG35" i="6"/>
  <c r="BB36" i="6"/>
  <c r="AW36" i="6"/>
  <c r="BE36" i="6"/>
  <c r="BC36" i="6"/>
  <c r="BI36" i="6"/>
  <c r="BG36" i="6"/>
  <c r="V37" i="6"/>
  <c r="BB37" i="6"/>
  <c r="AW37" i="6"/>
  <c r="BE38" i="6"/>
  <c r="BC38" i="6"/>
  <c r="BI38" i="6"/>
  <c r="BG38" i="6"/>
  <c r="AT40" i="6"/>
  <c r="AU40" i="6"/>
  <c r="BE40" i="6"/>
  <c r="BC40" i="6"/>
  <c r="BI40" i="6"/>
  <c r="BG40" i="6"/>
  <c r="AT39" i="6"/>
  <c r="AU39" i="6"/>
  <c r="BE39" i="6"/>
  <c r="BC39" i="6"/>
  <c r="BI39" i="6"/>
  <c r="BG39" i="6"/>
  <c r="AT44" i="6"/>
  <c r="AU44" i="6"/>
  <c r="BE44" i="6"/>
  <c r="BC44" i="6"/>
  <c r="BI44" i="6"/>
  <c r="BG44" i="6"/>
  <c r="AT45" i="6"/>
  <c r="AU45" i="6"/>
  <c r="BA45" i="6"/>
  <c r="V43" i="6"/>
  <c r="BB43" i="6"/>
  <c r="AW43" i="6"/>
  <c r="V46" i="6"/>
  <c r="AW46" i="6"/>
  <c r="BB46" i="6"/>
  <c r="AT47" i="7"/>
  <c r="AV27" i="7"/>
  <c r="V9" i="6"/>
  <c r="Y9" i="6" s="1"/>
  <c r="AV9" i="6" s="1"/>
  <c r="BB9" i="6"/>
  <c r="AW9" i="6"/>
  <c r="V10" i="6"/>
  <c r="Y10" i="6" s="1"/>
  <c r="AV10" i="6" s="1"/>
  <c r="BB10" i="6"/>
  <c r="AW10" i="6"/>
  <c r="V12" i="6"/>
  <c r="Y12" i="6" s="1"/>
  <c r="AV12" i="6" s="1"/>
  <c r="BB12" i="6"/>
  <c r="AW12" i="6"/>
  <c r="V13" i="6"/>
  <c r="Y13" i="6" s="1"/>
  <c r="AV13" i="6" s="1"/>
  <c r="BB13" i="6"/>
  <c r="AW13" i="6"/>
  <c r="BB15" i="6"/>
  <c r="BB14" i="6" s="1"/>
  <c r="AW15" i="6"/>
  <c r="BE15" i="6"/>
  <c r="BC15" i="6"/>
  <c r="BI15" i="6"/>
  <c r="BG15" i="6"/>
  <c r="AT16" i="6"/>
  <c r="AU16" i="6"/>
  <c r="BE16" i="6"/>
  <c r="BC16" i="6"/>
  <c r="BI16" i="6"/>
  <c r="BG16" i="6"/>
  <c r="AT17" i="6"/>
  <c r="AU17" i="6"/>
  <c r="BE17" i="6"/>
  <c r="BC17" i="6"/>
  <c r="BI17" i="6"/>
  <c r="BG17" i="6"/>
  <c r="AT18" i="6"/>
  <c r="AU18" i="6"/>
  <c r="V18" i="6"/>
  <c r="Y18" i="6" s="1"/>
  <c r="AV18" i="6" s="1"/>
  <c r="AT28" i="6"/>
  <c r="AU28" i="6"/>
  <c r="BE28" i="6"/>
  <c r="BC28" i="6"/>
  <c r="BI28" i="6"/>
  <c r="BG28" i="6"/>
  <c r="V29" i="6"/>
  <c r="BB29" i="6"/>
  <c r="AW29" i="6"/>
  <c r="AT30" i="6"/>
  <c r="AU30" i="6"/>
  <c r="BE30" i="6"/>
  <c r="BC30" i="6"/>
  <c r="BI30" i="6"/>
  <c r="BG30" i="6"/>
  <c r="AT31" i="6"/>
  <c r="AU31" i="6"/>
  <c r="BE31" i="6"/>
  <c r="BC31" i="6"/>
  <c r="BI31" i="6"/>
  <c r="BG31" i="6"/>
  <c r="V32" i="6"/>
  <c r="Y32" i="6" s="1"/>
  <c r="BB32" i="6"/>
  <c r="AW32" i="6"/>
  <c r="AT33" i="6"/>
  <c r="AU33" i="6"/>
  <c r="BE33" i="6"/>
  <c r="BC33" i="6"/>
  <c r="BI33" i="6"/>
  <c r="BG33" i="6"/>
  <c r="BB34" i="6"/>
  <c r="AW34" i="6"/>
  <c r="BE34" i="6"/>
  <c r="BC34" i="6"/>
  <c r="BI34" i="6"/>
  <c r="BG34" i="6"/>
  <c r="V35" i="6"/>
  <c r="BB35" i="6"/>
  <c r="AW35" i="6"/>
  <c r="AT36" i="6"/>
  <c r="AU36" i="6"/>
  <c r="BA36" i="6"/>
  <c r="AT37" i="6"/>
  <c r="AU37" i="6"/>
  <c r="BE37" i="6"/>
  <c r="BC37" i="6"/>
  <c r="BI37" i="6"/>
  <c r="BG37" i="6"/>
  <c r="V38" i="6"/>
  <c r="BB38" i="6"/>
  <c r="AW38" i="6"/>
  <c r="V40" i="6"/>
  <c r="BB40" i="6"/>
  <c r="AW40" i="6"/>
  <c r="V39" i="6"/>
  <c r="V39" i="47" s="1"/>
  <c r="BB39" i="6"/>
  <c r="AW39" i="6"/>
  <c r="V44" i="6"/>
  <c r="V44" i="47" s="1"/>
  <c r="BB44" i="6"/>
  <c r="AW44" i="6"/>
  <c r="BB45" i="6"/>
  <c r="AW45" i="6"/>
  <c r="BE45" i="6"/>
  <c r="BC45" i="6"/>
  <c r="BI45" i="6"/>
  <c r="BG45" i="6"/>
  <c r="AT43" i="6"/>
  <c r="AU43" i="6"/>
  <c r="BE43" i="6"/>
  <c r="BC43" i="6"/>
  <c r="BI43" i="6"/>
  <c r="BG43" i="6"/>
  <c r="AT46" i="6"/>
  <c r="AU46" i="6"/>
  <c r="BE46" i="6"/>
  <c r="BC46" i="6"/>
  <c r="BI46" i="6"/>
  <c r="BG46" i="6"/>
  <c r="BA27" i="7"/>
  <c r="BA47" i="7" s="1"/>
  <c r="AU47" i="7"/>
  <c r="Y46" i="6"/>
  <c r="Y40" i="6"/>
  <c r="Y30" i="6"/>
  <c r="Y29" i="6"/>
  <c r="Y45" i="6"/>
  <c r="AV45" i="6" s="1"/>
  <c r="Y36" i="6"/>
  <c r="AV36" i="6" s="1"/>
  <c r="Y43" i="6"/>
  <c r="Y39" i="6"/>
  <c r="Y39" i="47" s="1"/>
  <c r="Y37" i="6"/>
  <c r="Y28" i="6"/>
  <c r="BA44" i="47" l="1"/>
  <c r="BI27" i="6"/>
  <c r="AT27" i="6"/>
  <c r="AW14" i="6"/>
  <c r="BB8" i="6"/>
  <c r="BJ27" i="47"/>
  <c r="BJ14" i="47"/>
  <c r="BJ47" i="47" s="1"/>
  <c r="BJ27" i="6"/>
  <c r="BJ14" i="6"/>
  <c r="BJ47" i="6" s="1"/>
  <c r="Y44" i="6"/>
  <c r="Y44" i="47" s="1"/>
  <c r="AV44" i="47" s="1"/>
  <c r="BA39" i="47"/>
  <c r="AV39" i="47"/>
  <c r="BE27" i="6"/>
  <c r="BB11" i="6"/>
  <c r="AR46" i="5"/>
  <c r="AX46" i="5"/>
  <c r="AQ47" i="5"/>
  <c r="BE44" i="5"/>
  <c r="BC44" i="5"/>
  <c r="AX47" i="5"/>
  <c r="AV39" i="6"/>
  <c r="BA39" i="6"/>
  <c r="Y38" i="6"/>
  <c r="AV38" i="6"/>
  <c r="BA38" i="6"/>
  <c r="AV32" i="6"/>
  <c r="BA32" i="6"/>
  <c r="BG27" i="6"/>
  <c r="BC27" i="6"/>
  <c r="AU27" i="6"/>
  <c r="BA18" i="6"/>
  <c r="BI14" i="6"/>
  <c r="BE14" i="6"/>
  <c r="AW11" i="6"/>
  <c r="BA12" i="6"/>
  <c r="AW8" i="6"/>
  <c r="BA9" i="6"/>
  <c r="BA46" i="6"/>
  <c r="AV46" i="6"/>
  <c r="AV37" i="6"/>
  <c r="BA37" i="6"/>
  <c r="AV31" i="6"/>
  <c r="BA31" i="6"/>
  <c r="AW27" i="6"/>
  <c r="AV28" i="6"/>
  <c r="BA28" i="6"/>
  <c r="AV14" i="6"/>
  <c r="BA16" i="6"/>
  <c r="AT14" i="6"/>
  <c r="BI11" i="6"/>
  <c r="BE11" i="6"/>
  <c r="AT11" i="6"/>
  <c r="BI8" i="6"/>
  <c r="BE8" i="6"/>
  <c r="AT8" i="6"/>
  <c r="AV44" i="6"/>
  <c r="BA44" i="6"/>
  <c r="AV40" i="6"/>
  <c r="BA40" i="6"/>
  <c r="Y35" i="6"/>
  <c r="AV35" i="6" s="1"/>
  <c r="BA35" i="6"/>
  <c r="AV29" i="6"/>
  <c r="BA29" i="6"/>
  <c r="BG14" i="6"/>
  <c r="BC14" i="6"/>
  <c r="BA13" i="6"/>
  <c r="BA10" i="6"/>
  <c r="AV43" i="6"/>
  <c r="BA43" i="6"/>
  <c r="Y33" i="6"/>
  <c r="AV33" i="6"/>
  <c r="BA33" i="6"/>
  <c r="AV30" i="6"/>
  <c r="BA30" i="6"/>
  <c r="BB27" i="6"/>
  <c r="BB47" i="6" s="1"/>
  <c r="BA17" i="6"/>
  <c r="BA14" i="6"/>
  <c r="AU14" i="6"/>
  <c r="BG11" i="6"/>
  <c r="BC11" i="6"/>
  <c r="AU11" i="6"/>
  <c r="BG8" i="6"/>
  <c r="BC8" i="6"/>
  <c r="AU8" i="6"/>
  <c r="BJ46" i="5"/>
  <c r="BF46" i="5"/>
  <c r="BJ43" i="5"/>
  <c r="BF43" i="5"/>
  <c r="BJ40" i="5"/>
  <c r="BF40" i="5"/>
  <c r="BJ39" i="5"/>
  <c r="BF39" i="5"/>
  <c r="BJ38" i="5"/>
  <c r="BF38" i="5"/>
  <c r="BJ37" i="5"/>
  <c r="BF37" i="5"/>
  <c r="BJ36" i="5"/>
  <c r="BF36" i="5"/>
  <c r="BJ35" i="5"/>
  <c r="BF35" i="5"/>
  <c r="BJ34" i="5"/>
  <c r="BF34" i="5"/>
  <c r="BJ33" i="5"/>
  <c r="BF33" i="5"/>
  <c r="BJ32" i="5"/>
  <c r="BF32" i="5"/>
  <c r="BJ31" i="5"/>
  <c r="BF31" i="5"/>
  <c r="BJ30" i="5"/>
  <c r="BF30" i="5"/>
  <c r="BJ29" i="5"/>
  <c r="BF29" i="5"/>
  <c r="BJ28" i="5"/>
  <c r="BF28" i="5"/>
  <c r="BJ26" i="5"/>
  <c r="BF26" i="5"/>
  <c r="BJ25" i="5"/>
  <c r="BF25" i="5"/>
  <c r="BJ24" i="5"/>
  <c r="BF24" i="5"/>
  <c r="BJ23" i="5"/>
  <c r="BF23" i="5"/>
  <c r="BJ22" i="5"/>
  <c r="BF22" i="5"/>
  <c r="BJ21" i="5"/>
  <c r="BF21" i="5"/>
  <c r="BJ20" i="5"/>
  <c r="BJ19" i="5" s="1"/>
  <c r="BF20" i="5"/>
  <c r="BJ18" i="5"/>
  <c r="BF18" i="5"/>
  <c r="BJ17" i="5"/>
  <c r="BF17" i="5"/>
  <c r="BJ16" i="5"/>
  <c r="BF16" i="5"/>
  <c r="BJ15" i="5"/>
  <c r="BJ14" i="5" s="1"/>
  <c r="BF15" i="5"/>
  <c r="BJ13" i="5"/>
  <c r="BF13" i="5"/>
  <c r="BJ12" i="5"/>
  <c r="BJ11" i="5" s="1"/>
  <c r="BF12" i="5"/>
  <c r="BJ10" i="5"/>
  <c r="BF10" i="5"/>
  <c r="BJ9" i="5"/>
  <c r="BF9" i="5"/>
  <c r="BI47" i="6" l="1"/>
  <c r="BF27" i="5"/>
  <c r="BG47" i="6"/>
  <c r="AT47" i="6"/>
  <c r="BF11" i="5"/>
  <c r="BF14" i="5"/>
  <c r="BF19" i="5"/>
  <c r="BJ27" i="5"/>
  <c r="BC45" i="5"/>
  <c r="BE45" i="5"/>
  <c r="AU47" i="6"/>
  <c r="BB9" i="5"/>
  <c r="AW9" i="5"/>
  <c r="BI9" i="5"/>
  <c r="BG9" i="5"/>
  <c r="BA10" i="5"/>
  <c r="BB16" i="5"/>
  <c r="AW16" i="5"/>
  <c r="BB18" i="5"/>
  <c r="AW18" i="5"/>
  <c r="BB20" i="5"/>
  <c r="AW20" i="5"/>
  <c r="BB21" i="5"/>
  <c r="AW21" i="5"/>
  <c r="BB22" i="5"/>
  <c r="AW22" i="5"/>
  <c r="BB23" i="5"/>
  <c r="AW23" i="5"/>
  <c r="BB24" i="5"/>
  <c r="AW24" i="5"/>
  <c r="BB25" i="5"/>
  <c r="AW25" i="5"/>
  <c r="BB26" i="5"/>
  <c r="AW26" i="5"/>
  <c r="BB28" i="5"/>
  <c r="AW28" i="5"/>
  <c r="BB29" i="5"/>
  <c r="AW29" i="5"/>
  <c r="BB30" i="5"/>
  <c r="AW30" i="5"/>
  <c r="BB31" i="5"/>
  <c r="AW31" i="5"/>
  <c r="BB32" i="5"/>
  <c r="AW32" i="5"/>
  <c r="BB33" i="5"/>
  <c r="AW33" i="5"/>
  <c r="BB34" i="5"/>
  <c r="AW34" i="5"/>
  <c r="BB35" i="5"/>
  <c r="AW35" i="5"/>
  <c r="BB36" i="5"/>
  <c r="AW36" i="5"/>
  <c r="BB37" i="5"/>
  <c r="AW37" i="5"/>
  <c r="BB38" i="5"/>
  <c r="AW38" i="5"/>
  <c r="BB39" i="5"/>
  <c r="AW39" i="5"/>
  <c r="BA40" i="5"/>
  <c r="BB43" i="5"/>
  <c r="AW43" i="5"/>
  <c r="BB46" i="5"/>
  <c r="AW46" i="5"/>
  <c r="BC47" i="6"/>
  <c r="BE47" i="6"/>
  <c r="BA27" i="6"/>
  <c r="AV8" i="6"/>
  <c r="BA11" i="6"/>
  <c r="BE9" i="5"/>
  <c r="BC9" i="5"/>
  <c r="AT10" i="5"/>
  <c r="AU10" i="5"/>
  <c r="BB12" i="5"/>
  <c r="AW12" i="5"/>
  <c r="BB13" i="5"/>
  <c r="AW13" i="5"/>
  <c r="BB15" i="5"/>
  <c r="BB14" i="5" s="1"/>
  <c r="AW15" i="5"/>
  <c r="AW14" i="5" s="1"/>
  <c r="BB17" i="5"/>
  <c r="AW17" i="5"/>
  <c r="AT9" i="5"/>
  <c r="AT8" i="5" s="1"/>
  <c r="AU9" i="5"/>
  <c r="BF8" i="5"/>
  <c r="BF47" i="5" s="1"/>
  <c r="BJ8" i="5"/>
  <c r="BJ47" i="5" s="1"/>
  <c r="BB10" i="5"/>
  <c r="AW10" i="5"/>
  <c r="BE10" i="5"/>
  <c r="BC10" i="5"/>
  <c r="BI10" i="5"/>
  <c r="BG10" i="5"/>
  <c r="AT12" i="5"/>
  <c r="AU12" i="5"/>
  <c r="BE12" i="5"/>
  <c r="BC12" i="5"/>
  <c r="BI12" i="5"/>
  <c r="BI11" i="5" s="1"/>
  <c r="BG12" i="5"/>
  <c r="AT13" i="5"/>
  <c r="AU13" i="5"/>
  <c r="BE13" i="5"/>
  <c r="BC13" i="5"/>
  <c r="BI13" i="5"/>
  <c r="BG13" i="5"/>
  <c r="AT15" i="5"/>
  <c r="AU15" i="5"/>
  <c r="BE15" i="5"/>
  <c r="BC15" i="5"/>
  <c r="BI15" i="5"/>
  <c r="BG15" i="5"/>
  <c r="AT16" i="5"/>
  <c r="AU16" i="5"/>
  <c r="BE16" i="5"/>
  <c r="BC16" i="5"/>
  <c r="BI16" i="5"/>
  <c r="BG16" i="5"/>
  <c r="AT17" i="5"/>
  <c r="AU17" i="5"/>
  <c r="BE17" i="5"/>
  <c r="BC17" i="5"/>
  <c r="BI17" i="5"/>
  <c r="BG17" i="5"/>
  <c r="AT18" i="5"/>
  <c r="AU18" i="5"/>
  <c r="BE18" i="5"/>
  <c r="BC18" i="5"/>
  <c r="BI18" i="5"/>
  <c r="BG18" i="5"/>
  <c r="AT20" i="5"/>
  <c r="AU20" i="5"/>
  <c r="BE20" i="5"/>
  <c r="BC20" i="5"/>
  <c r="BI20" i="5"/>
  <c r="BG20" i="5"/>
  <c r="AT21" i="5"/>
  <c r="AU21" i="5"/>
  <c r="BE21" i="5"/>
  <c r="BC21" i="5"/>
  <c r="BI21" i="5"/>
  <c r="BG21" i="5"/>
  <c r="AT22" i="5"/>
  <c r="AU22" i="5"/>
  <c r="BE22" i="5"/>
  <c r="BC22" i="5"/>
  <c r="BI22" i="5"/>
  <c r="BG22" i="5"/>
  <c r="AT23" i="5"/>
  <c r="AU23" i="5"/>
  <c r="BE23" i="5"/>
  <c r="BC23" i="5"/>
  <c r="BI23" i="5"/>
  <c r="BG23" i="5"/>
  <c r="AT24" i="5"/>
  <c r="AU24" i="5"/>
  <c r="BE24" i="5"/>
  <c r="BC24" i="5"/>
  <c r="BI24" i="5"/>
  <c r="BG24" i="5"/>
  <c r="AT25" i="5"/>
  <c r="AU25" i="5"/>
  <c r="BE25" i="5"/>
  <c r="BC25" i="5"/>
  <c r="BI25" i="5"/>
  <c r="BG25" i="5"/>
  <c r="AT26" i="5"/>
  <c r="AU26" i="5"/>
  <c r="BE26" i="5"/>
  <c r="BC26" i="5"/>
  <c r="BI26" i="5"/>
  <c r="BG26" i="5"/>
  <c r="AT28" i="5"/>
  <c r="AU28" i="5"/>
  <c r="BE28" i="5"/>
  <c r="BC28" i="5"/>
  <c r="BI28" i="5"/>
  <c r="BG28" i="5"/>
  <c r="AT29" i="5"/>
  <c r="AU29" i="5"/>
  <c r="BE29" i="5"/>
  <c r="BC29" i="5"/>
  <c r="BI29" i="5"/>
  <c r="BG29" i="5"/>
  <c r="AT30" i="5"/>
  <c r="AU30" i="5"/>
  <c r="BE30" i="5"/>
  <c r="BC30" i="5"/>
  <c r="BI30" i="5"/>
  <c r="BG30" i="5"/>
  <c r="AT31" i="5"/>
  <c r="AU31" i="5"/>
  <c r="BE31" i="5"/>
  <c r="BC31" i="5"/>
  <c r="BI31" i="5"/>
  <c r="BG31" i="5"/>
  <c r="AT32" i="5"/>
  <c r="AU32" i="5"/>
  <c r="BE32" i="5"/>
  <c r="BC32" i="5"/>
  <c r="BI32" i="5"/>
  <c r="BG32" i="5"/>
  <c r="AT33" i="5"/>
  <c r="AU33" i="5"/>
  <c r="BE33" i="5"/>
  <c r="BC33" i="5"/>
  <c r="BI33" i="5"/>
  <c r="BG33" i="5"/>
  <c r="AT34" i="5"/>
  <c r="AU34" i="5"/>
  <c r="BE34" i="5"/>
  <c r="BC34" i="5"/>
  <c r="BI34" i="5"/>
  <c r="BG34" i="5"/>
  <c r="AT35" i="5"/>
  <c r="AU35" i="5"/>
  <c r="BE35" i="5"/>
  <c r="BC35" i="5"/>
  <c r="BI35" i="5"/>
  <c r="BG35" i="5"/>
  <c r="AT36" i="5"/>
  <c r="AU36" i="5"/>
  <c r="BE36" i="5"/>
  <c r="BC36" i="5"/>
  <c r="BI36" i="5"/>
  <c r="BG36" i="5"/>
  <c r="AT37" i="5"/>
  <c r="AU37" i="5"/>
  <c r="BE37" i="5"/>
  <c r="BC37" i="5"/>
  <c r="BI37" i="5"/>
  <c r="BG37" i="5"/>
  <c r="AT38" i="5"/>
  <c r="AU38" i="5"/>
  <c r="BE38" i="5"/>
  <c r="BC38" i="5"/>
  <c r="BI38" i="5"/>
  <c r="BG38" i="5"/>
  <c r="AT39" i="5"/>
  <c r="AU39" i="5"/>
  <c r="BE39" i="5"/>
  <c r="BC39" i="5"/>
  <c r="BI39" i="5"/>
  <c r="BG39" i="5"/>
  <c r="AV40" i="5"/>
  <c r="AT40" i="5"/>
  <c r="AU40" i="5"/>
  <c r="BE40" i="5"/>
  <c r="BC40" i="5"/>
  <c r="BI40" i="5"/>
  <c r="BG40" i="5"/>
  <c r="AT43" i="5"/>
  <c r="AU43" i="5"/>
  <c r="BE43" i="5"/>
  <c r="BC43" i="5"/>
  <c r="BI43" i="5"/>
  <c r="BG43" i="5"/>
  <c r="AT46" i="5"/>
  <c r="AU46" i="5"/>
  <c r="BE46" i="5"/>
  <c r="BC46" i="5"/>
  <c r="BI46" i="5"/>
  <c r="BG46" i="5"/>
  <c r="AV27" i="6"/>
  <c r="BA8" i="6"/>
  <c r="BA47" i="6" s="1"/>
  <c r="AW47" i="6"/>
  <c r="AV11" i="6"/>
  <c r="BE11" i="5" l="1"/>
  <c r="AU11" i="5"/>
  <c r="BG27" i="5"/>
  <c r="BC27" i="5"/>
  <c r="AU27" i="5"/>
  <c r="BG19" i="5"/>
  <c r="BC19" i="5"/>
  <c r="AU19" i="5"/>
  <c r="BI14" i="5"/>
  <c r="BE14" i="5"/>
  <c r="AT14" i="5"/>
  <c r="BG11" i="5"/>
  <c r="BC11" i="5"/>
  <c r="BA12" i="5"/>
  <c r="AT11" i="5"/>
  <c r="AU8" i="5"/>
  <c r="AV15" i="5"/>
  <c r="BA15" i="5"/>
  <c r="BB11" i="5"/>
  <c r="BC8" i="5"/>
  <c r="AV43" i="5"/>
  <c r="BA43" i="5"/>
  <c r="AV38" i="5"/>
  <c r="BA38" i="5"/>
  <c r="AV36" i="5"/>
  <c r="BA36" i="5"/>
  <c r="AV34" i="5"/>
  <c r="BA34" i="5"/>
  <c r="AV32" i="5"/>
  <c r="BA32" i="5"/>
  <c r="AV30" i="5"/>
  <c r="BA30" i="5"/>
  <c r="AW27" i="5"/>
  <c r="AV28" i="5"/>
  <c r="BA28" i="5"/>
  <c r="AV25" i="5"/>
  <c r="BA25" i="5"/>
  <c r="AV23" i="5"/>
  <c r="BA23" i="5"/>
  <c r="AV21" i="5"/>
  <c r="BA21" i="5"/>
  <c r="BB19" i="5"/>
  <c r="AV18" i="5"/>
  <c r="BA18" i="5"/>
  <c r="BG8" i="5"/>
  <c r="AW8" i="5"/>
  <c r="BI27" i="5"/>
  <c r="BE27" i="5"/>
  <c r="AT27" i="5"/>
  <c r="BI19" i="5"/>
  <c r="BE19" i="5"/>
  <c r="AT19" i="5"/>
  <c r="BG14" i="5"/>
  <c r="BC14" i="5"/>
  <c r="AU14" i="5"/>
  <c r="BA13" i="5"/>
  <c r="AV8" i="5"/>
  <c r="BA9" i="5"/>
  <c r="BA8" i="5" s="1"/>
  <c r="AV17" i="5"/>
  <c r="BA17" i="5"/>
  <c r="AW11" i="5"/>
  <c r="BE8" i="5"/>
  <c r="AV46" i="5"/>
  <c r="BA46" i="5"/>
  <c r="AV39" i="5"/>
  <c r="BA39" i="5"/>
  <c r="AV37" i="5"/>
  <c r="BA37" i="5"/>
  <c r="AV35" i="5"/>
  <c r="BA35" i="5"/>
  <c r="AV33" i="5"/>
  <c r="BA33" i="5"/>
  <c r="AV31" i="5"/>
  <c r="BA31" i="5"/>
  <c r="AV29" i="5"/>
  <c r="BA29" i="5"/>
  <c r="BB27" i="5"/>
  <c r="AV26" i="5"/>
  <c r="BA26" i="5"/>
  <c r="AV24" i="5"/>
  <c r="BA24" i="5"/>
  <c r="AV22" i="5"/>
  <c r="BA22" i="5"/>
  <c r="AW19" i="5"/>
  <c r="AV20" i="5"/>
  <c r="BA20" i="5"/>
  <c r="AV16" i="5"/>
  <c r="BA16" i="5"/>
  <c r="BI8" i="5"/>
  <c r="BI47" i="5" s="1"/>
  <c r="BB8" i="5"/>
  <c r="AJ46" i="4"/>
  <c r="AJ46" i="47" s="1"/>
  <c r="AE46" i="4"/>
  <c r="AC46" i="4"/>
  <c r="AC46" i="47" s="1"/>
  <c r="M46" i="4"/>
  <c r="I46" i="4"/>
  <c r="AJ45" i="4"/>
  <c r="AJ45" i="47" s="1"/>
  <c r="AE45" i="4"/>
  <c r="AC45" i="4"/>
  <c r="AC45" i="47" s="1"/>
  <c r="V45" i="4"/>
  <c r="V45" i="47" s="1"/>
  <c r="M45" i="4"/>
  <c r="M45" i="47" s="1"/>
  <c r="I45" i="4"/>
  <c r="AJ43" i="4"/>
  <c r="AJ43" i="47" s="1"/>
  <c r="AE43" i="4"/>
  <c r="AC43" i="4"/>
  <c r="AC43" i="47" s="1"/>
  <c r="M43" i="4"/>
  <c r="I43" i="4"/>
  <c r="AJ40" i="4"/>
  <c r="AJ40" i="47" s="1"/>
  <c r="AE40" i="4"/>
  <c r="AC40" i="4"/>
  <c r="AC40" i="47" s="1"/>
  <c r="M40" i="4"/>
  <c r="M40" i="47" s="1"/>
  <c r="I40" i="4"/>
  <c r="AJ38" i="4"/>
  <c r="AJ38" i="47" s="1"/>
  <c r="AE38" i="4"/>
  <c r="AC38" i="4"/>
  <c r="AC38" i="47" s="1"/>
  <c r="V38" i="4"/>
  <c r="I38" i="4"/>
  <c r="AJ37" i="4"/>
  <c r="AJ37" i="47" s="1"/>
  <c r="AE37" i="4"/>
  <c r="AC37" i="4"/>
  <c r="AC37" i="47" s="1"/>
  <c r="M37" i="4"/>
  <c r="M37" i="47" s="1"/>
  <c r="I37" i="4"/>
  <c r="AJ36" i="4"/>
  <c r="AJ36" i="47" s="1"/>
  <c r="AE36" i="4"/>
  <c r="AC36" i="4"/>
  <c r="AC36" i="47" s="1"/>
  <c r="M36" i="4"/>
  <c r="M36" i="47" s="1"/>
  <c r="I36" i="4"/>
  <c r="AJ35" i="4"/>
  <c r="AJ35" i="47" s="1"/>
  <c r="AE35" i="4"/>
  <c r="AC35" i="4"/>
  <c r="AC35" i="47" s="1"/>
  <c r="V35" i="4"/>
  <c r="V35" i="47" s="1"/>
  <c r="M35" i="4"/>
  <c r="M35" i="47" s="1"/>
  <c r="I35" i="4"/>
  <c r="AJ34" i="4"/>
  <c r="AJ34" i="47" s="1"/>
  <c r="AE34" i="4"/>
  <c r="AC34" i="4"/>
  <c r="AC34" i="47" s="1"/>
  <c r="M34" i="4"/>
  <c r="I34" i="4"/>
  <c r="AJ33" i="4"/>
  <c r="AJ33" i="47" s="1"/>
  <c r="AE33" i="4"/>
  <c r="AC33" i="4"/>
  <c r="AC33" i="47" s="1"/>
  <c r="M33" i="4"/>
  <c r="M33" i="47" s="1"/>
  <c r="I33" i="4"/>
  <c r="AJ32" i="4"/>
  <c r="AJ32" i="47" s="1"/>
  <c r="AE32" i="4"/>
  <c r="AC32" i="4"/>
  <c r="AC32" i="47" s="1"/>
  <c r="M32" i="4"/>
  <c r="I32" i="4"/>
  <c r="AJ31" i="4"/>
  <c r="AJ31" i="47" s="1"/>
  <c r="AE31" i="4"/>
  <c r="AC31" i="4"/>
  <c r="AC31" i="47" s="1"/>
  <c r="M31" i="4"/>
  <c r="I31" i="4"/>
  <c r="AJ30" i="4"/>
  <c r="AJ30" i="47" s="1"/>
  <c r="AE30" i="4"/>
  <c r="AC30" i="4"/>
  <c r="AC30" i="47" s="1"/>
  <c r="M30" i="4"/>
  <c r="M30" i="47" s="1"/>
  <c r="I30" i="4"/>
  <c r="AJ29" i="4"/>
  <c r="AJ29" i="47" s="1"/>
  <c r="AE29" i="4"/>
  <c r="AC29" i="4"/>
  <c r="AC29" i="47" s="1"/>
  <c r="M29" i="4"/>
  <c r="M29" i="47" s="1"/>
  <c r="I29" i="4"/>
  <c r="AJ28" i="4"/>
  <c r="AJ28" i="47" s="1"/>
  <c r="AE28" i="4"/>
  <c r="AC28" i="4"/>
  <c r="AC28" i="47" s="1"/>
  <c r="M28" i="4"/>
  <c r="M28" i="47" s="1"/>
  <c r="I28" i="4"/>
  <c r="AJ26" i="4"/>
  <c r="AJ26" i="47" s="1"/>
  <c r="AE26" i="4"/>
  <c r="AC26" i="4"/>
  <c r="M26" i="4"/>
  <c r="I26" i="4"/>
  <c r="AJ25" i="4"/>
  <c r="AJ25" i="47" s="1"/>
  <c r="AE25" i="4"/>
  <c r="AC25" i="4"/>
  <c r="M25" i="4"/>
  <c r="I25" i="4"/>
  <c r="AJ24" i="4"/>
  <c r="AJ24" i="47" s="1"/>
  <c r="AE24" i="4"/>
  <c r="AC24" i="4"/>
  <c r="M24" i="4"/>
  <c r="I24" i="4"/>
  <c r="AJ23" i="4"/>
  <c r="AJ23" i="47" s="1"/>
  <c r="AE23" i="4"/>
  <c r="AC23" i="4"/>
  <c r="M23" i="4"/>
  <c r="V23" i="4" s="1"/>
  <c r="I23" i="4"/>
  <c r="AJ22" i="4"/>
  <c r="AJ22" i="47" s="1"/>
  <c r="AE22" i="4"/>
  <c r="AC22" i="4"/>
  <c r="M22" i="4"/>
  <c r="I22" i="4"/>
  <c r="AJ21" i="4"/>
  <c r="AJ21" i="47" s="1"/>
  <c r="AE21" i="4"/>
  <c r="AC21" i="4"/>
  <c r="M21" i="4"/>
  <c r="I21" i="4"/>
  <c r="AJ20" i="4"/>
  <c r="AJ20" i="47" s="1"/>
  <c r="AE20" i="4"/>
  <c r="AC20" i="4"/>
  <c r="M20" i="4"/>
  <c r="V20" i="4" s="1"/>
  <c r="I20" i="4"/>
  <c r="AJ18" i="4"/>
  <c r="AJ18" i="47" s="1"/>
  <c r="AE18" i="4"/>
  <c r="AC18" i="4"/>
  <c r="AC18" i="47" s="1"/>
  <c r="M18" i="4"/>
  <c r="M18" i="47" s="1"/>
  <c r="I18" i="4"/>
  <c r="AJ17" i="4"/>
  <c r="AJ17" i="47" s="1"/>
  <c r="AE17" i="4"/>
  <c r="AC17" i="4"/>
  <c r="AC17" i="47" s="1"/>
  <c r="M17" i="4"/>
  <c r="I17" i="4"/>
  <c r="AJ16" i="4"/>
  <c r="AJ16" i="47" s="1"/>
  <c r="AE16" i="4"/>
  <c r="AC16" i="4"/>
  <c r="AC16" i="47" s="1"/>
  <c r="M16" i="4"/>
  <c r="M16" i="47" s="1"/>
  <c r="I16" i="4"/>
  <c r="AJ15" i="4"/>
  <c r="AJ15" i="47" s="1"/>
  <c r="AE15" i="4"/>
  <c r="AC15" i="4"/>
  <c r="AC15" i="47" s="1"/>
  <c r="M15" i="4"/>
  <c r="I15" i="4"/>
  <c r="AJ13" i="4"/>
  <c r="AJ13" i="47" s="1"/>
  <c r="AE13" i="4"/>
  <c r="AC13" i="4"/>
  <c r="AC13" i="47" s="1"/>
  <c r="M13" i="4"/>
  <c r="M13" i="47" s="1"/>
  <c r="I13" i="4"/>
  <c r="AJ12" i="4"/>
  <c r="AJ12" i="47" s="1"/>
  <c r="AE12" i="4"/>
  <c r="AC12" i="4"/>
  <c r="AC12" i="47" s="1"/>
  <c r="M12" i="4"/>
  <c r="M12" i="47" s="1"/>
  <c r="I12" i="4"/>
  <c r="AJ10" i="4"/>
  <c r="AJ10" i="47" s="1"/>
  <c r="AE10" i="4"/>
  <c r="AC10" i="4"/>
  <c r="AC10" i="47" s="1"/>
  <c r="M10" i="4"/>
  <c r="M10" i="47" s="1"/>
  <c r="I10" i="4"/>
  <c r="AJ9" i="4"/>
  <c r="AJ9" i="47" s="1"/>
  <c r="AE9" i="4"/>
  <c r="AC9" i="4"/>
  <c r="AC9" i="47" s="1"/>
  <c r="M9" i="4"/>
  <c r="I9" i="4"/>
  <c r="I9" i="47" s="1"/>
  <c r="BC10" i="47" l="1"/>
  <c r="BE10" i="47"/>
  <c r="BI12" i="47"/>
  <c r="BG12" i="47"/>
  <c r="BF13" i="4"/>
  <c r="AE13" i="47"/>
  <c r="BF13" i="47" s="1"/>
  <c r="BG9" i="47"/>
  <c r="BI9" i="47"/>
  <c r="BF10" i="4"/>
  <c r="AE10" i="47"/>
  <c r="BF10" i="47" s="1"/>
  <c r="V12" i="4"/>
  <c r="V12" i="47" s="1"/>
  <c r="BA12" i="47" s="1"/>
  <c r="BG13" i="47"/>
  <c r="BI13" i="47"/>
  <c r="BF15" i="4"/>
  <c r="AE15" i="47"/>
  <c r="BF15" i="47" s="1"/>
  <c r="V16" i="4"/>
  <c r="V16" i="47" s="1"/>
  <c r="BA16" i="47" s="1"/>
  <c r="BG17" i="47"/>
  <c r="BI17" i="47"/>
  <c r="BF18" i="4"/>
  <c r="AE18" i="47"/>
  <c r="BF18" i="47" s="1"/>
  <c r="BI21" i="47"/>
  <c r="BG21" i="47"/>
  <c r="BF22" i="4"/>
  <c r="AE22" i="47"/>
  <c r="BF22" i="47" s="1"/>
  <c r="BG24" i="47"/>
  <c r="BI24" i="47"/>
  <c r="BF25" i="4"/>
  <c r="AE25" i="47"/>
  <c r="BF25" i="47" s="1"/>
  <c r="BB28" i="47"/>
  <c r="AW28" i="47"/>
  <c r="I29" i="47"/>
  <c r="BG29" i="47"/>
  <c r="BI29" i="47"/>
  <c r="BF30" i="4"/>
  <c r="AE30" i="47"/>
  <c r="BF30" i="47" s="1"/>
  <c r="BC31" i="47"/>
  <c r="BE31" i="47"/>
  <c r="V32" i="4"/>
  <c r="V32" i="47" s="1"/>
  <c r="M32" i="47"/>
  <c r="I33" i="47"/>
  <c r="BF33" i="4"/>
  <c r="AE33" i="47"/>
  <c r="BF33" i="47" s="1"/>
  <c r="BC34" i="47"/>
  <c r="BE34" i="47"/>
  <c r="AW35" i="47"/>
  <c r="BB35" i="47"/>
  <c r="BG35" i="47"/>
  <c r="BI35" i="47"/>
  <c r="BF36" i="4"/>
  <c r="AE36" i="47"/>
  <c r="BF36" i="47" s="1"/>
  <c r="BE37" i="47"/>
  <c r="BC37" i="47"/>
  <c r="I40" i="47"/>
  <c r="BF40" i="4"/>
  <c r="AE40" i="47"/>
  <c r="BF40" i="47" s="1"/>
  <c r="BE43" i="47"/>
  <c r="BC43" i="47"/>
  <c r="AW45" i="47"/>
  <c r="BB45" i="47"/>
  <c r="BG45" i="47"/>
  <c r="BI45" i="47"/>
  <c r="BF46" i="4"/>
  <c r="AE46" i="47"/>
  <c r="BF46" i="47" s="1"/>
  <c r="BI10" i="47"/>
  <c r="BG10" i="47"/>
  <c r="BG8" i="47" s="1"/>
  <c r="AW13" i="47"/>
  <c r="BB13" i="47"/>
  <c r="BI15" i="47"/>
  <c r="BG15" i="47"/>
  <c r="BC16" i="47"/>
  <c r="BE16" i="47"/>
  <c r="V17" i="4"/>
  <c r="V17" i="47" s="1"/>
  <c r="BA17" i="47" s="1"/>
  <c r="M17" i="47"/>
  <c r="I18" i="47"/>
  <c r="BI18" i="47"/>
  <c r="BG18" i="47"/>
  <c r="V21" i="4"/>
  <c r="Y21" i="4" s="1"/>
  <c r="BG22" i="47"/>
  <c r="BI22" i="47"/>
  <c r="V24" i="4"/>
  <c r="Y24" i="4" s="1"/>
  <c r="BI25" i="47"/>
  <c r="BG25" i="47"/>
  <c r="BF26" i="4"/>
  <c r="AE26" i="47"/>
  <c r="BF26" i="47" s="1"/>
  <c r="BC28" i="47"/>
  <c r="BE28" i="47"/>
  <c r="AW29" i="47"/>
  <c r="BB29" i="47"/>
  <c r="I30" i="47"/>
  <c r="BG30" i="47"/>
  <c r="BI30" i="47"/>
  <c r="BF31" i="4"/>
  <c r="AE31" i="47"/>
  <c r="BF31" i="47" s="1"/>
  <c r="BC32" i="47"/>
  <c r="BE32" i="47"/>
  <c r="AW33" i="47"/>
  <c r="BB33" i="47"/>
  <c r="BI33" i="47"/>
  <c r="BG33" i="47"/>
  <c r="BF34" i="4"/>
  <c r="AE34" i="47"/>
  <c r="BF34" i="47" s="1"/>
  <c r="BA35" i="47"/>
  <c r="I36" i="47"/>
  <c r="BG36" i="47"/>
  <c r="BI36" i="47"/>
  <c r="BF37" i="4"/>
  <c r="AE37" i="47"/>
  <c r="BF37" i="47" s="1"/>
  <c r="BE38" i="47"/>
  <c r="BC38" i="47"/>
  <c r="BB40" i="47"/>
  <c r="AW40" i="47"/>
  <c r="BG40" i="47"/>
  <c r="BI40" i="47"/>
  <c r="BF43" i="4"/>
  <c r="AE43" i="47"/>
  <c r="BF43" i="47" s="1"/>
  <c r="BA45" i="47"/>
  <c r="I46" i="47"/>
  <c r="BG46" i="47"/>
  <c r="BI46" i="47"/>
  <c r="BF9" i="4"/>
  <c r="AE9" i="47"/>
  <c r="BF9" i="47" s="1"/>
  <c r="BF8" i="47" s="1"/>
  <c r="V9" i="4"/>
  <c r="V9" i="47" s="1"/>
  <c r="BA9" i="47" s="1"/>
  <c r="M9" i="47"/>
  <c r="BC12" i="47"/>
  <c r="BE12" i="47"/>
  <c r="BE11" i="47" s="1"/>
  <c r="BE9" i="47"/>
  <c r="BC9" i="47"/>
  <c r="BC8" i="47" s="1"/>
  <c r="BB10" i="47"/>
  <c r="AW10" i="47"/>
  <c r="BF12" i="4"/>
  <c r="BF11" i="4" s="1"/>
  <c r="AE12" i="47"/>
  <c r="BF12" i="47" s="1"/>
  <c r="BF11" i="47" s="1"/>
  <c r="BE13" i="47"/>
  <c r="BC13" i="47"/>
  <c r="V15" i="4"/>
  <c r="V15" i="47" s="1"/>
  <c r="BA15" i="47" s="1"/>
  <c r="BA14" i="47" s="1"/>
  <c r="M15" i="47"/>
  <c r="BF16" i="4"/>
  <c r="AE16" i="47"/>
  <c r="BF16" i="47" s="1"/>
  <c r="BE17" i="47"/>
  <c r="BC17" i="47"/>
  <c r="BB18" i="47"/>
  <c r="AW18" i="47"/>
  <c r="Y20" i="4"/>
  <c r="BF20" i="4"/>
  <c r="AE20" i="47"/>
  <c r="BF20" i="47" s="1"/>
  <c r="V22" i="4"/>
  <c r="Y23" i="4"/>
  <c r="BF23" i="4"/>
  <c r="AE23" i="47"/>
  <c r="BF23" i="47" s="1"/>
  <c r="BI26" i="47"/>
  <c r="BG26" i="47"/>
  <c r="BF28" i="4"/>
  <c r="AE28" i="47"/>
  <c r="BF28" i="47" s="1"/>
  <c r="BE29" i="47"/>
  <c r="BC29" i="47"/>
  <c r="AW30" i="47"/>
  <c r="BB30" i="47"/>
  <c r="Y31" i="4"/>
  <c r="Y31" i="47" s="1"/>
  <c r="AV31" i="47" s="1"/>
  <c r="I31" i="47"/>
  <c r="BI31" i="47"/>
  <c r="BG31" i="47"/>
  <c r="BF32" i="4"/>
  <c r="AE32" i="47"/>
  <c r="BF32" i="47" s="1"/>
  <c r="V33" i="4"/>
  <c r="V33" i="47" s="1"/>
  <c r="I34" i="47"/>
  <c r="Y34" i="4"/>
  <c r="Y34" i="47" s="1"/>
  <c r="BI34" i="47"/>
  <c r="BG34" i="47"/>
  <c r="BE35" i="47"/>
  <c r="BC35" i="47"/>
  <c r="BB36" i="47"/>
  <c r="AW36" i="47"/>
  <c r="I37" i="47"/>
  <c r="BG37" i="47"/>
  <c r="BI37" i="47"/>
  <c r="BF38" i="4"/>
  <c r="AE38" i="47"/>
  <c r="BF38" i="47" s="1"/>
  <c r="V40" i="4"/>
  <c r="V40" i="47" s="1"/>
  <c r="I43" i="47"/>
  <c r="BG43" i="47"/>
  <c r="BI43" i="47"/>
  <c r="BE45" i="47"/>
  <c r="BC45" i="47"/>
  <c r="V46" i="4"/>
  <c r="V46" i="47" s="1"/>
  <c r="M46" i="47"/>
  <c r="BB12" i="47"/>
  <c r="AW12" i="47"/>
  <c r="AW11" i="47" s="1"/>
  <c r="BC15" i="47"/>
  <c r="BC14" i="47" s="1"/>
  <c r="BE15" i="47"/>
  <c r="BE14" i="47" s="1"/>
  <c r="BB16" i="47"/>
  <c r="AW16" i="47"/>
  <c r="BI16" i="47"/>
  <c r="BG16" i="47"/>
  <c r="BF17" i="4"/>
  <c r="AE17" i="47"/>
  <c r="BF17" i="47" s="1"/>
  <c r="BC18" i="47"/>
  <c r="BE18" i="47"/>
  <c r="BG20" i="47"/>
  <c r="BI20" i="47"/>
  <c r="BI19" i="47" s="1"/>
  <c r="BF21" i="4"/>
  <c r="AE21" i="47"/>
  <c r="BF21" i="47" s="1"/>
  <c r="BG23" i="47"/>
  <c r="BI23" i="47"/>
  <c r="BF24" i="4"/>
  <c r="AE24" i="47"/>
  <c r="BF24" i="47" s="1"/>
  <c r="I28" i="47"/>
  <c r="BI28" i="47"/>
  <c r="BG28" i="47"/>
  <c r="BF29" i="4"/>
  <c r="AE29" i="47"/>
  <c r="BF29" i="47" s="1"/>
  <c r="BE30" i="47"/>
  <c r="BC30" i="47"/>
  <c r="V31" i="4"/>
  <c r="V31" i="47" s="1"/>
  <c r="BA31" i="47" s="1"/>
  <c r="M31" i="47"/>
  <c r="I32" i="47"/>
  <c r="Y32" i="4"/>
  <c r="Y32" i="47" s="1"/>
  <c r="BG32" i="47"/>
  <c r="BI32" i="47"/>
  <c r="BC33" i="47"/>
  <c r="BE33" i="47"/>
  <c r="V34" i="4"/>
  <c r="V34" i="47" s="1"/>
  <c r="M34" i="47"/>
  <c r="I35" i="47"/>
  <c r="Y35" i="4"/>
  <c r="Y35" i="47" s="1"/>
  <c r="AV35" i="47" s="1"/>
  <c r="BF35" i="4"/>
  <c r="AE35" i="47"/>
  <c r="BF35" i="47" s="1"/>
  <c r="BC36" i="47"/>
  <c r="BE36" i="47"/>
  <c r="BB37" i="47"/>
  <c r="AW37" i="47"/>
  <c r="I38" i="47"/>
  <c r="AT38" i="47" s="1"/>
  <c r="Y38" i="4"/>
  <c r="BG38" i="47"/>
  <c r="BI38" i="47"/>
  <c r="BC40" i="47"/>
  <c r="BE40" i="47"/>
  <c r="V43" i="4"/>
  <c r="V43" i="47" s="1"/>
  <c r="M43" i="47"/>
  <c r="I45" i="47"/>
  <c r="Y45" i="4"/>
  <c r="Y45" i="47" s="1"/>
  <c r="AV45" i="47" s="1"/>
  <c r="BF45" i="4"/>
  <c r="AE45" i="47"/>
  <c r="BF45" i="47" s="1"/>
  <c r="BE46" i="47"/>
  <c r="BC46" i="47"/>
  <c r="I17" i="47"/>
  <c r="Y17" i="4"/>
  <c r="I16" i="47"/>
  <c r="Y16" i="4"/>
  <c r="Y16" i="47" s="1"/>
  <c r="AV16" i="47" s="1"/>
  <c r="I15" i="47"/>
  <c r="Y15" i="4"/>
  <c r="Y15" i="47" s="1"/>
  <c r="AV15" i="47" s="1"/>
  <c r="I13" i="47"/>
  <c r="I12" i="47"/>
  <c r="Y12" i="4"/>
  <c r="I10" i="47"/>
  <c r="AU9" i="47"/>
  <c r="AT9" i="47"/>
  <c r="I8" i="4"/>
  <c r="Y9" i="4"/>
  <c r="AU9" i="4"/>
  <c r="BA19" i="5"/>
  <c r="BB47" i="5"/>
  <c r="BE47" i="5"/>
  <c r="AT47" i="5"/>
  <c r="BA9" i="4"/>
  <c r="BA17" i="4"/>
  <c r="BA21" i="4"/>
  <c r="BA24" i="4"/>
  <c r="BA31" i="4"/>
  <c r="BA34" i="4"/>
  <c r="AV34" i="4"/>
  <c r="BA43" i="4"/>
  <c r="BA15" i="4"/>
  <c r="BA22" i="4"/>
  <c r="BA32" i="4"/>
  <c r="AV32" i="4"/>
  <c r="BA46" i="4"/>
  <c r="AV11" i="5"/>
  <c r="BE9" i="4"/>
  <c r="BC9" i="4"/>
  <c r="V10" i="4"/>
  <c r="V10" i="47" s="1"/>
  <c r="BA10" i="47" s="1"/>
  <c r="AW10" i="4"/>
  <c r="BB10" i="4"/>
  <c r="AT9" i="4"/>
  <c r="BF8" i="4"/>
  <c r="AT10" i="4"/>
  <c r="AU10" i="4"/>
  <c r="BE10" i="4"/>
  <c r="BC10" i="4"/>
  <c r="BI10" i="4"/>
  <c r="BG10" i="4"/>
  <c r="BB12" i="4"/>
  <c r="AW12" i="4"/>
  <c r="BE12" i="4"/>
  <c r="BC12" i="4"/>
  <c r="BI12" i="4"/>
  <c r="BG12" i="4"/>
  <c r="V13" i="4"/>
  <c r="V13" i="47" s="1"/>
  <c r="BA13" i="47" s="1"/>
  <c r="AW13" i="4"/>
  <c r="BB13" i="4"/>
  <c r="AT15" i="4"/>
  <c r="AU15" i="4"/>
  <c r="BE15" i="4"/>
  <c r="BC15" i="4"/>
  <c r="BI15" i="4"/>
  <c r="BG15" i="4"/>
  <c r="BB16" i="4"/>
  <c r="AW16" i="4"/>
  <c r="AU17" i="4"/>
  <c r="AT17" i="4"/>
  <c r="AT18" i="4"/>
  <c r="AU18" i="4"/>
  <c r="BE18" i="4"/>
  <c r="BC18" i="4"/>
  <c r="BI18" i="4"/>
  <c r="BG18" i="4"/>
  <c r="BB20" i="4"/>
  <c r="AW20" i="4"/>
  <c r="AU21" i="4"/>
  <c r="AT21" i="4"/>
  <c r="AT22" i="4"/>
  <c r="AU22" i="4"/>
  <c r="BE22" i="4"/>
  <c r="BC22" i="4"/>
  <c r="BI22" i="4"/>
  <c r="BG22" i="4"/>
  <c r="BB23" i="4"/>
  <c r="AW23" i="4"/>
  <c r="AU24" i="4"/>
  <c r="AT24" i="4"/>
  <c r="BE24" i="4"/>
  <c r="BC24" i="4"/>
  <c r="BI24" i="4"/>
  <c r="BG24" i="4"/>
  <c r="V25" i="4"/>
  <c r="Y25" i="4" s="1"/>
  <c r="AW25" i="4"/>
  <c r="BB25" i="4"/>
  <c r="AU26" i="4"/>
  <c r="AT26" i="4"/>
  <c r="BE26" i="4"/>
  <c r="BC26" i="4"/>
  <c r="BI26" i="4"/>
  <c r="BG26" i="4"/>
  <c r="V28" i="4"/>
  <c r="V28" i="47" s="1"/>
  <c r="AW28" i="4"/>
  <c r="BB28" i="4"/>
  <c r="BF27" i="4"/>
  <c r="AU29" i="4"/>
  <c r="AT29" i="4"/>
  <c r="BE29" i="4"/>
  <c r="BC29" i="4"/>
  <c r="BI29" i="4"/>
  <c r="BG29" i="4"/>
  <c r="V30" i="4"/>
  <c r="V30" i="47" s="1"/>
  <c r="AW30" i="4"/>
  <c r="BB30" i="4"/>
  <c r="AV31" i="4"/>
  <c r="AT31" i="4"/>
  <c r="AU31" i="4"/>
  <c r="AU32" i="4"/>
  <c r="AT32" i="4"/>
  <c r="BE32" i="4"/>
  <c r="BC32" i="4"/>
  <c r="BI32" i="4"/>
  <c r="BG32" i="4"/>
  <c r="AW33" i="4"/>
  <c r="BB33" i="4"/>
  <c r="AT34" i="4"/>
  <c r="AU34" i="4"/>
  <c r="BE34" i="4"/>
  <c r="BC34" i="4"/>
  <c r="BI34" i="4"/>
  <c r="BG34" i="4"/>
  <c r="BB35" i="4"/>
  <c r="AW35" i="4"/>
  <c r="AT36" i="4"/>
  <c r="AU36" i="4"/>
  <c r="BE36" i="4"/>
  <c r="BC36" i="4"/>
  <c r="BI36" i="4"/>
  <c r="BG36" i="4"/>
  <c r="V37" i="4"/>
  <c r="V37" i="47" s="1"/>
  <c r="BB37" i="4"/>
  <c r="AW37" i="4"/>
  <c r="AT38" i="4"/>
  <c r="AU38" i="4"/>
  <c r="BE38" i="4"/>
  <c r="BC38" i="4"/>
  <c r="BI38" i="4"/>
  <c r="BG38" i="4"/>
  <c r="BB40" i="4"/>
  <c r="AW40" i="4"/>
  <c r="AT43" i="4"/>
  <c r="AU43" i="4"/>
  <c r="BE43" i="4"/>
  <c r="BC43" i="4"/>
  <c r="BI43" i="4"/>
  <c r="BG43" i="4"/>
  <c r="BB45" i="4"/>
  <c r="AW45" i="4"/>
  <c r="AT46" i="4"/>
  <c r="AU46" i="4"/>
  <c r="BE46" i="4"/>
  <c r="BC46" i="4"/>
  <c r="BI46" i="4"/>
  <c r="BG46" i="4"/>
  <c r="AV19" i="5"/>
  <c r="AW47" i="5"/>
  <c r="AV27" i="5"/>
  <c r="BC47" i="5"/>
  <c r="BA14" i="5"/>
  <c r="AU47" i="5"/>
  <c r="AW9" i="4"/>
  <c r="AW8" i="4" s="1"/>
  <c r="BB9" i="4"/>
  <c r="BB8" i="4" s="1"/>
  <c r="BI9" i="4"/>
  <c r="BI8" i="4" s="1"/>
  <c r="BG9" i="4"/>
  <c r="BG8" i="4" s="1"/>
  <c r="AU12" i="4"/>
  <c r="AT12" i="4"/>
  <c r="BA12" i="4"/>
  <c r="AU13" i="4"/>
  <c r="AT13" i="4"/>
  <c r="BE13" i="4"/>
  <c r="BC13" i="4"/>
  <c r="BI13" i="4"/>
  <c r="BG13" i="4"/>
  <c r="BB15" i="4"/>
  <c r="BB14" i="4" s="1"/>
  <c r="AW15" i="4"/>
  <c r="AU16" i="4"/>
  <c r="AT16" i="4"/>
  <c r="AV16" i="4"/>
  <c r="BA16" i="4"/>
  <c r="BE16" i="4"/>
  <c r="BC16" i="4"/>
  <c r="BI16" i="4"/>
  <c r="BG16" i="4"/>
  <c r="AW17" i="4"/>
  <c r="BB17" i="4"/>
  <c r="BE17" i="4"/>
  <c r="BC17" i="4"/>
  <c r="BI17" i="4"/>
  <c r="BG17" i="4"/>
  <c r="V18" i="4"/>
  <c r="V18" i="47" s="1"/>
  <c r="BA18" i="47" s="1"/>
  <c r="BB18" i="4"/>
  <c r="AW18" i="4"/>
  <c r="AT20" i="4"/>
  <c r="AU20" i="4"/>
  <c r="AV20" i="4"/>
  <c r="BA20" i="4"/>
  <c r="BE20" i="4"/>
  <c r="BC20" i="4"/>
  <c r="BI20" i="4"/>
  <c r="BG20" i="4"/>
  <c r="BB21" i="4"/>
  <c r="AW21" i="4"/>
  <c r="BE21" i="4"/>
  <c r="BC21" i="4"/>
  <c r="BI21" i="4"/>
  <c r="BG21" i="4"/>
  <c r="AW22" i="4"/>
  <c r="BB22" i="4"/>
  <c r="AU23" i="4"/>
  <c r="AT23" i="4"/>
  <c r="BA23" i="4"/>
  <c r="AV23" i="4"/>
  <c r="BE23" i="4"/>
  <c r="BC23" i="4"/>
  <c r="BI23" i="4"/>
  <c r="BG23" i="4"/>
  <c r="BB24" i="4"/>
  <c r="AW24" i="4"/>
  <c r="AU25" i="4"/>
  <c r="AT25" i="4"/>
  <c r="BE25" i="4"/>
  <c r="BC25" i="4"/>
  <c r="BI25" i="4"/>
  <c r="BG25" i="4"/>
  <c r="V26" i="4"/>
  <c r="AW26" i="4"/>
  <c r="BB26" i="4"/>
  <c r="AT28" i="4"/>
  <c r="AU28" i="4"/>
  <c r="BE28" i="4"/>
  <c r="BC28" i="4"/>
  <c r="BI28" i="4"/>
  <c r="BI27" i="4" s="1"/>
  <c r="BG28" i="4"/>
  <c r="V29" i="4"/>
  <c r="V29" i="47" s="1"/>
  <c r="AW29" i="4"/>
  <c r="BB29" i="4"/>
  <c r="AU30" i="4"/>
  <c r="AT30" i="4"/>
  <c r="BE30" i="4"/>
  <c r="BC30" i="4"/>
  <c r="BI30" i="4"/>
  <c r="BG30" i="4"/>
  <c r="AW31" i="4"/>
  <c r="BB31" i="4"/>
  <c r="BE31" i="4"/>
  <c r="BC31" i="4"/>
  <c r="BI31" i="4"/>
  <c r="BG31" i="4"/>
  <c r="BB32" i="4"/>
  <c r="AW32" i="4"/>
  <c r="AT33" i="4"/>
  <c r="AU33" i="4"/>
  <c r="BA33" i="4"/>
  <c r="BE33" i="4"/>
  <c r="BC33" i="4"/>
  <c r="BI33" i="4"/>
  <c r="BG33" i="4"/>
  <c r="BB34" i="4"/>
  <c r="AW34" i="4"/>
  <c r="AT35" i="4"/>
  <c r="AU35" i="4"/>
  <c r="AV35" i="4"/>
  <c r="BA35" i="4"/>
  <c r="BE35" i="4"/>
  <c r="BC35" i="4"/>
  <c r="BI35" i="4"/>
  <c r="BG35" i="4"/>
  <c r="V36" i="4"/>
  <c r="V36" i="47" s="1"/>
  <c r="BB36" i="4"/>
  <c r="AW36" i="4"/>
  <c r="AT37" i="4"/>
  <c r="AU37" i="4"/>
  <c r="BE37" i="4"/>
  <c r="BC37" i="4"/>
  <c r="BI37" i="4"/>
  <c r="BG37" i="4"/>
  <c r="AV38" i="4"/>
  <c r="BA38" i="4"/>
  <c r="AT40" i="4"/>
  <c r="AU40" i="4"/>
  <c r="BA40" i="4"/>
  <c r="BE40" i="4"/>
  <c r="BC40" i="4"/>
  <c r="BI40" i="4"/>
  <c r="BG40" i="4"/>
  <c r="BB43" i="4"/>
  <c r="AW43" i="4"/>
  <c r="AT45" i="4"/>
  <c r="AU45" i="4"/>
  <c r="AV45" i="4"/>
  <c r="BA45" i="4"/>
  <c r="BE45" i="4"/>
  <c r="BC45" i="4"/>
  <c r="BI45" i="4"/>
  <c r="BG45" i="4"/>
  <c r="BB46" i="4"/>
  <c r="AW46" i="4"/>
  <c r="BG47" i="5"/>
  <c r="BA27" i="5"/>
  <c r="AV14" i="5"/>
  <c r="BA11" i="5"/>
  <c r="AV24" i="4" l="1"/>
  <c r="AV21" i="4"/>
  <c r="BA29" i="47"/>
  <c r="BE27" i="4"/>
  <c r="BA37" i="47"/>
  <c r="BA30" i="47"/>
  <c r="Y10" i="4"/>
  <c r="Y13" i="4"/>
  <c r="BG27" i="47"/>
  <c r="AT43" i="47"/>
  <c r="AU43" i="47"/>
  <c r="BA33" i="47"/>
  <c r="AW15" i="47"/>
  <c r="BB15" i="47"/>
  <c r="BB14" i="47" s="1"/>
  <c r="AW9" i="47"/>
  <c r="BB9" i="47"/>
  <c r="BB8" i="47" s="1"/>
  <c r="BI27" i="47"/>
  <c r="AW17" i="47"/>
  <c r="BB17" i="47"/>
  <c r="BG14" i="47"/>
  <c r="Y40" i="4"/>
  <c r="AT33" i="47"/>
  <c r="AU33" i="47"/>
  <c r="BF14" i="4"/>
  <c r="BE8" i="47"/>
  <c r="BA36" i="47"/>
  <c r="AT45" i="47"/>
  <c r="AU45" i="47"/>
  <c r="AT35" i="47"/>
  <c r="AU35" i="47"/>
  <c r="AT32" i="47"/>
  <c r="AU32" i="47"/>
  <c r="AW46" i="47"/>
  <c r="BB46" i="47"/>
  <c r="BA40" i="47"/>
  <c r="AT31" i="47"/>
  <c r="AU31" i="47"/>
  <c r="BA8" i="47"/>
  <c r="BI14" i="47"/>
  <c r="AT40" i="47"/>
  <c r="AU40" i="47"/>
  <c r="AW32" i="47"/>
  <c r="BB32" i="47"/>
  <c r="Y29" i="4"/>
  <c r="Y29" i="47" s="1"/>
  <c r="AV29" i="47" s="1"/>
  <c r="BA28" i="47"/>
  <c r="AW43" i="47"/>
  <c r="BB43" i="47"/>
  <c r="AW34" i="47"/>
  <c r="BB34" i="47"/>
  <c r="BB31" i="47"/>
  <c r="AW31" i="47"/>
  <c r="Y28" i="4"/>
  <c r="Y28" i="47" s="1"/>
  <c r="AV28" i="47" s="1"/>
  <c r="AV27" i="47" s="1"/>
  <c r="BA46" i="47"/>
  <c r="Y37" i="4"/>
  <c r="Y37" i="47" s="1"/>
  <c r="AV37" i="47" s="1"/>
  <c r="BF19" i="47"/>
  <c r="AW8" i="47"/>
  <c r="Y46" i="4"/>
  <c r="Y36" i="4"/>
  <c r="Y36" i="47" s="1"/>
  <c r="AV36" i="47" s="1"/>
  <c r="Y30" i="4"/>
  <c r="Y30" i="47" s="1"/>
  <c r="AV30" i="47" s="1"/>
  <c r="BE27" i="47"/>
  <c r="AT18" i="47"/>
  <c r="AU18" i="47"/>
  <c r="BB11" i="47"/>
  <c r="BA32" i="47"/>
  <c r="AV32" i="47"/>
  <c r="AT29" i="47"/>
  <c r="AU29" i="47"/>
  <c r="BG19" i="47"/>
  <c r="BI8" i="47"/>
  <c r="BG11" i="47"/>
  <c r="BG47" i="47" s="1"/>
  <c r="AW14" i="4"/>
  <c r="BA43" i="47"/>
  <c r="BA34" i="47"/>
  <c r="AV34" i="47"/>
  <c r="AT28" i="47"/>
  <c r="AU28" i="47"/>
  <c r="AW14" i="47"/>
  <c r="Y43" i="4"/>
  <c r="AT37" i="47"/>
  <c r="AU37" i="47"/>
  <c r="AT34" i="47"/>
  <c r="AU34" i="47"/>
  <c r="BB27" i="47"/>
  <c r="BF27" i="47"/>
  <c r="Y26" i="4"/>
  <c r="BF19" i="4"/>
  <c r="BC11" i="47"/>
  <c r="AT46" i="47"/>
  <c r="AU46" i="47"/>
  <c r="AT36" i="47"/>
  <c r="AU36" i="47"/>
  <c r="AT30" i="47"/>
  <c r="AU30" i="47"/>
  <c r="BC27" i="47"/>
  <c r="Y22" i="4"/>
  <c r="Y18" i="4"/>
  <c r="Y18" i="47" s="1"/>
  <c r="AV18" i="47" s="1"/>
  <c r="Y33" i="4"/>
  <c r="AW27" i="47"/>
  <c r="BF14" i="47"/>
  <c r="BF47" i="47" s="1"/>
  <c r="BA11" i="47"/>
  <c r="BI11" i="47"/>
  <c r="AT17" i="47"/>
  <c r="AU17" i="47"/>
  <c r="Y17" i="47"/>
  <c r="AV17" i="47" s="1"/>
  <c r="AV17" i="4"/>
  <c r="AT16" i="47"/>
  <c r="AU16" i="47"/>
  <c r="AV14" i="47"/>
  <c r="AT15" i="47"/>
  <c r="AU15" i="47"/>
  <c r="AV15" i="4"/>
  <c r="AV14" i="4" s="1"/>
  <c r="AT13" i="47"/>
  <c r="AU13" i="47"/>
  <c r="Y13" i="47"/>
  <c r="AV13" i="47" s="1"/>
  <c r="AV13" i="4"/>
  <c r="AT12" i="47"/>
  <c r="AT11" i="47" s="1"/>
  <c r="AU12" i="47"/>
  <c r="AU11" i="47" s="1"/>
  <c r="Y12" i="47"/>
  <c r="AV12" i="47" s="1"/>
  <c r="AV12" i="4"/>
  <c r="AT10" i="47"/>
  <c r="AT8" i="47" s="1"/>
  <c r="AU10" i="47"/>
  <c r="AU8" i="47" s="1"/>
  <c r="AV10" i="4"/>
  <c r="Y10" i="47"/>
  <c r="AV10" i="47" s="1"/>
  <c r="AV9" i="4"/>
  <c r="AV8" i="4" s="1"/>
  <c r="Y9" i="47"/>
  <c r="AV9" i="47" s="1"/>
  <c r="AU8" i="4"/>
  <c r="BA47" i="5"/>
  <c r="AU19" i="4"/>
  <c r="BA29" i="4"/>
  <c r="AV29" i="4"/>
  <c r="AT27" i="4"/>
  <c r="BG19" i="4"/>
  <c r="BC19" i="4"/>
  <c r="BA18" i="4"/>
  <c r="AV18" i="4"/>
  <c r="AU11" i="4"/>
  <c r="AV37" i="4"/>
  <c r="BA37" i="4"/>
  <c r="AV30" i="4"/>
  <c r="BA30" i="4"/>
  <c r="BB27" i="4"/>
  <c r="AV28" i="4"/>
  <c r="BA28" i="4"/>
  <c r="AW19" i="4"/>
  <c r="BI14" i="4"/>
  <c r="BE14" i="4"/>
  <c r="AT14" i="4"/>
  <c r="BG11" i="4"/>
  <c r="BC11" i="4"/>
  <c r="AW11" i="4"/>
  <c r="BF47" i="4"/>
  <c r="BA10" i="4"/>
  <c r="BA8" i="4" s="1"/>
  <c r="BE8" i="4"/>
  <c r="AV36" i="4"/>
  <c r="BA36" i="4"/>
  <c r="BG27" i="4"/>
  <c r="BC27" i="4"/>
  <c r="AU27" i="4"/>
  <c r="AV26" i="4"/>
  <c r="BA26" i="4"/>
  <c r="BI19" i="4"/>
  <c r="BE19" i="4"/>
  <c r="AT19" i="4"/>
  <c r="AT11" i="4"/>
  <c r="AW27" i="4"/>
  <c r="AV25" i="4"/>
  <c r="BA25" i="4"/>
  <c r="BA19" i="4" s="1"/>
  <c r="BB19" i="4"/>
  <c r="BG14" i="4"/>
  <c r="BC14" i="4"/>
  <c r="AU14" i="4"/>
  <c r="AV11" i="4"/>
  <c r="BA13" i="4"/>
  <c r="BA11" i="4" s="1"/>
  <c r="BI11" i="4"/>
  <c r="BI47" i="4" s="1"/>
  <c r="BE11" i="4"/>
  <c r="BB11" i="4"/>
  <c r="BB47" i="4" s="1"/>
  <c r="AT8" i="4"/>
  <c r="BC8" i="4"/>
  <c r="BC47" i="4" s="1"/>
  <c r="BA14" i="4"/>
  <c r="C8" i="10"/>
  <c r="E8" i="10"/>
  <c r="F8" i="10"/>
  <c r="G8" i="10"/>
  <c r="H8" i="10"/>
  <c r="J8" i="10"/>
  <c r="K8" i="10"/>
  <c r="L8" i="10"/>
  <c r="N8" i="10"/>
  <c r="O8" i="10"/>
  <c r="P8" i="10"/>
  <c r="Q8" i="10"/>
  <c r="S8" i="10"/>
  <c r="T8" i="10"/>
  <c r="U8" i="10"/>
  <c r="W8" i="10"/>
  <c r="X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AM8" i="10"/>
  <c r="AN8" i="10"/>
  <c r="AO8" i="10"/>
  <c r="AP8" i="10"/>
  <c r="I8" i="10"/>
  <c r="R8" i="10"/>
  <c r="C11" i="10"/>
  <c r="E11" i="10"/>
  <c r="F11" i="10"/>
  <c r="G11" i="10"/>
  <c r="H11" i="10"/>
  <c r="J11" i="10"/>
  <c r="K11" i="10"/>
  <c r="L11" i="10"/>
  <c r="N11" i="10"/>
  <c r="O11" i="10"/>
  <c r="P11" i="10"/>
  <c r="Q11" i="10"/>
  <c r="R11" i="10"/>
  <c r="S11" i="10"/>
  <c r="T11" i="10"/>
  <c r="U11" i="10"/>
  <c r="W11" i="10"/>
  <c r="X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M11" i="10"/>
  <c r="V11" i="10"/>
  <c r="I11" i="10"/>
  <c r="C14" i="10"/>
  <c r="E14" i="10"/>
  <c r="F14" i="10"/>
  <c r="G14" i="10"/>
  <c r="H14" i="10"/>
  <c r="J14" i="10"/>
  <c r="K14" i="10"/>
  <c r="L14" i="10"/>
  <c r="N14" i="10"/>
  <c r="O14" i="10"/>
  <c r="P14" i="10"/>
  <c r="Q14" i="10"/>
  <c r="S14" i="10"/>
  <c r="T14" i="10"/>
  <c r="U14" i="10"/>
  <c r="W14" i="10"/>
  <c r="X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I14" i="10"/>
  <c r="R14" i="10"/>
  <c r="E19" i="10"/>
  <c r="F19" i="10"/>
  <c r="G19" i="10"/>
  <c r="H19" i="10"/>
  <c r="J19" i="10"/>
  <c r="K19" i="10"/>
  <c r="L19" i="10"/>
  <c r="N19" i="10"/>
  <c r="O19" i="10"/>
  <c r="P19" i="10"/>
  <c r="Q19" i="10"/>
  <c r="S19" i="10"/>
  <c r="T19" i="10"/>
  <c r="U19" i="10"/>
  <c r="W19" i="10"/>
  <c r="X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C20" i="10"/>
  <c r="I20" i="10"/>
  <c r="M20" i="10"/>
  <c r="R20" i="10"/>
  <c r="C21" i="10"/>
  <c r="I21" i="10"/>
  <c r="M21" i="10"/>
  <c r="R21" i="10"/>
  <c r="C22" i="10"/>
  <c r="I22" i="10"/>
  <c r="M22" i="10"/>
  <c r="R22" i="10"/>
  <c r="C23" i="10"/>
  <c r="I23" i="10"/>
  <c r="M23" i="10"/>
  <c r="R23" i="10"/>
  <c r="V23" i="10"/>
  <c r="C24" i="10"/>
  <c r="I24" i="10"/>
  <c r="M24" i="10"/>
  <c r="R24" i="10"/>
  <c r="C25" i="10"/>
  <c r="I25" i="10"/>
  <c r="M25" i="10"/>
  <c r="R25" i="10"/>
  <c r="C26" i="10"/>
  <c r="I26" i="10"/>
  <c r="M26" i="10"/>
  <c r="R26" i="10"/>
  <c r="E27" i="10"/>
  <c r="F27" i="10"/>
  <c r="G27" i="10"/>
  <c r="H27" i="10"/>
  <c r="J27" i="10"/>
  <c r="K27" i="10"/>
  <c r="L27" i="10"/>
  <c r="N27" i="10"/>
  <c r="O27" i="10"/>
  <c r="P27" i="10"/>
  <c r="Q27" i="10"/>
  <c r="S27" i="10"/>
  <c r="T27" i="10"/>
  <c r="U27" i="10"/>
  <c r="W27" i="10"/>
  <c r="X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C27" i="10"/>
  <c r="I27" i="10"/>
  <c r="R27" i="10"/>
  <c r="M27" i="10"/>
  <c r="M38" i="10"/>
  <c r="R38" i="10"/>
  <c r="C19" i="5"/>
  <c r="AY26" i="10" l="1"/>
  <c r="AY25" i="10"/>
  <c r="AY24" i="10"/>
  <c r="AQ23" i="10"/>
  <c r="AQ22" i="10"/>
  <c r="AQ21" i="10"/>
  <c r="AQ20" i="10"/>
  <c r="BG47" i="4"/>
  <c r="AU27" i="47"/>
  <c r="AY38" i="10"/>
  <c r="R38" i="47"/>
  <c r="AY38" i="47" s="1"/>
  <c r="AY23" i="10"/>
  <c r="AY22" i="10"/>
  <c r="AY21" i="10"/>
  <c r="AY20" i="10"/>
  <c r="AV19" i="4"/>
  <c r="BA27" i="4"/>
  <c r="AV22" i="4"/>
  <c r="AT27" i="47"/>
  <c r="Y38" i="10"/>
  <c r="Y38" i="47" s="1"/>
  <c r="M38" i="47"/>
  <c r="AT26" i="10"/>
  <c r="AW47" i="4"/>
  <c r="AV27" i="4"/>
  <c r="AU14" i="47"/>
  <c r="BI47" i="47"/>
  <c r="AT25" i="10"/>
  <c r="AQ26" i="10"/>
  <c r="AQ25" i="10"/>
  <c r="AQ24" i="10"/>
  <c r="AT23" i="10"/>
  <c r="AT22" i="10"/>
  <c r="AT21" i="10"/>
  <c r="Y33" i="47"/>
  <c r="AV33" i="47" s="1"/>
  <c r="AV33" i="4"/>
  <c r="Y43" i="47"/>
  <c r="AV43" i="47" s="1"/>
  <c r="AV43" i="4"/>
  <c r="Y46" i="47"/>
  <c r="AV46" i="47" s="1"/>
  <c r="AV46" i="4"/>
  <c r="BA27" i="47"/>
  <c r="Y40" i="47"/>
  <c r="AV40" i="47" s="1"/>
  <c r="AV40" i="4"/>
  <c r="AV8" i="47"/>
  <c r="AT14" i="47"/>
  <c r="AV11" i="47"/>
  <c r="AT47" i="4"/>
  <c r="AU47" i="4"/>
  <c r="AV47" i="4"/>
  <c r="BA47" i="4"/>
  <c r="AW38" i="10"/>
  <c r="BB38" i="10"/>
  <c r="AW26" i="10"/>
  <c r="BB26" i="10"/>
  <c r="AW25" i="10"/>
  <c r="BB25" i="10"/>
  <c r="V24" i="10"/>
  <c r="AW24" i="10"/>
  <c r="BB24" i="10"/>
  <c r="AY19" i="10"/>
  <c r="AY47" i="10" s="1"/>
  <c r="I19" i="10"/>
  <c r="I47" i="10" s="1"/>
  <c r="AT20" i="10"/>
  <c r="AO47" i="10"/>
  <c r="AM47" i="10"/>
  <c r="AK47" i="10"/>
  <c r="AI47" i="10"/>
  <c r="AG47" i="10"/>
  <c r="AE47" i="10"/>
  <c r="AC47" i="10"/>
  <c r="AA47" i="10"/>
  <c r="X47" i="10"/>
  <c r="U47" i="10"/>
  <c r="S47" i="10"/>
  <c r="P47" i="10"/>
  <c r="N47" i="10"/>
  <c r="K47" i="10"/>
  <c r="H47" i="10"/>
  <c r="F47" i="10"/>
  <c r="Y24" i="10"/>
  <c r="AT24" i="10"/>
  <c r="BA23" i="10"/>
  <c r="AW23" i="10"/>
  <c r="BB23" i="10"/>
  <c r="AQ19" i="10"/>
  <c r="AQ47" i="10" s="1"/>
  <c r="V22" i="10"/>
  <c r="AW22" i="10"/>
  <c r="BB22" i="10"/>
  <c r="AW21" i="10"/>
  <c r="BB21" i="10"/>
  <c r="V20" i="10"/>
  <c r="AW20" i="10"/>
  <c r="BB20" i="10"/>
  <c r="AP47" i="10"/>
  <c r="AN47" i="10"/>
  <c r="AL47" i="10"/>
  <c r="AJ47" i="10"/>
  <c r="AH47" i="10"/>
  <c r="AF47" i="10"/>
  <c r="AD47" i="10"/>
  <c r="AB47" i="10"/>
  <c r="Z47" i="10"/>
  <c r="W47" i="10"/>
  <c r="T47" i="10"/>
  <c r="Q47" i="10"/>
  <c r="O47" i="10"/>
  <c r="L47" i="10"/>
  <c r="J47" i="10"/>
  <c r="G47" i="10"/>
  <c r="E47" i="10"/>
  <c r="BE47" i="4"/>
  <c r="V25" i="10"/>
  <c r="D24" i="10"/>
  <c r="V38" i="10"/>
  <c r="V38" i="47" s="1"/>
  <c r="V26" i="10"/>
  <c r="M19" i="10"/>
  <c r="R19" i="10"/>
  <c r="R47" i="10" s="1"/>
  <c r="C19" i="10"/>
  <c r="C47" i="10" s="1"/>
  <c r="V14" i="10"/>
  <c r="D8" i="10"/>
  <c r="Y22" i="10"/>
  <c r="D22" i="10" s="1"/>
  <c r="V8" i="10"/>
  <c r="Y23" i="10"/>
  <c r="M8" i="10"/>
  <c r="Y14" i="10"/>
  <c r="D11" i="10"/>
  <c r="Y8" i="10"/>
  <c r="M14" i="10"/>
  <c r="V21" i="10"/>
  <c r="Y11" i="10"/>
  <c r="D23" i="10" l="1"/>
  <c r="AV23" i="10"/>
  <c r="BA38" i="47"/>
  <c r="AV38" i="47"/>
  <c r="AV22" i="10"/>
  <c r="AW38" i="47"/>
  <c r="BB38" i="47"/>
  <c r="AW19" i="10"/>
  <c r="AW47" i="10" s="1"/>
  <c r="Y20" i="10"/>
  <c r="AV20" i="10" s="1"/>
  <c r="M47" i="10"/>
  <c r="AU22" i="10"/>
  <c r="AR22" i="10"/>
  <c r="BA26" i="10"/>
  <c r="Y26" i="10"/>
  <c r="D26" i="10" s="1"/>
  <c r="Y25" i="10"/>
  <c r="BA25" i="10"/>
  <c r="AV25" i="10"/>
  <c r="BB19" i="10"/>
  <c r="BB47" i="10" s="1"/>
  <c r="BA20" i="10"/>
  <c r="AT19" i="10"/>
  <c r="AT47" i="10" s="1"/>
  <c r="Y21" i="10"/>
  <c r="BA21" i="10"/>
  <c r="AU23" i="10"/>
  <c r="AR23" i="10"/>
  <c r="V19" i="10"/>
  <c r="V47" i="10" s="1"/>
  <c r="BA38" i="10"/>
  <c r="AU24" i="10"/>
  <c r="AR24" i="10"/>
  <c r="BA22" i="10"/>
  <c r="BA24" i="10"/>
  <c r="AV24" i="10"/>
  <c r="D27" i="10"/>
  <c r="D14" i="10"/>
  <c r="Y27" i="10"/>
  <c r="V27" i="10"/>
  <c r="D21" i="10"/>
  <c r="D25" i="10" l="1"/>
  <c r="AV26" i="10"/>
  <c r="AV21" i="10"/>
  <c r="AU26" i="10"/>
  <c r="AR26" i="10"/>
  <c r="AU25" i="10"/>
  <c r="AR25" i="10"/>
  <c r="AU21" i="10"/>
  <c r="AR21" i="10"/>
  <c r="BA19" i="10"/>
  <c r="BA47" i="10" s="1"/>
  <c r="AP27" i="18" l="1"/>
  <c r="AO27" i="18"/>
  <c r="AN27" i="18"/>
  <c r="AM27" i="18"/>
  <c r="AL27" i="18"/>
  <c r="AK27" i="18"/>
  <c r="AJ27" i="18"/>
  <c r="AI27" i="18"/>
  <c r="AH27" i="18"/>
  <c r="AG27" i="18"/>
  <c r="AF27" i="18"/>
  <c r="AE27" i="18"/>
  <c r="AD27" i="18"/>
  <c r="AC27" i="18"/>
  <c r="AB27" i="18"/>
  <c r="AA27" i="18"/>
  <c r="Z27" i="18"/>
  <c r="X27" i="18"/>
  <c r="W27" i="18"/>
  <c r="U27" i="18"/>
  <c r="T27" i="18"/>
  <c r="S27" i="18"/>
  <c r="Q27" i="18"/>
  <c r="P27" i="18"/>
  <c r="O27" i="18"/>
  <c r="N27" i="18"/>
  <c r="M27" i="18"/>
  <c r="L27" i="18"/>
  <c r="K27" i="18"/>
  <c r="J27" i="18"/>
  <c r="H27" i="18"/>
  <c r="G27" i="18"/>
  <c r="F27" i="18"/>
  <c r="E27" i="18"/>
  <c r="R26" i="18"/>
  <c r="AY26" i="18" s="1"/>
  <c r="M26" i="18"/>
  <c r="I26" i="18"/>
  <c r="AT26" i="18" s="1"/>
  <c r="C26" i="18"/>
  <c r="AQ26" i="18" s="1"/>
  <c r="R25" i="18"/>
  <c r="AY25" i="18" s="1"/>
  <c r="M25" i="18"/>
  <c r="I25" i="18"/>
  <c r="AT25" i="18" s="1"/>
  <c r="C25" i="18"/>
  <c r="AQ25" i="18" s="1"/>
  <c r="R24" i="18"/>
  <c r="AY24" i="18" s="1"/>
  <c r="M24" i="18"/>
  <c r="I24" i="18"/>
  <c r="AT24" i="18" s="1"/>
  <c r="C24" i="18"/>
  <c r="AQ24" i="18" s="1"/>
  <c r="R23" i="18"/>
  <c r="AY23" i="18" s="1"/>
  <c r="M23" i="18"/>
  <c r="I23" i="18"/>
  <c r="AT23" i="18" s="1"/>
  <c r="C23" i="18"/>
  <c r="AQ23" i="18" s="1"/>
  <c r="R22" i="18"/>
  <c r="AY22" i="18" s="1"/>
  <c r="M22" i="18"/>
  <c r="I22" i="18"/>
  <c r="AT22" i="18" s="1"/>
  <c r="C22" i="18"/>
  <c r="AQ22" i="18" s="1"/>
  <c r="R21" i="18"/>
  <c r="AY21" i="18" s="1"/>
  <c r="M21" i="18"/>
  <c r="I21" i="18"/>
  <c r="AT21" i="18" s="1"/>
  <c r="C21" i="18"/>
  <c r="AQ21" i="18" s="1"/>
  <c r="R20" i="18"/>
  <c r="AY20" i="18" s="1"/>
  <c r="AY19" i="18" s="1"/>
  <c r="AY47" i="18" s="1"/>
  <c r="M20" i="18"/>
  <c r="I20" i="18"/>
  <c r="AT20" i="18" s="1"/>
  <c r="AT19" i="18" s="1"/>
  <c r="AT47" i="18" s="1"/>
  <c r="C20" i="18"/>
  <c r="AQ20" i="18" s="1"/>
  <c r="AQ19" i="18" s="1"/>
  <c r="AQ47" i="18" s="1"/>
  <c r="AP19" i="18"/>
  <c r="AO19" i="18"/>
  <c r="AN19" i="18"/>
  <c r="AM19" i="18"/>
  <c r="AL19" i="18"/>
  <c r="AK19" i="18"/>
  <c r="AJ19" i="18"/>
  <c r="AI19" i="18"/>
  <c r="AH19" i="18"/>
  <c r="AG19" i="18"/>
  <c r="AF19" i="18"/>
  <c r="AE19" i="18"/>
  <c r="AD19" i="18"/>
  <c r="AC19" i="18"/>
  <c r="AB19" i="18"/>
  <c r="AA19" i="18"/>
  <c r="Z19" i="18"/>
  <c r="X19" i="18"/>
  <c r="W19" i="18"/>
  <c r="U19" i="18"/>
  <c r="T19" i="18"/>
  <c r="S19" i="18"/>
  <c r="Q19" i="18"/>
  <c r="P19" i="18"/>
  <c r="O19" i="18"/>
  <c r="N19" i="18"/>
  <c r="L19" i="18"/>
  <c r="K19" i="18"/>
  <c r="J19" i="18"/>
  <c r="H19" i="18"/>
  <c r="G19" i="18"/>
  <c r="F19" i="18"/>
  <c r="E19" i="18"/>
  <c r="I14" i="18"/>
  <c r="AP14" i="18"/>
  <c r="AO14" i="18"/>
  <c r="AN14" i="18"/>
  <c r="AM14" i="18"/>
  <c r="AL14" i="18"/>
  <c r="AK14" i="18"/>
  <c r="AJ14" i="18"/>
  <c r="AI14" i="18"/>
  <c r="AH14" i="18"/>
  <c r="AG14" i="18"/>
  <c r="AF14" i="18"/>
  <c r="AE14" i="18"/>
  <c r="AD14" i="18"/>
  <c r="AC14" i="18"/>
  <c r="AB14" i="18"/>
  <c r="AA14" i="18"/>
  <c r="Z14" i="18"/>
  <c r="X14" i="18"/>
  <c r="W14" i="18"/>
  <c r="U14" i="18"/>
  <c r="T14" i="18"/>
  <c r="S14" i="18"/>
  <c r="R14" i="18"/>
  <c r="Q14" i="18"/>
  <c r="P14" i="18"/>
  <c r="O14" i="18"/>
  <c r="N14" i="18"/>
  <c r="L14" i="18"/>
  <c r="K14" i="18"/>
  <c r="J14" i="18"/>
  <c r="H14" i="18"/>
  <c r="G14" i="18"/>
  <c r="F14" i="18"/>
  <c r="E14" i="18"/>
  <c r="D14" i="18"/>
  <c r="C14" i="18"/>
  <c r="AP11" i="18"/>
  <c r="AO11" i="18"/>
  <c r="AN11" i="18"/>
  <c r="AM11" i="18"/>
  <c r="AL11" i="18"/>
  <c r="AK11" i="18"/>
  <c r="AJ11" i="18"/>
  <c r="AI11" i="18"/>
  <c r="AH11" i="18"/>
  <c r="AG11" i="18"/>
  <c r="AF11" i="18"/>
  <c r="AE11" i="18"/>
  <c r="AD11" i="18"/>
  <c r="AC11" i="18"/>
  <c r="AB11" i="18"/>
  <c r="AA11" i="18"/>
  <c r="Z11" i="18"/>
  <c r="X11" i="18"/>
  <c r="W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AP8" i="18"/>
  <c r="AP47" i="18" s="1"/>
  <c r="AO8" i="18"/>
  <c r="AN8" i="18"/>
  <c r="AN47" i="18" s="1"/>
  <c r="AM8" i="18"/>
  <c r="AM47" i="18" s="1"/>
  <c r="AL8" i="18"/>
  <c r="AL47" i="18" s="1"/>
  <c r="AK8" i="18"/>
  <c r="AK47" i="18" s="1"/>
  <c r="AJ8" i="18"/>
  <c r="AJ47" i="18" s="1"/>
  <c r="AI8" i="18"/>
  <c r="AI47" i="18" s="1"/>
  <c r="AH8" i="18"/>
  <c r="AH47" i="18" s="1"/>
  <c r="AG8" i="18"/>
  <c r="AG47" i="18" s="1"/>
  <c r="AF8" i="18"/>
  <c r="AF47" i="18" s="1"/>
  <c r="AE8" i="18"/>
  <c r="AE47" i="18" s="1"/>
  <c r="AD8" i="18"/>
  <c r="AD47" i="18" s="1"/>
  <c r="AC8" i="18"/>
  <c r="AC47" i="18" s="1"/>
  <c r="AB8" i="18"/>
  <c r="AB47" i="18" s="1"/>
  <c r="AA8" i="18"/>
  <c r="AA47" i="18" s="1"/>
  <c r="Z8" i="18"/>
  <c r="Z47" i="18" s="1"/>
  <c r="X8" i="18"/>
  <c r="X47" i="18" s="1"/>
  <c r="W8" i="18"/>
  <c r="W47" i="18" s="1"/>
  <c r="U8" i="18"/>
  <c r="U47" i="18" s="1"/>
  <c r="T8" i="18"/>
  <c r="T47" i="18" s="1"/>
  <c r="S8" i="18"/>
  <c r="S47" i="18" s="1"/>
  <c r="Q8" i="18"/>
  <c r="Q47" i="18" s="1"/>
  <c r="P8" i="18"/>
  <c r="P47" i="18" s="1"/>
  <c r="O8" i="18"/>
  <c r="O47" i="18" s="1"/>
  <c r="N8" i="18"/>
  <c r="N47" i="18" s="1"/>
  <c r="L8" i="18"/>
  <c r="L47" i="18" s="1"/>
  <c r="K8" i="18"/>
  <c r="K47" i="18" s="1"/>
  <c r="J8" i="18"/>
  <c r="J47" i="18" s="1"/>
  <c r="H8" i="18"/>
  <c r="G8" i="18"/>
  <c r="G47" i="18" s="1"/>
  <c r="F8" i="18"/>
  <c r="F47" i="18" s="1"/>
  <c r="E8" i="18"/>
  <c r="D8" i="18"/>
  <c r="C8" i="18"/>
  <c r="AO47" i="18" l="1"/>
  <c r="E47" i="18"/>
  <c r="H47" i="18"/>
  <c r="AW25" i="18"/>
  <c r="BB25" i="18"/>
  <c r="V25" i="18"/>
  <c r="Y25" i="18" s="1"/>
  <c r="D25" i="18" s="1"/>
  <c r="AW20" i="18"/>
  <c r="BB20" i="18"/>
  <c r="AW21" i="18"/>
  <c r="BB21" i="18"/>
  <c r="AW22" i="18"/>
  <c r="BB22" i="18"/>
  <c r="AW23" i="18"/>
  <c r="BB23" i="18"/>
  <c r="AW24" i="18"/>
  <c r="BB24" i="18"/>
  <c r="V24" i="18"/>
  <c r="AW26" i="18"/>
  <c r="BB26" i="18"/>
  <c r="V21" i="18"/>
  <c r="V26" i="18"/>
  <c r="Y21" i="18"/>
  <c r="R8" i="18"/>
  <c r="V11" i="18"/>
  <c r="I19" i="18"/>
  <c r="Y24" i="18"/>
  <c r="I8" i="18"/>
  <c r="R19" i="18"/>
  <c r="V22" i="18"/>
  <c r="Y22" i="18" s="1"/>
  <c r="I27" i="18"/>
  <c r="M14" i="18"/>
  <c r="C19" i="18"/>
  <c r="R27" i="18"/>
  <c r="V14" i="18"/>
  <c r="V20" i="18"/>
  <c r="C27" i="18"/>
  <c r="M8" i="18"/>
  <c r="M19" i="18"/>
  <c r="V23" i="18"/>
  <c r="C47" i="18" l="1"/>
  <c r="BA23" i="18"/>
  <c r="M47" i="18"/>
  <c r="Y20" i="18"/>
  <c r="BA20" i="18"/>
  <c r="AV20" i="18"/>
  <c r="AU25" i="18"/>
  <c r="AR25" i="18"/>
  <c r="BA24" i="18"/>
  <c r="AV24" i="18"/>
  <c r="AW19" i="18"/>
  <c r="AW47" i="18" s="1"/>
  <c r="BA22" i="18"/>
  <c r="AV22" i="18"/>
  <c r="I47" i="18"/>
  <c r="R47" i="18"/>
  <c r="Y26" i="18"/>
  <c r="BA26" i="18"/>
  <c r="AV26" i="18"/>
  <c r="BA21" i="18"/>
  <c r="AV21" i="18"/>
  <c r="BB19" i="18"/>
  <c r="BB47" i="18" s="1"/>
  <c r="BA25" i="18"/>
  <c r="AV25" i="18"/>
  <c r="D26" i="18"/>
  <c r="D24" i="18"/>
  <c r="V8" i="18"/>
  <c r="V19" i="18"/>
  <c r="D20" i="18"/>
  <c r="V27" i="18"/>
  <c r="Y27" i="18"/>
  <c r="Y11" i="18"/>
  <c r="D22" i="18"/>
  <c r="D21" i="18"/>
  <c r="Y23" i="18"/>
  <c r="Y19" i="18" s="1"/>
  <c r="Y14" i="18"/>
  <c r="AU21" i="18" l="1"/>
  <c r="AR21" i="18"/>
  <c r="AU24" i="18"/>
  <c r="AR24" i="18"/>
  <c r="AU22" i="18"/>
  <c r="AR22" i="18"/>
  <c r="AU20" i="18"/>
  <c r="AR20" i="18"/>
  <c r="V47" i="18"/>
  <c r="AU26" i="18"/>
  <c r="AR26" i="18"/>
  <c r="AV23" i="18"/>
  <c r="AV19" i="18" s="1"/>
  <c r="BA19" i="18"/>
  <c r="BA47" i="18" s="1"/>
  <c r="D23" i="18"/>
  <c r="D27" i="18"/>
  <c r="Y8" i="18"/>
  <c r="Y47" i="18" s="1"/>
  <c r="AV47" i="18" s="1"/>
  <c r="AU23" i="18" l="1"/>
  <c r="AR23" i="18"/>
  <c r="AR19" i="18" s="1"/>
  <c r="AU19" i="18"/>
  <c r="AU47" i="18" s="1"/>
  <c r="D19" i="18"/>
  <c r="D47" i="18" s="1"/>
  <c r="AR47" i="18" s="1"/>
  <c r="AP27" i="17" l="1"/>
  <c r="AO27" i="17"/>
  <c r="AN27" i="17"/>
  <c r="AM27" i="17"/>
  <c r="AL27" i="17"/>
  <c r="AK27" i="17"/>
  <c r="AJ27" i="17"/>
  <c r="AI27" i="17"/>
  <c r="AH27" i="17"/>
  <c r="AG27" i="17"/>
  <c r="AF27" i="17"/>
  <c r="AE27" i="17"/>
  <c r="AD27" i="17"/>
  <c r="AB27" i="17"/>
  <c r="AA27" i="17"/>
  <c r="Z27" i="17"/>
  <c r="X27" i="17"/>
  <c r="W27" i="17"/>
  <c r="U27" i="17"/>
  <c r="T27" i="17"/>
  <c r="S27" i="17"/>
  <c r="R27" i="17"/>
  <c r="Q27" i="17"/>
  <c r="P27" i="17"/>
  <c r="O27" i="17"/>
  <c r="N27" i="17"/>
  <c r="L27" i="17"/>
  <c r="K27" i="17"/>
  <c r="J27" i="17"/>
  <c r="H27" i="17"/>
  <c r="G27" i="17"/>
  <c r="F27" i="17"/>
  <c r="E27" i="17"/>
  <c r="D27" i="17"/>
  <c r="C27" i="17"/>
  <c r="AP19" i="17"/>
  <c r="AO19" i="17"/>
  <c r="AN19" i="17"/>
  <c r="AM19" i="17"/>
  <c r="AL19" i="17"/>
  <c r="AK19" i="17"/>
  <c r="AJ19" i="17"/>
  <c r="AI19" i="17"/>
  <c r="AH19" i="17"/>
  <c r="AG19" i="17"/>
  <c r="AF19" i="17"/>
  <c r="AE19" i="17"/>
  <c r="AD19" i="17"/>
  <c r="AB19" i="17"/>
  <c r="AA19" i="17"/>
  <c r="Z19" i="17"/>
  <c r="X19" i="17"/>
  <c r="W19" i="17"/>
  <c r="U19" i="17"/>
  <c r="T19" i="17"/>
  <c r="S19" i="17"/>
  <c r="Q19" i="17"/>
  <c r="P19" i="17"/>
  <c r="O19" i="17"/>
  <c r="N19" i="17"/>
  <c r="M19" i="17"/>
  <c r="L19" i="17"/>
  <c r="K19" i="17"/>
  <c r="J19" i="17"/>
  <c r="H19" i="17"/>
  <c r="G19" i="17"/>
  <c r="F19" i="17"/>
  <c r="E19" i="17"/>
  <c r="D19" i="17"/>
  <c r="R14" i="17"/>
  <c r="AP14" i="17"/>
  <c r="AO14" i="17"/>
  <c r="AN14" i="17"/>
  <c r="AM14" i="17"/>
  <c r="AL14" i="17"/>
  <c r="AK14" i="17"/>
  <c r="AJ14" i="17"/>
  <c r="AI14" i="17"/>
  <c r="AH14" i="17"/>
  <c r="AG14" i="17"/>
  <c r="AF14" i="17"/>
  <c r="AE14" i="17"/>
  <c r="AD14" i="17"/>
  <c r="AC14" i="17"/>
  <c r="AB14" i="17"/>
  <c r="AA14" i="17"/>
  <c r="Z14" i="17"/>
  <c r="X14" i="17"/>
  <c r="W14" i="17"/>
  <c r="U14" i="17"/>
  <c r="T14" i="17"/>
  <c r="S14" i="17"/>
  <c r="Q14" i="17"/>
  <c r="P14" i="17"/>
  <c r="O14" i="17"/>
  <c r="N14" i="17"/>
  <c r="L14" i="17"/>
  <c r="K14" i="17"/>
  <c r="J14" i="17"/>
  <c r="H14" i="17"/>
  <c r="G14" i="17"/>
  <c r="F14" i="17"/>
  <c r="E14" i="17"/>
  <c r="D14" i="17"/>
  <c r="M11" i="17"/>
  <c r="AP11" i="17"/>
  <c r="AO11" i="17"/>
  <c r="AN11" i="17"/>
  <c r="AM11" i="17"/>
  <c r="AL11" i="17"/>
  <c r="AK11" i="17"/>
  <c r="AJ11" i="17"/>
  <c r="AI11" i="17"/>
  <c r="AH11" i="17"/>
  <c r="AG11" i="17"/>
  <c r="AF11" i="17"/>
  <c r="AE11" i="17"/>
  <c r="AD11" i="17"/>
  <c r="AC11" i="17"/>
  <c r="AB11" i="17"/>
  <c r="AA11" i="17"/>
  <c r="Z11" i="17"/>
  <c r="X11" i="17"/>
  <c r="W11" i="17"/>
  <c r="U11" i="17"/>
  <c r="T11" i="17"/>
  <c r="S11" i="17"/>
  <c r="R11" i="17"/>
  <c r="Q11" i="17"/>
  <c r="P11" i="17"/>
  <c r="O11" i="17"/>
  <c r="N11" i="17"/>
  <c r="L11" i="17"/>
  <c r="K11" i="17"/>
  <c r="J11" i="17"/>
  <c r="H11" i="17"/>
  <c r="G11" i="17"/>
  <c r="F11" i="17"/>
  <c r="E11" i="17"/>
  <c r="D11" i="17"/>
  <c r="C11" i="17"/>
  <c r="AP8" i="17"/>
  <c r="AP47" i="17" s="1"/>
  <c r="AO8" i="17"/>
  <c r="AO47" i="17" s="1"/>
  <c r="AN8" i="17"/>
  <c r="AN47" i="17" s="1"/>
  <c r="AM8" i="17"/>
  <c r="AM47" i="17" s="1"/>
  <c r="AL8" i="17"/>
  <c r="AL47" i="17" s="1"/>
  <c r="AK8" i="17"/>
  <c r="AK47" i="17" s="1"/>
  <c r="AJ8" i="17"/>
  <c r="AJ47" i="17" s="1"/>
  <c r="AI8" i="17"/>
  <c r="AI47" i="17" s="1"/>
  <c r="AH8" i="17"/>
  <c r="AH47" i="17" s="1"/>
  <c r="AG8" i="17"/>
  <c r="AG47" i="17" s="1"/>
  <c r="AF8" i="17"/>
  <c r="AF47" i="17" s="1"/>
  <c r="AE8" i="17"/>
  <c r="AE47" i="17" s="1"/>
  <c r="AD8" i="17"/>
  <c r="AD47" i="17" s="1"/>
  <c r="AC8" i="17"/>
  <c r="AB8" i="17"/>
  <c r="AB47" i="17" s="1"/>
  <c r="AA8" i="17"/>
  <c r="AA47" i="17" s="1"/>
  <c r="Z8" i="17"/>
  <c r="Z47" i="17" s="1"/>
  <c r="X8" i="17"/>
  <c r="X47" i="17" s="1"/>
  <c r="W8" i="17"/>
  <c r="W47" i="17" s="1"/>
  <c r="U8" i="17"/>
  <c r="U47" i="17" s="1"/>
  <c r="T8" i="17"/>
  <c r="T47" i="17" s="1"/>
  <c r="S8" i="17"/>
  <c r="S47" i="17" s="1"/>
  <c r="R8" i="17"/>
  <c r="Q8" i="17"/>
  <c r="Q47" i="17" s="1"/>
  <c r="P8" i="17"/>
  <c r="P47" i="17" s="1"/>
  <c r="O8" i="17"/>
  <c r="O47" i="17" s="1"/>
  <c r="N8" i="17"/>
  <c r="N47" i="17" s="1"/>
  <c r="M8" i="17"/>
  <c r="L8" i="17"/>
  <c r="L47" i="17" s="1"/>
  <c r="K8" i="17"/>
  <c r="K47" i="17" s="1"/>
  <c r="J8" i="17"/>
  <c r="J47" i="17" s="1"/>
  <c r="H8" i="17"/>
  <c r="G8" i="17"/>
  <c r="G47" i="17" s="1"/>
  <c r="F8" i="17"/>
  <c r="F47" i="17" s="1"/>
  <c r="E8" i="17"/>
  <c r="D8" i="17"/>
  <c r="D47" i="17" s="1"/>
  <c r="C8" i="17"/>
  <c r="H47" i="17" l="1"/>
  <c r="E47" i="17"/>
  <c r="AR47" i="17" s="1"/>
  <c r="I11" i="17"/>
  <c r="I14" i="17"/>
  <c r="C14" i="17"/>
  <c r="AC19" i="17"/>
  <c r="I8" i="17"/>
  <c r="C19" i="17"/>
  <c r="R19" i="17"/>
  <c r="R47" i="17" s="1"/>
  <c r="V19" i="17"/>
  <c r="M27" i="17"/>
  <c r="AC27" i="17"/>
  <c r="I19" i="17"/>
  <c r="M14" i="17"/>
  <c r="V14" i="17"/>
  <c r="I27" i="17"/>
  <c r="M47" i="17" l="1"/>
  <c r="AC47" i="17"/>
  <c r="C47" i="17"/>
  <c r="I47" i="17"/>
  <c r="Y19" i="17"/>
  <c r="V11" i="17"/>
  <c r="Y11" i="17"/>
  <c r="Y8" i="17"/>
  <c r="V8" i="17"/>
  <c r="V27" i="17"/>
  <c r="V47" i="17" l="1"/>
  <c r="Y14" i="17"/>
  <c r="Y47" i="17" s="1"/>
  <c r="AV47" i="17" s="1"/>
  <c r="Y27" i="17"/>
  <c r="AP27" i="16" l="1"/>
  <c r="AO27" i="16"/>
  <c r="AN27" i="16"/>
  <c r="AM27" i="16"/>
  <c r="AL27" i="16"/>
  <c r="AK27" i="16"/>
  <c r="AJ27" i="16"/>
  <c r="AI27" i="16"/>
  <c r="AH27" i="16"/>
  <c r="AG27" i="16"/>
  <c r="AF27" i="16"/>
  <c r="AE27" i="16"/>
  <c r="AD27" i="16"/>
  <c r="AC27" i="16"/>
  <c r="AB27" i="16"/>
  <c r="AA27" i="16"/>
  <c r="Z27" i="16"/>
  <c r="X27" i="16"/>
  <c r="W27" i="16"/>
  <c r="U27" i="16"/>
  <c r="T27" i="16"/>
  <c r="S27" i="16"/>
  <c r="R27" i="16"/>
  <c r="Q27" i="16"/>
  <c r="P27" i="16"/>
  <c r="O27" i="16"/>
  <c r="N27" i="16"/>
  <c r="L27" i="16"/>
  <c r="K27" i="16"/>
  <c r="J27" i="16"/>
  <c r="I27" i="16"/>
  <c r="G27" i="16"/>
  <c r="F27" i="16"/>
  <c r="E27" i="16"/>
  <c r="D27" i="16"/>
  <c r="AC26" i="16"/>
  <c r="R26" i="16"/>
  <c r="AY26" i="16" s="1"/>
  <c r="M26" i="16"/>
  <c r="H26" i="16"/>
  <c r="AS26" i="16" s="1"/>
  <c r="C26" i="16"/>
  <c r="AQ26" i="16" s="1"/>
  <c r="AC25" i="16"/>
  <c r="R25" i="16"/>
  <c r="AY25" i="16" s="1"/>
  <c r="M25" i="16"/>
  <c r="H25" i="16"/>
  <c r="AS25" i="16" s="1"/>
  <c r="C25" i="16"/>
  <c r="AQ25" i="16" s="1"/>
  <c r="AC24" i="16"/>
  <c r="R24" i="16"/>
  <c r="AY24" i="16" s="1"/>
  <c r="M24" i="16"/>
  <c r="H24" i="16"/>
  <c r="AS24" i="16" s="1"/>
  <c r="C24" i="16"/>
  <c r="AQ24" i="16" s="1"/>
  <c r="AC23" i="16"/>
  <c r="R23" i="16"/>
  <c r="AY23" i="16" s="1"/>
  <c r="M23" i="16"/>
  <c r="H23" i="16"/>
  <c r="AS23" i="16" s="1"/>
  <c r="C23" i="16"/>
  <c r="AQ23" i="16" s="1"/>
  <c r="AC22" i="16"/>
  <c r="R22" i="16"/>
  <c r="AY22" i="16" s="1"/>
  <c r="M22" i="16"/>
  <c r="H22" i="16"/>
  <c r="AS22" i="16" s="1"/>
  <c r="C22" i="16"/>
  <c r="AQ22" i="16" s="1"/>
  <c r="AC21" i="16"/>
  <c r="R21" i="16"/>
  <c r="AY21" i="16" s="1"/>
  <c r="M21" i="16"/>
  <c r="H21" i="16"/>
  <c r="AS21" i="16" s="1"/>
  <c r="C21" i="16"/>
  <c r="AQ21" i="16" s="1"/>
  <c r="AC20" i="16"/>
  <c r="R20" i="16"/>
  <c r="AY20" i="16" s="1"/>
  <c r="M20" i="16"/>
  <c r="H20" i="16"/>
  <c r="AS20" i="16" s="1"/>
  <c r="C20" i="16"/>
  <c r="AQ20" i="16" s="1"/>
  <c r="AP19" i="16"/>
  <c r="AO19" i="16"/>
  <c r="AN19" i="16"/>
  <c r="AM19" i="16"/>
  <c r="AL19" i="16"/>
  <c r="AK19" i="16"/>
  <c r="AJ19" i="16"/>
  <c r="AI19" i="16"/>
  <c r="AH19" i="16"/>
  <c r="AG19" i="16"/>
  <c r="AF19" i="16"/>
  <c r="AE19" i="16"/>
  <c r="AD19" i="16"/>
  <c r="AB19" i="16"/>
  <c r="AA19" i="16"/>
  <c r="Z19" i="16"/>
  <c r="X19" i="16"/>
  <c r="W19" i="16"/>
  <c r="U19" i="16"/>
  <c r="T19" i="16"/>
  <c r="S19" i="16"/>
  <c r="Q19" i="16"/>
  <c r="P19" i="16"/>
  <c r="O19" i="16"/>
  <c r="N19" i="16"/>
  <c r="L19" i="16"/>
  <c r="K19" i="16"/>
  <c r="J19" i="16"/>
  <c r="I19" i="16"/>
  <c r="G19" i="16"/>
  <c r="F19" i="16"/>
  <c r="E19" i="16"/>
  <c r="D19" i="16"/>
  <c r="AP14" i="16"/>
  <c r="AO14" i="16"/>
  <c r="AN14" i="16"/>
  <c r="AM14" i="16"/>
  <c r="AL14" i="16"/>
  <c r="AK14" i="16"/>
  <c r="AJ14" i="16"/>
  <c r="AI14" i="16"/>
  <c r="AH14" i="16"/>
  <c r="AG14" i="16"/>
  <c r="AF14" i="16"/>
  <c r="AE14" i="16"/>
  <c r="AD14" i="16"/>
  <c r="AC14" i="16"/>
  <c r="AB14" i="16"/>
  <c r="AA14" i="16"/>
  <c r="Z14" i="16"/>
  <c r="X14" i="16"/>
  <c r="W14" i="16"/>
  <c r="U14" i="16"/>
  <c r="T14" i="16"/>
  <c r="S14" i="16"/>
  <c r="R14" i="16"/>
  <c r="Q14" i="16"/>
  <c r="P14" i="16"/>
  <c r="O14" i="16"/>
  <c r="N14" i="16"/>
  <c r="L14" i="16"/>
  <c r="K14" i="16"/>
  <c r="J14" i="16"/>
  <c r="H14" i="16"/>
  <c r="G14" i="16"/>
  <c r="F14" i="16"/>
  <c r="E14" i="16"/>
  <c r="D14" i="16"/>
  <c r="C14" i="16"/>
  <c r="AP11" i="16"/>
  <c r="AO11" i="16"/>
  <c r="AN11" i="16"/>
  <c r="AM11" i="16"/>
  <c r="AL11" i="16"/>
  <c r="AK11" i="16"/>
  <c r="AJ11" i="16"/>
  <c r="AI11" i="16"/>
  <c r="AH11" i="16"/>
  <c r="AG11" i="16"/>
  <c r="AF11" i="16"/>
  <c r="AE11" i="16"/>
  <c r="AD11" i="16"/>
  <c r="AC11" i="16"/>
  <c r="AB11" i="16"/>
  <c r="AA11" i="16"/>
  <c r="Z11" i="16"/>
  <c r="X11" i="16"/>
  <c r="W11" i="16"/>
  <c r="U11" i="16"/>
  <c r="T11" i="16"/>
  <c r="S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H8" i="16"/>
  <c r="M8" i="16"/>
  <c r="AP8" i="16"/>
  <c r="AO8" i="16"/>
  <c r="AO47" i="16" s="1"/>
  <c r="AN8" i="16"/>
  <c r="AM8" i="16"/>
  <c r="AL8" i="16"/>
  <c r="AK8" i="16"/>
  <c r="AK47" i="16" s="1"/>
  <c r="AJ8" i="16"/>
  <c r="AI8" i="16"/>
  <c r="AH8" i="16"/>
  <c r="AG8" i="16"/>
  <c r="AG47" i="16" s="1"/>
  <c r="AF8" i="16"/>
  <c r="AE8" i="16"/>
  <c r="AD8" i="16"/>
  <c r="AB8" i="16"/>
  <c r="AB47" i="16" s="1"/>
  <c r="AA8" i="16"/>
  <c r="Z8" i="16"/>
  <c r="X8" i="16"/>
  <c r="X47" i="16" s="1"/>
  <c r="W8" i="16"/>
  <c r="W47" i="16" s="1"/>
  <c r="U8" i="16"/>
  <c r="T8" i="16"/>
  <c r="S8" i="16"/>
  <c r="S47" i="16" s="1"/>
  <c r="Q8" i="16"/>
  <c r="Q47" i="16" s="1"/>
  <c r="P8" i="16"/>
  <c r="O8" i="16"/>
  <c r="N8" i="16"/>
  <c r="N47" i="16" s="1"/>
  <c r="L8" i="16"/>
  <c r="L47" i="16" s="1"/>
  <c r="K8" i="16"/>
  <c r="J8" i="16"/>
  <c r="J47" i="16" s="1"/>
  <c r="I8" i="16"/>
  <c r="G8" i="16"/>
  <c r="G47" i="16" s="1"/>
  <c r="F8" i="16"/>
  <c r="E8" i="16"/>
  <c r="E47" i="16" s="1"/>
  <c r="D8" i="16"/>
  <c r="D47" i="16" s="1"/>
  <c r="AH47" i="16" l="1"/>
  <c r="AP47" i="16"/>
  <c r="AY19" i="16"/>
  <c r="AY47" i="16" s="1"/>
  <c r="O47" i="16"/>
  <c r="T47" i="16"/>
  <c r="Z47" i="16"/>
  <c r="AE47" i="16"/>
  <c r="AI47" i="16"/>
  <c r="AM47" i="16"/>
  <c r="AQ19" i="16"/>
  <c r="AQ47" i="16" s="1"/>
  <c r="AD47" i="16"/>
  <c r="AL47" i="16"/>
  <c r="F47" i="16"/>
  <c r="AR47" i="16" s="1"/>
  <c r="K47" i="16"/>
  <c r="P47" i="16"/>
  <c r="U47" i="16"/>
  <c r="AA47" i="16"/>
  <c r="AF47" i="16"/>
  <c r="AJ47" i="16"/>
  <c r="AN47" i="16"/>
  <c r="AS19" i="16"/>
  <c r="AS47" i="16" s="1"/>
  <c r="AW21" i="16"/>
  <c r="BB21" i="16"/>
  <c r="BE21" i="16"/>
  <c r="BC21" i="16"/>
  <c r="AW23" i="16"/>
  <c r="BB23" i="16"/>
  <c r="BE23" i="16"/>
  <c r="BC23" i="16"/>
  <c r="AW25" i="16"/>
  <c r="BB25" i="16"/>
  <c r="BE25" i="16"/>
  <c r="BC25" i="16"/>
  <c r="AW20" i="16"/>
  <c r="BB20" i="16"/>
  <c r="BE20" i="16"/>
  <c r="BC20" i="16"/>
  <c r="AW22" i="16"/>
  <c r="BB22" i="16"/>
  <c r="BE22" i="16"/>
  <c r="BC22" i="16"/>
  <c r="AW24" i="16"/>
  <c r="BB24" i="16"/>
  <c r="BE24" i="16"/>
  <c r="BC24" i="16"/>
  <c r="AW26" i="16"/>
  <c r="BB26" i="16"/>
  <c r="BE26" i="16"/>
  <c r="BC26" i="16"/>
  <c r="R19" i="16"/>
  <c r="V20" i="16"/>
  <c r="AC19" i="16"/>
  <c r="V26" i="16"/>
  <c r="V23" i="16"/>
  <c r="R11" i="16"/>
  <c r="M14" i="16"/>
  <c r="AC8" i="16"/>
  <c r="AC47" i="16" s="1"/>
  <c r="R8" i="16"/>
  <c r="R47" i="16" s="1"/>
  <c r="C8" i="16"/>
  <c r="V14" i="16"/>
  <c r="V22" i="16"/>
  <c r="AV22" i="16" s="1"/>
  <c r="M19" i="16"/>
  <c r="V25" i="16"/>
  <c r="C19" i="16"/>
  <c r="M27" i="16"/>
  <c r="Y26" i="16"/>
  <c r="C27" i="16"/>
  <c r="I14" i="16"/>
  <c r="I47" i="16" s="1"/>
  <c r="V21" i="16"/>
  <c r="V24" i="16"/>
  <c r="V27" i="16"/>
  <c r="H19" i="16"/>
  <c r="H27" i="16"/>
  <c r="H47" i="16" l="1"/>
  <c r="AV20" i="16"/>
  <c r="M47" i="16"/>
  <c r="BA24" i="16"/>
  <c r="BA26" i="16"/>
  <c r="AV26" i="16"/>
  <c r="Y20" i="16"/>
  <c r="BA20" i="16"/>
  <c r="BC19" i="16"/>
  <c r="BC47" i="16" s="1"/>
  <c r="BB19" i="16"/>
  <c r="BB47" i="16" s="1"/>
  <c r="BA21" i="16"/>
  <c r="BA25" i="16"/>
  <c r="BA22" i="16"/>
  <c r="C47" i="16"/>
  <c r="Y23" i="16"/>
  <c r="BA23" i="16"/>
  <c r="AV23" i="16"/>
  <c r="BE19" i="16"/>
  <c r="BE47" i="16" s="1"/>
  <c r="AW19" i="16"/>
  <c r="AW47" i="16" s="1"/>
  <c r="Y21" i="16"/>
  <c r="AV21" i="16" s="1"/>
  <c r="Y14" i="16"/>
  <c r="V19" i="16"/>
  <c r="V11" i="16"/>
  <c r="Y25" i="16"/>
  <c r="AV25" i="16" s="1"/>
  <c r="Y27" i="16"/>
  <c r="V8" i="16"/>
  <c r="V47" i="16" s="1"/>
  <c r="Y8" i="16"/>
  <c r="Y24" i="16"/>
  <c r="AV24" i="16" s="1"/>
  <c r="BA19" i="16" l="1"/>
  <c r="BA47" i="16" s="1"/>
  <c r="AV19" i="16"/>
  <c r="Y11" i="16"/>
  <c r="Y47" i="16" s="1"/>
  <c r="Y19" i="16"/>
  <c r="AV47" i="16" l="1"/>
  <c r="I27" i="15"/>
  <c r="AP27" i="15"/>
  <c r="AO27" i="15"/>
  <c r="AN27" i="15"/>
  <c r="AM27" i="15"/>
  <c r="AL27" i="15"/>
  <c r="AK27" i="15"/>
  <c r="AJ27" i="15"/>
  <c r="AI27" i="15"/>
  <c r="AH27" i="15"/>
  <c r="AG27" i="15"/>
  <c r="AF27" i="15"/>
  <c r="AE27" i="15"/>
  <c r="AD27" i="15"/>
  <c r="AC27" i="15"/>
  <c r="AB27" i="15"/>
  <c r="AA27" i="15"/>
  <c r="Z27" i="15"/>
  <c r="X27" i="15"/>
  <c r="W27" i="15"/>
  <c r="U27" i="15"/>
  <c r="T27" i="15"/>
  <c r="S27" i="15"/>
  <c r="R27" i="15"/>
  <c r="Q27" i="15"/>
  <c r="P27" i="15"/>
  <c r="O27" i="15"/>
  <c r="N27" i="15"/>
  <c r="L27" i="15"/>
  <c r="K27" i="15"/>
  <c r="J27" i="15"/>
  <c r="H27" i="15"/>
  <c r="G27" i="15"/>
  <c r="F27" i="15"/>
  <c r="D27" i="15"/>
  <c r="R26" i="15"/>
  <c r="AY26" i="15" s="1"/>
  <c r="M26" i="15"/>
  <c r="I26" i="15"/>
  <c r="R25" i="15"/>
  <c r="AY25" i="15" s="1"/>
  <c r="M25" i="15"/>
  <c r="I25" i="15"/>
  <c r="AT25" i="15" s="1"/>
  <c r="R24" i="15"/>
  <c r="AY24" i="15" s="1"/>
  <c r="M24" i="15"/>
  <c r="I24" i="15"/>
  <c r="AT24" i="15" s="1"/>
  <c r="R23" i="15"/>
  <c r="AY23" i="15" s="1"/>
  <c r="M23" i="15"/>
  <c r="I23" i="15"/>
  <c r="AT23" i="15" s="1"/>
  <c r="R22" i="15"/>
  <c r="AY22" i="15" s="1"/>
  <c r="M22" i="15"/>
  <c r="I22" i="15"/>
  <c r="AT22" i="15" s="1"/>
  <c r="R21" i="15"/>
  <c r="AY21" i="15" s="1"/>
  <c r="M21" i="15"/>
  <c r="I21" i="15"/>
  <c r="AT21" i="15" s="1"/>
  <c r="R20" i="15"/>
  <c r="AY20" i="15" s="1"/>
  <c r="M20" i="15"/>
  <c r="V20" i="15" s="1"/>
  <c r="I20" i="15"/>
  <c r="AT20" i="15" s="1"/>
  <c r="AP19" i="15"/>
  <c r="AO19" i="15"/>
  <c r="AN19" i="15"/>
  <c r="AM19" i="15"/>
  <c r="AL19" i="15"/>
  <c r="AK19" i="15"/>
  <c r="AJ19" i="15"/>
  <c r="AI19" i="15"/>
  <c r="AH19" i="15"/>
  <c r="AG19" i="15"/>
  <c r="AF19" i="15"/>
  <c r="AE19" i="15"/>
  <c r="AD19" i="15"/>
  <c r="AC19" i="15"/>
  <c r="AB19" i="15"/>
  <c r="AA19" i="15"/>
  <c r="Z19" i="15"/>
  <c r="X19" i="15"/>
  <c r="W19" i="15"/>
  <c r="U19" i="15"/>
  <c r="T19" i="15"/>
  <c r="S19" i="15"/>
  <c r="Q19" i="15"/>
  <c r="P19" i="15"/>
  <c r="O19" i="15"/>
  <c r="N19" i="15"/>
  <c r="L19" i="15"/>
  <c r="K19" i="15"/>
  <c r="J19" i="15"/>
  <c r="H19" i="15"/>
  <c r="G19" i="15"/>
  <c r="F19" i="15"/>
  <c r="AP14" i="15"/>
  <c r="AO14" i="15"/>
  <c r="AN14" i="15"/>
  <c r="AM14" i="15"/>
  <c r="AL14" i="15"/>
  <c r="AK14" i="15"/>
  <c r="AJ14" i="15"/>
  <c r="AI14" i="15"/>
  <c r="AH14" i="15"/>
  <c r="AG14" i="15"/>
  <c r="AF14" i="15"/>
  <c r="AE14" i="15"/>
  <c r="AD14" i="15"/>
  <c r="AC14" i="15"/>
  <c r="AB14" i="15"/>
  <c r="AA14" i="15"/>
  <c r="Z14" i="15"/>
  <c r="X14" i="15"/>
  <c r="W14" i="15"/>
  <c r="U14" i="15"/>
  <c r="T14" i="15"/>
  <c r="S14" i="15"/>
  <c r="R14" i="15"/>
  <c r="Q14" i="15"/>
  <c r="P14" i="15"/>
  <c r="O14" i="15"/>
  <c r="N14" i="15"/>
  <c r="L14" i="15"/>
  <c r="K14" i="15"/>
  <c r="J14" i="15"/>
  <c r="H14" i="15"/>
  <c r="G14" i="15"/>
  <c r="F14" i="15"/>
  <c r="E14" i="15"/>
  <c r="D14" i="15"/>
  <c r="C14" i="15"/>
  <c r="R11" i="15"/>
  <c r="AP11" i="15"/>
  <c r="AO11" i="15"/>
  <c r="AN11" i="15"/>
  <c r="AM11" i="15"/>
  <c r="AL11" i="15"/>
  <c r="AK11" i="15"/>
  <c r="AJ11" i="15"/>
  <c r="AI11" i="15"/>
  <c r="AH11" i="15"/>
  <c r="AG11" i="15"/>
  <c r="AF11" i="15"/>
  <c r="AE11" i="15"/>
  <c r="AD11" i="15"/>
  <c r="AC11" i="15"/>
  <c r="AB11" i="15"/>
  <c r="AA11" i="15"/>
  <c r="Z11" i="15"/>
  <c r="X11" i="15"/>
  <c r="W11" i="15"/>
  <c r="U11" i="15"/>
  <c r="T11" i="15"/>
  <c r="S11" i="15"/>
  <c r="Q11" i="15"/>
  <c r="P11" i="15"/>
  <c r="O11" i="15"/>
  <c r="N11" i="15"/>
  <c r="M11" i="15"/>
  <c r="L11" i="15"/>
  <c r="K11" i="15"/>
  <c r="J11" i="15"/>
  <c r="H11" i="15"/>
  <c r="G11" i="15"/>
  <c r="F11" i="15"/>
  <c r="E11" i="15"/>
  <c r="C11" i="15"/>
  <c r="AP8" i="15"/>
  <c r="AO8" i="15"/>
  <c r="AN8" i="15"/>
  <c r="AN47" i="15" s="1"/>
  <c r="AM8" i="15"/>
  <c r="AL8" i="15"/>
  <c r="AK8" i="15"/>
  <c r="AJ8" i="15"/>
  <c r="AJ47" i="15" s="1"/>
  <c r="AI8" i="15"/>
  <c r="AH8" i="15"/>
  <c r="AG8" i="15"/>
  <c r="AF8" i="15"/>
  <c r="AF47" i="15" s="1"/>
  <c r="AE8" i="15"/>
  <c r="AD8" i="15"/>
  <c r="AC8" i="15"/>
  <c r="AB8" i="15"/>
  <c r="AB47" i="15" s="1"/>
  <c r="AA8" i="15"/>
  <c r="Z8" i="15"/>
  <c r="X8" i="15"/>
  <c r="W8" i="15"/>
  <c r="W47" i="15" s="1"/>
  <c r="U8" i="15"/>
  <c r="T8" i="15"/>
  <c r="S8" i="15"/>
  <c r="R8" i="15"/>
  <c r="Q8" i="15"/>
  <c r="P8" i="15"/>
  <c r="O8" i="15"/>
  <c r="N8" i="15"/>
  <c r="N47" i="15" s="1"/>
  <c r="M8" i="15"/>
  <c r="L8" i="15"/>
  <c r="K8" i="15"/>
  <c r="K47" i="15" s="1"/>
  <c r="J8" i="15"/>
  <c r="J47" i="15" s="1"/>
  <c r="H8" i="15"/>
  <c r="G8" i="15"/>
  <c r="F8" i="15"/>
  <c r="F47" i="15" s="1"/>
  <c r="E8" i="15"/>
  <c r="D8" i="15"/>
  <c r="C8" i="15"/>
  <c r="O47" i="15" l="1"/>
  <c r="L47" i="15"/>
  <c r="AD47" i="15"/>
  <c r="AP47" i="15"/>
  <c r="G47" i="15"/>
  <c r="P47" i="15"/>
  <c r="Z47" i="15"/>
  <c r="AH47" i="15"/>
  <c r="AL47" i="15"/>
  <c r="H47" i="15"/>
  <c r="Q47" i="15"/>
  <c r="T47" i="15"/>
  <c r="S47" i="15"/>
  <c r="U47" i="15"/>
  <c r="X47" i="15"/>
  <c r="AA47" i="15"/>
  <c r="AC47" i="15"/>
  <c r="AE47" i="15"/>
  <c r="AG47" i="15"/>
  <c r="AI47" i="15"/>
  <c r="AK47" i="15"/>
  <c r="AM47" i="15"/>
  <c r="AO47" i="15"/>
  <c r="AY19" i="15"/>
  <c r="AY47" i="15" s="1"/>
  <c r="BB21" i="15"/>
  <c r="AW21" i="15"/>
  <c r="BB23" i="15"/>
  <c r="AW23" i="15"/>
  <c r="BB25" i="15"/>
  <c r="AW25" i="15"/>
  <c r="V25" i="15"/>
  <c r="BB26" i="15"/>
  <c r="AW26" i="15"/>
  <c r="BB20" i="15"/>
  <c r="AW20" i="15"/>
  <c r="BB22" i="15"/>
  <c r="AW22" i="15"/>
  <c r="BB24" i="15"/>
  <c r="AW24" i="15"/>
  <c r="E26" i="15"/>
  <c r="AT26" i="15"/>
  <c r="AT19" i="15" s="1"/>
  <c r="AT47" i="15" s="1"/>
  <c r="E22" i="15"/>
  <c r="E24" i="15"/>
  <c r="R19" i="15"/>
  <c r="R47" i="15" s="1"/>
  <c r="V22" i="15"/>
  <c r="I8" i="15"/>
  <c r="M27" i="15"/>
  <c r="I11" i="15"/>
  <c r="M14" i="15"/>
  <c r="E21" i="15"/>
  <c r="I19" i="15"/>
  <c r="C26" i="15"/>
  <c r="AQ26" i="15" s="1"/>
  <c r="I14" i="15"/>
  <c r="M19" i="15"/>
  <c r="C22" i="15"/>
  <c r="AQ22" i="15" s="1"/>
  <c r="V23" i="15"/>
  <c r="V21" i="15"/>
  <c r="V26" i="15"/>
  <c r="E20" i="15"/>
  <c r="V24" i="15"/>
  <c r="E25" i="15"/>
  <c r="V8" i="15"/>
  <c r="E23" i="15"/>
  <c r="M47" i="15" l="1"/>
  <c r="BA24" i="15"/>
  <c r="BA26" i="15"/>
  <c r="AR20" i="15"/>
  <c r="AU20" i="15"/>
  <c r="BA21" i="15"/>
  <c r="BA23" i="15"/>
  <c r="AR21" i="15"/>
  <c r="AU21" i="15"/>
  <c r="I47" i="15"/>
  <c r="AR24" i="15"/>
  <c r="AU24" i="15"/>
  <c r="AW19" i="15"/>
  <c r="AW47" i="15" s="1"/>
  <c r="BA25" i="15"/>
  <c r="AR23" i="15"/>
  <c r="AU23" i="15"/>
  <c r="BA22" i="15"/>
  <c r="BA20" i="15"/>
  <c r="AR22" i="15"/>
  <c r="AU22" i="15"/>
  <c r="AR26" i="15"/>
  <c r="AU26" i="15"/>
  <c r="BB19" i="15"/>
  <c r="BB47" i="15" s="1"/>
  <c r="Y24" i="15"/>
  <c r="AV24" i="15" s="1"/>
  <c r="C24" i="15"/>
  <c r="AQ24" i="15" s="1"/>
  <c r="Y22" i="15"/>
  <c r="AV22" i="15" s="1"/>
  <c r="V19" i="15"/>
  <c r="V14" i="15"/>
  <c r="C20" i="15"/>
  <c r="AQ20" i="15" s="1"/>
  <c r="Y20" i="15"/>
  <c r="AV20" i="15" s="1"/>
  <c r="E19" i="15"/>
  <c r="C21" i="15"/>
  <c r="AQ21" i="15" s="1"/>
  <c r="Y21" i="15"/>
  <c r="AV21" i="15" s="1"/>
  <c r="C23" i="15"/>
  <c r="AQ23" i="15" s="1"/>
  <c r="Y23" i="15"/>
  <c r="AV23" i="15" s="1"/>
  <c r="V11" i="15"/>
  <c r="V47" i="15" s="1"/>
  <c r="V27" i="15"/>
  <c r="Y11" i="15"/>
  <c r="C25" i="15"/>
  <c r="AQ25" i="15" s="1"/>
  <c r="Y25" i="15"/>
  <c r="AV25" i="15" s="1"/>
  <c r="Y26" i="15"/>
  <c r="AV26" i="15" s="1"/>
  <c r="E27" i="15"/>
  <c r="Y8" i="15"/>
  <c r="BA19" i="15" l="1"/>
  <c r="BA47" i="15" s="1"/>
  <c r="AV19" i="15"/>
  <c r="E47" i="15"/>
  <c r="AQ19" i="15"/>
  <c r="AQ47" i="15" s="1"/>
  <c r="Y27" i="15"/>
  <c r="C27" i="15"/>
  <c r="D25" i="15"/>
  <c r="Y19" i="15"/>
  <c r="C19" i="15"/>
  <c r="Y14" i="15"/>
  <c r="Y47" i="15" l="1"/>
  <c r="AV47" i="15" s="1"/>
  <c r="C47" i="15"/>
  <c r="AU25" i="15"/>
  <c r="AU19" i="15" s="1"/>
  <c r="AU47" i="15" s="1"/>
  <c r="AR25" i="15"/>
  <c r="AR19" i="15" s="1"/>
  <c r="D11" i="15"/>
  <c r="D19" i="15"/>
  <c r="D47" i="15" l="1"/>
  <c r="AR47" i="15" s="1"/>
  <c r="AP27" i="14"/>
  <c r="AO27" i="14"/>
  <c r="AN27" i="14"/>
  <c r="AM27" i="14"/>
  <c r="AL27" i="14"/>
  <c r="AK27" i="14"/>
  <c r="AJ27" i="14"/>
  <c r="AI27" i="14"/>
  <c r="AH27" i="14"/>
  <c r="AG27" i="14"/>
  <c r="AF27" i="14"/>
  <c r="AE27" i="14"/>
  <c r="AD27" i="14"/>
  <c r="AB27" i="14"/>
  <c r="AA27" i="14"/>
  <c r="Z27" i="14"/>
  <c r="X27" i="14"/>
  <c r="W27" i="14"/>
  <c r="U27" i="14"/>
  <c r="T27" i="14"/>
  <c r="S27" i="14"/>
  <c r="Q27" i="14"/>
  <c r="P27" i="14"/>
  <c r="O27" i="14"/>
  <c r="N27" i="14"/>
  <c r="L27" i="14"/>
  <c r="K27" i="14"/>
  <c r="J27" i="14"/>
  <c r="I27" i="14"/>
  <c r="G27" i="14"/>
  <c r="F27" i="14"/>
  <c r="D27" i="14"/>
  <c r="AC26" i="14"/>
  <c r="R26" i="14"/>
  <c r="AY26" i="14" s="1"/>
  <c r="M26" i="14"/>
  <c r="H26" i="14"/>
  <c r="AC25" i="14"/>
  <c r="R25" i="14"/>
  <c r="AY25" i="14" s="1"/>
  <c r="M25" i="14"/>
  <c r="H25" i="14"/>
  <c r="AC24" i="14"/>
  <c r="R24" i="14"/>
  <c r="AY24" i="14" s="1"/>
  <c r="M24" i="14"/>
  <c r="H24" i="14"/>
  <c r="AC23" i="14"/>
  <c r="R23" i="14"/>
  <c r="AY23" i="14" s="1"/>
  <c r="M23" i="14"/>
  <c r="H23" i="14"/>
  <c r="AC22" i="14"/>
  <c r="R22" i="14"/>
  <c r="AY22" i="14" s="1"/>
  <c r="M22" i="14"/>
  <c r="H22" i="14"/>
  <c r="AC21" i="14"/>
  <c r="R21" i="14"/>
  <c r="AY21" i="14" s="1"/>
  <c r="M21" i="14"/>
  <c r="H21" i="14"/>
  <c r="AC20" i="14"/>
  <c r="R20" i="14"/>
  <c r="AY20" i="14" s="1"/>
  <c r="AY19" i="14" s="1"/>
  <c r="AY47" i="14" s="1"/>
  <c r="M20" i="14"/>
  <c r="H20" i="14"/>
  <c r="AP19" i="14"/>
  <c r="AO19" i="14"/>
  <c r="AN19" i="14"/>
  <c r="AM19" i="14"/>
  <c r="AL19" i="14"/>
  <c r="AK19" i="14"/>
  <c r="AJ19" i="14"/>
  <c r="AI19" i="14"/>
  <c r="AH19" i="14"/>
  <c r="AG19" i="14"/>
  <c r="AF19" i="14"/>
  <c r="AE19" i="14"/>
  <c r="AD19" i="14"/>
  <c r="AB19" i="14"/>
  <c r="AA19" i="14"/>
  <c r="Z19" i="14"/>
  <c r="X19" i="14"/>
  <c r="W19" i="14"/>
  <c r="U19" i="14"/>
  <c r="T19" i="14"/>
  <c r="S19" i="14"/>
  <c r="Q19" i="14"/>
  <c r="P19" i="14"/>
  <c r="O19" i="14"/>
  <c r="N19" i="14"/>
  <c r="L19" i="14"/>
  <c r="K19" i="14"/>
  <c r="J19" i="14"/>
  <c r="I19" i="14"/>
  <c r="G19" i="14"/>
  <c r="F19" i="14"/>
  <c r="D19" i="14"/>
  <c r="AP14" i="14"/>
  <c r="AO14" i="14"/>
  <c r="AN14" i="14"/>
  <c r="AM14" i="14"/>
  <c r="AL14" i="14"/>
  <c r="AK14" i="14"/>
  <c r="AJ14" i="14"/>
  <c r="AI14" i="14"/>
  <c r="AH14" i="14"/>
  <c r="AG14" i="14"/>
  <c r="AF14" i="14"/>
  <c r="AE14" i="14"/>
  <c r="AD14" i="14"/>
  <c r="AC14" i="14"/>
  <c r="AB14" i="14"/>
  <c r="AA14" i="14"/>
  <c r="Z14" i="14"/>
  <c r="X14" i="14"/>
  <c r="W14" i="14"/>
  <c r="U14" i="14"/>
  <c r="T14" i="14"/>
  <c r="S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E14" i="14"/>
  <c r="D14" i="14"/>
  <c r="M11" i="14"/>
  <c r="AP11" i="14"/>
  <c r="AO11" i="14"/>
  <c r="AN11" i="14"/>
  <c r="AM11" i="14"/>
  <c r="AL11" i="14"/>
  <c r="AK11" i="14"/>
  <c r="AJ11" i="14"/>
  <c r="AI11" i="14"/>
  <c r="AH11" i="14"/>
  <c r="AG11" i="14"/>
  <c r="AF11" i="14"/>
  <c r="AE11" i="14"/>
  <c r="AD11" i="14"/>
  <c r="AC11" i="14"/>
  <c r="AB11" i="14"/>
  <c r="AA11" i="14"/>
  <c r="Z11" i="14"/>
  <c r="X11" i="14"/>
  <c r="W11" i="14"/>
  <c r="U11" i="14"/>
  <c r="T11" i="14"/>
  <c r="S11" i="14"/>
  <c r="Q11" i="14"/>
  <c r="P11" i="14"/>
  <c r="O11" i="14"/>
  <c r="N11" i="14"/>
  <c r="L11" i="14"/>
  <c r="K11" i="14"/>
  <c r="J11" i="14"/>
  <c r="I11" i="14"/>
  <c r="H11" i="14"/>
  <c r="G11" i="14"/>
  <c r="F11" i="14"/>
  <c r="E11" i="14"/>
  <c r="D11" i="14"/>
  <c r="C11" i="14"/>
  <c r="AP8" i="14"/>
  <c r="AP47" i="14" s="1"/>
  <c r="AO8" i="14"/>
  <c r="AO47" i="14" s="1"/>
  <c r="AN8" i="14"/>
  <c r="AM8" i="14"/>
  <c r="AM47" i="14" s="1"/>
  <c r="AL8" i="14"/>
  <c r="AL47" i="14" s="1"/>
  <c r="AK8" i="14"/>
  <c r="AK47" i="14" s="1"/>
  <c r="AJ8" i="14"/>
  <c r="AI8" i="14"/>
  <c r="AI47" i="14" s="1"/>
  <c r="AH8" i="14"/>
  <c r="AH47" i="14" s="1"/>
  <c r="AG8" i="14"/>
  <c r="AG47" i="14" s="1"/>
  <c r="AF8" i="14"/>
  <c r="AE8" i="14"/>
  <c r="AE47" i="14" s="1"/>
  <c r="AD8" i="14"/>
  <c r="AD47" i="14" s="1"/>
  <c r="AC8" i="14"/>
  <c r="AB8" i="14"/>
  <c r="AA8" i="14"/>
  <c r="Z8" i="14"/>
  <c r="X8" i="14"/>
  <c r="X47" i="14" s="1"/>
  <c r="W8" i="14"/>
  <c r="U8" i="14"/>
  <c r="T8" i="14"/>
  <c r="T47" i="14" s="1"/>
  <c r="S8" i="14"/>
  <c r="S47" i="14" s="1"/>
  <c r="R8" i="14"/>
  <c r="Q8" i="14"/>
  <c r="P8" i="14"/>
  <c r="O8" i="14"/>
  <c r="O47" i="14" s="1"/>
  <c r="N8" i="14"/>
  <c r="L8" i="14"/>
  <c r="K8" i="14"/>
  <c r="J8" i="14"/>
  <c r="J47" i="14" s="1"/>
  <c r="H8" i="14"/>
  <c r="G8" i="14"/>
  <c r="F8" i="14"/>
  <c r="E8" i="14"/>
  <c r="D8" i="14"/>
  <c r="D47" i="14" s="1"/>
  <c r="C8" i="14"/>
  <c r="K47" i="14" l="1"/>
  <c r="P47" i="14"/>
  <c r="F47" i="14"/>
  <c r="G47" i="14"/>
  <c r="L47" i="14"/>
  <c r="Q47" i="14"/>
  <c r="U47" i="14"/>
  <c r="AA47" i="14"/>
  <c r="N47" i="14"/>
  <c r="W47" i="14"/>
  <c r="AB47" i="14"/>
  <c r="AF47" i="14"/>
  <c r="AJ47" i="14"/>
  <c r="AN47" i="14"/>
  <c r="AS20" i="14"/>
  <c r="H20" i="47"/>
  <c r="AS20" i="47" s="1"/>
  <c r="AS21" i="14"/>
  <c r="H21" i="47"/>
  <c r="AS21" i="47" s="1"/>
  <c r="AS22" i="14"/>
  <c r="H22" i="47"/>
  <c r="AS22" i="47" s="1"/>
  <c r="AS23" i="14"/>
  <c r="H23" i="47"/>
  <c r="AS23" i="47" s="1"/>
  <c r="AS24" i="14"/>
  <c r="H24" i="47"/>
  <c r="AS24" i="47" s="1"/>
  <c r="AS25" i="14"/>
  <c r="H25" i="47"/>
  <c r="AS25" i="47" s="1"/>
  <c r="AS26" i="14"/>
  <c r="H26" i="47"/>
  <c r="AS26" i="47" s="1"/>
  <c r="Z47" i="14"/>
  <c r="AW20" i="14"/>
  <c r="BB20" i="14"/>
  <c r="BE20" i="14"/>
  <c r="BC20" i="14"/>
  <c r="AW21" i="14"/>
  <c r="BB21" i="14"/>
  <c r="BE21" i="14"/>
  <c r="BC21" i="14"/>
  <c r="AW22" i="14"/>
  <c r="BB22" i="14"/>
  <c r="BE22" i="14"/>
  <c r="BC22" i="14"/>
  <c r="AW23" i="14"/>
  <c r="BB23" i="14"/>
  <c r="BE23" i="14"/>
  <c r="BC23" i="14"/>
  <c r="AW24" i="14"/>
  <c r="BB24" i="14"/>
  <c r="BE24" i="14"/>
  <c r="BC24" i="14"/>
  <c r="AW25" i="14"/>
  <c r="BB25" i="14"/>
  <c r="BE25" i="14"/>
  <c r="BC25" i="14"/>
  <c r="AW26" i="14"/>
  <c r="BB26" i="14"/>
  <c r="BE26" i="14"/>
  <c r="BC26" i="14"/>
  <c r="R19" i="14"/>
  <c r="R27" i="14"/>
  <c r="I8" i="14"/>
  <c r="I47" i="14" s="1"/>
  <c r="R11" i="14"/>
  <c r="M8" i="14"/>
  <c r="M19" i="14"/>
  <c r="V20" i="14"/>
  <c r="C14" i="14"/>
  <c r="E21" i="14"/>
  <c r="V22" i="14"/>
  <c r="E23" i="14"/>
  <c r="V24" i="14"/>
  <c r="E25" i="14"/>
  <c r="V26" i="14"/>
  <c r="AC19" i="14"/>
  <c r="AC47" i="14" s="1"/>
  <c r="M27" i="14"/>
  <c r="AC27" i="14"/>
  <c r="R14" i="14"/>
  <c r="H19" i="14"/>
  <c r="E20" i="14"/>
  <c r="V21" i="14"/>
  <c r="E22" i="14"/>
  <c r="V23" i="14"/>
  <c r="E24" i="14"/>
  <c r="V25" i="14"/>
  <c r="E26" i="14"/>
  <c r="H27" i="14"/>
  <c r="H47" i="14" l="1"/>
  <c r="M47" i="14"/>
  <c r="AS19" i="47"/>
  <c r="AS47" i="47" s="1"/>
  <c r="AS19" i="14"/>
  <c r="AS47" i="14" s="1"/>
  <c r="R47" i="14"/>
  <c r="BA23" i="14"/>
  <c r="AU25" i="14"/>
  <c r="AR25" i="14"/>
  <c r="BC19" i="14"/>
  <c r="BC47" i="14" s="1"/>
  <c r="BB19" i="14"/>
  <c r="BB47" i="14" s="1"/>
  <c r="BA25" i="14"/>
  <c r="BA21" i="14"/>
  <c r="AU23" i="14"/>
  <c r="AR23" i="14"/>
  <c r="AU21" i="14"/>
  <c r="AR21" i="14"/>
  <c r="BA20" i="14"/>
  <c r="AU26" i="14"/>
  <c r="AR26" i="14"/>
  <c r="AU24" i="14"/>
  <c r="AR24" i="14"/>
  <c r="AU22" i="14"/>
  <c r="AR22" i="14"/>
  <c r="AU20" i="14"/>
  <c r="AU19" i="14" s="1"/>
  <c r="AU47" i="14" s="1"/>
  <c r="AR20" i="14"/>
  <c r="BA26" i="14"/>
  <c r="BA24" i="14"/>
  <c r="BA22" i="14"/>
  <c r="BE19" i="14"/>
  <c r="BE47" i="14" s="1"/>
  <c r="AW19" i="14"/>
  <c r="AW47" i="14" s="1"/>
  <c r="C24" i="14"/>
  <c r="AQ24" i="14" s="1"/>
  <c r="Y24" i="14"/>
  <c r="AV24" i="14" s="1"/>
  <c r="V11" i="14"/>
  <c r="Y11" i="14"/>
  <c r="Y25" i="14"/>
  <c r="AV25" i="14" s="1"/>
  <c r="C25" i="14"/>
  <c r="AQ25" i="14" s="1"/>
  <c r="C22" i="14"/>
  <c r="AQ22" i="14" s="1"/>
  <c r="Y22" i="14"/>
  <c r="AV22" i="14" s="1"/>
  <c r="E27" i="14"/>
  <c r="Y14" i="14"/>
  <c r="V14" i="14"/>
  <c r="Y23" i="14"/>
  <c r="AV23" i="14" s="1"/>
  <c r="C23" i="14"/>
  <c r="AQ23" i="14" s="1"/>
  <c r="Y21" i="14"/>
  <c r="AV21" i="14" s="1"/>
  <c r="C21" i="14"/>
  <c r="AQ21" i="14" s="1"/>
  <c r="V8" i="14"/>
  <c r="C26" i="14"/>
  <c r="AQ26" i="14" s="1"/>
  <c r="Y26" i="14"/>
  <c r="AV26" i="14" s="1"/>
  <c r="V27" i="14"/>
  <c r="C20" i="14"/>
  <c r="AQ20" i="14" s="1"/>
  <c r="Y20" i="14"/>
  <c r="AV20" i="14" s="1"/>
  <c r="E19" i="14"/>
  <c r="E47" i="14" s="1"/>
  <c r="AR47" i="14" s="1"/>
  <c r="V19" i="14"/>
  <c r="AQ19" i="14" l="1"/>
  <c r="AQ47" i="14" s="1"/>
  <c r="AR19" i="14"/>
  <c r="AV19" i="14"/>
  <c r="BA19" i="14"/>
  <c r="BA47" i="14" s="1"/>
  <c r="V47" i="14"/>
  <c r="Y27" i="14"/>
  <c r="C27" i="14"/>
  <c r="Y19" i="14"/>
  <c r="Y8" i="14"/>
  <c r="C19" i="14"/>
  <c r="Y47" i="14" l="1"/>
  <c r="AV47" i="14" s="1"/>
  <c r="C47" i="14"/>
  <c r="AP27" i="13"/>
  <c r="AO27" i="13"/>
  <c r="AN27" i="13"/>
  <c r="AM27" i="13"/>
  <c r="AL27" i="13"/>
  <c r="AK27" i="13"/>
  <c r="AJ27" i="13"/>
  <c r="AI27" i="13"/>
  <c r="AH27" i="13"/>
  <c r="AG27" i="13"/>
  <c r="AF27" i="13"/>
  <c r="AE27" i="13"/>
  <c r="AD27" i="13"/>
  <c r="AC27" i="13"/>
  <c r="AB27" i="13"/>
  <c r="AA27" i="13"/>
  <c r="Z27" i="13"/>
  <c r="X27" i="13"/>
  <c r="W27" i="13"/>
  <c r="U27" i="13"/>
  <c r="T27" i="13"/>
  <c r="S27" i="13"/>
  <c r="R27" i="13"/>
  <c r="Q27" i="13"/>
  <c r="P27" i="13"/>
  <c r="O27" i="13"/>
  <c r="N27" i="13"/>
  <c r="M27" i="13"/>
  <c r="L27" i="13"/>
  <c r="K27" i="13"/>
  <c r="J27" i="13"/>
  <c r="H27" i="13"/>
  <c r="G27" i="13"/>
  <c r="F27" i="13"/>
  <c r="E27" i="13"/>
  <c r="C27" i="13"/>
  <c r="AP19" i="13"/>
  <c r="AO19" i="13"/>
  <c r="AN19" i="13"/>
  <c r="AM19" i="13"/>
  <c r="AL19" i="13"/>
  <c r="AK19" i="13"/>
  <c r="AJ19" i="13"/>
  <c r="AI19" i="13"/>
  <c r="AH19" i="13"/>
  <c r="AG19" i="13"/>
  <c r="AF19" i="13"/>
  <c r="AE19" i="13"/>
  <c r="AD19" i="13"/>
  <c r="AC19" i="13"/>
  <c r="AB19" i="13"/>
  <c r="AA19" i="13"/>
  <c r="Z19" i="13"/>
  <c r="X19" i="13"/>
  <c r="W19" i="13"/>
  <c r="U19" i="13"/>
  <c r="T19" i="13"/>
  <c r="S19" i="13"/>
  <c r="Q19" i="13"/>
  <c r="P19" i="13"/>
  <c r="O19" i="13"/>
  <c r="N19" i="13"/>
  <c r="M19" i="13"/>
  <c r="L19" i="13"/>
  <c r="K19" i="13"/>
  <c r="J19" i="13"/>
  <c r="H19" i="13"/>
  <c r="G19" i="13"/>
  <c r="F19" i="13"/>
  <c r="E19" i="13"/>
  <c r="AP14" i="13"/>
  <c r="AO14" i="13"/>
  <c r="AN14" i="13"/>
  <c r="AM14" i="13"/>
  <c r="AL14" i="13"/>
  <c r="AK14" i="13"/>
  <c r="AJ14" i="13"/>
  <c r="AI14" i="13"/>
  <c r="AH14" i="13"/>
  <c r="AG14" i="13"/>
  <c r="AF14" i="13"/>
  <c r="AE14" i="13"/>
  <c r="AD14" i="13"/>
  <c r="AC14" i="13"/>
  <c r="AB14" i="13"/>
  <c r="AA14" i="13"/>
  <c r="Z14" i="13"/>
  <c r="X14" i="13"/>
  <c r="W14" i="13"/>
  <c r="U14" i="13"/>
  <c r="T14" i="13"/>
  <c r="S14" i="13"/>
  <c r="Q14" i="13"/>
  <c r="P14" i="13"/>
  <c r="O14" i="13"/>
  <c r="N14" i="13"/>
  <c r="L14" i="13"/>
  <c r="K14" i="13"/>
  <c r="J14" i="13"/>
  <c r="I14" i="13"/>
  <c r="H14" i="13"/>
  <c r="G14" i="13"/>
  <c r="F14" i="13"/>
  <c r="E14" i="13"/>
  <c r="C14" i="13"/>
  <c r="M11" i="13"/>
  <c r="I11" i="13"/>
  <c r="AP11" i="13"/>
  <c r="AO11" i="13"/>
  <c r="AN11" i="13"/>
  <c r="AM11" i="13"/>
  <c r="AL11" i="13"/>
  <c r="AK11" i="13"/>
  <c r="AJ11" i="13"/>
  <c r="AI11" i="13"/>
  <c r="AH11" i="13"/>
  <c r="AG11" i="13"/>
  <c r="AF11" i="13"/>
  <c r="AE11" i="13"/>
  <c r="AD11" i="13"/>
  <c r="AC11" i="13"/>
  <c r="AB11" i="13"/>
  <c r="AA11" i="13"/>
  <c r="Z11" i="13"/>
  <c r="X11" i="13"/>
  <c r="W11" i="13"/>
  <c r="U11" i="13"/>
  <c r="T11" i="13"/>
  <c r="S11" i="13"/>
  <c r="Q11" i="13"/>
  <c r="P11" i="13"/>
  <c r="O11" i="13"/>
  <c r="N11" i="13"/>
  <c r="L11" i="13"/>
  <c r="K11" i="13"/>
  <c r="J11" i="13"/>
  <c r="H11" i="13"/>
  <c r="G11" i="13"/>
  <c r="F11" i="13"/>
  <c r="E11" i="13"/>
  <c r="C11" i="13"/>
  <c r="M8" i="13"/>
  <c r="I8" i="13"/>
  <c r="AP8" i="13"/>
  <c r="AO8" i="13"/>
  <c r="AN8" i="13"/>
  <c r="AN47" i="13" s="1"/>
  <c r="AM8" i="13"/>
  <c r="AL8" i="13"/>
  <c r="AK8" i="13"/>
  <c r="AJ8" i="13"/>
  <c r="AJ47" i="13" s="1"/>
  <c r="AI8" i="13"/>
  <c r="AH8" i="13"/>
  <c r="AG8" i="13"/>
  <c r="AF8" i="13"/>
  <c r="AF47" i="13" s="1"/>
  <c r="AE8" i="13"/>
  <c r="AD8" i="13"/>
  <c r="AC8" i="13"/>
  <c r="AB8" i="13"/>
  <c r="AB47" i="13" s="1"/>
  <c r="AA8" i="13"/>
  <c r="Z8" i="13"/>
  <c r="X8" i="13"/>
  <c r="W8" i="13"/>
  <c r="W47" i="13" s="1"/>
  <c r="U8" i="13"/>
  <c r="T8" i="13"/>
  <c r="S8" i="13"/>
  <c r="Q8" i="13"/>
  <c r="Q47" i="13" s="1"/>
  <c r="P8" i="13"/>
  <c r="O8" i="13"/>
  <c r="N8" i="13"/>
  <c r="L8" i="13"/>
  <c r="L47" i="13" s="1"/>
  <c r="K8" i="13"/>
  <c r="J8" i="13"/>
  <c r="H8" i="13"/>
  <c r="G8" i="13"/>
  <c r="G47" i="13" s="1"/>
  <c r="F8" i="13"/>
  <c r="E8" i="13"/>
  <c r="C8" i="13"/>
  <c r="N47" i="13" l="1"/>
  <c r="X47" i="13"/>
  <c r="AG47" i="13"/>
  <c r="AO47" i="13"/>
  <c r="E47" i="13"/>
  <c r="O47" i="13"/>
  <c r="T47" i="13"/>
  <c r="Z47" i="13"/>
  <c r="AD47" i="13"/>
  <c r="AH47" i="13"/>
  <c r="AL47" i="13"/>
  <c r="AP47" i="13"/>
  <c r="S47" i="13"/>
  <c r="AC47" i="13"/>
  <c r="AK47" i="13"/>
  <c r="J47" i="13"/>
  <c r="F47" i="13"/>
  <c r="K47" i="13"/>
  <c r="P47" i="13"/>
  <c r="U47" i="13"/>
  <c r="AA47" i="13"/>
  <c r="AE47" i="13"/>
  <c r="AI47" i="13"/>
  <c r="AM47" i="13"/>
  <c r="H47" i="13"/>
  <c r="R11" i="13"/>
  <c r="V27" i="13"/>
  <c r="R14" i="13"/>
  <c r="C19" i="13"/>
  <c r="C47" i="13" s="1"/>
  <c r="R8" i="13"/>
  <c r="M14" i="13"/>
  <c r="M47" i="13" s="1"/>
  <c r="I27" i="13"/>
  <c r="I19" i="13"/>
  <c r="R19" i="13"/>
  <c r="I47" i="13" l="1"/>
  <c r="R47" i="13"/>
  <c r="Y27" i="13"/>
  <c r="V8" i="13"/>
  <c r="Y8" i="13"/>
  <c r="V19" i="13"/>
  <c r="V14" i="13"/>
  <c r="Y14" i="13"/>
  <c r="Y19" i="13"/>
  <c r="V11" i="13"/>
  <c r="Y11" i="13"/>
  <c r="Y47" i="13" l="1"/>
  <c r="AV47" i="13" s="1"/>
  <c r="V47" i="13"/>
  <c r="D27" i="13"/>
  <c r="D11" i="13"/>
  <c r="D19" i="13" l="1"/>
  <c r="D8" i="13"/>
  <c r="D14" i="13"/>
  <c r="D47" i="13" l="1"/>
  <c r="AR47" i="13" s="1"/>
  <c r="AP27" i="12"/>
  <c r="AO27" i="12"/>
  <c r="AN27" i="12"/>
  <c r="AM27" i="12"/>
  <c r="AL27" i="12"/>
  <c r="AK27" i="12"/>
  <c r="AJ27" i="12"/>
  <c r="AI27" i="12"/>
  <c r="AH27" i="12"/>
  <c r="AG27" i="12"/>
  <c r="AF27" i="12"/>
  <c r="AE27" i="12"/>
  <c r="AD27" i="12"/>
  <c r="AC27" i="12"/>
  <c r="AB27" i="12"/>
  <c r="AA27" i="12"/>
  <c r="Z27" i="12"/>
  <c r="X27" i="12"/>
  <c r="W27" i="12"/>
  <c r="U27" i="12"/>
  <c r="T27" i="12"/>
  <c r="S27" i="12"/>
  <c r="R27" i="12"/>
  <c r="Q27" i="12"/>
  <c r="P27" i="12"/>
  <c r="O27" i="12"/>
  <c r="N27" i="12"/>
  <c r="L27" i="12"/>
  <c r="K27" i="12"/>
  <c r="J27" i="12"/>
  <c r="H27" i="12"/>
  <c r="AC26" i="12"/>
  <c r="R26" i="12"/>
  <c r="AY26" i="12" s="1"/>
  <c r="M26" i="12"/>
  <c r="I26" i="12"/>
  <c r="AC25" i="12"/>
  <c r="R25" i="12"/>
  <c r="AY25" i="12" s="1"/>
  <c r="M25" i="12"/>
  <c r="I25" i="12"/>
  <c r="AC24" i="12"/>
  <c r="R24" i="12"/>
  <c r="AY24" i="12" s="1"/>
  <c r="M24" i="12"/>
  <c r="I24" i="12"/>
  <c r="AC23" i="12"/>
  <c r="R23" i="12"/>
  <c r="AY23" i="12" s="1"/>
  <c r="M23" i="12"/>
  <c r="I23" i="12"/>
  <c r="AC22" i="12"/>
  <c r="R22" i="12"/>
  <c r="AY22" i="12" s="1"/>
  <c r="M22" i="12"/>
  <c r="I22" i="12"/>
  <c r="AT22" i="12" s="1"/>
  <c r="AC21" i="12"/>
  <c r="R21" i="12"/>
  <c r="M21" i="12"/>
  <c r="I21" i="12"/>
  <c r="AC20" i="12"/>
  <c r="R20" i="12"/>
  <c r="AY20" i="12" s="1"/>
  <c r="M20" i="12"/>
  <c r="I20" i="12"/>
  <c r="AP19" i="12"/>
  <c r="AO19" i="12"/>
  <c r="AN19" i="12"/>
  <c r="AM19" i="12"/>
  <c r="AL19" i="12"/>
  <c r="AK19" i="12"/>
  <c r="AJ19" i="12"/>
  <c r="AI19" i="12"/>
  <c r="AH19" i="12"/>
  <c r="AG19" i="12"/>
  <c r="AF19" i="12"/>
  <c r="AE19" i="12"/>
  <c r="AD19" i="12"/>
  <c r="AB19" i="12"/>
  <c r="AA19" i="12"/>
  <c r="Z19" i="12"/>
  <c r="X19" i="12"/>
  <c r="W19" i="12"/>
  <c r="U19" i="12"/>
  <c r="T19" i="12"/>
  <c r="S19" i="12"/>
  <c r="Q19" i="12"/>
  <c r="P19" i="12"/>
  <c r="O19" i="12"/>
  <c r="N19" i="12"/>
  <c r="L19" i="12"/>
  <c r="K19" i="12"/>
  <c r="J19" i="12"/>
  <c r="H19" i="12"/>
  <c r="Y14" i="12"/>
  <c r="AP14" i="12"/>
  <c r="AO14" i="12"/>
  <c r="AN14" i="12"/>
  <c r="AM14" i="12"/>
  <c r="AL14" i="12"/>
  <c r="AK14" i="12"/>
  <c r="AJ14" i="12"/>
  <c r="AI14" i="12"/>
  <c r="AH14" i="12"/>
  <c r="AG14" i="12"/>
  <c r="AF14" i="12"/>
  <c r="AE14" i="12"/>
  <c r="AD14" i="12"/>
  <c r="AC14" i="12"/>
  <c r="AB14" i="12"/>
  <c r="AA14" i="12"/>
  <c r="Z14" i="12"/>
  <c r="X14" i="12"/>
  <c r="W14" i="12"/>
  <c r="U14" i="12"/>
  <c r="T14" i="12"/>
  <c r="S14" i="12"/>
  <c r="R14" i="12"/>
  <c r="Q14" i="12"/>
  <c r="P14" i="12"/>
  <c r="O14" i="12"/>
  <c r="N14" i="12"/>
  <c r="M14" i="12"/>
  <c r="L14" i="12"/>
  <c r="K14" i="12"/>
  <c r="J14" i="12"/>
  <c r="H14" i="12"/>
  <c r="G14" i="12"/>
  <c r="F14" i="12"/>
  <c r="E14" i="12"/>
  <c r="D14" i="12"/>
  <c r="C14" i="12"/>
  <c r="R11" i="12"/>
  <c r="AP11" i="12"/>
  <c r="AO11" i="12"/>
  <c r="AN11" i="12"/>
  <c r="AM11" i="12"/>
  <c r="AL11" i="12"/>
  <c r="AK11" i="12"/>
  <c r="AJ11" i="12"/>
  <c r="AI11" i="12"/>
  <c r="AH11" i="12"/>
  <c r="AG11" i="12"/>
  <c r="AF11" i="12"/>
  <c r="AE11" i="12"/>
  <c r="AD11" i="12"/>
  <c r="AC11" i="12"/>
  <c r="AB11" i="12"/>
  <c r="AA11" i="12"/>
  <c r="Z11" i="12"/>
  <c r="X11" i="12"/>
  <c r="W11" i="12"/>
  <c r="U11" i="12"/>
  <c r="T11" i="12"/>
  <c r="S11" i="12"/>
  <c r="Q11" i="12"/>
  <c r="P11" i="12"/>
  <c r="O11" i="12"/>
  <c r="N11" i="12"/>
  <c r="M11" i="12"/>
  <c r="L11" i="12"/>
  <c r="K11" i="12"/>
  <c r="J11" i="12"/>
  <c r="H11" i="12"/>
  <c r="G11" i="12"/>
  <c r="F11" i="12"/>
  <c r="E11" i="12"/>
  <c r="D11" i="12"/>
  <c r="C11" i="12"/>
  <c r="AP8" i="12"/>
  <c r="AO8" i="12"/>
  <c r="AN8" i="12"/>
  <c r="AM8" i="12"/>
  <c r="AM47" i="12" s="1"/>
  <c r="AL8" i="12"/>
  <c r="AK8" i="12"/>
  <c r="AJ8" i="12"/>
  <c r="AI8" i="12"/>
  <c r="AI47" i="12" s="1"/>
  <c r="AH8" i="12"/>
  <c r="AG8" i="12"/>
  <c r="AF8" i="12"/>
  <c r="AE8" i="12"/>
  <c r="AE47" i="12" s="1"/>
  <c r="AD8" i="12"/>
  <c r="AC8" i="12"/>
  <c r="AB8" i="12"/>
  <c r="AA8" i="12"/>
  <c r="AA47" i="12" s="1"/>
  <c r="Z8" i="12"/>
  <c r="X8" i="12"/>
  <c r="W8" i="12"/>
  <c r="U8" i="12"/>
  <c r="U47" i="12" s="1"/>
  <c r="T8" i="12"/>
  <c r="S8" i="12"/>
  <c r="Q8" i="12"/>
  <c r="Q47" i="12" s="1"/>
  <c r="P8" i="12"/>
  <c r="P47" i="12" s="1"/>
  <c r="O8" i="12"/>
  <c r="N8" i="12"/>
  <c r="L8" i="12"/>
  <c r="K8" i="12"/>
  <c r="K47" i="12" s="1"/>
  <c r="J8" i="12"/>
  <c r="I8" i="12"/>
  <c r="H8" i="12"/>
  <c r="G8" i="12"/>
  <c r="F8" i="12"/>
  <c r="E8" i="12"/>
  <c r="D8" i="12"/>
  <c r="C8" i="12"/>
  <c r="H47" i="12" l="1"/>
  <c r="L47" i="12"/>
  <c r="W47" i="12"/>
  <c r="AB47" i="12"/>
  <c r="AF47" i="12"/>
  <c r="AJ47" i="12"/>
  <c r="AN47" i="12"/>
  <c r="N47" i="12"/>
  <c r="S47" i="12"/>
  <c r="X47" i="12"/>
  <c r="AG47" i="12"/>
  <c r="AK47" i="12"/>
  <c r="AO47" i="12"/>
  <c r="J47" i="12"/>
  <c r="O47" i="12"/>
  <c r="T47" i="12"/>
  <c r="Z47" i="12"/>
  <c r="AD47" i="12"/>
  <c r="AH47" i="12"/>
  <c r="AL47" i="12"/>
  <c r="AP47" i="12"/>
  <c r="F20" i="12"/>
  <c r="F20" i="47" s="1"/>
  <c r="AT20" i="12"/>
  <c r="G21" i="12"/>
  <c r="G21" i="47" s="1"/>
  <c r="AT21" i="12"/>
  <c r="V21" i="12"/>
  <c r="AY21" i="12"/>
  <c r="AY19" i="12" s="1"/>
  <c r="AY47" i="12" s="1"/>
  <c r="G23" i="12"/>
  <c r="G23" i="47" s="1"/>
  <c r="AT23" i="12"/>
  <c r="F24" i="12"/>
  <c r="F24" i="47" s="1"/>
  <c r="AT24" i="12"/>
  <c r="G25" i="12"/>
  <c r="G25" i="47" s="1"/>
  <c r="AT25" i="12"/>
  <c r="G26" i="12"/>
  <c r="G26" i="47" s="1"/>
  <c r="AT26" i="12"/>
  <c r="AW20" i="12"/>
  <c r="BB20" i="12"/>
  <c r="BE20" i="12"/>
  <c r="BC20" i="12"/>
  <c r="BB21" i="12"/>
  <c r="AW21" i="12"/>
  <c r="BE21" i="12"/>
  <c r="BC21" i="12"/>
  <c r="BB22" i="12"/>
  <c r="AW22" i="12"/>
  <c r="BE22" i="12"/>
  <c r="BC22" i="12"/>
  <c r="BB23" i="12"/>
  <c r="AW23" i="12"/>
  <c r="BE23" i="12"/>
  <c r="BC23" i="12"/>
  <c r="BB24" i="12"/>
  <c r="AW24" i="12"/>
  <c r="BE24" i="12"/>
  <c r="BC24" i="12"/>
  <c r="BB25" i="12"/>
  <c r="AW25" i="12"/>
  <c r="BE25" i="12"/>
  <c r="BC25" i="12"/>
  <c r="BB26" i="12"/>
  <c r="AW26" i="12"/>
  <c r="BE26" i="12"/>
  <c r="BC26" i="12"/>
  <c r="V25" i="12"/>
  <c r="E26" i="12"/>
  <c r="G20" i="12"/>
  <c r="M19" i="12"/>
  <c r="V22" i="12"/>
  <c r="AC19" i="12"/>
  <c r="AC47" i="12" s="1"/>
  <c r="V20" i="12"/>
  <c r="G24" i="12"/>
  <c r="F23" i="12"/>
  <c r="F23" i="47" s="1"/>
  <c r="R19" i="12"/>
  <c r="F21" i="12"/>
  <c r="F21" i="47" s="1"/>
  <c r="I19" i="12"/>
  <c r="G22" i="12"/>
  <c r="G22" i="47" s="1"/>
  <c r="F22" i="12"/>
  <c r="F22" i="47" s="1"/>
  <c r="I27" i="12"/>
  <c r="M8" i="12"/>
  <c r="V23" i="12"/>
  <c r="F25" i="12"/>
  <c r="F25" i="47" s="1"/>
  <c r="I11" i="12"/>
  <c r="M27" i="12"/>
  <c r="R8" i="12"/>
  <c r="V14" i="12"/>
  <c r="I14" i="12"/>
  <c r="V26" i="12"/>
  <c r="V24" i="12"/>
  <c r="G27" i="12"/>
  <c r="F26" i="12"/>
  <c r="F26" i="47" s="1"/>
  <c r="E25" i="12" l="1"/>
  <c r="D24" i="12"/>
  <c r="G24" i="47"/>
  <c r="E21" i="12"/>
  <c r="Y21" i="12" s="1"/>
  <c r="AV21" i="12" s="1"/>
  <c r="D20" i="12"/>
  <c r="G20" i="47"/>
  <c r="E23" i="12"/>
  <c r="C23" i="12" s="1"/>
  <c r="AQ23" i="12" s="1"/>
  <c r="I47" i="12"/>
  <c r="BA26" i="12"/>
  <c r="M47" i="12"/>
  <c r="BA25" i="12"/>
  <c r="BE19" i="12"/>
  <c r="BE47" i="12" s="1"/>
  <c r="AW19" i="12"/>
  <c r="AW47" i="12" s="1"/>
  <c r="BA24" i="12"/>
  <c r="R47" i="12"/>
  <c r="BA23" i="12"/>
  <c r="BA20" i="12"/>
  <c r="BA22" i="12"/>
  <c r="Y25" i="12"/>
  <c r="AV25" i="12" s="1"/>
  <c r="BC19" i="12"/>
  <c r="BC47" i="12" s="1"/>
  <c r="BB19" i="12"/>
  <c r="BB47" i="12" s="1"/>
  <c r="BA21" i="12"/>
  <c r="AT19" i="12"/>
  <c r="AT47" i="12" s="1"/>
  <c r="C21" i="12"/>
  <c r="AQ21" i="12" s="1"/>
  <c r="C26" i="12"/>
  <c r="AQ26" i="12" s="1"/>
  <c r="D21" i="12"/>
  <c r="E22" i="12"/>
  <c r="D22" i="12"/>
  <c r="D23" i="12"/>
  <c r="AU23" i="12" s="1"/>
  <c r="D26" i="12"/>
  <c r="AU26" i="12" s="1"/>
  <c r="E24" i="12"/>
  <c r="E20" i="12"/>
  <c r="AR20" i="12" s="1"/>
  <c r="G19" i="12"/>
  <c r="G47" i="12" s="1"/>
  <c r="E27" i="12"/>
  <c r="D27" i="12"/>
  <c r="Y8" i="12"/>
  <c r="D25" i="12"/>
  <c r="AU25" i="12" s="1"/>
  <c r="C25" i="12"/>
  <c r="AQ25" i="12" s="1"/>
  <c r="V11" i="12"/>
  <c r="Y11" i="12"/>
  <c r="V8" i="12"/>
  <c r="Y23" i="12"/>
  <c r="AV23" i="12" s="1"/>
  <c r="F19" i="12"/>
  <c r="Y26" i="12"/>
  <c r="AV26" i="12" s="1"/>
  <c r="V27" i="12"/>
  <c r="F27" i="12"/>
  <c r="V19" i="12"/>
  <c r="AU22" i="12" l="1"/>
  <c r="AU21" i="12"/>
  <c r="AR24" i="12"/>
  <c r="Y22" i="12"/>
  <c r="AV22" i="12" s="1"/>
  <c r="AR22" i="12"/>
  <c r="AR21" i="12"/>
  <c r="AU20" i="12"/>
  <c r="BA19" i="12"/>
  <c r="BA47" i="12" s="1"/>
  <c r="AU24" i="12"/>
  <c r="F47" i="12"/>
  <c r="V47" i="12"/>
  <c r="AR23" i="12"/>
  <c r="AR19" i="12" s="1"/>
  <c r="AR25" i="12"/>
  <c r="AR26" i="12"/>
  <c r="C22" i="12"/>
  <c r="AQ22" i="12" s="1"/>
  <c r="Y20" i="12"/>
  <c r="AV20" i="12" s="1"/>
  <c r="C20" i="12"/>
  <c r="AQ20" i="12" s="1"/>
  <c r="E19" i="12"/>
  <c r="E47" i="12" s="1"/>
  <c r="Y24" i="12"/>
  <c r="AV24" i="12" s="1"/>
  <c r="C24" i="12"/>
  <c r="AQ24" i="12" s="1"/>
  <c r="D19" i="12"/>
  <c r="D47" i="12" s="1"/>
  <c r="C27" i="12"/>
  <c r="Y27" i="12"/>
  <c r="Y19" i="12"/>
  <c r="Y47" i="12" s="1"/>
  <c r="AV47" i="12" s="1"/>
  <c r="AR47" i="12" l="1"/>
  <c r="AV19" i="12"/>
  <c r="AU19" i="12"/>
  <c r="AU47" i="12" s="1"/>
  <c r="AQ19" i="12"/>
  <c r="AQ47" i="12" s="1"/>
  <c r="C19" i="12"/>
  <c r="C47" i="12" s="1"/>
  <c r="R27" i="11"/>
  <c r="AP27" i="11"/>
  <c r="AO27" i="11"/>
  <c r="AN27" i="11"/>
  <c r="AM27" i="11"/>
  <c r="AL27" i="11"/>
  <c r="AK27" i="11"/>
  <c r="AJ27" i="11"/>
  <c r="AI27" i="11"/>
  <c r="AH27" i="11"/>
  <c r="AG27" i="11"/>
  <c r="AF27" i="11"/>
  <c r="AE27" i="11"/>
  <c r="AD27" i="11"/>
  <c r="AC27" i="11"/>
  <c r="AB27" i="11"/>
  <c r="AA27" i="11"/>
  <c r="Z27" i="11"/>
  <c r="X27" i="11"/>
  <c r="W27" i="11"/>
  <c r="U27" i="11"/>
  <c r="T27" i="11"/>
  <c r="S27" i="11"/>
  <c r="Q27" i="11"/>
  <c r="P27" i="11"/>
  <c r="O27" i="11"/>
  <c r="N27" i="11"/>
  <c r="L27" i="11"/>
  <c r="K27" i="11"/>
  <c r="J27" i="11"/>
  <c r="H27" i="11"/>
  <c r="G27" i="11"/>
  <c r="F27" i="11"/>
  <c r="AC26" i="11"/>
  <c r="AC26" i="47" s="1"/>
  <c r="R26" i="11"/>
  <c r="M26" i="11"/>
  <c r="M26" i="47" s="1"/>
  <c r="I26" i="11"/>
  <c r="I26" i="47" s="1"/>
  <c r="AT26" i="47" s="1"/>
  <c r="AC25" i="11"/>
  <c r="AC25" i="47" s="1"/>
  <c r="R25" i="11"/>
  <c r="M25" i="11"/>
  <c r="M25" i="47" s="1"/>
  <c r="I25" i="11"/>
  <c r="AC24" i="11"/>
  <c r="AC24" i="47" s="1"/>
  <c r="R24" i="11"/>
  <c r="R24" i="47" s="1"/>
  <c r="AY24" i="47" s="1"/>
  <c r="M24" i="11"/>
  <c r="M24" i="47" s="1"/>
  <c r="I24" i="11"/>
  <c r="I24" i="47" s="1"/>
  <c r="AT24" i="47" s="1"/>
  <c r="AC23" i="11"/>
  <c r="AC23" i="47" s="1"/>
  <c r="R23" i="11"/>
  <c r="R23" i="47" s="1"/>
  <c r="AY23" i="47" s="1"/>
  <c r="M23" i="11"/>
  <c r="M23" i="47" s="1"/>
  <c r="I23" i="11"/>
  <c r="I23" i="47" s="1"/>
  <c r="AT23" i="47" s="1"/>
  <c r="AC22" i="11"/>
  <c r="AC22" i="47" s="1"/>
  <c r="R22" i="11"/>
  <c r="R22" i="47" s="1"/>
  <c r="AY22" i="47" s="1"/>
  <c r="M22" i="11"/>
  <c r="M22" i="47" s="1"/>
  <c r="I22" i="11"/>
  <c r="AC21" i="11"/>
  <c r="AC21" i="47" s="1"/>
  <c r="R21" i="11"/>
  <c r="R21" i="47" s="1"/>
  <c r="AY21" i="47" s="1"/>
  <c r="M21" i="11"/>
  <c r="M21" i="47" s="1"/>
  <c r="I21" i="11"/>
  <c r="I21" i="47" s="1"/>
  <c r="AT21" i="47" s="1"/>
  <c r="AC20" i="11"/>
  <c r="AC20" i="47" s="1"/>
  <c r="R20" i="11"/>
  <c r="M20" i="11"/>
  <c r="M20" i="47" s="1"/>
  <c r="I20" i="11"/>
  <c r="AP19" i="11"/>
  <c r="AO19" i="11"/>
  <c r="AN19" i="11"/>
  <c r="AM19" i="11"/>
  <c r="AL19" i="11"/>
  <c r="AK19" i="11"/>
  <c r="AJ19" i="11"/>
  <c r="AI19" i="11"/>
  <c r="AH19" i="11"/>
  <c r="AG19" i="11"/>
  <c r="AF19" i="11"/>
  <c r="AE19" i="11"/>
  <c r="AD19" i="11"/>
  <c r="AB19" i="11"/>
  <c r="AA19" i="11"/>
  <c r="Z19" i="11"/>
  <c r="X19" i="11"/>
  <c r="W19" i="11"/>
  <c r="U19" i="11"/>
  <c r="T19" i="11"/>
  <c r="S19" i="11"/>
  <c r="Q19" i="11"/>
  <c r="P19" i="11"/>
  <c r="O19" i="11"/>
  <c r="N19" i="11"/>
  <c r="L19" i="11"/>
  <c r="K19" i="11"/>
  <c r="J19" i="11"/>
  <c r="H19" i="11"/>
  <c r="G19" i="11"/>
  <c r="F19" i="11"/>
  <c r="AP14" i="11"/>
  <c r="AO14" i="11"/>
  <c r="AN14" i="11"/>
  <c r="AM14" i="11"/>
  <c r="AL14" i="11"/>
  <c r="AK14" i="11"/>
  <c r="AJ14" i="11"/>
  <c r="AI14" i="11"/>
  <c r="AH14" i="11"/>
  <c r="AG14" i="11"/>
  <c r="AF14" i="11"/>
  <c r="AE14" i="11"/>
  <c r="AD14" i="11"/>
  <c r="AC14" i="11"/>
  <c r="AB14" i="11"/>
  <c r="AA14" i="11"/>
  <c r="Z14" i="11"/>
  <c r="X14" i="11"/>
  <c r="W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H14" i="11"/>
  <c r="G14" i="11"/>
  <c r="F14" i="11"/>
  <c r="E14" i="11"/>
  <c r="C14" i="11"/>
  <c r="R11" i="11"/>
  <c r="AP11" i="11"/>
  <c r="AO11" i="11"/>
  <c r="AN11" i="11"/>
  <c r="AM11" i="11"/>
  <c r="AL11" i="11"/>
  <c r="AK11" i="11"/>
  <c r="AJ11" i="11"/>
  <c r="AI11" i="11"/>
  <c r="AH11" i="11"/>
  <c r="AG11" i="11"/>
  <c r="AF11" i="11"/>
  <c r="AE11" i="11"/>
  <c r="AD11" i="11"/>
  <c r="AC11" i="11"/>
  <c r="AB11" i="11"/>
  <c r="AA11" i="11"/>
  <c r="Z11" i="11"/>
  <c r="X11" i="11"/>
  <c r="W11" i="11"/>
  <c r="U11" i="11"/>
  <c r="T11" i="11"/>
  <c r="S11" i="11"/>
  <c r="Q11" i="11"/>
  <c r="P11" i="11"/>
  <c r="O11" i="11"/>
  <c r="N11" i="11"/>
  <c r="M11" i="11"/>
  <c r="L11" i="11"/>
  <c r="K11" i="11"/>
  <c r="J11" i="11"/>
  <c r="H11" i="11"/>
  <c r="G11" i="11"/>
  <c r="F11" i="11"/>
  <c r="E11" i="11"/>
  <c r="D11" i="11"/>
  <c r="C11" i="11"/>
  <c r="AP8" i="11"/>
  <c r="AP47" i="11" s="1"/>
  <c r="AO8" i="11"/>
  <c r="AO47" i="11" s="1"/>
  <c r="AN8" i="11"/>
  <c r="AM8" i="11"/>
  <c r="AL8" i="11"/>
  <c r="AL47" i="11" s="1"/>
  <c r="AK8" i="11"/>
  <c r="AK47" i="11" s="1"/>
  <c r="AJ8" i="11"/>
  <c r="AI8" i="11"/>
  <c r="AH8" i="11"/>
  <c r="AH47" i="11" s="1"/>
  <c r="AG8" i="11"/>
  <c r="AG47" i="11" s="1"/>
  <c r="AF8" i="11"/>
  <c r="AE8" i="11"/>
  <c r="AD8" i="11"/>
  <c r="AD47" i="11" s="1"/>
  <c r="AC8" i="11"/>
  <c r="AB8" i="11"/>
  <c r="AA8" i="11"/>
  <c r="Z8" i="11"/>
  <c r="Z47" i="11" s="1"/>
  <c r="X8" i="11"/>
  <c r="X47" i="11" s="1"/>
  <c r="W8" i="11"/>
  <c r="U8" i="11"/>
  <c r="T8" i="11"/>
  <c r="T47" i="11" s="1"/>
  <c r="S8" i="11"/>
  <c r="S47" i="11" s="1"/>
  <c r="Q8" i="11"/>
  <c r="P8" i="11"/>
  <c r="P47" i="11" s="1"/>
  <c r="O8" i="11"/>
  <c r="O47" i="11" s="1"/>
  <c r="N8" i="11"/>
  <c r="N47" i="11" s="1"/>
  <c r="L8" i="11"/>
  <c r="K8" i="11"/>
  <c r="J8" i="11"/>
  <c r="I8" i="11"/>
  <c r="H8" i="11"/>
  <c r="G8" i="11"/>
  <c r="F8" i="11"/>
  <c r="F47" i="11" s="1"/>
  <c r="E8" i="11"/>
  <c r="D8" i="11"/>
  <c r="C8" i="11"/>
  <c r="AY20" i="11" l="1"/>
  <c r="R20" i="47"/>
  <c r="AY20" i="47" s="1"/>
  <c r="AY26" i="11"/>
  <c r="R26" i="47"/>
  <c r="AY26" i="47" s="1"/>
  <c r="BE22" i="47"/>
  <c r="BC22" i="47"/>
  <c r="BC23" i="47"/>
  <c r="BE23" i="47"/>
  <c r="BE24" i="47"/>
  <c r="BC24" i="47"/>
  <c r="BE25" i="47"/>
  <c r="BC25" i="47"/>
  <c r="BC26" i="47"/>
  <c r="BE26" i="47"/>
  <c r="J47" i="11"/>
  <c r="BC21" i="47"/>
  <c r="BE21" i="47"/>
  <c r="G47" i="11"/>
  <c r="K47" i="11"/>
  <c r="U47" i="11"/>
  <c r="AA47" i="11"/>
  <c r="AE47" i="11"/>
  <c r="AI47" i="11"/>
  <c r="AM47" i="11"/>
  <c r="AT20" i="11"/>
  <c r="I20" i="47"/>
  <c r="AT20" i="47" s="1"/>
  <c r="AT22" i="11"/>
  <c r="I22" i="47"/>
  <c r="AT22" i="47" s="1"/>
  <c r="AT25" i="11"/>
  <c r="I25" i="47"/>
  <c r="AT25" i="47" s="1"/>
  <c r="AY25" i="11"/>
  <c r="R25" i="47"/>
  <c r="AY25" i="47" s="1"/>
  <c r="BC20" i="47"/>
  <c r="BE20" i="47"/>
  <c r="L47" i="11"/>
  <c r="Q47" i="11"/>
  <c r="W47" i="11"/>
  <c r="AB47" i="11"/>
  <c r="AF47" i="11"/>
  <c r="AJ47" i="11"/>
  <c r="AN47" i="11"/>
  <c r="BB20" i="47"/>
  <c r="AW20" i="47"/>
  <c r="BB21" i="47"/>
  <c r="AW21" i="47"/>
  <c r="AW22" i="47"/>
  <c r="BB22" i="47"/>
  <c r="BB23" i="47"/>
  <c r="AW23" i="47"/>
  <c r="AW24" i="47"/>
  <c r="BB24" i="47"/>
  <c r="AW25" i="47"/>
  <c r="AW26" i="47"/>
  <c r="H47" i="11"/>
  <c r="AT21" i="11"/>
  <c r="AY21" i="11"/>
  <c r="AY22" i="11"/>
  <c r="BE22" i="11"/>
  <c r="BC22" i="11"/>
  <c r="AW23" i="11"/>
  <c r="BB23" i="11"/>
  <c r="BE23" i="11"/>
  <c r="BC23" i="11"/>
  <c r="AW24" i="11"/>
  <c r="BB24" i="11"/>
  <c r="BE24" i="11"/>
  <c r="BC24" i="11"/>
  <c r="AW25" i="11"/>
  <c r="BB25" i="11"/>
  <c r="BE25" i="11"/>
  <c r="BC25" i="11"/>
  <c r="AW26" i="11"/>
  <c r="BB26" i="11"/>
  <c r="BE26" i="11"/>
  <c r="BC26" i="11"/>
  <c r="AW20" i="11"/>
  <c r="BB20" i="11"/>
  <c r="BE20" i="11"/>
  <c r="BE19" i="11" s="1"/>
  <c r="BE47" i="11" s="1"/>
  <c r="BC20" i="11"/>
  <c r="AW21" i="11"/>
  <c r="BB21" i="11"/>
  <c r="BE21" i="11"/>
  <c r="BC21" i="11"/>
  <c r="AW22" i="11"/>
  <c r="BB22" i="11"/>
  <c r="V22" i="11"/>
  <c r="V22" i="47" s="1"/>
  <c r="AT23" i="11"/>
  <c r="AY23" i="11"/>
  <c r="AT24" i="11"/>
  <c r="AY24" i="11"/>
  <c r="E26" i="11"/>
  <c r="E26" i="47" s="1"/>
  <c r="AT26" i="11"/>
  <c r="R19" i="11"/>
  <c r="V23" i="11"/>
  <c r="V23" i="47" s="1"/>
  <c r="E24" i="11"/>
  <c r="E24" i="47" s="1"/>
  <c r="V26" i="11"/>
  <c r="V26" i="47" s="1"/>
  <c r="V21" i="11"/>
  <c r="V21" i="47" s="1"/>
  <c r="E22" i="11"/>
  <c r="E22" i="47" s="1"/>
  <c r="C24" i="11"/>
  <c r="E23" i="11"/>
  <c r="E23" i="47" s="1"/>
  <c r="E20" i="11"/>
  <c r="E25" i="11"/>
  <c r="E25" i="47" s="1"/>
  <c r="I11" i="11"/>
  <c r="AC19" i="11"/>
  <c r="AC47" i="11" s="1"/>
  <c r="C26" i="11"/>
  <c r="Y26" i="11"/>
  <c r="Y26" i="47" s="1"/>
  <c r="R8" i="11"/>
  <c r="R47" i="11" s="1"/>
  <c r="I14" i="11"/>
  <c r="V24" i="11"/>
  <c r="V24" i="47" s="1"/>
  <c r="M19" i="11"/>
  <c r="M8" i="11"/>
  <c r="E27" i="11"/>
  <c r="M27" i="11"/>
  <c r="E21" i="11"/>
  <c r="V20" i="11"/>
  <c r="V20" i="47" s="1"/>
  <c r="V25" i="11"/>
  <c r="V25" i="47" s="1"/>
  <c r="I27" i="11"/>
  <c r="I19" i="11"/>
  <c r="BA22" i="47" l="1"/>
  <c r="BA24" i="47"/>
  <c r="AQ26" i="11"/>
  <c r="C26" i="47"/>
  <c r="AQ26" i="47" s="1"/>
  <c r="E20" i="47"/>
  <c r="Y20" i="11"/>
  <c r="Y20" i="47" s="1"/>
  <c r="BA21" i="47"/>
  <c r="AW19" i="47"/>
  <c r="AW47" i="47" s="1"/>
  <c r="BA26" i="47"/>
  <c r="AV26" i="47"/>
  <c r="AY19" i="11"/>
  <c r="AY47" i="11" s="1"/>
  <c r="BB26" i="47"/>
  <c r="BE19" i="47"/>
  <c r="BE47" i="47" s="1"/>
  <c r="AT19" i="47"/>
  <c r="AT47" i="47" s="1"/>
  <c r="BC19" i="47"/>
  <c r="BC47" i="47" s="1"/>
  <c r="AY19" i="47"/>
  <c r="AY47" i="47" s="1"/>
  <c r="E21" i="47"/>
  <c r="Y21" i="11"/>
  <c r="Y21" i="47" s="1"/>
  <c r="AV21" i="47" s="1"/>
  <c r="BA23" i="47"/>
  <c r="BA25" i="47"/>
  <c r="BA20" i="47"/>
  <c r="AV20" i="47"/>
  <c r="I47" i="11"/>
  <c r="AQ24" i="11"/>
  <c r="C24" i="47"/>
  <c r="AQ24" i="47" s="1"/>
  <c r="AT19" i="11"/>
  <c r="AT47" i="11" s="1"/>
  <c r="BB25" i="47"/>
  <c r="BB19" i="47" s="1"/>
  <c r="BB47" i="47" s="1"/>
  <c r="BA20" i="11"/>
  <c r="M47" i="11"/>
  <c r="BA24" i="11"/>
  <c r="BA21" i="11"/>
  <c r="BB19" i="11"/>
  <c r="BB47" i="11" s="1"/>
  <c r="BA25" i="11"/>
  <c r="BA26" i="11"/>
  <c r="AV26" i="11"/>
  <c r="BA23" i="11"/>
  <c r="BA22" i="11"/>
  <c r="AV22" i="11"/>
  <c r="BC19" i="11"/>
  <c r="BC47" i="11" s="1"/>
  <c r="AW19" i="11"/>
  <c r="AW47" i="11" s="1"/>
  <c r="Y24" i="11"/>
  <c r="Y24" i="47" s="1"/>
  <c r="AV24" i="47" s="1"/>
  <c r="C22" i="11"/>
  <c r="C22" i="47" s="1"/>
  <c r="AQ22" i="47" s="1"/>
  <c r="Y23" i="11"/>
  <c r="Y22" i="11"/>
  <c r="Y22" i="47" s="1"/>
  <c r="AV22" i="47" s="1"/>
  <c r="C20" i="11"/>
  <c r="C25" i="11"/>
  <c r="C23" i="11"/>
  <c r="D26" i="11"/>
  <c r="Y27" i="11"/>
  <c r="V14" i="11"/>
  <c r="Y14" i="11"/>
  <c r="C27" i="11"/>
  <c r="C21" i="11"/>
  <c r="C21" i="47" s="1"/>
  <c r="AQ21" i="47" s="1"/>
  <c r="E19" i="11"/>
  <c r="E47" i="11" s="1"/>
  <c r="Y25" i="11"/>
  <c r="V27" i="11"/>
  <c r="V11" i="11"/>
  <c r="Y11" i="11"/>
  <c r="V8" i="11"/>
  <c r="Y8" i="11"/>
  <c r="V19" i="11"/>
  <c r="AQ20" i="11" l="1"/>
  <c r="C20" i="47"/>
  <c r="AQ20" i="47" s="1"/>
  <c r="AU26" i="11"/>
  <c r="D26" i="47"/>
  <c r="AQ25" i="11"/>
  <c r="C25" i="47"/>
  <c r="AQ25" i="47" s="1"/>
  <c r="AV25" i="11"/>
  <c r="Y25" i="47"/>
  <c r="AV25" i="47" s="1"/>
  <c r="AQ23" i="11"/>
  <c r="C23" i="47"/>
  <c r="AQ23" i="47" s="1"/>
  <c r="AV23" i="11"/>
  <c r="Y23" i="47"/>
  <c r="AV23" i="47" s="1"/>
  <c r="BA19" i="47"/>
  <c r="BA47" i="47" s="1"/>
  <c r="AV24" i="11"/>
  <c r="V47" i="11"/>
  <c r="AQ21" i="11"/>
  <c r="AQ19" i="11" s="1"/>
  <c r="AQ47" i="11" s="1"/>
  <c r="D23" i="11"/>
  <c r="D23" i="47" s="1"/>
  <c r="AQ22" i="11"/>
  <c r="AR26" i="11"/>
  <c r="BA19" i="11"/>
  <c r="BA47" i="11" s="1"/>
  <c r="D24" i="11"/>
  <c r="D24" i="47" s="1"/>
  <c r="D22" i="11"/>
  <c r="D22" i="47" s="1"/>
  <c r="D25" i="11"/>
  <c r="D25" i="47" s="1"/>
  <c r="C19" i="11"/>
  <c r="C47" i="11" s="1"/>
  <c r="D27" i="11"/>
  <c r="D14" i="11"/>
  <c r="AU22" i="47" l="1"/>
  <c r="AR22" i="47"/>
  <c r="AU24" i="47"/>
  <c r="AR24" i="47"/>
  <c r="AU23" i="47"/>
  <c r="AR23" i="47"/>
  <c r="AU26" i="47"/>
  <c r="AR26" i="47"/>
  <c r="AQ19" i="47"/>
  <c r="AQ47" i="47" s="1"/>
  <c r="AU25" i="47"/>
  <c r="AR25" i="47"/>
  <c r="AU22" i="11"/>
  <c r="AR22" i="11"/>
  <c r="AU23" i="11"/>
  <c r="AR23" i="11"/>
  <c r="AU25" i="11"/>
  <c r="AR25" i="11"/>
  <c r="AU24" i="11"/>
  <c r="AR24" i="11"/>
  <c r="AP27" i="9" l="1"/>
  <c r="AO27" i="9"/>
  <c r="AN27" i="9"/>
  <c r="AM27" i="9"/>
  <c r="AL27" i="9"/>
  <c r="AK27" i="9"/>
  <c r="AJ27" i="9"/>
  <c r="AI27" i="9"/>
  <c r="AH27" i="9"/>
  <c r="AG27" i="9"/>
  <c r="AF27" i="9"/>
  <c r="AE27" i="9"/>
  <c r="AD27" i="9"/>
  <c r="AB27" i="9"/>
  <c r="AA27" i="9"/>
  <c r="Z27" i="9"/>
  <c r="X27" i="9"/>
  <c r="W27" i="9"/>
  <c r="U27" i="9"/>
  <c r="T27" i="9"/>
  <c r="S27" i="9"/>
  <c r="R27" i="9"/>
  <c r="Q27" i="9"/>
  <c r="P27" i="9"/>
  <c r="O27" i="9"/>
  <c r="N27" i="9"/>
  <c r="L27" i="9"/>
  <c r="K27" i="9"/>
  <c r="J27" i="9"/>
  <c r="I27" i="9"/>
  <c r="H27" i="9"/>
  <c r="G27" i="9"/>
  <c r="F27" i="9"/>
  <c r="E27" i="9"/>
  <c r="AP19" i="9"/>
  <c r="AO19" i="9"/>
  <c r="AN19" i="9"/>
  <c r="AM19" i="9"/>
  <c r="AL19" i="9"/>
  <c r="AK19" i="9"/>
  <c r="AJ19" i="9"/>
  <c r="AI19" i="9"/>
  <c r="AH19" i="9"/>
  <c r="AG19" i="9"/>
  <c r="AF19" i="9"/>
  <c r="AE19" i="9"/>
  <c r="AD19" i="9"/>
  <c r="AB19" i="9"/>
  <c r="AA19" i="9"/>
  <c r="Z19" i="9"/>
  <c r="X19" i="9"/>
  <c r="W19" i="9"/>
  <c r="U19" i="9"/>
  <c r="T19" i="9"/>
  <c r="S19" i="9"/>
  <c r="R19" i="9"/>
  <c r="Q19" i="9"/>
  <c r="P19" i="9"/>
  <c r="O19" i="9"/>
  <c r="N19" i="9"/>
  <c r="L19" i="9"/>
  <c r="K19" i="9"/>
  <c r="J19" i="9"/>
  <c r="H19" i="9"/>
  <c r="G19" i="9"/>
  <c r="F19" i="9"/>
  <c r="E19" i="9"/>
  <c r="I14" i="9"/>
  <c r="AP14" i="9"/>
  <c r="AO14" i="9"/>
  <c r="AN14" i="9"/>
  <c r="AM14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X14" i="9"/>
  <c r="W14" i="9"/>
  <c r="U14" i="9"/>
  <c r="T14" i="9"/>
  <c r="S14" i="9"/>
  <c r="Q14" i="9"/>
  <c r="P14" i="9"/>
  <c r="O14" i="9"/>
  <c r="N14" i="9"/>
  <c r="L14" i="9"/>
  <c r="K14" i="9"/>
  <c r="J14" i="9"/>
  <c r="H14" i="9"/>
  <c r="G14" i="9"/>
  <c r="F14" i="9"/>
  <c r="E14" i="9"/>
  <c r="C14" i="9"/>
  <c r="R11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X11" i="9"/>
  <c r="W11" i="9"/>
  <c r="U11" i="9"/>
  <c r="T11" i="9"/>
  <c r="S11" i="9"/>
  <c r="Q11" i="9"/>
  <c r="P11" i="9"/>
  <c r="O11" i="9"/>
  <c r="N11" i="9"/>
  <c r="L11" i="9"/>
  <c r="K11" i="9"/>
  <c r="J11" i="9"/>
  <c r="H11" i="9"/>
  <c r="G11" i="9"/>
  <c r="F11" i="9"/>
  <c r="E11" i="9"/>
  <c r="D11" i="9"/>
  <c r="C11" i="9"/>
  <c r="AP8" i="9"/>
  <c r="AP47" i="9" s="1"/>
  <c r="AO8" i="9"/>
  <c r="AO47" i="9" s="1"/>
  <c r="AN8" i="9"/>
  <c r="AN47" i="9" s="1"/>
  <c r="AM8" i="9"/>
  <c r="AM47" i="9" s="1"/>
  <c r="AL8" i="9"/>
  <c r="AL47" i="9" s="1"/>
  <c r="AK8" i="9"/>
  <c r="AK47" i="9" s="1"/>
  <c r="AJ8" i="9"/>
  <c r="AJ47" i="9" s="1"/>
  <c r="AI8" i="9"/>
  <c r="AI47" i="9" s="1"/>
  <c r="AH8" i="9"/>
  <c r="AH47" i="9" s="1"/>
  <c r="AG8" i="9"/>
  <c r="AG47" i="9" s="1"/>
  <c r="AF8" i="9"/>
  <c r="AF47" i="9" s="1"/>
  <c r="AE8" i="9"/>
  <c r="AE47" i="9" s="1"/>
  <c r="AD8" i="9"/>
  <c r="AD47" i="9" s="1"/>
  <c r="AC8" i="9"/>
  <c r="AB8" i="9"/>
  <c r="AB47" i="9" s="1"/>
  <c r="AA8" i="9"/>
  <c r="AA47" i="9" s="1"/>
  <c r="Z8" i="9"/>
  <c r="Z47" i="9" s="1"/>
  <c r="X8" i="9"/>
  <c r="X47" i="9" s="1"/>
  <c r="W8" i="9"/>
  <c r="W47" i="9" s="1"/>
  <c r="U8" i="9"/>
  <c r="U47" i="9" s="1"/>
  <c r="T8" i="9"/>
  <c r="T47" i="9" s="1"/>
  <c r="S8" i="9"/>
  <c r="S47" i="9" s="1"/>
  <c r="R8" i="9"/>
  <c r="Q8" i="9"/>
  <c r="Q47" i="9" s="1"/>
  <c r="P8" i="9"/>
  <c r="P47" i="9" s="1"/>
  <c r="O8" i="9"/>
  <c r="O47" i="9" s="1"/>
  <c r="N8" i="9"/>
  <c r="N47" i="9" s="1"/>
  <c r="L8" i="9"/>
  <c r="L47" i="9" s="1"/>
  <c r="K8" i="9"/>
  <c r="K47" i="9" s="1"/>
  <c r="J8" i="9"/>
  <c r="J47" i="9" s="1"/>
  <c r="I8" i="9"/>
  <c r="H8" i="9"/>
  <c r="G8" i="9"/>
  <c r="G47" i="9" s="1"/>
  <c r="F8" i="9"/>
  <c r="F47" i="9" s="1"/>
  <c r="E8" i="9"/>
  <c r="E47" i="9" s="1"/>
  <c r="D8" i="9"/>
  <c r="C8" i="9"/>
  <c r="H47" i="9" l="1"/>
  <c r="M11" i="9"/>
  <c r="I19" i="9"/>
  <c r="I11" i="9"/>
  <c r="M14" i="9"/>
  <c r="R14" i="9"/>
  <c r="R47" i="9" s="1"/>
  <c r="M8" i="9"/>
  <c r="V8" i="9"/>
  <c r="Y14" i="9"/>
  <c r="C19" i="9"/>
  <c r="C47" i="9" s="1"/>
  <c r="C27" i="9"/>
  <c r="M19" i="9"/>
  <c r="AC19" i="9"/>
  <c r="M27" i="9"/>
  <c r="AC27" i="9"/>
  <c r="I47" i="9" l="1"/>
  <c r="AC47" i="9"/>
  <c r="M47" i="9"/>
  <c r="V27" i="9"/>
  <c r="V19" i="9"/>
  <c r="Y8" i="9"/>
  <c r="Y11" i="9"/>
  <c r="V11" i="9"/>
  <c r="V14" i="9"/>
  <c r="Y27" i="9"/>
  <c r="V47" i="9" l="1"/>
  <c r="D14" i="9"/>
  <c r="D27" i="9"/>
  <c r="Y19" i="9"/>
  <c r="Y47" i="9" s="1"/>
  <c r="AV47" i="9" s="1"/>
  <c r="D19" i="9" l="1"/>
  <c r="D47" i="9" s="1"/>
  <c r="AR47" i="9" s="1"/>
  <c r="AP27" i="8" l="1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X27" i="8"/>
  <c r="W27" i="8"/>
  <c r="U27" i="8"/>
  <c r="T27" i="8"/>
  <c r="S27" i="8"/>
  <c r="R27" i="8"/>
  <c r="Q27" i="8"/>
  <c r="P27" i="8"/>
  <c r="O27" i="8"/>
  <c r="N27" i="8"/>
  <c r="M27" i="8"/>
  <c r="L27" i="8"/>
  <c r="K27" i="8"/>
  <c r="J27" i="8"/>
  <c r="H27" i="8"/>
  <c r="G27" i="8"/>
  <c r="F27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X19" i="8"/>
  <c r="W19" i="8"/>
  <c r="U19" i="8"/>
  <c r="T19" i="8"/>
  <c r="S19" i="8"/>
  <c r="R19" i="8"/>
  <c r="Q19" i="8"/>
  <c r="P19" i="8"/>
  <c r="O19" i="8"/>
  <c r="N19" i="8"/>
  <c r="M19" i="8"/>
  <c r="L19" i="8"/>
  <c r="K19" i="8"/>
  <c r="J19" i="8"/>
  <c r="H19" i="8"/>
  <c r="G19" i="8"/>
  <c r="F19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X14" i="8"/>
  <c r="W14" i="8"/>
  <c r="U14" i="8"/>
  <c r="T14" i="8"/>
  <c r="S14" i="8"/>
  <c r="Q14" i="8"/>
  <c r="P14" i="8"/>
  <c r="O14" i="8"/>
  <c r="N14" i="8"/>
  <c r="M14" i="8"/>
  <c r="L14" i="8"/>
  <c r="K14" i="8"/>
  <c r="J14" i="8"/>
  <c r="H14" i="8"/>
  <c r="G14" i="8"/>
  <c r="F14" i="8"/>
  <c r="E14" i="8"/>
  <c r="C14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X11" i="8"/>
  <c r="W11" i="8"/>
  <c r="U11" i="8"/>
  <c r="T11" i="8"/>
  <c r="S11" i="8"/>
  <c r="Q11" i="8"/>
  <c r="P11" i="8"/>
  <c r="O11" i="8"/>
  <c r="N11" i="8"/>
  <c r="L11" i="8"/>
  <c r="K11" i="8"/>
  <c r="J11" i="8"/>
  <c r="I11" i="8"/>
  <c r="H11" i="8"/>
  <c r="G11" i="8"/>
  <c r="F11" i="8"/>
  <c r="E11" i="8"/>
  <c r="C11" i="8"/>
  <c r="AP8" i="8"/>
  <c r="AP47" i="8" s="1"/>
  <c r="AO8" i="8"/>
  <c r="AO47" i="8" s="1"/>
  <c r="AN8" i="8"/>
  <c r="AN47" i="8" s="1"/>
  <c r="AM8" i="8"/>
  <c r="AM47" i="8" s="1"/>
  <c r="AL8" i="8"/>
  <c r="AL47" i="8" s="1"/>
  <c r="AK8" i="8"/>
  <c r="AK47" i="8" s="1"/>
  <c r="AJ8" i="8"/>
  <c r="AJ47" i="8" s="1"/>
  <c r="AI8" i="8"/>
  <c r="AI47" i="8" s="1"/>
  <c r="AH8" i="8"/>
  <c r="AH47" i="8" s="1"/>
  <c r="AG8" i="8"/>
  <c r="AG47" i="8" s="1"/>
  <c r="AF8" i="8"/>
  <c r="AF47" i="8" s="1"/>
  <c r="AE8" i="8"/>
  <c r="AE47" i="8" s="1"/>
  <c r="AD8" i="8"/>
  <c r="AD47" i="8" s="1"/>
  <c r="AC8" i="8"/>
  <c r="AC47" i="8" s="1"/>
  <c r="AB8" i="8"/>
  <c r="AB47" i="8" s="1"/>
  <c r="AA8" i="8"/>
  <c r="AA47" i="8" s="1"/>
  <c r="Z8" i="8"/>
  <c r="Z47" i="8" s="1"/>
  <c r="X8" i="8"/>
  <c r="X47" i="8" s="1"/>
  <c r="W8" i="8"/>
  <c r="W47" i="8" s="1"/>
  <c r="U8" i="8"/>
  <c r="U47" i="8" s="1"/>
  <c r="T8" i="8"/>
  <c r="T47" i="8" s="1"/>
  <c r="S8" i="8"/>
  <c r="S47" i="8" s="1"/>
  <c r="Q8" i="8"/>
  <c r="Q47" i="8" s="1"/>
  <c r="P8" i="8"/>
  <c r="P47" i="8" s="1"/>
  <c r="O8" i="8"/>
  <c r="O47" i="8" s="1"/>
  <c r="N8" i="8"/>
  <c r="N47" i="8" s="1"/>
  <c r="L8" i="8"/>
  <c r="L47" i="8" s="1"/>
  <c r="K8" i="8"/>
  <c r="K47" i="8" s="1"/>
  <c r="J8" i="8"/>
  <c r="J47" i="8" s="1"/>
  <c r="I8" i="8"/>
  <c r="H8" i="8"/>
  <c r="H47" i="8" s="1"/>
  <c r="G8" i="8"/>
  <c r="G47" i="8" s="1"/>
  <c r="F8" i="8"/>
  <c r="F47" i="8" s="1"/>
  <c r="E8" i="8"/>
  <c r="D8" i="8"/>
  <c r="C8" i="8"/>
  <c r="M8" i="8" l="1"/>
  <c r="R8" i="8"/>
  <c r="R14" i="8"/>
  <c r="R11" i="8"/>
  <c r="I19" i="8"/>
  <c r="V19" i="8"/>
  <c r="I27" i="8"/>
  <c r="M11" i="8"/>
  <c r="I14" i="8"/>
  <c r="I47" i="8" l="1"/>
  <c r="M47" i="8"/>
  <c r="R47" i="8"/>
  <c r="V11" i="8"/>
  <c r="Y11" i="8"/>
  <c r="E19" i="8"/>
  <c r="E47" i="8" s="1"/>
  <c r="E27" i="8"/>
  <c r="V14" i="8"/>
  <c r="Y14" i="8"/>
  <c r="V8" i="8"/>
  <c r="V47" i="8" s="1"/>
  <c r="V27" i="8"/>
  <c r="Y8" i="8"/>
  <c r="C19" i="8" l="1"/>
  <c r="Y19" i="8"/>
  <c r="D11" i="8"/>
  <c r="Y27" i="8"/>
  <c r="C27" i="8"/>
  <c r="Y47" i="8" l="1"/>
  <c r="C47" i="8"/>
  <c r="D27" i="8"/>
  <c r="D14" i="8"/>
  <c r="D47" i="8" s="1"/>
  <c r="AR47" i="8" s="1"/>
  <c r="D19" i="8"/>
  <c r="AP27" i="7" l="1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X27" i="7"/>
  <c r="W27" i="7"/>
  <c r="U27" i="7"/>
  <c r="T27" i="7"/>
  <c r="S27" i="7"/>
  <c r="R27" i="7"/>
  <c r="Q27" i="7"/>
  <c r="P27" i="7"/>
  <c r="O27" i="7"/>
  <c r="N27" i="7"/>
  <c r="L27" i="7"/>
  <c r="K27" i="7"/>
  <c r="J27" i="7"/>
  <c r="H27" i="7"/>
  <c r="G27" i="7"/>
  <c r="F27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X19" i="7"/>
  <c r="W19" i="7"/>
  <c r="U19" i="7"/>
  <c r="T19" i="7"/>
  <c r="S19" i="7"/>
  <c r="R19" i="7"/>
  <c r="Q19" i="7"/>
  <c r="P19" i="7"/>
  <c r="O19" i="7"/>
  <c r="N19" i="7"/>
  <c r="L19" i="7"/>
  <c r="K19" i="7"/>
  <c r="J19" i="7"/>
  <c r="H19" i="7"/>
  <c r="G19" i="7"/>
  <c r="F19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X14" i="7"/>
  <c r="W14" i="7"/>
  <c r="U14" i="7"/>
  <c r="T14" i="7"/>
  <c r="S14" i="7"/>
  <c r="R14" i="7"/>
  <c r="Q14" i="7"/>
  <c r="P14" i="7"/>
  <c r="O14" i="7"/>
  <c r="N14" i="7"/>
  <c r="L14" i="7"/>
  <c r="K14" i="7"/>
  <c r="J14" i="7"/>
  <c r="H14" i="7"/>
  <c r="G14" i="7"/>
  <c r="F14" i="7"/>
  <c r="E14" i="7"/>
  <c r="C14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X11" i="7"/>
  <c r="W11" i="7"/>
  <c r="U11" i="7"/>
  <c r="T11" i="7"/>
  <c r="S11" i="7"/>
  <c r="R11" i="7"/>
  <c r="Q11" i="7"/>
  <c r="P11" i="7"/>
  <c r="O11" i="7"/>
  <c r="N11" i="7"/>
  <c r="L11" i="7"/>
  <c r="K11" i="7"/>
  <c r="J11" i="7"/>
  <c r="I11" i="7"/>
  <c r="H11" i="7"/>
  <c r="G11" i="7"/>
  <c r="F11" i="7"/>
  <c r="E11" i="7"/>
  <c r="C11" i="7"/>
  <c r="AP8" i="7"/>
  <c r="AP47" i="7" s="1"/>
  <c r="AO8" i="7"/>
  <c r="AO47" i="7" s="1"/>
  <c r="AN8" i="7"/>
  <c r="AN47" i="7" s="1"/>
  <c r="AM8" i="7"/>
  <c r="AM47" i="7" s="1"/>
  <c r="AL8" i="7"/>
  <c r="AL47" i="7" s="1"/>
  <c r="AK8" i="7"/>
  <c r="AK47" i="7" s="1"/>
  <c r="AJ8" i="7"/>
  <c r="AJ47" i="7" s="1"/>
  <c r="AI8" i="7"/>
  <c r="AI47" i="7" s="1"/>
  <c r="AH8" i="7"/>
  <c r="AH47" i="7" s="1"/>
  <c r="AG8" i="7"/>
  <c r="AG47" i="7" s="1"/>
  <c r="AF8" i="7"/>
  <c r="AF47" i="7" s="1"/>
  <c r="AE8" i="7"/>
  <c r="AE47" i="7" s="1"/>
  <c r="AD8" i="7"/>
  <c r="AD47" i="7" s="1"/>
  <c r="AC8" i="7"/>
  <c r="AC47" i="7" s="1"/>
  <c r="AB8" i="7"/>
  <c r="AB47" i="7" s="1"/>
  <c r="AA8" i="7"/>
  <c r="AA47" i="7" s="1"/>
  <c r="Z8" i="7"/>
  <c r="Z47" i="7" s="1"/>
  <c r="X8" i="7"/>
  <c r="X47" i="7" s="1"/>
  <c r="W8" i="7"/>
  <c r="W47" i="7" s="1"/>
  <c r="U8" i="7"/>
  <c r="U47" i="7" s="1"/>
  <c r="T8" i="7"/>
  <c r="T47" i="7" s="1"/>
  <c r="S8" i="7"/>
  <c r="S47" i="7" s="1"/>
  <c r="Q8" i="7"/>
  <c r="Q47" i="7" s="1"/>
  <c r="P8" i="7"/>
  <c r="P47" i="7" s="1"/>
  <c r="O8" i="7"/>
  <c r="O47" i="7" s="1"/>
  <c r="N8" i="7"/>
  <c r="N47" i="7" s="1"/>
  <c r="L8" i="7"/>
  <c r="L47" i="7" s="1"/>
  <c r="K8" i="7"/>
  <c r="K47" i="7" s="1"/>
  <c r="J8" i="7"/>
  <c r="J47" i="7" s="1"/>
  <c r="H8" i="7"/>
  <c r="G8" i="7"/>
  <c r="G47" i="7" s="1"/>
  <c r="F8" i="7"/>
  <c r="F47" i="7" s="1"/>
  <c r="E8" i="7"/>
  <c r="C8" i="7"/>
  <c r="H47" i="7" l="1"/>
  <c r="M19" i="7"/>
  <c r="M8" i="7"/>
  <c r="I8" i="7"/>
  <c r="R8" i="7"/>
  <c r="R47" i="7" s="1"/>
  <c r="V14" i="7"/>
  <c r="M11" i="7"/>
  <c r="Y8" i="7"/>
  <c r="M14" i="7"/>
  <c r="I19" i="7"/>
  <c r="I27" i="7"/>
  <c r="I14" i="7"/>
  <c r="M27" i="7"/>
  <c r="I47" i="7" l="1"/>
  <c r="M47" i="7"/>
  <c r="Y14" i="7"/>
  <c r="E19" i="7"/>
  <c r="V8" i="7"/>
  <c r="E27" i="7"/>
  <c r="V11" i="7"/>
  <c r="V27" i="7"/>
  <c r="Y11" i="7"/>
  <c r="V19" i="7"/>
  <c r="D8" i="7"/>
  <c r="V47" i="7" l="1"/>
  <c r="E47" i="7"/>
  <c r="D14" i="7"/>
  <c r="C19" i="7"/>
  <c r="C47" i="7" s="1"/>
  <c r="C27" i="7"/>
  <c r="Y19" i="7"/>
  <c r="Y47" i="7" s="1"/>
  <c r="D11" i="7"/>
  <c r="Y27" i="7"/>
  <c r="D27" i="7" l="1"/>
  <c r="D19" i="7"/>
  <c r="D47" i="7" s="1"/>
  <c r="AR47" i="7" s="1"/>
  <c r="M27" i="6" l="1"/>
  <c r="AP27" i="6"/>
  <c r="AO27" i="6"/>
  <c r="AN27" i="6"/>
  <c r="AM27" i="6"/>
  <c r="AL27" i="6"/>
  <c r="AK27" i="6"/>
  <c r="AJ27" i="6"/>
  <c r="AI27" i="6"/>
  <c r="AH27" i="6"/>
  <c r="AG27" i="6"/>
  <c r="AF27" i="6"/>
  <c r="AE27" i="6"/>
  <c r="AD27" i="6"/>
  <c r="AC27" i="6"/>
  <c r="AB27" i="6"/>
  <c r="AA27" i="6"/>
  <c r="Z27" i="6"/>
  <c r="X27" i="6"/>
  <c r="W27" i="6"/>
  <c r="U27" i="6"/>
  <c r="T27" i="6"/>
  <c r="S27" i="6"/>
  <c r="Q27" i="6"/>
  <c r="P27" i="6"/>
  <c r="O27" i="6"/>
  <c r="N27" i="6"/>
  <c r="L27" i="6"/>
  <c r="K27" i="6"/>
  <c r="J27" i="6"/>
  <c r="I27" i="6"/>
  <c r="H27" i="6"/>
  <c r="G27" i="6"/>
  <c r="F27" i="6"/>
  <c r="E27" i="6"/>
  <c r="D27" i="6"/>
  <c r="D27" i="47" s="1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AB19" i="6"/>
  <c r="AA19" i="6"/>
  <c r="Z19" i="6"/>
  <c r="X19" i="6"/>
  <c r="W19" i="6"/>
  <c r="U19" i="6"/>
  <c r="T19" i="6"/>
  <c r="S19" i="6"/>
  <c r="R19" i="6"/>
  <c r="Q19" i="6"/>
  <c r="P19" i="6"/>
  <c r="O19" i="6"/>
  <c r="N19" i="6"/>
  <c r="L19" i="6"/>
  <c r="K19" i="6"/>
  <c r="J19" i="6"/>
  <c r="I19" i="6"/>
  <c r="G19" i="6"/>
  <c r="F19" i="6"/>
  <c r="E19" i="6"/>
  <c r="D19" i="6"/>
  <c r="C19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X14" i="6"/>
  <c r="W14" i="6"/>
  <c r="U14" i="6"/>
  <c r="T14" i="6"/>
  <c r="S14" i="6"/>
  <c r="R14" i="6"/>
  <c r="Q14" i="6"/>
  <c r="P14" i="6"/>
  <c r="O14" i="6"/>
  <c r="N14" i="6"/>
  <c r="L14" i="6"/>
  <c r="K14" i="6"/>
  <c r="J14" i="6"/>
  <c r="I14" i="6"/>
  <c r="H14" i="6"/>
  <c r="G14" i="6"/>
  <c r="F14" i="6"/>
  <c r="E14" i="6"/>
  <c r="D14" i="6"/>
  <c r="D14" i="47" s="1"/>
  <c r="C14" i="6"/>
  <c r="M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X11" i="6"/>
  <c r="W11" i="6"/>
  <c r="U11" i="6"/>
  <c r="T11" i="6"/>
  <c r="S11" i="6"/>
  <c r="R11" i="6"/>
  <c r="Q11" i="6"/>
  <c r="P11" i="6"/>
  <c r="O11" i="6"/>
  <c r="N11" i="6"/>
  <c r="L11" i="6"/>
  <c r="K11" i="6"/>
  <c r="J11" i="6"/>
  <c r="H11" i="6"/>
  <c r="G11" i="6"/>
  <c r="F11" i="6"/>
  <c r="E11" i="6"/>
  <c r="D11" i="6"/>
  <c r="D11" i="47" s="1"/>
  <c r="C11" i="6"/>
  <c r="AP8" i="6"/>
  <c r="AP47" i="6" s="1"/>
  <c r="AO8" i="6"/>
  <c r="AO47" i="6" s="1"/>
  <c r="AN8" i="6"/>
  <c r="AN47" i="6" s="1"/>
  <c r="AM8" i="6"/>
  <c r="AL8" i="6"/>
  <c r="AL47" i="6" s="1"/>
  <c r="AK8" i="6"/>
  <c r="AK47" i="6" s="1"/>
  <c r="AJ8" i="6"/>
  <c r="AJ47" i="6" s="1"/>
  <c r="AI8" i="6"/>
  <c r="AH8" i="6"/>
  <c r="AH47" i="6" s="1"/>
  <c r="AG8" i="6"/>
  <c r="AG47" i="6" s="1"/>
  <c r="AF8" i="6"/>
  <c r="AF47" i="6" s="1"/>
  <c r="AE8" i="6"/>
  <c r="AD8" i="6"/>
  <c r="AD47" i="6" s="1"/>
  <c r="AC8" i="6"/>
  <c r="AC47" i="6" s="1"/>
  <c r="AB8" i="6"/>
  <c r="AB47" i="6" s="1"/>
  <c r="AA8" i="6"/>
  <c r="AA47" i="6" s="1"/>
  <c r="Z8" i="6"/>
  <c r="Z47" i="6" s="1"/>
  <c r="X8" i="6"/>
  <c r="X47" i="6" s="1"/>
  <c r="W8" i="6"/>
  <c r="W47" i="6" s="1"/>
  <c r="U8" i="6"/>
  <c r="U47" i="6" s="1"/>
  <c r="T8" i="6"/>
  <c r="T47" i="6" s="1"/>
  <c r="S8" i="6"/>
  <c r="S47" i="6" s="1"/>
  <c r="R8" i="6"/>
  <c r="Q8" i="6"/>
  <c r="Q47" i="6" s="1"/>
  <c r="P8" i="6"/>
  <c r="P47" i="6" s="1"/>
  <c r="O8" i="6"/>
  <c r="O47" i="6" s="1"/>
  <c r="N8" i="6"/>
  <c r="N47" i="6" s="1"/>
  <c r="M8" i="6"/>
  <c r="L8" i="6"/>
  <c r="L47" i="6" s="1"/>
  <c r="K8" i="6"/>
  <c r="K47" i="6" s="1"/>
  <c r="J8" i="6"/>
  <c r="J47" i="6" s="1"/>
  <c r="H8" i="6"/>
  <c r="H8" i="47" s="1"/>
  <c r="G8" i="6"/>
  <c r="G47" i="6" s="1"/>
  <c r="F8" i="6"/>
  <c r="F47" i="6" s="1"/>
  <c r="E8" i="6"/>
  <c r="E8" i="47" s="1"/>
  <c r="D8" i="6"/>
  <c r="D8" i="47" s="1"/>
  <c r="C8" i="6"/>
  <c r="AE47" i="6" l="1"/>
  <c r="AI47" i="6"/>
  <c r="AM47" i="6"/>
  <c r="E47" i="6"/>
  <c r="D47" i="6"/>
  <c r="I11" i="6"/>
  <c r="R27" i="6"/>
  <c r="R47" i="6" s="1"/>
  <c r="M19" i="6"/>
  <c r="C27" i="6"/>
  <c r="C47" i="6" s="1"/>
  <c r="M14" i="6"/>
  <c r="M47" i="6" s="1"/>
  <c r="I8" i="6"/>
  <c r="I8" i="47" s="1"/>
  <c r="H19" i="6"/>
  <c r="H47" i="6" s="1"/>
  <c r="AR47" i="6" l="1"/>
  <c r="I47" i="6"/>
  <c r="V8" i="6"/>
  <c r="V11" i="6"/>
  <c r="V27" i="6"/>
  <c r="Y14" i="6"/>
  <c r="Y11" i="6"/>
  <c r="V14" i="6"/>
  <c r="V19" i="6"/>
  <c r="V47" i="6" l="1"/>
  <c r="Y27" i="6"/>
  <c r="Y8" i="6"/>
  <c r="Y19" i="6"/>
  <c r="Y47" i="6" l="1"/>
  <c r="AV47" i="6" s="1"/>
  <c r="C27" i="5"/>
  <c r="C14" i="5"/>
  <c r="C11" i="5"/>
  <c r="AP47" i="5"/>
  <c r="AO47" i="5"/>
  <c r="AN47" i="5"/>
  <c r="AM47" i="5"/>
  <c r="AL47" i="5"/>
  <c r="AK47" i="5"/>
  <c r="AJ47" i="5"/>
  <c r="AI47" i="5"/>
  <c r="AH47" i="5"/>
  <c r="AG47" i="5"/>
  <c r="AF47" i="5"/>
  <c r="AE47" i="5"/>
  <c r="AD47" i="5"/>
  <c r="AC47" i="5"/>
  <c r="AB47" i="5"/>
  <c r="AA47" i="5"/>
  <c r="Z47" i="5"/>
  <c r="X47" i="5"/>
  <c r="W47" i="5"/>
  <c r="U47" i="5"/>
  <c r="T47" i="5"/>
  <c r="S47" i="5"/>
  <c r="R47" i="5"/>
  <c r="Q47" i="5"/>
  <c r="P47" i="5"/>
  <c r="O47" i="5"/>
  <c r="N47" i="5"/>
  <c r="M47" i="5"/>
  <c r="L47" i="5"/>
  <c r="K47" i="5"/>
  <c r="J47" i="5"/>
  <c r="G47" i="5"/>
  <c r="F47" i="5"/>
  <c r="C8" i="5"/>
  <c r="C8" i="47" s="1"/>
  <c r="E47" i="5" l="1"/>
  <c r="C47" i="5"/>
  <c r="H47" i="5"/>
  <c r="I47" i="5" l="1"/>
  <c r="V47" i="5"/>
  <c r="Y47" i="5" l="1"/>
  <c r="AV47" i="5" s="1"/>
  <c r="D47" i="5" l="1"/>
  <c r="AR47" i="5" s="1"/>
  <c r="AK14" i="4" l="1"/>
  <c r="AK14" i="47" s="1"/>
  <c r="AL14" i="4"/>
  <c r="AL14" i="47" s="1"/>
  <c r="AM14" i="4"/>
  <c r="AM14" i="47" s="1"/>
  <c r="AN14" i="4"/>
  <c r="AN14" i="47" s="1"/>
  <c r="AO14" i="4"/>
  <c r="AO14" i="47" s="1"/>
  <c r="AP14" i="4"/>
  <c r="AP14" i="47" s="1"/>
  <c r="AM11" i="4"/>
  <c r="AM11" i="47" s="1"/>
  <c r="AN11" i="4"/>
  <c r="AN11" i="47" s="1"/>
  <c r="AO11" i="4"/>
  <c r="AO11" i="47" s="1"/>
  <c r="AP11" i="4"/>
  <c r="AP11" i="47" s="1"/>
  <c r="E19" i="4"/>
  <c r="E19" i="47" s="1"/>
  <c r="F19" i="4"/>
  <c r="F19" i="47" s="1"/>
  <c r="G19" i="4"/>
  <c r="G19" i="47" s="1"/>
  <c r="H19" i="4"/>
  <c r="H19" i="47" s="1"/>
  <c r="I19" i="4"/>
  <c r="I19" i="47" s="1"/>
  <c r="J19" i="4"/>
  <c r="J19" i="47" s="1"/>
  <c r="K19" i="4"/>
  <c r="K19" i="47" s="1"/>
  <c r="L19" i="4"/>
  <c r="L19" i="47" s="1"/>
  <c r="M19" i="4"/>
  <c r="M19" i="47" s="1"/>
  <c r="N19" i="4"/>
  <c r="N19" i="47" s="1"/>
  <c r="O19" i="4"/>
  <c r="O19" i="47" s="1"/>
  <c r="P19" i="4"/>
  <c r="P19" i="47" s="1"/>
  <c r="Q19" i="4"/>
  <c r="Q19" i="47" s="1"/>
  <c r="R19" i="4"/>
  <c r="R19" i="47" s="1"/>
  <c r="S19" i="4"/>
  <c r="S19" i="47" s="1"/>
  <c r="T19" i="4"/>
  <c r="T19" i="47" s="1"/>
  <c r="U19" i="4"/>
  <c r="U19" i="47" s="1"/>
  <c r="V19" i="4"/>
  <c r="V19" i="47" s="1"/>
  <c r="W19" i="4"/>
  <c r="W19" i="47" s="1"/>
  <c r="X19" i="4"/>
  <c r="X19" i="47" s="1"/>
  <c r="Y19" i="4"/>
  <c r="Z19" i="4"/>
  <c r="Z19" i="47" s="1"/>
  <c r="AA19" i="4"/>
  <c r="AA19" i="47" s="1"/>
  <c r="AB19" i="4"/>
  <c r="AB19" i="47" s="1"/>
  <c r="AC19" i="4"/>
  <c r="AC19" i="47" s="1"/>
  <c r="AD19" i="4"/>
  <c r="AD19" i="47" s="1"/>
  <c r="AE19" i="4"/>
  <c r="AE19" i="47" s="1"/>
  <c r="AF19" i="4"/>
  <c r="AF19" i="47" s="1"/>
  <c r="AG19" i="4"/>
  <c r="AG19" i="47" s="1"/>
  <c r="AH19" i="4"/>
  <c r="AH19" i="47" s="1"/>
  <c r="AI19" i="4"/>
  <c r="AI19" i="47" s="1"/>
  <c r="AJ19" i="4"/>
  <c r="AJ19" i="47" s="1"/>
  <c r="AK19" i="4"/>
  <c r="AK19" i="47" s="1"/>
  <c r="AL19" i="4"/>
  <c r="AL19" i="47" s="1"/>
  <c r="AM19" i="4"/>
  <c r="AM19" i="47" s="1"/>
  <c r="AN19" i="4"/>
  <c r="AN19" i="47" s="1"/>
  <c r="AO19" i="4"/>
  <c r="AO19" i="47" s="1"/>
  <c r="AP19" i="4"/>
  <c r="AP19" i="47" s="1"/>
  <c r="E27" i="4" l="1"/>
  <c r="E27" i="47" s="1"/>
  <c r="F27" i="4"/>
  <c r="F27" i="47" s="1"/>
  <c r="G27" i="4"/>
  <c r="G27" i="47" s="1"/>
  <c r="H27" i="4"/>
  <c r="H27" i="47" s="1"/>
  <c r="I27" i="4"/>
  <c r="I27" i="47" s="1"/>
  <c r="J27" i="4"/>
  <c r="J27" i="47" s="1"/>
  <c r="K27" i="4"/>
  <c r="K27" i="47" s="1"/>
  <c r="L27" i="4"/>
  <c r="L27" i="47" s="1"/>
  <c r="M27" i="4"/>
  <c r="M27" i="47" s="1"/>
  <c r="N27" i="4"/>
  <c r="N27" i="47" s="1"/>
  <c r="O27" i="4"/>
  <c r="O27" i="47" s="1"/>
  <c r="P27" i="4"/>
  <c r="P27" i="47" s="1"/>
  <c r="Q27" i="4"/>
  <c r="Q27" i="47" s="1"/>
  <c r="R27" i="4"/>
  <c r="R27" i="47" s="1"/>
  <c r="S27" i="4"/>
  <c r="S27" i="47" s="1"/>
  <c r="T27" i="4"/>
  <c r="T27" i="47" s="1"/>
  <c r="U27" i="4"/>
  <c r="U27" i="47" s="1"/>
  <c r="V27" i="4"/>
  <c r="V27" i="47" s="1"/>
  <c r="W27" i="4"/>
  <c r="W27" i="47" s="1"/>
  <c r="X27" i="4"/>
  <c r="X27" i="47" s="1"/>
  <c r="Y27" i="4"/>
  <c r="Y27" i="47" s="1"/>
  <c r="Z27" i="4"/>
  <c r="Z27" i="47" s="1"/>
  <c r="AA27" i="4"/>
  <c r="AA27" i="47" s="1"/>
  <c r="AB27" i="4"/>
  <c r="AB27" i="47" s="1"/>
  <c r="AC27" i="4"/>
  <c r="AC27" i="47" s="1"/>
  <c r="AD27" i="4"/>
  <c r="AD27" i="47" s="1"/>
  <c r="AE27" i="4"/>
  <c r="AE27" i="47" s="1"/>
  <c r="AF27" i="4"/>
  <c r="AF27" i="47" s="1"/>
  <c r="AG27" i="4"/>
  <c r="AG27" i="47" s="1"/>
  <c r="AH27" i="4"/>
  <c r="AH27" i="47" s="1"/>
  <c r="AI27" i="4"/>
  <c r="AI27" i="47" s="1"/>
  <c r="AJ27" i="4"/>
  <c r="AJ27" i="47" s="1"/>
  <c r="AK27" i="4"/>
  <c r="AK27" i="47" s="1"/>
  <c r="AL27" i="4"/>
  <c r="AL27" i="47" s="1"/>
  <c r="AM27" i="4"/>
  <c r="AM27" i="47" s="1"/>
  <c r="AN27" i="4"/>
  <c r="AN27" i="47" s="1"/>
  <c r="AO27" i="4"/>
  <c r="AO27" i="47" s="1"/>
  <c r="AP27" i="4"/>
  <c r="AP27" i="47" s="1"/>
  <c r="C27" i="4"/>
  <c r="C27" i="47" s="1"/>
  <c r="C19" i="4"/>
  <c r="C19" i="47" s="1"/>
  <c r="E14" i="4"/>
  <c r="E14" i="47" s="1"/>
  <c r="F14" i="4"/>
  <c r="F14" i="47" s="1"/>
  <c r="G14" i="4"/>
  <c r="G14" i="47" s="1"/>
  <c r="H14" i="4"/>
  <c r="H14" i="47" s="1"/>
  <c r="I14" i="4"/>
  <c r="I14" i="47" s="1"/>
  <c r="J14" i="4"/>
  <c r="J14" i="47" s="1"/>
  <c r="K14" i="4"/>
  <c r="K14" i="47" s="1"/>
  <c r="L14" i="4"/>
  <c r="L14" i="47" s="1"/>
  <c r="M14" i="4"/>
  <c r="M14" i="47" s="1"/>
  <c r="N14" i="4"/>
  <c r="N14" i="47" s="1"/>
  <c r="O14" i="4"/>
  <c r="O14" i="47" s="1"/>
  <c r="P14" i="4"/>
  <c r="P14" i="47" s="1"/>
  <c r="Q14" i="4"/>
  <c r="Q14" i="47" s="1"/>
  <c r="R14" i="4"/>
  <c r="R14" i="47" s="1"/>
  <c r="S14" i="4"/>
  <c r="S14" i="47" s="1"/>
  <c r="T14" i="4"/>
  <c r="T14" i="47" s="1"/>
  <c r="U14" i="4"/>
  <c r="U14" i="47" s="1"/>
  <c r="V14" i="4"/>
  <c r="V14" i="47" s="1"/>
  <c r="W14" i="4"/>
  <c r="W14" i="47" s="1"/>
  <c r="X14" i="4"/>
  <c r="X14" i="47" s="1"/>
  <c r="Y14" i="4"/>
  <c r="Y14" i="47" s="1"/>
  <c r="Z14" i="4"/>
  <c r="Z14" i="47" s="1"/>
  <c r="AA14" i="4"/>
  <c r="AA14" i="47" s="1"/>
  <c r="AB14" i="4"/>
  <c r="AB14" i="47" s="1"/>
  <c r="AC14" i="4"/>
  <c r="AC14" i="47" s="1"/>
  <c r="AD14" i="4"/>
  <c r="AD14" i="47" s="1"/>
  <c r="AE14" i="4"/>
  <c r="AE14" i="47" s="1"/>
  <c r="AF14" i="4"/>
  <c r="AF14" i="47" s="1"/>
  <c r="AG14" i="4"/>
  <c r="AG14" i="47" s="1"/>
  <c r="AH14" i="4"/>
  <c r="AH14" i="47" s="1"/>
  <c r="AI14" i="4"/>
  <c r="AI14" i="47" s="1"/>
  <c r="AJ14" i="4"/>
  <c r="AJ14" i="47" s="1"/>
  <c r="C14" i="4"/>
  <c r="C14" i="47" s="1"/>
  <c r="E11" i="4"/>
  <c r="E11" i="47" s="1"/>
  <c r="F11" i="4"/>
  <c r="F11" i="47" s="1"/>
  <c r="G11" i="4"/>
  <c r="G11" i="47" s="1"/>
  <c r="H11" i="4"/>
  <c r="H11" i="47" s="1"/>
  <c r="I11" i="4"/>
  <c r="I11" i="47" s="1"/>
  <c r="J11" i="4"/>
  <c r="J11" i="47" s="1"/>
  <c r="K11" i="4"/>
  <c r="K11" i="47" s="1"/>
  <c r="L11" i="4"/>
  <c r="L11" i="47" s="1"/>
  <c r="M11" i="4"/>
  <c r="M11" i="47" s="1"/>
  <c r="N11" i="4"/>
  <c r="N11" i="47" s="1"/>
  <c r="O11" i="4"/>
  <c r="O11" i="47" s="1"/>
  <c r="P11" i="4"/>
  <c r="P11" i="47" s="1"/>
  <c r="Q11" i="4"/>
  <c r="Q11" i="47" s="1"/>
  <c r="R11" i="4"/>
  <c r="R11" i="47" s="1"/>
  <c r="S11" i="4"/>
  <c r="S11" i="47" s="1"/>
  <c r="T11" i="4"/>
  <c r="T11" i="47" s="1"/>
  <c r="U11" i="4"/>
  <c r="U11" i="47" s="1"/>
  <c r="V11" i="4"/>
  <c r="V11" i="47" s="1"/>
  <c r="W11" i="4"/>
  <c r="W11" i="47" s="1"/>
  <c r="X11" i="4"/>
  <c r="X11" i="47" s="1"/>
  <c r="Y11" i="4"/>
  <c r="Y11" i="47" s="1"/>
  <c r="Z11" i="4"/>
  <c r="Z11" i="47" s="1"/>
  <c r="AA11" i="4"/>
  <c r="AA11" i="47" s="1"/>
  <c r="AB11" i="4"/>
  <c r="AB11" i="47" s="1"/>
  <c r="AC11" i="4"/>
  <c r="AC11" i="47" s="1"/>
  <c r="AD11" i="4"/>
  <c r="AD11" i="47" s="1"/>
  <c r="AE11" i="4"/>
  <c r="AE11" i="47" s="1"/>
  <c r="AF11" i="4"/>
  <c r="AF11" i="47" s="1"/>
  <c r="AG11" i="4"/>
  <c r="AG11" i="47" s="1"/>
  <c r="AH11" i="4"/>
  <c r="AH11" i="47" s="1"/>
  <c r="AI11" i="4"/>
  <c r="AI11" i="47" s="1"/>
  <c r="AJ11" i="4"/>
  <c r="AJ11" i="47" s="1"/>
  <c r="AK11" i="4"/>
  <c r="AK11" i="47" s="1"/>
  <c r="AL11" i="4"/>
  <c r="AL11" i="47" s="1"/>
  <c r="C11" i="4"/>
  <c r="C11" i="47" s="1"/>
  <c r="D47" i="4"/>
  <c r="E47" i="4"/>
  <c r="E47" i="47" s="1"/>
  <c r="F8" i="4"/>
  <c r="G8" i="4"/>
  <c r="H47" i="4"/>
  <c r="H47" i="47" s="1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Y8" i="47" s="1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P47" i="4" l="1"/>
  <c r="AP47" i="47" s="1"/>
  <c r="AP8" i="47"/>
  <c r="AL47" i="4"/>
  <c r="AL47" i="47" s="1"/>
  <c r="AL8" i="47"/>
  <c r="AH47" i="4"/>
  <c r="AH47" i="47" s="1"/>
  <c r="AH8" i="47"/>
  <c r="AD47" i="4"/>
  <c r="AD47" i="47" s="1"/>
  <c r="AD8" i="47"/>
  <c r="Z47" i="4"/>
  <c r="Z47" i="47" s="1"/>
  <c r="Z8" i="47"/>
  <c r="V47" i="4"/>
  <c r="V47" i="47" s="1"/>
  <c r="V8" i="47"/>
  <c r="R47" i="4"/>
  <c r="R47" i="47" s="1"/>
  <c r="R8" i="47"/>
  <c r="N47" i="4"/>
  <c r="N47" i="47" s="1"/>
  <c r="N8" i="47"/>
  <c r="J47" i="4"/>
  <c r="J47" i="47" s="1"/>
  <c r="J8" i="47"/>
  <c r="AO47" i="4"/>
  <c r="AO47" i="47" s="1"/>
  <c r="AO8" i="47"/>
  <c r="AK47" i="4"/>
  <c r="AK47" i="47" s="1"/>
  <c r="AK8" i="47"/>
  <c r="AG47" i="4"/>
  <c r="AG47" i="47" s="1"/>
  <c r="AG8" i="47"/>
  <c r="AC47" i="4"/>
  <c r="AC47" i="47" s="1"/>
  <c r="AC8" i="47"/>
  <c r="U47" i="4"/>
  <c r="U47" i="47" s="1"/>
  <c r="U8" i="47"/>
  <c r="Q47" i="4"/>
  <c r="Q47" i="47" s="1"/>
  <c r="Q8" i="47"/>
  <c r="M47" i="4"/>
  <c r="M47" i="47" s="1"/>
  <c r="M8" i="47"/>
  <c r="AN47" i="4"/>
  <c r="AN47" i="47" s="1"/>
  <c r="AN8" i="47"/>
  <c r="X47" i="4"/>
  <c r="X47" i="47" s="1"/>
  <c r="X8" i="47"/>
  <c r="AJ47" i="4"/>
  <c r="AJ47" i="47" s="1"/>
  <c r="AJ8" i="47"/>
  <c r="AF47" i="4"/>
  <c r="AF47" i="47" s="1"/>
  <c r="AF8" i="47"/>
  <c r="AB47" i="4"/>
  <c r="AB47" i="47" s="1"/>
  <c r="AB8" i="47"/>
  <c r="T47" i="4"/>
  <c r="T47" i="47" s="1"/>
  <c r="T8" i="47"/>
  <c r="P47" i="4"/>
  <c r="P47" i="47" s="1"/>
  <c r="P8" i="47"/>
  <c r="L47" i="4"/>
  <c r="L47" i="47" s="1"/>
  <c r="L8" i="47"/>
  <c r="G47" i="4"/>
  <c r="G47" i="47" s="1"/>
  <c r="G8" i="47"/>
  <c r="AM47" i="4"/>
  <c r="AM47" i="47" s="1"/>
  <c r="AM8" i="47"/>
  <c r="AI47" i="4"/>
  <c r="AI47" i="47" s="1"/>
  <c r="AI8" i="47"/>
  <c r="AE47" i="4"/>
  <c r="AE47" i="47" s="1"/>
  <c r="AE8" i="47"/>
  <c r="AA47" i="4"/>
  <c r="AA47" i="47" s="1"/>
  <c r="AA8" i="47"/>
  <c r="W47" i="4"/>
  <c r="W47" i="47" s="1"/>
  <c r="W8" i="47"/>
  <c r="S47" i="4"/>
  <c r="S47" i="47" s="1"/>
  <c r="S8" i="47"/>
  <c r="O47" i="4"/>
  <c r="O47" i="47" s="1"/>
  <c r="O8" i="47"/>
  <c r="K47" i="4"/>
  <c r="K47" i="47" s="1"/>
  <c r="K8" i="47"/>
  <c r="F47" i="4"/>
  <c r="F47" i="47" s="1"/>
  <c r="F8" i="47"/>
  <c r="I47" i="4"/>
  <c r="I47" i="47" s="1"/>
  <c r="Y47" i="4"/>
  <c r="C47" i="4"/>
  <c r="C47" i="47" s="1"/>
  <c r="AR47" i="4"/>
  <c r="AR21" i="11" l="1"/>
  <c r="AU21" i="11"/>
  <c r="AV21" i="11"/>
  <c r="D21" i="11"/>
  <c r="D21" i="47" s="1"/>
  <c r="Y19" i="11"/>
  <c r="Y47" i="11"/>
  <c r="AV20" i="11"/>
  <c r="AV19" i="11"/>
  <c r="AV47" i="11" s="1"/>
  <c r="D20" i="11"/>
  <c r="AR20" i="11" s="1"/>
  <c r="AR19" i="11" s="1"/>
  <c r="AR47" i="11" s="1"/>
  <c r="AU21" i="47" l="1"/>
  <c r="AR21" i="47"/>
  <c r="AU20" i="11"/>
  <c r="AU19" i="11" s="1"/>
  <c r="AU47" i="11" s="1"/>
  <c r="D19" i="11"/>
  <c r="D47" i="11" s="1"/>
  <c r="AV19" i="10"/>
  <c r="Y19" i="10"/>
  <c r="Y19" i="47" s="1"/>
  <c r="AV19" i="47" s="1"/>
  <c r="AU20" i="10"/>
  <c r="AU19" i="10" s="1"/>
  <c r="D20" i="10"/>
  <c r="AR20" i="10" l="1"/>
  <c r="AR19" i="10" s="1"/>
  <c r="D20" i="47"/>
  <c r="D19" i="10"/>
  <c r="D19" i="47" s="1"/>
  <c r="AV38" i="10"/>
  <c r="D38" i="10"/>
  <c r="Y47" i="10"/>
  <c r="AU20" i="47" l="1"/>
  <c r="AU19" i="47" s="1"/>
  <c r="AR20" i="47"/>
  <c r="AR19" i="47" s="1"/>
  <c r="AV47" i="10"/>
  <c r="Y47" i="47"/>
  <c r="AV47" i="47" s="1"/>
  <c r="D47" i="10"/>
  <c r="D38" i="47"/>
  <c r="AU38" i="10"/>
  <c r="AU47" i="10" s="1"/>
  <c r="AR38" i="10"/>
  <c r="AU38" i="47" l="1"/>
  <c r="AR38" i="47"/>
  <c r="AR47" i="10"/>
  <c r="D47" i="47"/>
  <c r="AR47" i="47" s="1"/>
  <c r="AU47" i="47"/>
</calcChain>
</file>

<file path=xl/sharedStrings.xml><?xml version="1.0" encoding="utf-8"?>
<sst xmlns="http://schemas.openxmlformats.org/spreadsheetml/2006/main" count="4905" uniqueCount="195">
  <si>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</si>
  <si>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</si>
  <si>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</si>
  <si>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</si>
  <si>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</si>
  <si>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</si>
  <si>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</si>
  <si>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</si>
  <si>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</si>
  <si>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</si>
  <si>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</si>
  <si>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</si>
  <si>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</si>
  <si>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</si>
  <si>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</si>
  <si>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</si>
  <si>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</si>
  <si>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</si>
  <si>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</si>
  <si>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</si>
  <si>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</si>
  <si>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</si>
  <si>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</si>
  <si>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</si>
  <si>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</si>
  <si>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</si>
  <si>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</si>
  <si>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</si>
  <si>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</si>
  <si>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</si>
  <si>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</si>
  <si>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</si>
  <si>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</si>
  <si>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</si>
  <si>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</si>
  <si>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</si>
  <si>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</si>
  <si>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</si>
  <si>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</si>
  <si>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</si>
  <si>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</si>
  <si>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</si>
  <si>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</si>
  <si>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</si>
  <si>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</si>
  <si>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</si>
  <si>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</si>
  <si>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</si>
  <si>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</si>
  <si>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</si>
  <si>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</si>
  <si>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</si>
  <si>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</si>
  <si>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</si>
  <si>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</si>
  <si>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</si>
  <si>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</si>
  <si>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</si>
  <si>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</si>
  <si>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</si>
  <si>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</si>
  <si>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</si>
  <si>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</si>
  <si>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</si>
  <si>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</si>
  <si>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</si>
  <si>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</si>
  <si>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</si>
  <si>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</si>
  <si>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</si>
  <si>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</si>
  <si>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</si>
  <si>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</si>
  <si>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</si>
  <si>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</si>
  <si>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</si>
  <si>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</si>
  <si>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</si>
  <si>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</si>
  <si>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</si>
  <si>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</si>
  <si>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</si>
  <si>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</si>
  <si>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</si>
  <si>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</si>
  <si>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</si>
  <si>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</si>
  <si>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</si>
  <si>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</si>
  <si>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 xml:space="preserve">µ»Ï³ÝáõÙÝ»ñÇ ïáÏáëÁ ³í³ñïí³Í ·áñÍ»ñÇó (Ñ³ßí»ïáõ Å³Ù³Ý³Ï³Ñ³ïí³ÍáõÙ) </t>
  </si>
  <si>
    <t xml:space="preserve">Î³ÛáõÝáõÃÛ³Ý ïáÏáëÁ ³í³ñïí³Í ·áñÍ»ñÇó (Ñ³ßí»ïáõ Å³Ù³Ý³Ï³Ñ³ïí³ÍáõÙ) </t>
  </si>
  <si>
    <t xml:space="preserve">µ»Ï³ÝáõÙÝ»ñÇ ïáÏáëÁ µáÕáù³ñÏí³Í ·áñÍ»ñÇó(Ñ³ßí»ïáõ Å³Ù³Ý³Ï³Ñ³ïí³ÍáõÙ) 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</si>
  <si>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</si>
  <si>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</si>
  <si>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</si>
  <si>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 xml:space="preserve">Ï³ÛáõÝáõÃÛ³Ý ïáÏáëÁ(Ñ³ßí»ïáõ Å³Ù³Ý³Ñ³ïí³ÍáõÙ) </t>
  </si>
  <si>
    <t>ÐÐ í³ñã³Ï³Ý ¹³ï³ñ³ÝÇ ¹³ï³íáñÝ»ñÇ Ñ³ëïÇùÝ»ñÇ ÃÇíÁ` 26</t>
  </si>
  <si>
    <t xml:space="preserve">ÐÐ ì²ðâ²Î²Ü ¸²î²ð²ÜÆ ¸²î²ìàð  ԱԼԵՔՍԱՆԴՐԱ ՀԱՐՈՒԹՅՈՒՆՅԱՆԻ  ¶àðÌàôÜºàôÂÚ²Ü ìºð²´ºðÚ²È </t>
  </si>
  <si>
    <t>9.15</t>
  </si>
  <si>
    <t>9.19</t>
  </si>
  <si>
    <t>9.31</t>
  </si>
  <si>
    <t>9.33</t>
  </si>
  <si>
    <t>1</t>
  </si>
  <si>
    <t>2</t>
  </si>
  <si>
    <t>4</t>
  </si>
  <si>
    <t>5</t>
  </si>
  <si>
    <t>6</t>
  </si>
  <si>
    <t>7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</si>
  <si>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</si>
  <si>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</si>
  <si>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</si>
  <si>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</si>
  <si>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</si>
  <si>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</si>
  <si>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</si>
  <si>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</si>
  <si>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</si>
  <si>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</si>
  <si>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</si>
  <si>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</si>
  <si>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</si>
  <si>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</si>
  <si>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</si>
  <si>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</si>
  <si>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</si>
  <si>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</si>
  <si>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</si>
  <si>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</si>
  <si>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</si>
  <si>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</si>
  <si>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</si>
  <si>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</si>
  <si>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</si>
  <si>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</si>
  <si>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</si>
  <si>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</si>
  <si>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</si>
  <si>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</si>
  <si>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</si>
  <si>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>6=7+8+9</t>
  </si>
  <si>
    <t>2+3+7=10+20+21+23</t>
  </si>
  <si>
    <t>16=17+18+19</t>
  </si>
  <si>
    <t>20=11+16</t>
  </si>
  <si>
    <t>27=25+26</t>
  </si>
  <si>
    <t>27=28+29</t>
  </si>
  <si>
    <t>34=32+33</t>
  </si>
  <si>
    <t>34=35+36</t>
  </si>
  <si>
    <t>11=12+13+14+15</t>
  </si>
  <si>
    <t>êïáõ·Çã Ñ³í³ë³ñáõÙÝ»ñª 1=3+4+5, 6=7+8+9, 2+3+7=10+20+21+23, 11=12+13+14+15, 16=17+18+19, 20=11+16, 27=25+26, 27=28+29, 34=32+33, 34=35+36</t>
  </si>
  <si>
    <t xml:space="preserve">ÐÐ ì²ðâ²Î²Ü ¸²î²ð²ÜÆ ¸²î²ìàð  ԱՂԱՍԻ ԴԱՐԲԻՆՅԱՆԻ  ¶àðÌàôÜºàôÂÚ²Ü ìºð²´ºðÚ²È </t>
  </si>
  <si>
    <t xml:space="preserve">                                                ÐÐ í³ñã³Ï³Ý ¹³ï³ñ³ÝÇ ¹³ï³íáñÝ»ñÇ Ñ³ëïÇùÝ»ñÇ ÃÇíÁ` 26</t>
  </si>
  <si>
    <t>9.14</t>
  </si>
  <si>
    <t>Ժողովներ, հանրահավաքներ, երթեր և ցույցեր անցկացնելու կարգը խախտելը</t>
  </si>
  <si>
    <t xml:space="preserve">ÐÐ ì²ðâ²Î²Ü ¸²î²ð²ÜÆ ¸²î²ìàð  ԱՆԻ ՀԱՐՈՒԹՅՈՒՆՅԱՆԻ  ¶àðÌàôÜºàôÂÚ²Ü ìºð²´ºðÚ²È </t>
  </si>
  <si>
    <t xml:space="preserve">ÐÐ ì²ðâ²Î²Ü ¸²î²ð²ÜÆ ¸²î²ìàð  ԱՐԳԻՇՏԻ ՂԱԶԱՐՅԱՆԻ  ¶àðÌàôÜºàôÂÚ²Ü ìºð²´ºðÚ²È </t>
  </si>
  <si>
    <t>Այլ վեճեր</t>
  </si>
  <si>
    <t xml:space="preserve">ÐÐ ì²ðâ²Î²Ü ¸²î²ð²ÜÆ ¸²î²ìàð  ԱՐԹՈՒՐ ԱՎԱԳՅԱՆԻ  ¶àðÌàôÜºàôÂÚ²Ü ìºð²´ºðÚ²È </t>
  </si>
  <si>
    <t xml:space="preserve">   ÐÐ í³ñã³Ï³Ý ¹³ï³ñ³ÝÇ ¹³ï³íáñÝ»ñÇ Ñ³ëïÇùÝ»ñÇ ÃÇíÁ` 26</t>
  </si>
  <si>
    <t xml:space="preserve">ÐÐ ì²ðâ²Î²Ü ¸²î²ð²ÜÆ ¸²î²ìàð  ԱՐԹՈՒՐ ԾԱՏՈՒՐՅԱՆԻ  ¶àðÌàôÜºàôÂÚ²Ü ìºð²´ºðÚ²È </t>
  </si>
  <si>
    <t xml:space="preserve">ÐÐ ì²ðâ²Î²Ü ¸²î²ð²ÜÆ ¸²î²ìàð  ԱՐԹՈՒՐ ՊՈՂՈՍՅԱՆԻ  ¶àðÌàôÜºàôÂÚ²Ü ìºð²´ºðÚ²È </t>
  </si>
  <si>
    <t xml:space="preserve">ÐÐ ì²ðâ²Î²Ü ¸²î²ð²ÜÆ ¸²î²ìàð ԱՐԾՐՈՒՆ ՄԻՐԶՈՅԱՆԻ  ¶àðÌàôÜºàôÂÚ²Ü ìºð²´ºðÚ²È </t>
  </si>
  <si>
    <t xml:space="preserve">ÐÐ ì²ðâ²Î²Ü ¸²î²ð²ÜÆ ¸²î²ìàð  ԱՐԿԱԴԻԿ ՄԿՐՏՉՅԱՆԻ  ¶àðÌàôÜºàôÂÚ²Ü ìºð²´ºðÚ²È </t>
  </si>
  <si>
    <t xml:space="preserve">ÐÐ ì²ðâ²Î²Ü ¸²î²ð²ÜÆ ¸²î²ìàð  ԱՐՄԱՆ ԴԻԼԱՆՅԱՆԻ  ¶àðÌàôÜºàôÂÚ²Ü ìºð²´ºðÚ²È </t>
  </si>
  <si>
    <t>9.26</t>
  </si>
  <si>
    <t>Տեղեկություն (տվյալ) չտրամադրելը կամ կեղծ տեղեկություն (տվյալ) ներկայացնելը</t>
  </si>
  <si>
    <t xml:space="preserve">ÐÐ ì²ðâ²Î²Ü ¸²î²ð²ÜÆ ¸²î²ìàð  ԱՐՄԱՆ ԹՈՎՄԱՍՅԱՆԻ  ¶àðÌàôÜºàôÂÚ²Ü ìºð²´ºðÚ²È </t>
  </si>
  <si>
    <t xml:space="preserve">ÐÐ ì²ðâ²Î²Ü ¸²î²ð²ÜÆ ¸²î²ìàð  ԱՐՇԱԿ ԱԼԱՎԵՐԴՅԱՆԻ  ¶àðÌàôÜºàôÂÚ²Ü ìºð²´ºðÚ²È </t>
  </si>
  <si>
    <t>9.7</t>
  </si>
  <si>
    <t>Գույքի մանր հափշտակում</t>
  </si>
  <si>
    <t xml:space="preserve">ÐÐ ì²ðâ²Î²Ü ¸²î²ð²ÜÆ ¸²î²ìàð  ԳԵՎՈՐԳ ՍՈՍՅԱՆԻ  ¶àðÌàôÜºàôÂÚ²Ü ìºð²´ºðÚ²È </t>
  </si>
  <si>
    <t xml:space="preserve">ÐÐ ì²ðâ²Î²Ü ¸²î²ð²ÜÆ ¸²î²ìàð  ԳՐԻԳՈՐ ԱՌԱՔԵԼՅԱՆԻ  ¶àðÌàôÜºàôÂÚ²Ü ìºð²´ºðÚ²È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</si>
  <si>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ÐÐ í³ñã³Ï³Ý ¹³ï³ñ³ÝÇ ¹³ï³íáñÝ»ñÇ Ñ³ëïÇùÝ»ñÇ ÃÇíÁ` 26</t>
  </si>
  <si>
    <t xml:space="preserve">ÐÐ ì²ðâ²Î²Ü ¸²î²ð²ÜÆ ¸²î²ìàð  ԷԴՎԱՐԴ ՆԱՀԱՊԵՏՅԱՆԻ  ¶àðÌàôÜºàôÂÚ²Ü ìºð²´ºðÚ²È </t>
  </si>
  <si>
    <t xml:space="preserve">ÐÐ ì²ðâ²Î²Ü ¸²î²ð²ÜÆ ¸²î²ìàð  ԼԻԱՆԱ ՀԱԿՈԲՅԱՆԻ  ¶àðÌàôÜºàôÂÚ²Ü ìºð²´ºðÚ²È </t>
  </si>
  <si>
    <t xml:space="preserve">ÐÐ ì²ðâ²Î²Ü ¸²î²ð²ÜÆ ¸²î²ìàð ԿԱՐԵՆ ԱՎԵՏԻՍՅԱՆԻ  ¶àðÌàôÜºàôÂÚ²Ü ìºð²´ºðÚ²È </t>
  </si>
  <si>
    <t xml:space="preserve">                                                                                          ÐÐ í³ñã³Ï³Ý ¹³ï³ñ³ÝÇ ¹³ï³íáñÝ»ñÇ Ñ³ëïÇùÝ»ñÇ ÃÇíÁ` 26</t>
  </si>
  <si>
    <t xml:space="preserve">ÐÐ ì²ðâ²Î²Ü ¸²î²ð²ÜÆ ¸²î²ìàð  ԿԱՐԵՆ ԶԱՐԻԿՅԱՆԻ  ¶àðÌàôÜºàôÂÚ²Ü ìºð²´ºðÚ²È </t>
  </si>
  <si>
    <t xml:space="preserve">ÐÐ ì²ðâ²Î²Ü ¸²î²ð²ÜÆ ¸²î²ìàð  ԿԱՐԵՆ ՄԱԹԵՎՈՍՅԱՆԻ  ¶àðÌàôÜºàôÂÚ²Ü ìºð²´ºðÚ²È </t>
  </si>
  <si>
    <t xml:space="preserve">ÐÐ ì²ðâ²Î²Ü ¸²î²ð²ÜÆ ¸²î²ìàð  ԿԱՐԻՆԵ ԲԱՂԴԱՍԱՐՅԱՆԻ  ¶àðÌàôÜºàôÂÚ²Ü ìºð²´ºðÚ²È </t>
  </si>
  <si>
    <t xml:space="preserve">ÐÐ ì²ðâ²Î²Ü ¸²î²ð²ÜÆ ¸²î²ìàð ՀԱՍՄԻԿ ՀՈՎՀԱՆՆԻՍՅԱՆԻ  ¶àðÌàôÜºàôÂÚ²Ü ìºð²´ºðÚ²È </t>
  </si>
  <si>
    <t xml:space="preserve">ÐÐ ì²ðâ²Î²Ü ¸²î²ð²ÜÆ ¸²î²ìàð  ՀՐԱՉ ԱՅՎԱԶՅԱՆԻ  ¶àðÌàôÜºàôÂÚ²Ü ìºð²´ºðÚ²È </t>
  </si>
  <si>
    <t xml:space="preserve">ÐÐ ì²ðâ²Î²Ü ¸²î²ð²ÜÆ ¸²î²ìàð  ՄԵՐԻ ՀԱՄԲԱՐՁՈՒՄՅԱՆԻ  ¶àðÌàôÜºàôÂÚ²Ü ìºð²´ºðÚ²È </t>
  </si>
  <si>
    <t xml:space="preserve">ÐÐ ì²ðâ²Î²Ü ¸²î²ð²ÜÆ ¸²î²ìàð  ՄԻՔԱՅԵԼ ՄԵԼՔՈՒՄՅԱՆԻ  ¶àðÌàôÜºàôÂÚ²Ü ìºð²´ºðÚ²È </t>
  </si>
  <si>
    <t xml:space="preserve">ÐÐ ì²ðâ²Î²Ü ¸²î²ð²ÜÆ ¸²î²ìàð ՌՈՒԶԱՆՆԱ ՀԱԿՈԲՅԱՆ  ¶àðÌàôÜºàôÂÚ²Ü ìºð²´ºðÚ²È </t>
  </si>
  <si>
    <t>ÐÐ í³ñã³Ï³Ý ¹³ï³ñ³ÝÇ ¹³ï³íáñÝ»ñÇ Ñ³ëïÇùÝ»ñÇ ÃÇíÁ`</t>
  </si>
  <si>
    <t xml:space="preserve">ÐÐ ì²ðâ²Î²Ü ¸²î²ð²ÜÆ ¸²î²ìàð ՌՈԲԵՐՏ ՍԱՐԳՍՅԱՆԻ  ¶àðÌàôÜºàôÂÚ²Ü ìºð²´ºðÚ²È </t>
  </si>
  <si>
    <t xml:space="preserve">ÐÐ ì²ðâ²Î²Ü ¸²î²ð²ÜÆ ¸²î²ìàð  ՌԱՖԻԿ ԽԱՆԴԱՆՅԱՆԻ  ¶àðÌàôÜºàôÂÚ²Ü ìºð²´ºðÚ²È </t>
  </si>
  <si>
    <t xml:space="preserve">ÐÐ ì²ðâ²Î²Ü ¸²î²ð²ÜÆ ¸²î²ìàð  ՍԱՄՎԵԼ ՀՈՎԱԿԻՄՅԱՆԻ  ¶àðÌàôÜºàôÂÚ²Ü ìºð²´ºðÚ²È </t>
  </si>
  <si>
    <t>9.23</t>
  </si>
  <si>
    <t>Տեղեկություն տալու պարտականությունը չկատարելը</t>
  </si>
  <si>
    <t xml:space="preserve">2015Ã. </t>
  </si>
  <si>
    <t>1=2+3+4+5</t>
  </si>
  <si>
    <t>2015Ã.</t>
  </si>
  <si>
    <t>êïáõ·Çã Ñ³í³ë³ñáõÙÝ»ñª 1=2+3+4+5, 6=7+8+9, 2+3+7=10+20+21+23, 11=12+13+14+15, 16=17+18+19, 20=11+16, 27=25+26, 27=28+29, 34=32+33, 34=35+36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</si>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</sst>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>
    <font>
      <sz val="11"/>
      <color theme="1"/>
      <name val="Calibri"/>
      <family val="2"/>
      <scheme val="minor"/>
    </font>
    <font>
      <b/>
      <sz val="10"/>
      <name val="Times Armenian"/>
      <family val="1"/>
    </font>
    <font>
      <sz val="10"/>
      <name val="Times Armenian"/>
      <family val="1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Times Armenian"/>
      <family val="1"/>
    </font>
    <font>
      <b/>
      <i/>
      <sz val="10"/>
      <name val="Arial LatArm"/>
      <family val="2"/>
    </font>
    <font>
      <i/>
      <sz val="10"/>
      <name val="Arial LatArm"/>
      <family val="2"/>
    </font>
    <font>
      <sz val="10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scheme val="minor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b/>
      <i/>
      <sz val="14"/>
      <name val="Arial LatArm"/>
      <family val="2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2"/>
      <name val="Times Armenian"/>
      <family val="1"/>
    </font>
    <font>
      <sz val="12"/>
      <name val="Arial LatArm"/>
      <family val="2"/>
    </font>
    <font>
      <sz val="9"/>
      <name val="Arial LatArm"/>
      <family val="2"/>
    </font>
    <font>
      <b/>
      <sz val="10"/>
      <name val="Times LatArm"/>
    </font>
    <font>
      <b/>
      <i/>
      <sz val="11"/>
      <name val="Times Armenian"/>
      <family val="1"/>
    </font>
    <font>
      <b/>
      <i/>
      <sz val="11"/>
      <name val="Arial LatArm"/>
      <family val="2"/>
    </font>
    <font>
      <sz val="11"/>
      <name val="Times Armenian"/>
      <family val="1"/>
    </font>
    <font>
      <sz val="11"/>
      <name val="Arial LatArm"/>
      <family val="2"/>
    </font>
    <font>
      <i/>
      <sz val="14"/>
      <name val="Arial LatArm"/>
      <family val="2"/>
    </font>
    <font>
      <b/>
      <sz val="10"/>
      <name val="Arial Armenian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i/>
      <sz val="10"/>
      <name val="Arial Armenian"/>
      <family val="2"/>
    </font>
    <font>
      <b/>
      <sz val="11"/>
      <name val="Arial Armenian"/>
      <family val="2"/>
    </font>
    <font>
      <b/>
      <sz val="14"/>
      <name val="Arial Armenian"/>
      <family val="2"/>
    </font>
    <font>
      <sz val="14"/>
      <name val="Arial Armenian"/>
      <family val="2"/>
    </font>
    <font>
      <b/>
      <i/>
      <sz val="14"/>
      <name val="Arial Armenian"/>
      <family val="2"/>
    </font>
    <font>
      <sz val="12"/>
      <name val="Arial Armenian"/>
      <family val="2"/>
    </font>
    <font>
      <b/>
      <i/>
      <sz val="12"/>
      <name val="Arial Armenian"/>
      <family val="2"/>
    </font>
    <font>
      <sz val="12"/>
      <name val="Calibri"/>
      <family val="2"/>
      <scheme val="minor"/>
    </font>
    <font>
      <sz val="11"/>
      <name val="Arial Armenian"/>
      <family val="2"/>
    </font>
    <font>
      <i/>
      <sz val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7">
    <xf numFmtId="0" fontId="0" fillId="0" borderId="0" xfId="0"/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49" fontId="5" fillId="2" borderId="9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49" fontId="6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5" xfId="0" applyFont="1" applyFill="1" applyBorder="1" applyAlignment="1" applyProtection="1">
      <alignment horizontal="center" vertical="center" wrapText="1"/>
      <protection locked="0"/>
    </xf>
    <xf numFmtId="0" fontId="28" fillId="2" borderId="9" xfId="0" applyFont="1" applyFill="1" applyBorder="1" applyAlignment="1" applyProtection="1">
      <alignment horizontal="center" vertical="center" wrapText="1"/>
      <protection locked="0"/>
    </xf>
    <xf numFmtId="0" fontId="30" fillId="2" borderId="9" xfId="0" applyFont="1" applyFill="1" applyBorder="1" applyAlignment="1" applyProtection="1">
      <alignment horizontal="center" vertical="center" wrapText="1"/>
      <protection locked="0"/>
    </xf>
    <xf numFmtId="0" fontId="28" fillId="2" borderId="9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 applyProtection="1">
      <alignment horizontal="center" vertical="center" wrapText="1"/>
      <protection locked="0"/>
    </xf>
    <xf numFmtId="0" fontId="37" fillId="2" borderId="9" xfId="0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37" fillId="2" borderId="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top" wrapText="1"/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5" xfId="0" applyFont="1" applyFill="1" applyBorder="1" applyAlignment="1" applyProtection="1">
      <alignment horizontal="left" vertical="center" wrapText="1"/>
      <protection locked="0"/>
    </xf>
    <xf numFmtId="0" fontId="4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wrapText="1"/>
      <protection locked="0"/>
    </xf>
    <xf numFmtId="0" fontId="8" fillId="2" borderId="9" xfId="0" applyFont="1" applyFill="1" applyBorder="1" applyAlignment="1" applyProtection="1">
      <alignment horizontal="left" vertical="center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9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9" xfId="0" applyFont="1" applyFill="1" applyBorder="1" applyAlignment="1" applyProtection="1">
      <alignment horizontal="center" vertical="center" wrapText="1"/>
      <protection locked="0"/>
    </xf>
    <xf numFmtId="0" fontId="17" fillId="2" borderId="9" xfId="0" applyFont="1" applyFill="1" applyBorder="1" applyAlignment="1" applyProtection="1">
      <alignment horizontal="center"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 textRotation="90"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6" fillId="2" borderId="9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" xfId="0" applyNumberFormat="1" applyFont="1" applyFill="1" applyBorder="1" applyAlignment="1" applyProtection="1">
      <alignment horizontal="center" wrapText="1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9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left" vertical="center" wrapText="1"/>
      <protection locked="0"/>
    </xf>
    <xf numFmtId="0" fontId="4" fillId="2" borderId="3" xfId="0" applyFont="1" applyFill="1" applyBorder="1" applyAlignment="1" applyProtection="1">
      <alignment horizontal="center" vertical="top" wrapText="1"/>
      <protection locked="0"/>
    </xf>
    <xf numFmtId="0" fontId="2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8" fillId="2" borderId="9" xfId="0" applyFont="1" applyFill="1" applyBorder="1" applyAlignment="1" applyProtection="1">
      <alignment horizontal="center" vertical="top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left" vertical="center"/>
      <protection locked="0"/>
    </xf>
    <xf numFmtId="0" fontId="2" fillId="2" borderId="8" xfId="0" applyFont="1" applyFill="1" applyBorder="1" applyAlignment="1" applyProtection="1">
      <alignment horizontal="left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/>
    </xf>
    <xf numFmtId="49" fontId="29" fillId="2" borderId="9" xfId="0" applyNumberFormat="1" applyFont="1" applyFill="1" applyBorder="1" applyAlignment="1" applyProtection="1">
      <alignment horizontal="center" vertical="center"/>
    </xf>
    <xf numFmtId="0" fontId="29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8" fillId="2" borderId="0" xfId="0" applyFont="1" applyFill="1" applyAlignment="1" applyProtection="1">
      <alignment horizontal="center" vertical="center"/>
      <protection locked="0"/>
    </xf>
    <xf numFmtId="0" fontId="28" fillId="2" borderId="9" xfId="0" applyFont="1" applyFill="1" applyBorder="1" applyAlignment="1" applyProtection="1">
      <alignment horizontal="center" vertical="center" textRotation="90" wrapText="1"/>
    </xf>
    <xf numFmtId="0" fontId="28" fillId="2" borderId="9" xfId="0" applyFont="1" applyFill="1" applyBorder="1" applyAlignment="1" applyProtection="1">
      <alignment horizontal="center" vertical="center"/>
    </xf>
    <xf numFmtId="0" fontId="29" fillId="2" borderId="0" xfId="0" applyFont="1" applyFill="1" applyAlignment="1" applyProtection="1">
      <alignment horizontal="center" vertical="center"/>
    </xf>
    <xf numFmtId="0" fontId="29" fillId="2" borderId="9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29" fillId="2" borderId="9" xfId="0" applyNumberFormat="1" applyFont="1" applyFill="1" applyBorder="1" applyAlignment="1" applyProtection="1">
      <alignment horizontal="center" vertical="center" wrapText="1"/>
    </xf>
    <xf numFmtId="49" fontId="29" fillId="2" borderId="9" xfId="0" applyNumberFormat="1" applyFont="1" applyFill="1" applyBorder="1" applyAlignment="1" applyProtection="1">
      <alignment horizontal="center" vertical="center" wrapText="1"/>
    </xf>
    <xf numFmtId="0" fontId="38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49" fontId="28" fillId="2" borderId="0" xfId="0" applyNumberFormat="1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 wrapText="1"/>
      <protection locked="0"/>
    </xf>
    <xf numFmtId="0" fontId="27" fillId="2" borderId="0" xfId="0" applyFont="1" applyFill="1" applyBorder="1" applyAlignment="1" applyProtection="1">
      <alignment horizontal="center" vertical="center" wrapText="1"/>
      <protection locked="0"/>
    </xf>
    <xf numFmtId="49" fontId="29" fillId="2" borderId="0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horizontal="center" vertical="center" wrapText="1"/>
      <protection locked="0"/>
    </xf>
    <xf numFmtId="0" fontId="30" fillId="2" borderId="0" xfId="0" applyFont="1" applyFill="1" applyBorder="1" applyAlignment="1" applyProtection="1">
      <alignment horizontal="center" vertical="center" wrapText="1"/>
      <protection locked="0"/>
    </xf>
    <xf numFmtId="49" fontId="27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 wrapText="1"/>
    </xf>
    <xf numFmtId="0" fontId="10" fillId="2" borderId="0" xfId="0" applyFont="1" applyFill="1" applyAlignment="1" applyProtection="1">
      <alignment horizontal="center"/>
      <protection locked="0"/>
    </xf>
    <xf numFmtId="0" fontId="8" fillId="2" borderId="0" xfId="0" applyNumberFormat="1" applyFont="1" applyFill="1" applyAlignment="1" applyProtection="1">
      <alignment horizontal="center"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6" fillId="2" borderId="9" xfId="0" applyFont="1" applyFill="1" applyBorder="1" applyAlignment="1" applyProtection="1">
      <alignment horizontal="center" vertical="center"/>
    </xf>
    <xf numFmtId="0" fontId="22" fillId="2" borderId="0" xfId="0" applyFont="1" applyFill="1" applyAlignment="1" applyProtection="1">
      <alignment horizontal="center" vertical="center"/>
    </xf>
    <xf numFmtId="0" fontId="22" fillId="2" borderId="9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49" fontId="6" fillId="2" borderId="9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49" fontId="14" fillId="2" borderId="0" xfId="0" applyNumberFormat="1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49" fontId="15" fillId="2" borderId="0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 applyProtection="1">
      <alignment horizontal="center" vertical="center" wrapText="1"/>
      <protection locked="0"/>
    </xf>
    <xf numFmtId="49" fontId="13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30" fillId="2" borderId="9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/>
      <protection locked="0"/>
    </xf>
    <xf numFmtId="0" fontId="33" fillId="2" borderId="9" xfId="0" applyFont="1" applyFill="1" applyBorder="1" applyAlignment="1" applyProtection="1">
      <alignment horizontal="center" vertical="center"/>
    </xf>
    <xf numFmtId="0" fontId="34" fillId="2" borderId="9" xfId="0" applyFont="1" applyFill="1" applyBorder="1" applyAlignment="1" applyProtection="1">
      <alignment horizontal="center" vertical="center"/>
    </xf>
    <xf numFmtId="0" fontId="35" fillId="2" borderId="9" xfId="0" applyFont="1" applyFill="1" applyBorder="1" applyAlignment="1" applyProtection="1">
      <alignment horizontal="center" vertical="center" wrapText="1"/>
    </xf>
    <xf numFmtId="0" fontId="36" fillId="2" borderId="9" xfId="0" applyFont="1" applyFill="1" applyBorder="1" applyAlignment="1" applyProtection="1">
      <alignment horizontal="center" vertical="center" wrapText="1"/>
    </xf>
    <xf numFmtId="0" fontId="34" fillId="2" borderId="9" xfId="0" applyNumberFormat="1" applyFont="1" applyFill="1" applyBorder="1" applyAlignment="1" applyProtection="1">
      <alignment horizontal="center" vertical="center" wrapText="1"/>
    </xf>
    <xf numFmtId="0" fontId="34" fillId="2" borderId="9" xfId="0" applyFont="1" applyFill="1" applyBorder="1" applyAlignment="1" applyProtection="1">
      <alignment horizontal="center" vertical="center" wrapText="1"/>
    </xf>
    <xf numFmtId="49" fontId="34" fillId="2" borderId="9" xfId="0" applyNumberFormat="1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/>
      <protection locked="0"/>
    </xf>
    <xf numFmtId="49" fontId="34" fillId="2" borderId="9" xfId="0" applyNumberFormat="1" applyFont="1" applyFill="1" applyBorder="1" applyAlignment="1" applyProtection="1">
      <alignment horizontal="center" vertical="center"/>
    </xf>
    <xf numFmtId="49" fontId="34" fillId="2" borderId="9" xfId="0" applyNumberFormat="1" applyFont="1" applyFill="1" applyBorder="1" applyAlignment="1" applyProtection="1">
      <alignment vertical="center"/>
    </xf>
    <xf numFmtId="0" fontId="34" fillId="2" borderId="9" xfId="0" applyFont="1" applyFill="1" applyBorder="1" applyAlignment="1" applyProtection="1">
      <alignment vertical="center" wrapText="1"/>
    </xf>
    <xf numFmtId="0" fontId="33" fillId="2" borderId="0" xfId="0" applyFont="1" applyFill="1" applyBorder="1" applyAlignment="1" applyProtection="1">
      <alignment vertical="center"/>
      <protection locked="0"/>
    </xf>
    <xf numFmtId="0" fontId="32" fillId="2" borderId="0" xfId="0" applyFont="1" applyFill="1" applyBorder="1" applyAlignment="1" applyProtection="1">
      <alignment horizontal="center" vertical="center"/>
      <protection locked="0"/>
    </xf>
    <xf numFmtId="49" fontId="34" fillId="2" borderId="0" xfId="0" applyNumberFormat="1" applyFont="1" applyFill="1" applyBorder="1" applyAlignment="1" applyProtection="1">
      <alignment horizontal="center" vertical="center"/>
    </xf>
    <xf numFmtId="49" fontId="33" fillId="2" borderId="0" xfId="0" applyNumberFormat="1" applyFont="1" applyFill="1" applyBorder="1" applyAlignment="1" applyProtection="1">
      <alignment horizontal="center" vertical="center"/>
      <protection locked="0"/>
    </xf>
    <xf numFmtId="0" fontId="33" fillId="2" borderId="0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/>
    </xf>
    <xf numFmtId="0" fontId="17" fillId="2" borderId="9" xfId="0" applyFont="1" applyFill="1" applyBorder="1" applyAlignment="1">
      <alignment horizontal="left" vertical="center"/>
    </xf>
    <xf numFmtId="0" fontId="17" fillId="2" borderId="9" xfId="0" applyFont="1" applyFill="1" applyBorder="1" applyAlignment="1">
      <alignment horizontal="left"/>
    </xf>
    <xf numFmtId="0" fontId="8" fillId="2" borderId="0" xfId="0" applyFont="1" applyFill="1" applyAlignment="1" applyProtection="1">
      <alignment horizontal="left" vertical="center"/>
      <protection locked="0"/>
    </xf>
    <xf numFmtId="0" fontId="17" fillId="2" borderId="4" xfId="0" applyFont="1" applyFill="1" applyBorder="1" applyAlignment="1">
      <alignment horizontal="left"/>
    </xf>
    <xf numFmtId="0" fontId="17" fillId="2" borderId="7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center" vertical="center"/>
    </xf>
    <xf numFmtId="0" fontId="17" fillId="2" borderId="9" xfId="0" applyFont="1" applyFill="1" applyBorder="1"/>
    <xf numFmtId="0" fontId="17" fillId="2" borderId="3" xfId="0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 applyProtection="1">
      <alignment horizontal="center" vertical="center"/>
    </xf>
    <xf numFmtId="0" fontId="8" fillId="2" borderId="0" xfId="0" applyFont="1" applyFill="1" applyProtection="1">
      <protection locked="0"/>
    </xf>
    <xf numFmtId="0" fontId="8" fillId="2" borderId="9" xfId="0" applyFont="1" applyFill="1" applyBorder="1" applyProtection="1"/>
    <xf numFmtId="49" fontId="4" fillId="2" borderId="0" xfId="0" applyNumberFormat="1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protection locked="0"/>
    </xf>
    <xf numFmtId="0" fontId="10" fillId="2" borderId="0" xfId="0" applyFont="1" applyFill="1" applyProtection="1">
      <protection locked="0"/>
    </xf>
    <xf numFmtId="0" fontId="17" fillId="2" borderId="11" xfId="0" applyFont="1" applyFill="1" applyBorder="1"/>
    <xf numFmtId="0" fontId="17" fillId="2" borderId="12" xfId="0" applyFont="1" applyFill="1" applyBorder="1"/>
    <xf numFmtId="0" fontId="17" fillId="2" borderId="0" xfId="0" applyFont="1" applyFill="1"/>
    <xf numFmtId="0" fontId="17" fillId="2" borderId="4" xfId="0" applyFont="1" applyFill="1" applyBorder="1"/>
    <xf numFmtId="0" fontId="17" fillId="2" borderId="9" xfId="0" applyFont="1" applyFill="1" applyBorder="1" applyAlignment="1">
      <alignment vertical="center"/>
    </xf>
    <xf numFmtId="0" fontId="17" fillId="2" borderId="4" xfId="0" applyFont="1" applyFill="1" applyBorder="1" applyAlignment="1">
      <alignment vertical="center"/>
    </xf>
    <xf numFmtId="0" fontId="17" fillId="2" borderId="3" xfId="0" applyFont="1" applyFill="1" applyBorder="1" applyAlignment="1">
      <alignment vertical="center"/>
    </xf>
    <xf numFmtId="0" fontId="39" fillId="2" borderId="0" xfId="0" applyFont="1" applyFill="1" applyAlignment="1" applyProtection="1">
      <alignment horizontal="center" vertical="center"/>
    </xf>
    <xf numFmtId="0" fontId="39" fillId="2" borderId="9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39" fillId="2" borderId="9" xfId="0" applyNumberFormat="1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 wrapText="1"/>
    </xf>
    <xf numFmtId="49" fontId="39" fillId="2" borderId="9" xfId="0" applyNumberFormat="1" applyFont="1" applyFill="1" applyBorder="1" applyAlignment="1" applyProtection="1">
      <alignment horizontal="center" vertical="center" wrapText="1"/>
    </xf>
    <xf numFmtId="49" fontId="39" fillId="2" borderId="9" xfId="0" applyNumberFormat="1" applyFont="1" applyFill="1" applyBorder="1" applyAlignment="1" applyProtection="1">
      <alignment horizontal="center" vertical="center"/>
    </xf>
    <xf numFmtId="0" fontId="17" fillId="2" borderId="12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left" vertical="center"/>
    </xf>
    <xf numFmtId="0" fontId="17" fillId="2" borderId="9" xfId="0" applyFont="1" applyFill="1" applyBorder="1" applyAlignment="1">
      <alignment horizontal="center" vertical="top"/>
    </xf>
    <xf numFmtId="0" fontId="17" fillId="2" borderId="9" xfId="0" applyFont="1" applyFill="1" applyBorder="1" applyAlignment="1">
      <alignment vertical="top"/>
    </xf>
    <xf numFmtId="0" fontId="17" fillId="2" borderId="2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/>
    </xf>
    <xf numFmtId="0" fontId="8" fillId="2" borderId="12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8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/>
    </xf>
    <xf numFmtId="0" fontId="2" fillId="2" borderId="9" xfId="0" applyNumberFormat="1" applyFont="1" applyFill="1" applyBorder="1" applyAlignment="1" applyProtection="1">
      <alignment horizontal="center" wrapText="1"/>
      <protection locked="0"/>
    </xf>
    <xf numFmtId="0" fontId="17" fillId="2" borderId="0" xfId="0" applyFont="1" applyFill="1" applyAlignment="1">
      <alignment horizontal="left"/>
    </xf>
    <xf numFmtId="0" fontId="17" fillId="2" borderId="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3" xfId="0" applyFont="1" applyFill="1" applyBorder="1"/>
    <xf numFmtId="0" fontId="37" fillId="2" borderId="9" xfId="0" applyFont="1" applyFill="1" applyBorder="1" applyAlignment="1">
      <alignment horizontal="center" vertical="center"/>
    </xf>
    <xf numFmtId="0" fontId="37" fillId="2" borderId="9" xfId="0" applyFont="1" applyFill="1" applyBorder="1"/>
    <xf numFmtId="0" fontId="28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textRotation="90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8" fillId="2" borderId="4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textRotation="90" wrapText="1"/>
    </xf>
    <xf numFmtId="0" fontId="28" fillId="2" borderId="12" xfId="0" applyFont="1" applyFill="1" applyBorder="1" applyAlignment="1" applyProtection="1">
      <alignment horizontal="center" vertical="center" textRotation="90" wrapText="1"/>
    </xf>
    <xf numFmtId="0" fontId="28" fillId="2" borderId="7" xfId="0" applyFont="1" applyFill="1" applyBorder="1" applyAlignment="1" applyProtection="1">
      <alignment horizontal="center" vertical="center" textRotation="90" wrapText="1"/>
    </xf>
    <xf numFmtId="0" fontId="27" fillId="2" borderId="3" xfId="0" applyFont="1" applyFill="1" applyBorder="1" applyAlignment="1" applyProtection="1">
      <alignment horizontal="center" vertical="center"/>
    </xf>
    <xf numFmtId="0" fontId="27" fillId="2" borderId="10" xfId="0" applyFont="1" applyFill="1" applyBorder="1" applyAlignment="1" applyProtection="1">
      <alignment horizontal="center" vertical="center"/>
    </xf>
    <xf numFmtId="0" fontId="27" fillId="2" borderId="10" xfId="0" applyFont="1" applyFill="1" applyBorder="1" applyAlignment="1" applyProtection="1">
      <alignment horizontal="center" vertical="center" wrapText="1"/>
    </xf>
    <xf numFmtId="0" fontId="27" fillId="2" borderId="4" xfId="0" applyFont="1" applyFill="1" applyBorder="1" applyAlignment="1" applyProtection="1">
      <alignment horizontal="center" vertical="center" wrapText="1"/>
    </xf>
    <xf numFmtId="0" fontId="27" fillId="2" borderId="13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4" fillId="2" borderId="12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textRotation="90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1" fillId="2" borderId="9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left" vertical="center" textRotation="90" wrapText="1"/>
    </xf>
    <xf numFmtId="0" fontId="28" fillId="2" borderId="7" xfId="0" applyFont="1" applyFill="1" applyBorder="1" applyAlignment="1" applyProtection="1">
      <alignment horizontal="left" vertical="center" textRotation="90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0" fillId="2" borderId="7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textRotation="90" wrapText="1"/>
    </xf>
    <xf numFmtId="0" fontId="4" fillId="2" borderId="7" xfId="0" applyNumberFormat="1" applyFont="1" applyFill="1" applyBorder="1" applyAlignment="1" applyProtection="1">
      <alignment horizontal="center" vertical="center" textRotation="90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10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textRotation="90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textRotation="90" wrapText="1"/>
    </xf>
    <xf numFmtId="0" fontId="4" fillId="2" borderId="7" xfId="0" applyFont="1" applyFill="1" applyBorder="1" applyAlignment="1" applyProtection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AH1" zoomScale="80" zoomScaleNormal="80" workbookViewId="0">
      <selection activeCell="AQ1" sqref="AQ1:BJ1048576"/>
    </sheetView>
  </sheetViews>
  <sheetFormatPr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7" style="77" customWidth="1"/>
    <col min="28" max="28" width="6.85546875" style="77" customWidth="1"/>
    <col min="29" max="29" width="6.710937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45.75" customHeight="1">
      <c r="A1" s="219" t="s">
        <v>192</v>
      </c>
      <c r="B1" s="220"/>
      <c r="C1" s="221" t="s">
        <v>2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 t="s">
        <v>44</v>
      </c>
      <c r="AN1" s="221"/>
      <c r="AO1" s="221"/>
      <c r="AP1" s="222"/>
    </row>
    <row r="2" spans="1:62" ht="23.25" customHeight="1">
      <c r="A2" s="211" t="s">
        <v>97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23"/>
    </row>
    <row r="3" spans="1:62" ht="36" customHeight="1">
      <c r="A3" s="213" t="s">
        <v>96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5"/>
    </row>
    <row r="4" spans="1:62" ht="74.25" customHeight="1">
      <c r="A4" s="207" t="s">
        <v>193</v>
      </c>
      <c r="B4" s="208"/>
      <c r="C4" s="213" t="s">
        <v>17</v>
      </c>
      <c r="D4" s="214"/>
      <c r="E4" s="214"/>
      <c r="F4" s="214"/>
      <c r="G4" s="215"/>
      <c r="H4" s="213" t="s">
        <v>87</v>
      </c>
      <c r="I4" s="214"/>
      <c r="J4" s="214"/>
      <c r="K4" s="215"/>
      <c r="L4" s="216" t="s">
        <v>22</v>
      </c>
      <c r="M4" s="213" t="s">
        <v>1</v>
      </c>
      <c r="N4" s="214"/>
      <c r="O4" s="214"/>
      <c r="P4" s="214"/>
      <c r="Q4" s="214"/>
      <c r="R4" s="214"/>
      <c r="S4" s="214"/>
      <c r="T4" s="214"/>
      <c r="U4" s="214"/>
      <c r="V4" s="215"/>
      <c r="W4" s="216" t="s">
        <v>31</v>
      </c>
      <c r="X4" s="216" t="s">
        <v>32</v>
      </c>
      <c r="Y4" s="216" t="s">
        <v>42</v>
      </c>
      <c r="Z4" s="216" t="s">
        <v>86</v>
      </c>
      <c r="AA4" s="213" t="s">
        <v>40</v>
      </c>
      <c r="AB4" s="214"/>
      <c r="AC4" s="214"/>
      <c r="AD4" s="214"/>
      <c r="AE4" s="215"/>
      <c r="AF4" s="216" t="s">
        <v>94</v>
      </c>
      <c r="AG4" s="216" t="s">
        <v>0</v>
      </c>
      <c r="AH4" s="213" t="s">
        <v>39</v>
      </c>
      <c r="AI4" s="214"/>
      <c r="AJ4" s="214"/>
      <c r="AK4" s="214"/>
      <c r="AL4" s="215"/>
      <c r="AM4" s="216" t="s">
        <v>89</v>
      </c>
      <c r="AN4" s="216" t="s">
        <v>90</v>
      </c>
      <c r="AO4" s="216" t="s">
        <v>91</v>
      </c>
      <c r="AP4" s="216" t="s">
        <v>95</v>
      </c>
    </row>
    <row r="5" spans="1:62">
      <c r="A5" s="209"/>
      <c r="B5" s="210"/>
      <c r="C5" s="216" t="s">
        <v>16</v>
      </c>
      <c r="D5" s="216" t="s">
        <v>18</v>
      </c>
      <c r="E5" s="216" t="s">
        <v>19</v>
      </c>
      <c r="F5" s="216" t="s">
        <v>20</v>
      </c>
      <c r="G5" s="216" t="s">
        <v>21</v>
      </c>
      <c r="H5" s="216" t="s">
        <v>16</v>
      </c>
      <c r="I5" s="216" t="s">
        <v>19</v>
      </c>
      <c r="J5" s="216" t="s">
        <v>20</v>
      </c>
      <c r="K5" s="216" t="s">
        <v>21</v>
      </c>
      <c r="L5" s="217"/>
      <c r="M5" s="216" t="s">
        <v>43</v>
      </c>
      <c r="N5" s="216" t="s">
        <v>23</v>
      </c>
      <c r="O5" s="216" t="s">
        <v>24</v>
      </c>
      <c r="P5" s="216" t="s">
        <v>25</v>
      </c>
      <c r="Q5" s="216" t="s">
        <v>88</v>
      </c>
      <c r="R5" s="213" t="s">
        <v>29</v>
      </c>
      <c r="S5" s="214"/>
      <c r="T5" s="214"/>
      <c r="U5" s="215"/>
      <c r="V5" s="216" t="s">
        <v>30</v>
      </c>
      <c r="W5" s="217"/>
      <c r="X5" s="217"/>
      <c r="Y5" s="217"/>
      <c r="Z5" s="217"/>
      <c r="AA5" s="216" t="s">
        <v>33</v>
      </c>
      <c r="AB5" s="216" t="s">
        <v>34</v>
      </c>
      <c r="AC5" s="216" t="s">
        <v>16</v>
      </c>
      <c r="AD5" s="216" t="s">
        <v>37</v>
      </c>
      <c r="AE5" s="216" t="s">
        <v>38</v>
      </c>
      <c r="AF5" s="217"/>
      <c r="AG5" s="217"/>
      <c r="AH5" s="216" t="s">
        <v>33</v>
      </c>
      <c r="AI5" s="216" t="s">
        <v>34</v>
      </c>
      <c r="AJ5" s="216" t="s">
        <v>16</v>
      </c>
      <c r="AK5" s="216" t="s">
        <v>35</v>
      </c>
      <c r="AL5" s="216" t="s">
        <v>36</v>
      </c>
      <c r="AM5" s="217"/>
      <c r="AN5" s="217"/>
      <c r="AO5" s="217"/>
      <c r="AP5" s="217"/>
    </row>
    <row r="6" spans="1:62" ht="155.25">
      <c r="A6" s="211"/>
      <c r="B6" s="212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78" t="s">
        <v>26</v>
      </c>
      <c r="S6" s="78" t="s">
        <v>41</v>
      </c>
      <c r="T6" s="78" t="s">
        <v>27</v>
      </c>
      <c r="U6" s="78" t="s">
        <v>28</v>
      </c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18"/>
    </row>
    <row r="7" spans="1:62" ht="22.5" customHeight="1">
      <c r="A7" s="79"/>
      <c r="B7" s="80" t="s">
        <v>80</v>
      </c>
      <c r="C7" s="81">
        <v>1</v>
      </c>
      <c r="D7" s="82">
        <v>2</v>
      </c>
      <c r="E7" s="82">
        <v>3</v>
      </c>
      <c r="F7" s="82">
        <v>4</v>
      </c>
      <c r="G7" s="82">
        <v>5</v>
      </c>
      <c r="H7" s="82">
        <v>6</v>
      </c>
      <c r="I7" s="83">
        <v>7</v>
      </c>
      <c r="J7" s="82">
        <v>8</v>
      </c>
      <c r="K7" s="82">
        <v>9</v>
      </c>
      <c r="L7" s="82">
        <v>10</v>
      </c>
      <c r="M7" s="82">
        <v>11</v>
      </c>
      <c r="N7" s="82">
        <v>12</v>
      </c>
      <c r="O7" s="82">
        <v>13</v>
      </c>
      <c r="P7" s="82">
        <v>14</v>
      </c>
      <c r="Q7" s="81">
        <v>15</v>
      </c>
      <c r="R7" s="82">
        <v>16</v>
      </c>
      <c r="S7" s="82">
        <v>17</v>
      </c>
      <c r="T7" s="82">
        <v>18</v>
      </c>
      <c r="U7" s="82">
        <v>19</v>
      </c>
      <c r="V7" s="82">
        <v>20</v>
      </c>
      <c r="W7" s="82">
        <v>21</v>
      </c>
      <c r="X7" s="82">
        <v>22</v>
      </c>
      <c r="Y7" s="82">
        <v>23</v>
      </c>
      <c r="Z7" s="82">
        <v>24</v>
      </c>
      <c r="AA7" s="82">
        <v>25</v>
      </c>
      <c r="AB7" s="82">
        <v>26</v>
      </c>
      <c r="AC7" s="82">
        <v>27</v>
      </c>
      <c r="AD7" s="81">
        <v>28</v>
      </c>
      <c r="AE7" s="82">
        <v>29</v>
      </c>
      <c r="AF7" s="82">
        <v>30</v>
      </c>
      <c r="AG7" s="82">
        <v>31</v>
      </c>
      <c r="AH7" s="82">
        <v>32</v>
      </c>
      <c r="AI7" s="82">
        <v>33</v>
      </c>
      <c r="AJ7" s="82">
        <v>34</v>
      </c>
      <c r="AK7" s="82">
        <v>35</v>
      </c>
      <c r="AL7" s="82">
        <v>36</v>
      </c>
      <c r="AM7" s="82">
        <v>37</v>
      </c>
      <c r="AN7" s="82">
        <v>38</v>
      </c>
      <c r="AO7" s="82">
        <v>39</v>
      </c>
      <c r="AP7" s="81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76.5">
      <c r="A8" s="84">
        <v>1</v>
      </c>
      <c r="B8" s="82" t="s">
        <v>53</v>
      </c>
      <c r="C8" s="81">
        <f>SUM('Ալ. Հարությունյան:Ս.Հովակիմյան'!C8)</f>
        <v>1941</v>
      </c>
      <c r="D8" s="81">
        <f>SUM('Ալ. Հարությունյան:Ս.Հովակիմյան'!D8)</f>
        <v>52</v>
      </c>
      <c r="E8" s="81">
        <f>SUM('Ալ. Հարությունյան:Ս.Հովակիմյան'!E8)</f>
        <v>1889</v>
      </c>
      <c r="F8" s="81">
        <f>SUM('Ալ. Հարությունյան:Ս.Հովակիմյան'!F8)</f>
        <v>0</v>
      </c>
      <c r="G8" s="81">
        <f>SUM('Ալ. Հարությունյան:Ս.Հովակիմյան'!G8)</f>
        <v>0</v>
      </c>
      <c r="H8" s="81">
        <f>SUM('Ալ. Հարությունյան:Ս.Հովակիմյան'!H8)</f>
        <v>4474</v>
      </c>
      <c r="I8" s="81">
        <f>SUM('Ալ. Հարությունյան:Ս.Հովակիմյան'!I8)</f>
        <v>3361</v>
      </c>
      <c r="J8" s="81">
        <f>SUM('Ալ. Հարությունյան:Ս.Հովակիմյան'!J8)</f>
        <v>837</v>
      </c>
      <c r="K8" s="81">
        <f>SUM('Ալ. Հարությունյան:Ս.Հովակիմյան'!K8)</f>
        <v>276</v>
      </c>
      <c r="L8" s="81">
        <f>SUM('Ալ. Հարությունյան:Ս.Հովակիմյան'!L8)</f>
        <v>340</v>
      </c>
      <c r="M8" s="81">
        <f>SUM('Ալ. Հարությունյան:Ս.Հովակիմյան'!M8)</f>
        <v>2699</v>
      </c>
      <c r="N8" s="81">
        <f>SUM('Ալ. Հարությունյան:Ս.Հովակիմյան'!N8)</f>
        <v>996</v>
      </c>
      <c r="O8" s="81">
        <f>SUM('Ալ. Հարությունյան:Ս.Հովակիմյան'!O8)</f>
        <v>166</v>
      </c>
      <c r="P8" s="81">
        <f>SUM('Ալ. Հարությունյան:Ս.Հովակիմյան'!P8)</f>
        <v>1530</v>
      </c>
      <c r="Q8" s="81">
        <f>SUM('Ալ. Հարությունյան:Ս.Հովակիմյան'!Q8)</f>
        <v>7</v>
      </c>
      <c r="R8" s="81">
        <f>SUM('Ալ. Հարությունյան:Ս.Հովակիմյան'!R8)</f>
        <v>505</v>
      </c>
      <c r="S8" s="81">
        <f>SUM('Ալ. Հարությունյան:Ս.Հովակիմյան'!S8)</f>
        <v>1</v>
      </c>
      <c r="T8" s="81">
        <f>SUM('Ալ. Հարությունյան:Ս.Հովակիմյան'!T8)</f>
        <v>279</v>
      </c>
      <c r="U8" s="81">
        <f>SUM('Ալ. Հարությունյան:Ս.Հովակիմյան'!U8)</f>
        <v>225</v>
      </c>
      <c r="V8" s="81">
        <f>SUM('Ալ. Հարությունյան:Ս.Հովակիմյան'!V8)</f>
        <v>3204</v>
      </c>
      <c r="W8" s="81">
        <f>SUM('Ալ. Հարությունյան:Ս.Հովակիմյան'!W8)</f>
        <v>5</v>
      </c>
      <c r="X8" s="81">
        <f>SUM('Ալ. Հարությունյան:Ս.Հովակիմյան'!X8)</f>
        <v>79</v>
      </c>
      <c r="Y8" s="81">
        <f>SUM('Ալ. Հարությունյան:Ս.Հովակիմյան'!Y8)</f>
        <v>1753</v>
      </c>
      <c r="Z8" s="81">
        <f>SUM('Ալ. Հարությունյան:Ս.Հովակիմյան'!Z8)</f>
        <v>137</v>
      </c>
      <c r="AA8" s="81">
        <f>SUM('Ալ. Հարությունյան:Ս.Հովակիմյան'!AA8)</f>
        <v>812</v>
      </c>
      <c r="AB8" s="81">
        <f>SUM('Ալ. Հարությունյան:Ս.Հովակիմյան'!AB8)</f>
        <v>207</v>
      </c>
      <c r="AC8" s="81">
        <f>SUM('Ալ. Հարությունյան:Ս.Հովակիմյան'!AC8)</f>
        <v>1019</v>
      </c>
      <c r="AD8" s="81">
        <f>SUM('Ալ. Հարությունյան:Ս.Հովակիմյան'!AD8)</f>
        <v>169</v>
      </c>
      <c r="AE8" s="81">
        <f>SUM('Ալ. Հարությունյան:Ս.Հովակիմյան'!AE8)</f>
        <v>850</v>
      </c>
      <c r="AF8" s="81">
        <f>SUM('Ալ. Հարությունյան:Ս.Հովակիմյան'!AF8)</f>
        <v>9</v>
      </c>
      <c r="AG8" s="81">
        <f>SUM('Ալ. Հարությունյան:Ս.Հովակիմյան'!AG8)</f>
        <v>655</v>
      </c>
      <c r="AH8" s="81">
        <f>SUM('Ալ. Հարությունյան:Ս.Հովակիմյան'!AH8)</f>
        <v>51</v>
      </c>
      <c r="AI8" s="81">
        <f>SUM('Ալ. Հարությունյան:Ս.Հովակիմյան'!AI8)</f>
        <v>30</v>
      </c>
      <c r="AJ8" s="81">
        <f>SUM('Ալ. Հարությունյան:Ս.Հովակիմյան'!AJ8)</f>
        <v>81</v>
      </c>
      <c r="AK8" s="81">
        <f>SUM('Ալ. Հարությունյան:Ս.Հովակիմյան'!AK8)</f>
        <v>33</v>
      </c>
      <c r="AL8" s="81">
        <f>SUM('Ալ. Հարությունյան:Ս.Հովակիմյան'!AL8)</f>
        <v>48</v>
      </c>
      <c r="AM8" s="81">
        <f>SUM('Ալ. Հարությունյան:Ս.Հովակիմյան'!AM8)</f>
        <v>0</v>
      </c>
      <c r="AN8" s="81">
        <f>SUM('Ալ. Հարությունյան:Ս.Հովակիմյան'!AN8)</f>
        <v>0</v>
      </c>
      <c r="AO8" s="81">
        <f>SUM('Ալ. Հարությունյան:Ս.Հովակիմյան'!AO8)</f>
        <v>0</v>
      </c>
      <c r="AP8" s="81">
        <f>SUM('Ալ. Հարությունյան:Ս.Հովակիմյան'!AP8)</f>
        <v>0</v>
      </c>
      <c r="AQ8" s="69">
        <f t="shared" ref="AQ8:BJ8" si="0">SUM(AQ9:AQ10)</f>
        <v>1941</v>
      </c>
      <c r="AR8" s="69">
        <f t="shared" si="0"/>
        <v>1941</v>
      </c>
      <c r="AS8" s="69">
        <f t="shared" si="0"/>
        <v>4474</v>
      </c>
      <c r="AT8" s="69">
        <f t="shared" si="0"/>
        <v>4474</v>
      </c>
      <c r="AU8" s="69">
        <f>SUM(AU9:AU10)</f>
        <v>5302</v>
      </c>
      <c r="AV8" s="69">
        <f>SUM(AV9:AV10)</f>
        <v>5302</v>
      </c>
      <c r="AW8" s="69">
        <f t="shared" si="0"/>
        <v>2699</v>
      </c>
      <c r="AX8" s="69">
        <f t="shared" si="0"/>
        <v>2699</v>
      </c>
      <c r="AY8" s="69">
        <f t="shared" si="0"/>
        <v>505</v>
      </c>
      <c r="AZ8" s="69">
        <f t="shared" si="0"/>
        <v>505</v>
      </c>
      <c r="BA8" s="69">
        <f t="shared" si="0"/>
        <v>3204</v>
      </c>
      <c r="BB8" s="69">
        <f t="shared" si="0"/>
        <v>3204</v>
      </c>
      <c r="BC8" s="69">
        <f t="shared" si="0"/>
        <v>1019</v>
      </c>
      <c r="BD8" s="69">
        <f t="shared" si="0"/>
        <v>1019</v>
      </c>
      <c r="BE8" s="69">
        <f t="shared" si="0"/>
        <v>1019</v>
      </c>
      <c r="BF8" s="69">
        <f t="shared" si="0"/>
        <v>1019</v>
      </c>
      <c r="BG8" s="69">
        <f t="shared" si="0"/>
        <v>81</v>
      </c>
      <c r="BH8" s="69">
        <f t="shared" si="0"/>
        <v>81</v>
      </c>
      <c r="BI8" s="69">
        <f t="shared" si="0"/>
        <v>81</v>
      </c>
      <c r="BJ8" s="69">
        <f t="shared" si="0"/>
        <v>81</v>
      </c>
    </row>
    <row r="9" spans="1:62" ht="38.25">
      <c r="A9" s="85" t="s">
        <v>45</v>
      </c>
      <c r="B9" s="203" t="s">
        <v>54</v>
      </c>
      <c r="C9" s="81">
        <f>SUM('Ալ. Հարությունյան:Ս.Հովակիմյան'!C9)</f>
        <v>1559</v>
      </c>
      <c r="D9" s="81">
        <f>SUM('Ալ. Հարությունյան:Ս.Հովակիմյան'!D9)</f>
        <v>41</v>
      </c>
      <c r="E9" s="81">
        <f>SUM('Ալ. Հարությունյան:Ս.Հովակիմյան'!E9)</f>
        <v>1518</v>
      </c>
      <c r="F9" s="81">
        <f>SUM('Ալ. Հարությունյան:Ս.Հովակիմյան'!F9)</f>
        <v>0</v>
      </c>
      <c r="G9" s="81">
        <f>SUM('Ալ. Հարությունյան:Ս.Հովակիմյան'!G9)</f>
        <v>0</v>
      </c>
      <c r="H9" s="81">
        <f>SUM('Ալ. Հարությունյան:Ս.Հովակիմյան'!H9)</f>
        <v>3528</v>
      </c>
      <c r="I9" s="81">
        <f>SUM('Ալ. Հարությունյան:Ս.Հովակիմյան'!I9)</f>
        <v>2548</v>
      </c>
      <c r="J9" s="81">
        <f>SUM('Ալ. Հարությունյան:Ս.Հովակիմյան'!J9)</f>
        <v>771</v>
      </c>
      <c r="K9" s="81">
        <f>SUM('Ալ. Հարությունյան:Ս.Հովակիմյան'!K9)</f>
        <v>209</v>
      </c>
      <c r="L9" s="81">
        <f>SUM('Ալ. Հարությունյան:Ս.Հովակիմյան'!L9)</f>
        <v>252</v>
      </c>
      <c r="M9" s="81">
        <f>SUM('Ալ. Հարությունյան:Ս.Հովակիմյան'!M9)</f>
        <v>2332</v>
      </c>
      <c r="N9" s="81">
        <f>SUM('Ալ. Հարությունյան:Ս.Հովակիմյան'!N9)</f>
        <v>809</v>
      </c>
      <c r="O9" s="81">
        <f>SUM('Ալ. Հարությունյան:Ս.Հովակիմյան'!O9)</f>
        <v>105</v>
      </c>
      <c r="P9" s="81">
        <f>SUM('Ալ. Հարությունյան:Ս.Հովակիմյան'!P9)</f>
        <v>1411</v>
      </c>
      <c r="Q9" s="81">
        <f>SUM('Ալ. Հարությունյան:Ս.Հովակիմյան'!Q9)</f>
        <v>7</v>
      </c>
      <c r="R9" s="81">
        <f>SUM('Ալ. Հարությունյան:Ս.Հովակիմյան'!R9)</f>
        <v>317</v>
      </c>
      <c r="S9" s="81">
        <f>SUM('Ալ. Հարությունյան:Ս.Հովակիմյան'!S9)</f>
        <v>1</v>
      </c>
      <c r="T9" s="81">
        <f>SUM('Ալ. Հարությունյան:Ս.Հովակիմյան'!T9)</f>
        <v>238</v>
      </c>
      <c r="U9" s="81">
        <f>SUM('Ալ. Հարությունյան:Ս.Հովակիմյան'!U9)</f>
        <v>78</v>
      </c>
      <c r="V9" s="81">
        <f>SUM('Ալ. Հարությունյան:Ս.Հովակիմյան'!V9)</f>
        <v>2649</v>
      </c>
      <c r="W9" s="81">
        <f>SUM('Ալ. Հարությունյան:Ս.Հովակիմյան'!W9)</f>
        <v>3</v>
      </c>
      <c r="X9" s="81">
        <f>SUM('Ալ. Հարությունյան:Ս.Հովակիմյան'!X9)</f>
        <v>48</v>
      </c>
      <c r="Y9" s="81">
        <f>SUM('Ալ. Հարությունյան:Ս.Հովակիմյան'!Y9)</f>
        <v>1203</v>
      </c>
      <c r="Z9" s="81">
        <f>SUM('Ալ. Հարությունյան:Ս.Հովակիմյան'!Z9)</f>
        <v>93</v>
      </c>
      <c r="AA9" s="81">
        <f>SUM('Ալ. Հարությունյան:Ս.Հովակիմյան'!AA9)</f>
        <v>667</v>
      </c>
      <c r="AB9" s="81">
        <f>SUM('Ալ. Հարությունյան:Ս.Հովակիմյան'!AB9)</f>
        <v>144</v>
      </c>
      <c r="AC9" s="81">
        <f>SUM('Ալ. Հարությունյան:Ս.Հովակիմյան'!AC9)</f>
        <v>811</v>
      </c>
      <c r="AD9" s="81">
        <f>SUM('Ալ. Հարությունյան:Ս.Հովակիմյան'!AD9)</f>
        <v>134</v>
      </c>
      <c r="AE9" s="81">
        <f>SUM('Ալ. Հարությունյան:Ս.Հովակիմյան'!AE9)</f>
        <v>677</v>
      </c>
      <c r="AF9" s="81">
        <f>SUM('Ալ. Հարությունյան:Ս.Հովակիմյան'!AF9)</f>
        <v>9</v>
      </c>
      <c r="AG9" s="81">
        <f>SUM('Ալ. Հարությունյան:Ս.Հովակիմյան'!AG9)</f>
        <v>521</v>
      </c>
      <c r="AH9" s="81">
        <f>SUM('Ալ. Հարությունյան:Ս.Հովակիմյան'!AH9)</f>
        <v>36</v>
      </c>
      <c r="AI9" s="81">
        <f>SUM('Ալ. Հարությունյան:Ս.Հովակիմյան'!AI9)</f>
        <v>27</v>
      </c>
      <c r="AJ9" s="81">
        <f>SUM('Ալ. Հարությունյան:Ս.Հովակիմյան'!AJ9)</f>
        <v>63</v>
      </c>
      <c r="AK9" s="81">
        <f>SUM('Ալ. Հարությունյան:Ս.Հովակիմյան'!AK9)</f>
        <v>27</v>
      </c>
      <c r="AL9" s="81">
        <f>SUM('Ալ. Հարությունյան:Ս.Հովակիմյան'!AL9)</f>
        <v>36</v>
      </c>
      <c r="AM9" s="81">
        <f>SUM('Ալ. Հարությունյան:Ս.Հովակիմյան'!AM9)</f>
        <v>0</v>
      </c>
      <c r="AN9" s="81">
        <f>SUM('Ալ. Հարությունյան:Ս.Հովակիմյան'!AN9)</f>
        <v>0</v>
      </c>
      <c r="AO9" s="81">
        <f>SUM('Ալ. Հարությունյան:Ս.Հովակիմյան'!AO9)</f>
        <v>0</v>
      </c>
      <c r="AP9" s="81">
        <f>SUM('Ալ. Հարությունյան:Ս.Հովակիմյան'!AP9)</f>
        <v>0</v>
      </c>
      <c r="AQ9" s="70">
        <f>C9</f>
        <v>1559</v>
      </c>
      <c r="AR9" s="70">
        <f>E9+F9+G9+D9</f>
        <v>1559</v>
      </c>
      <c r="AS9" s="70">
        <f>H9</f>
        <v>3528</v>
      </c>
      <c r="AT9" s="70">
        <f>I9+J9+K9</f>
        <v>3528</v>
      </c>
      <c r="AU9" s="70">
        <f>D9+E9+I9</f>
        <v>4107</v>
      </c>
      <c r="AV9" s="70">
        <f>L9+V9+W9+Y9</f>
        <v>4107</v>
      </c>
      <c r="AW9" s="70">
        <f>M9</f>
        <v>2332</v>
      </c>
      <c r="AX9" s="70">
        <f>N9+O9+P9+Q9</f>
        <v>2332</v>
      </c>
      <c r="AY9" s="70">
        <f>R9</f>
        <v>317</v>
      </c>
      <c r="AZ9" s="70">
        <f>S9+T9+U9</f>
        <v>317</v>
      </c>
      <c r="BA9" s="70">
        <f>V9</f>
        <v>2649</v>
      </c>
      <c r="BB9" s="70">
        <f>M9+R9</f>
        <v>2649</v>
      </c>
      <c r="BC9" s="70">
        <f>AC9</f>
        <v>811</v>
      </c>
      <c r="BD9" s="70">
        <f>AA9+AB9</f>
        <v>811</v>
      </c>
      <c r="BE9" s="70">
        <f>AC9</f>
        <v>811</v>
      </c>
      <c r="BF9" s="70">
        <f>AD9+AE9</f>
        <v>811</v>
      </c>
      <c r="BG9" s="70">
        <f>AJ9</f>
        <v>63</v>
      </c>
      <c r="BH9" s="70">
        <f>AH9+AI9</f>
        <v>63</v>
      </c>
      <c r="BI9" s="70">
        <f>AJ9</f>
        <v>63</v>
      </c>
      <c r="BJ9" s="70">
        <f>AK9+AL9</f>
        <v>63</v>
      </c>
    </row>
    <row r="10" spans="1:62" ht="51">
      <c r="A10" s="85" t="s">
        <v>46</v>
      </c>
      <c r="B10" s="203" t="s">
        <v>55</v>
      </c>
      <c r="C10" s="81">
        <f>SUM('Ալ. Հարությունյան:Ս.Հովակիմյան'!C10)</f>
        <v>382</v>
      </c>
      <c r="D10" s="81">
        <f>SUM('Ալ. Հարությունյան:Ս.Հովակիմյան'!D10)</f>
        <v>11</v>
      </c>
      <c r="E10" s="81">
        <f>SUM('Ալ. Հարությունյան:Ս.Հովակիմյան'!E10)</f>
        <v>371</v>
      </c>
      <c r="F10" s="81">
        <f>SUM('Ալ. Հարությունյան:Ս.Հովակիմյան'!F10)</f>
        <v>0</v>
      </c>
      <c r="G10" s="81">
        <f>SUM('Ալ. Հարությունյան:Ս.Հովակիմյան'!G10)</f>
        <v>0</v>
      </c>
      <c r="H10" s="81">
        <f>SUM('Ալ. Հարությունյան:Ս.Հովակիմյան'!H10)</f>
        <v>946</v>
      </c>
      <c r="I10" s="81">
        <f>SUM('Ալ. Հարությունյան:Ս.Հովակիմյան'!I10)</f>
        <v>813</v>
      </c>
      <c r="J10" s="81">
        <f>SUM('Ալ. Հարությունյան:Ս.Հովակիմյան'!J10)</f>
        <v>66</v>
      </c>
      <c r="K10" s="81">
        <f>SUM('Ալ. Հարությունյան:Ս.Հովակիմյան'!K10)</f>
        <v>67</v>
      </c>
      <c r="L10" s="81">
        <f>SUM('Ալ. Հարությունյան:Ս.Հովակիմյան'!L10)</f>
        <v>88</v>
      </c>
      <c r="M10" s="81">
        <f>SUM('Ալ. Հարությունյան:Ս.Հովակիմյան'!M10)</f>
        <v>367</v>
      </c>
      <c r="N10" s="81">
        <f>SUM('Ալ. Հարությունյան:Ս.Հովակիմյան'!N10)</f>
        <v>187</v>
      </c>
      <c r="O10" s="81">
        <f>SUM('Ալ. Հարությունյան:Ս.Հովակիմյան'!O10)</f>
        <v>61</v>
      </c>
      <c r="P10" s="81">
        <f>SUM('Ալ. Հարությունյան:Ս.Հովակիմյան'!P10)</f>
        <v>119</v>
      </c>
      <c r="Q10" s="81">
        <f>SUM('Ալ. Հարությունյան:Ս.Հովակիմյան'!Q10)</f>
        <v>0</v>
      </c>
      <c r="R10" s="81">
        <f>SUM('Ալ. Հարությունյան:Ս.Հովակիմյան'!R10)</f>
        <v>188</v>
      </c>
      <c r="S10" s="81">
        <f>SUM('Ալ. Հարությունյան:Ս.Հովակիմյան'!S10)</f>
        <v>0</v>
      </c>
      <c r="T10" s="81">
        <f>SUM('Ալ. Հարությունյան:Ս.Հովակիմյան'!T10)</f>
        <v>41</v>
      </c>
      <c r="U10" s="81">
        <f>SUM('Ալ. Հարությունյան:Ս.Հովակիմյան'!U10)</f>
        <v>147</v>
      </c>
      <c r="V10" s="81">
        <f>SUM('Ալ. Հարությունյան:Ս.Հովակիմյան'!V10)</f>
        <v>555</v>
      </c>
      <c r="W10" s="81">
        <f>SUM('Ալ. Հարությունյան:Ս.Հովակիմյան'!W10)</f>
        <v>2</v>
      </c>
      <c r="X10" s="81">
        <f>SUM('Ալ. Հարությունյան:Ս.Հովակիմյան'!X10)</f>
        <v>31</v>
      </c>
      <c r="Y10" s="81">
        <f>SUM('Ալ. Հարությունյան:Ս.Հովակիմյան'!Y10)</f>
        <v>550</v>
      </c>
      <c r="Z10" s="81">
        <f>SUM('Ալ. Հարությունյան:Ս.Հովակիմյան'!Z10)</f>
        <v>44</v>
      </c>
      <c r="AA10" s="81">
        <f>SUM('Ալ. Հարությունյան:Ս.Հովակիմյան'!AA10)</f>
        <v>145</v>
      </c>
      <c r="AB10" s="81">
        <f>SUM('Ալ. Հարությունյան:Ս.Հովակիմյան'!AB10)</f>
        <v>63</v>
      </c>
      <c r="AC10" s="81">
        <f>SUM('Ալ. Հարությունյան:Ս.Հովակիմյան'!AC10)</f>
        <v>208</v>
      </c>
      <c r="AD10" s="81">
        <f>SUM('Ալ. Հարությունյան:Ս.Հովակիմյան'!AD10)</f>
        <v>35</v>
      </c>
      <c r="AE10" s="81">
        <f>SUM('Ալ. Հարությունյան:Ս.Հովակիմյան'!AE10)</f>
        <v>173</v>
      </c>
      <c r="AF10" s="81">
        <f>SUM('Ալ. Հարությունյան:Ս.Հովակիմյան'!AF10)</f>
        <v>0</v>
      </c>
      <c r="AG10" s="81">
        <f>SUM('Ալ. Հարությունյան:Ս.Հովակիմյան'!AG10)</f>
        <v>134</v>
      </c>
      <c r="AH10" s="81">
        <f>SUM('Ալ. Հարությունյան:Ս.Հովակիմյան'!AH10)</f>
        <v>15</v>
      </c>
      <c r="AI10" s="81">
        <f>SUM('Ալ. Հարությունյան:Ս.Հովակիմյան'!AI10)</f>
        <v>3</v>
      </c>
      <c r="AJ10" s="81">
        <f>SUM('Ալ. Հարությունյան:Ս.Հովակիմյան'!AJ10)</f>
        <v>18</v>
      </c>
      <c r="AK10" s="81">
        <f>SUM('Ալ. Հարությունյան:Ս.Հովակիմյան'!AK10)</f>
        <v>6</v>
      </c>
      <c r="AL10" s="81">
        <f>SUM('Ալ. Հարությունյան:Ս.Հովակիմյան'!AL10)</f>
        <v>12</v>
      </c>
      <c r="AM10" s="81">
        <f>SUM('Ալ. Հարությունյան:Ս.Հովակիմյան'!AM10)</f>
        <v>0</v>
      </c>
      <c r="AN10" s="81">
        <f>SUM('Ալ. Հարությունյան:Ս.Հովակիմյան'!AN10)</f>
        <v>0</v>
      </c>
      <c r="AO10" s="81">
        <f>SUM('Ալ. Հարությունյան:Ս.Հովակիմյան'!AO10)</f>
        <v>0</v>
      </c>
      <c r="AP10" s="81">
        <f>SUM('Ալ. Հարությունյան:Ս.Հովակիմյան'!AP10)</f>
        <v>0</v>
      </c>
      <c r="AQ10" s="70">
        <f t="shared" ref="AQ10:AQ46" si="1">C10</f>
        <v>382</v>
      </c>
      <c r="AR10" s="70">
        <f>E10+F10+G10+D10</f>
        <v>382</v>
      </c>
      <c r="AS10" s="70">
        <f t="shared" ref="AS10:AS46" si="2">H10</f>
        <v>946</v>
      </c>
      <c r="AT10" s="70">
        <f t="shared" ref="AT10:AT46" si="3">I10+J10+K10</f>
        <v>946</v>
      </c>
      <c r="AU10" s="70">
        <f t="shared" ref="AU10:AU46" si="4">D10+E10+I10</f>
        <v>1195</v>
      </c>
      <c r="AV10" s="70">
        <f>L10+V10+W10+Y10</f>
        <v>1195</v>
      </c>
      <c r="AW10" s="70">
        <f t="shared" ref="AW10:AW46" si="5">M10</f>
        <v>367</v>
      </c>
      <c r="AX10" s="70">
        <f>N10+O10+P10+Q10</f>
        <v>367</v>
      </c>
      <c r="AY10" s="70">
        <f t="shared" ref="AY10:AY46" si="6">R10</f>
        <v>188</v>
      </c>
      <c r="AZ10" s="70">
        <f t="shared" ref="AZ10:AZ46" si="7">S10+T10+U10</f>
        <v>188</v>
      </c>
      <c r="BA10" s="70">
        <f t="shared" ref="BA10:BA46" si="8">V10</f>
        <v>555</v>
      </c>
      <c r="BB10" s="70">
        <f t="shared" ref="BB10:BB46" si="9">M10+R10</f>
        <v>555</v>
      </c>
      <c r="BC10" s="70">
        <f t="shared" ref="BC10:BC46" si="10">AC10</f>
        <v>208</v>
      </c>
      <c r="BD10" s="70">
        <f t="shared" ref="BD10:BD46" si="11">AA10+AB10</f>
        <v>208</v>
      </c>
      <c r="BE10" s="70">
        <f t="shared" ref="BE10:BE46" si="12">AC10</f>
        <v>208</v>
      </c>
      <c r="BF10" s="70">
        <f t="shared" ref="BF10:BF46" si="13">AD10+AE10</f>
        <v>208</v>
      </c>
      <c r="BG10" s="70">
        <f t="shared" ref="BG10:BG46" si="14">AJ10</f>
        <v>18</v>
      </c>
      <c r="BH10" s="70">
        <f t="shared" ref="BH10:BH46" si="15">AH10+AI10</f>
        <v>18</v>
      </c>
      <c r="BI10" s="70">
        <f t="shared" ref="BI10:BI46" si="16">AJ10</f>
        <v>18</v>
      </c>
      <c r="BJ10" s="70">
        <f t="shared" ref="BJ10:BJ46" si="17">AK10+AL10</f>
        <v>18</v>
      </c>
    </row>
    <row r="11" spans="1:62" ht="76.5">
      <c r="A11" s="84">
        <v>2</v>
      </c>
      <c r="B11" s="82" t="s">
        <v>56</v>
      </c>
      <c r="C11" s="81">
        <f>SUM('Ալ. Հարությունյան:Ս.Հովակիմյան'!C11)</f>
        <v>569</v>
      </c>
      <c r="D11" s="81">
        <f>SUM('Ալ. Հարությունյան:Ս.Հովակիմյան'!D11)</f>
        <v>24</v>
      </c>
      <c r="E11" s="81">
        <f>SUM('Ալ. Հարությունյան:Ս.Հովակիմյան'!E11)</f>
        <v>545</v>
      </c>
      <c r="F11" s="81">
        <f>SUM('Ալ. Հարությունյան:Ս.Հովակիմյան'!F11)</f>
        <v>0</v>
      </c>
      <c r="G11" s="81">
        <f>SUM('Ալ. Հարությունյան:Ս.Հովակիմյան'!G11)</f>
        <v>0</v>
      </c>
      <c r="H11" s="81">
        <f>SUM('Ալ. Հարությունյան:Ս.Հովակիմյան'!H11)</f>
        <v>853</v>
      </c>
      <c r="I11" s="81">
        <f>SUM('Ալ. Հարությունյան:Ս.Հովակիմյան'!I11)</f>
        <v>622</v>
      </c>
      <c r="J11" s="81">
        <f>SUM('Ալ. Հարությունյան:Ս.Հովակիմյան'!J11)</f>
        <v>97</v>
      </c>
      <c r="K11" s="81">
        <f>SUM('Ալ. Հարությունյան:Ս.Հովակիմյան'!K11)</f>
        <v>134</v>
      </c>
      <c r="L11" s="81">
        <f>SUM('Ալ. Հարությունյան:Ս.Հովակիմյան'!L11)</f>
        <v>80</v>
      </c>
      <c r="M11" s="81">
        <f>SUM('Ալ. Հարությունյան:Ս.Հովակիմյան'!M11)</f>
        <v>394</v>
      </c>
      <c r="N11" s="81">
        <f>SUM('Ալ. Հարությունյան:Ս.Հովակիմյան'!N11)</f>
        <v>152</v>
      </c>
      <c r="O11" s="81">
        <f>SUM('Ալ. Հարությունյան:Ս.Հովակիմյան'!O11)</f>
        <v>27</v>
      </c>
      <c r="P11" s="81">
        <f>SUM('Ալ. Հարությունյան:Ս.Հովակիմյան'!P11)</f>
        <v>215</v>
      </c>
      <c r="Q11" s="81">
        <f>SUM('Ալ. Հարությունյան:Ս.Հովակիմյան'!Q11)</f>
        <v>0</v>
      </c>
      <c r="R11" s="81">
        <f>SUM('Ալ. Հարությունյան:Ս.Հովակիմյան'!R11)</f>
        <v>221</v>
      </c>
      <c r="S11" s="81">
        <f>SUM('Ալ. Հարությունյան:Ս.Հովակիմյան'!S11)</f>
        <v>2</v>
      </c>
      <c r="T11" s="81">
        <f>SUM('Ալ. Հարությունյան:Ս.Հովակիմյան'!T11)</f>
        <v>167</v>
      </c>
      <c r="U11" s="81">
        <f>SUM('Ալ. Հարությունյան:Ս.Հովակիմյան'!U11)</f>
        <v>52</v>
      </c>
      <c r="V11" s="81">
        <f>SUM('Ալ. Հարությունյան:Ս.Հովակիմյան'!V11)</f>
        <v>615</v>
      </c>
      <c r="W11" s="81">
        <f>SUM('Ալ. Հարությունյան:Ս.Հովակիմյան'!W11)</f>
        <v>0</v>
      </c>
      <c r="X11" s="81">
        <f>SUM('Ալ. Հարությունյան:Ս.Հովակիմյան'!X11)</f>
        <v>31</v>
      </c>
      <c r="Y11" s="81">
        <f>SUM('Ալ. Հարությունյան:Ս.Հովակիմյան'!Y11)</f>
        <v>496</v>
      </c>
      <c r="Z11" s="81">
        <f>SUM('Ալ. Հարությունյան:Ս.Հովակիմյան'!Z11)</f>
        <v>55</v>
      </c>
      <c r="AA11" s="81">
        <f>SUM('Ալ. Հարությունյան:Ս.Հովակիմյան'!AA11)</f>
        <v>160</v>
      </c>
      <c r="AB11" s="81">
        <f>SUM('Ալ. Հարությունյան:Ս.Հովակիմյան'!AB11)</f>
        <v>76</v>
      </c>
      <c r="AC11" s="81">
        <f>SUM('Ալ. Հարությունյան:Ս.Հովակիմյան'!AC11)</f>
        <v>236</v>
      </c>
      <c r="AD11" s="81">
        <f>SUM('Ալ. Հարությունյան:Ս.Հովակիմյան'!AD11)</f>
        <v>29</v>
      </c>
      <c r="AE11" s="81">
        <f>SUM('Ալ. Հարությունյան:Ս.Հովակիմյան'!AE11)</f>
        <v>207</v>
      </c>
      <c r="AF11" s="81">
        <f>SUM('Ալ. Հարությունյան:Ս.Հովակիմյան'!AF11)</f>
        <v>0</v>
      </c>
      <c r="AG11" s="81">
        <f>SUM('Ալ. Հարությունյան:Ս.Հովակիմյան'!AG11)</f>
        <v>145</v>
      </c>
      <c r="AH11" s="81">
        <f>SUM('Ալ. Հարությունյան:Ս.Հովակիմյան'!AH11)</f>
        <v>15</v>
      </c>
      <c r="AI11" s="81">
        <f>SUM('Ալ. Հարությունյան:Ս.Հովակիմյան'!AI11)</f>
        <v>10</v>
      </c>
      <c r="AJ11" s="81">
        <f>SUM('Ալ. Հարությունյան:Ս.Հովակիմյան'!AJ11)</f>
        <v>25</v>
      </c>
      <c r="AK11" s="81">
        <f>SUM('Ալ. Հարությունյան:Ս.Հովակիմյան'!AK11)</f>
        <v>7</v>
      </c>
      <c r="AL11" s="81">
        <f>SUM('Ալ. Հարությունյան:Ս.Հովակիմյան'!AL11)</f>
        <v>18</v>
      </c>
      <c r="AM11" s="81">
        <f>SUM('Ալ. Հարությունյան:Ս.Հովակիմյան'!AM11)</f>
        <v>0</v>
      </c>
      <c r="AN11" s="81">
        <f>SUM('Ալ. Հարությունյան:Ս.Հովակիմյան'!AN11)</f>
        <v>0</v>
      </c>
      <c r="AO11" s="81">
        <f>SUM('Ալ. Հարությունյան:Ս.Հովակիմյան'!AO11)</f>
        <v>0</v>
      </c>
      <c r="AP11" s="81">
        <f>SUM('Ալ. Հարությունյան:Ս.Հովակիմյան'!AP11)</f>
        <v>0</v>
      </c>
      <c r="AQ11" s="69">
        <f t="shared" ref="AQ11:BJ11" si="18">SUM(AQ12:AQ13)</f>
        <v>569</v>
      </c>
      <c r="AR11" s="69">
        <f t="shared" si="18"/>
        <v>569</v>
      </c>
      <c r="AS11" s="69">
        <f t="shared" si="18"/>
        <v>853</v>
      </c>
      <c r="AT11" s="69">
        <f t="shared" si="18"/>
        <v>853</v>
      </c>
      <c r="AU11" s="69">
        <f t="shared" si="18"/>
        <v>1191</v>
      </c>
      <c r="AV11" s="69">
        <f t="shared" si="18"/>
        <v>1191</v>
      </c>
      <c r="AW11" s="69">
        <f t="shared" si="18"/>
        <v>394</v>
      </c>
      <c r="AX11" s="69">
        <f t="shared" si="18"/>
        <v>394</v>
      </c>
      <c r="AY11" s="69">
        <f t="shared" si="18"/>
        <v>221</v>
      </c>
      <c r="AZ11" s="69">
        <f t="shared" si="18"/>
        <v>221</v>
      </c>
      <c r="BA11" s="69">
        <f t="shared" si="18"/>
        <v>615</v>
      </c>
      <c r="BB11" s="69">
        <f t="shared" si="18"/>
        <v>615</v>
      </c>
      <c r="BC11" s="69">
        <f t="shared" si="18"/>
        <v>236</v>
      </c>
      <c r="BD11" s="69">
        <f t="shared" si="18"/>
        <v>236</v>
      </c>
      <c r="BE11" s="69">
        <f t="shared" si="18"/>
        <v>236</v>
      </c>
      <c r="BF11" s="69">
        <f t="shared" si="18"/>
        <v>236</v>
      </c>
      <c r="BG11" s="69">
        <f t="shared" si="18"/>
        <v>25</v>
      </c>
      <c r="BH11" s="69">
        <f t="shared" si="18"/>
        <v>25</v>
      </c>
      <c r="BI11" s="69">
        <f t="shared" si="18"/>
        <v>25</v>
      </c>
      <c r="BJ11" s="69">
        <f t="shared" si="18"/>
        <v>25</v>
      </c>
    </row>
    <row r="12" spans="1:62" ht="51">
      <c r="A12" s="85" t="s">
        <v>4</v>
      </c>
      <c r="B12" s="203" t="s">
        <v>57</v>
      </c>
      <c r="C12" s="81">
        <f>SUM('Ալ. Հարությունյան:Ս.Հովակիմյան'!C12)</f>
        <v>415</v>
      </c>
      <c r="D12" s="81">
        <f>SUM('Ալ. Հարությունյան:Ս.Հովակիմյան'!D12)</f>
        <v>17</v>
      </c>
      <c r="E12" s="81">
        <f>SUM('Ալ. Հարությունյան:Ս.Հովակիմյան'!E12)</f>
        <v>398</v>
      </c>
      <c r="F12" s="81">
        <f>SUM('Ալ. Հարությունյան:Ս.Հովակիմյան'!F12)</f>
        <v>0</v>
      </c>
      <c r="G12" s="81">
        <f>SUM('Ալ. Հարությունյան:Ս.Հովակիմյան'!G12)</f>
        <v>0</v>
      </c>
      <c r="H12" s="81">
        <f>SUM('Ալ. Հարությունյան:Ս.Հովակիմյան'!H12)</f>
        <v>644</v>
      </c>
      <c r="I12" s="81">
        <f>SUM('Ալ. Հարությունյան:Ս.Հովակիմյան'!I12)</f>
        <v>455</v>
      </c>
      <c r="J12" s="81">
        <f>SUM('Ալ. Հարությունյան:Ս.Հովակիմյան'!J12)</f>
        <v>81</v>
      </c>
      <c r="K12" s="81">
        <f>SUM('Ալ. Հարությունյան:Ս.Հովակիմյան'!K12)</f>
        <v>108</v>
      </c>
      <c r="L12" s="81">
        <f>SUM('Ալ. Հարությունյան:Ս.Հովակիմյան'!L12)</f>
        <v>49</v>
      </c>
      <c r="M12" s="81">
        <f>SUM('Ալ. Հարությունյան:Ս.Հովակիմյան'!M12)</f>
        <v>296</v>
      </c>
      <c r="N12" s="81">
        <f>SUM('Ալ. Հարությունյան:Ս.Հովակիմյան'!N12)</f>
        <v>105</v>
      </c>
      <c r="O12" s="81">
        <f>SUM('Ալ. Հարությունյան:Ս.Հովակիմյան'!O12)</f>
        <v>19</v>
      </c>
      <c r="P12" s="81">
        <f>SUM('Ալ. Հարությունյան:Ս.Հովակիմյան'!P12)</f>
        <v>172</v>
      </c>
      <c r="Q12" s="81">
        <f>SUM('Ալ. Հարությունյան:Ս.Հովակիմյան'!Q12)</f>
        <v>0</v>
      </c>
      <c r="R12" s="81">
        <f>SUM('Ալ. Հարությունյան:Ս.Հովակիմյան'!R12)</f>
        <v>179</v>
      </c>
      <c r="S12" s="81">
        <f>SUM('Ալ. Հարությունյան:Ս.Հովակիմյան'!S12)</f>
        <v>0</v>
      </c>
      <c r="T12" s="81">
        <f>SUM('Ալ. Հարությունյան:Ս.Հովակիմյան'!T12)</f>
        <v>136</v>
      </c>
      <c r="U12" s="81">
        <f>SUM('Ալ. Հարությունյան:Ս.Հովակիմյան'!U12)</f>
        <v>43</v>
      </c>
      <c r="V12" s="81">
        <f>SUM('Ալ. Հարությունյան:Ս.Հովակիմյան'!V12)</f>
        <v>475</v>
      </c>
      <c r="W12" s="81">
        <f>SUM('Ալ. Հարությունյան:Ս.Հովակիմյան'!W12)</f>
        <v>0</v>
      </c>
      <c r="X12" s="81">
        <f>SUM('Ալ. Հարությունյան:Ս.Հովակիմյան'!X12)</f>
        <v>17</v>
      </c>
      <c r="Y12" s="81">
        <f>SUM('Ալ. Հարությունյան:Ս.Հովակիմյան'!Y12)</f>
        <v>346</v>
      </c>
      <c r="Z12" s="81">
        <f>SUM('Ալ. Հարությունյան:Ս.Հովակիմյան'!Z12)</f>
        <v>33</v>
      </c>
      <c r="AA12" s="81">
        <f>SUM('Ալ. Հարությունյան:Ս.Հովակիմյան'!AA12)</f>
        <v>119</v>
      </c>
      <c r="AB12" s="81">
        <f>SUM('Ալ. Հարությունյան:Ս.Հովակիմյան'!AB12)</f>
        <v>61</v>
      </c>
      <c r="AC12" s="81">
        <f>SUM('Ալ. Հարությունյան:Ս.Հովակիմյան'!AC12)</f>
        <v>180</v>
      </c>
      <c r="AD12" s="81">
        <f>SUM('Ալ. Հարությունյան:Ս.Հովակիմյան'!AD12)</f>
        <v>23</v>
      </c>
      <c r="AE12" s="81">
        <f>SUM('Ալ. Հարությունյան:Ս.Հովակիմյան'!AE12)</f>
        <v>157</v>
      </c>
      <c r="AF12" s="81">
        <f>SUM('Ալ. Հարությունյան:Ս.Հովակիմյան'!AF12)</f>
        <v>0</v>
      </c>
      <c r="AG12" s="81">
        <f>SUM('Ալ. Հարությունյան:Ս.Հովակիմյան'!AG12)</f>
        <v>106</v>
      </c>
      <c r="AH12" s="81">
        <f>SUM('Ալ. Հարությունյան:Ս.Հովակիմյան'!AH12)</f>
        <v>9</v>
      </c>
      <c r="AI12" s="81">
        <f>SUM('Ալ. Հարությունյան:Ս.Հովակիմյան'!AI12)</f>
        <v>7</v>
      </c>
      <c r="AJ12" s="81">
        <f>SUM('Ալ. Հարությունյան:Ս.Հովակիմյան'!AJ12)</f>
        <v>16</v>
      </c>
      <c r="AK12" s="81">
        <f>SUM('Ալ. Հարությունյան:Ս.Հովակիմյան'!AK12)</f>
        <v>7</v>
      </c>
      <c r="AL12" s="81">
        <f>SUM('Ալ. Հարությունյան:Ս.Հովակիմյան'!AL12)</f>
        <v>9</v>
      </c>
      <c r="AM12" s="81">
        <f>SUM('Ալ. Հարությունյան:Ս.Հովակիմյան'!AM12)</f>
        <v>0</v>
      </c>
      <c r="AN12" s="81">
        <f>SUM('Ալ. Հարությունյան:Ս.Հովակիմյան'!AN12)</f>
        <v>0</v>
      </c>
      <c r="AO12" s="81">
        <f>SUM('Ալ. Հարությունյան:Ս.Հովակիմյան'!AO12)</f>
        <v>0</v>
      </c>
      <c r="AP12" s="81">
        <f>SUM('Ալ. Հարությունյան:Ս.Հովակիմյան'!AP12)</f>
        <v>0</v>
      </c>
      <c r="AQ12" s="70">
        <f t="shared" si="1"/>
        <v>415</v>
      </c>
      <c r="AR12" s="70">
        <f>E12+F12+G12+D12</f>
        <v>415</v>
      </c>
      <c r="AS12" s="70">
        <f t="shared" si="2"/>
        <v>644</v>
      </c>
      <c r="AT12" s="70">
        <f t="shared" si="3"/>
        <v>644</v>
      </c>
      <c r="AU12" s="70">
        <f t="shared" si="4"/>
        <v>870</v>
      </c>
      <c r="AV12" s="70">
        <f>L12+V12+W12+Y12</f>
        <v>870</v>
      </c>
      <c r="AW12" s="70">
        <f t="shared" si="5"/>
        <v>296</v>
      </c>
      <c r="AX12" s="70">
        <f>N12+O12+P12+Q12</f>
        <v>296</v>
      </c>
      <c r="AY12" s="70">
        <f t="shared" si="6"/>
        <v>179</v>
      </c>
      <c r="AZ12" s="70">
        <f t="shared" si="7"/>
        <v>179</v>
      </c>
      <c r="BA12" s="70">
        <f t="shared" si="8"/>
        <v>475</v>
      </c>
      <c r="BB12" s="70">
        <f t="shared" si="9"/>
        <v>475</v>
      </c>
      <c r="BC12" s="70">
        <f t="shared" si="10"/>
        <v>180</v>
      </c>
      <c r="BD12" s="70">
        <f t="shared" si="11"/>
        <v>180</v>
      </c>
      <c r="BE12" s="70">
        <f t="shared" si="12"/>
        <v>180</v>
      </c>
      <c r="BF12" s="70">
        <f t="shared" si="13"/>
        <v>180</v>
      </c>
      <c r="BG12" s="70">
        <f t="shared" si="14"/>
        <v>16</v>
      </c>
      <c r="BH12" s="70">
        <f t="shared" si="15"/>
        <v>16</v>
      </c>
      <c r="BI12" s="70">
        <f t="shared" si="16"/>
        <v>16</v>
      </c>
      <c r="BJ12" s="70">
        <f t="shared" si="17"/>
        <v>16</v>
      </c>
    </row>
    <row r="13" spans="1:62" ht="51">
      <c r="A13" s="85" t="s">
        <v>5</v>
      </c>
      <c r="B13" s="203" t="s">
        <v>58</v>
      </c>
      <c r="C13" s="81">
        <f>SUM('Ալ. Հարությունյան:Ս.Հովակիմյան'!C13)</f>
        <v>154</v>
      </c>
      <c r="D13" s="81">
        <f>SUM('Ալ. Հարությունյան:Ս.Հովակիմյան'!D13)</f>
        <v>7</v>
      </c>
      <c r="E13" s="81">
        <f>SUM('Ալ. Հարությունյան:Ս.Հովակիմյան'!E13)</f>
        <v>147</v>
      </c>
      <c r="F13" s="81">
        <f>SUM('Ալ. Հարությունյան:Ս.Հովակիմյան'!F13)</f>
        <v>0</v>
      </c>
      <c r="G13" s="81">
        <f>SUM('Ալ. Հարությունյան:Ս.Հովակիմյան'!G13)</f>
        <v>0</v>
      </c>
      <c r="H13" s="81">
        <f>SUM('Ալ. Հարությունյան:Ս.Հովակիմյան'!H13)</f>
        <v>209</v>
      </c>
      <c r="I13" s="81">
        <f>SUM('Ալ. Հարությունյան:Ս.Հովակիմյան'!I13)</f>
        <v>167</v>
      </c>
      <c r="J13" s="81">
        <f>SUM('Ալ. Հարությունյան:Ս.Հովակիմյան'!J13)</f>
        <v>16</v>
      </c>
      <c r="K13" s="81">
        <f>SUM('Ալ. Հարությունյան:Ս.Հովակիմյան'!K13)</f>
        <v>26</v>
      </c>
      <c r="L13" s="81">
        <f>SUM('Ալ. Հարությունյան:Ս.Հովակիմյան'!L13)</f>
        <v>31</v>
      </c>
      <c r="M13" s="81">
        <f>SUM('Ալ. Հարությունյան:Ս.Հովակիմյան'!M13)</f>
        <v>98</v>
      </c>
      <c r="N13" s="81">
        <f>SUM('Ալ. Հարությունյան:Ս.Հովակիմյան'!N13)</f>
        <v>47</v>
      </c>
      <c r="O13" s="81">
        <f>SUM('Ալ. Հարությունյան:Ս.Հովակիմյան'!O13)</f>
        <v>8</v>
      </c>
      <c r="P13" s="81">
        <f>SUM('Ալ. Հարությունյան:Ս.Հովակիմյան'!P13)</f>
        <v>43</v>
      </c>
      <c r="Q13" s="81">
        <f>SUM('Ալ. Հարությունյան:Ս.Հովակիմյան'!Q13)</f>
        <v>0</v>
      </c>
      <c r="R13" s="81">
        <f>SUM('Ալ. Հարությունյան:Ս.Հովակիմյան'!R13)</f>
        <v>42</v>
      </c>
      <c r="S13" s="81">
        <f>SUM('Ալ. Հարությունյան:Ս.Հովակիմյան'!S13)</f>
        <v>2</v>
      </c>
      <c r="T13" s="81">
        <f>SUM('Ալ. Հարությունյան:Ս.Հովակիմյան'!T13)</f>
        <v>31</v>
      </c>
      <c r="U13" s="81">
        <f>SUM('Ալ. Հարությունյան:Ս.Հովակիմյան'!U13)</f>
        <v>9</v>
      </c>
      <c r="V13" s="81">
        <f>SUM('Ալ. Հարությունյան:Ս.Հովակիմյան'!V13)</f>
        <v>140</v>
      </c>
      <c r="W13" s="81">
        <f>SUM('Ալ. Հարությունյան:Ս.Հովակիմյան'!W13)</f>
        <v>0</v>
      </c>
      <c r="X13" s="81">
        <f>SUM('Ալ. Հարությունյան:Ս.Հովակիմյան'!X13)</f>
        <v>14</v>
      </c>
      <c r="Y13" s="81">
        <f>SUM('Ալ. Հարությունյան:Ս.Հովակիմյան'!Y13)</f>
        <v>150</v>
      </c>
      <c r="Z13" s="81">
        <f>SUM('Ալ. Հարությունյան:Ս.Հովակիմյան'!Z13)</f>
        <v>22</v>
      </c>
      <c r="AA13" s="81">
        <f>SUM('Ալ. Հարությունյան:Ս.Հովակիմյան'!AA13)</f>
        <v>41</v>
      </c>
      <c r="AB13" s="81">
        <f>SUM('Ալ. Հարությունյան:Ս.Հովակիմյան'!AB13)</f>
        <v>15</v>
      </c>
      <c r="AC13" s="81">
        <f>SUM('Ալ. Հարությունյան:Ս.Հովակիմյան'!AC13)</f>
        <v>56</v>
      </c>
      <c r="AD13" s="81">
        <f>SUM('Ալ. Հարությունյան:Ս.Հովակիմյան'!AD13)</f>
        <v>6</v>
      </c>
      <c r="AE13" s="81">
        <f>SUM('Ալ. Հարությունյան:Ս.Հովակիմյան'!AE13)</f>
        <v>50</v>
      </c>
      <c r="AF13" s="81">
        <f>SUM('Ալ. Հարությունյան:Ս.Հովակիմյան'!AF13)</f>
        <v>0</v>
      </c>
      <c r="AG13" s="81">
        <f>SUM('Ալ. Հարությունյան:Ս.Հովակիմյան'!AG13)</f>
        <v>39</v>
      </c>
      <c r="AH13" s="81">
        <f>SUM('Ալ. Հարությունյան:Ս.Հովակիմյան'!AH13)</f>
        <v>6</v>
      </c>
      <c r="AI13" s="81">
        <f>SUM('Ալ. Հարությունյան:Ս.Հովակիմյան'!AI13)</f>
        <v>3</v>
      </c>
      <c r="AJ13" s="81">
        <f>SUM('Ալ. Հարությունյան:Ս.Հովակիմյան'!AJ13)</f>
        <v>9</v>
      </c>
      <c r="AK13" s="81">
        <f>SUM('Ալ. Հարությունյան:Ս.Հովակիմյան'!AK13)</f>
        <v>0</v>
      </c>
      <c r="AL13" s="81">
        <f>SUM('Ալ. Հարությունյան:Ս.Հովակիմյան'!AL13)</f>
        <v>9</v>
      </c>
      <c r="AM13" s="81">
        <f>SUM('Ալ. Հարությունյան:Ս.Հովակիմյան'!AM13)</f>
        <v>0</v>
      </c>
      <c r="AN13" s="81">
        <f>SUM('Ալ. Հարությունյան:Ս.Հովակիմյան'!AN13)</f>
        <v>0</v>
      </c>
      <c r="AO13" s="81">
        <f>SUM('Ալ. Հարությունյան:Ս.Հովակիմյան'!AO13)</f>
        <v>0</v>
      </c>
      <c r="AP13" s="81">
        <f>SUM('Ալ. Հարությունյան:Ս.Հովակիմյան'!AP13)</f>
        <v>0</v>
      </c>
      <c r="AQ13" s="70">
        <f t="shared" si="1"/>
        <v>154</v>
      </c>
      <c r="AR13" s="70">
        <f>E13+F13+G13+D13</f>
        <v>154</v>
      </c>
      <c r="AS13" s="70">
        <f t="shared" si="2"/>
        <v>209</v>
      </c>
      <c r="AT13" s="70">
        <f t="shared" si="3"/>
        <v>209</v>
      </c>
      <c r="AU13" s="70">
        <f t="shared" si="4"/>
        <v>321</v>
      </c>
      <c r="AV13" s="70">
        <f>L13+V13+W13+Y13</f>
        <v>321</v>
      </c>
      <c r="AW13" s="70">
        <f t="shared" si="5"/>
        <v>98</v>
      </c>
      <c r="AX13" s="70">
        <f>N13+O13+P13+Q13</f>
        <v>98</v>
      </c>
      <c r="AY13" s="70">
        <f t="shared" si="6"/>
        <v>42</v>
      </c>
      <c r="AZ13" s="70">
        <f t="shared" si="7"/>
        <v>42</v>
      </c>
      <c r="BA13" s="70">
        <f t="shared" si="8"/>
        <v>140</v>
      </c>
      <c r="BB13" s="70">
        <f t="shared" si="9"/>
        <v>140</v>
      </c>
      <c r="BC13" s="70">
        <f t="shared" si="10"/>
        <v>56</v>
      </c>
      <c r="BD13" s="70">
        <f t="shared" si="11"/>
        <v>56</v>
      </c>
      <c r="BE13" s="70">
        <f t="shared" si="12"/>
        <v>56</v>
      </c>
      <c r="BF13" s="70">
        <f t="shared" si="13"/>
        <v>56</v>
      </c>
      <c r="BG13" s="70">
        <f t="shared" si="14"/>
        <v>9</v>
      </c>
      <c r="BH13" s="70">
        <f t="shared" si="15"/>
        <v>9</v>
      </c>
      <c r="BI13" s="70">
        <f t="shared" si="16"/>
        <v>9</v>
      </c>
      <c r="BJ13" s="70">
        <f t="shared" si="17"/>
        <v>9</v>
      </c>
    </row>
    <row r="14" spans="1:62" ht="63.75">
      <c r="A14" s="85" t="s">
        <v>47</v>
      </c>
      <c r="B14" s="82" t="s">
        <v>59</v>
      </c>
      <c r="C14" s="81">
        <f>SUM('Ալ. Հարությունյան:Ս.Հովակիմյան'!C14)</f>
        <v>1382</v>
      </c>
      <c r="D14" s="81">
        <f>SUM('Ալ. Հարությունյան:Ս.Հովակիմյան'!D14)</f>
        <v>55</v>
      </c>
      <c r="E14" s="81">
        <f>SUM('Ալ. Հարությունյան:Ս.Հովակիմյան'!E14)</f>
        <v>1327</v>
      </c>
      <c r="F14" s="81">
        <f>SUM('Ալ. Հարությունյան:Ս.Հովակիմյան'!F14)</f>
        <v>0</v>
      </c>
      <c r="G14" s="81">
        <f>SUM('Ալ. Հարությունյան:Ս.Հովակիմյան'!G14)</f>
        <v>0</v>
      </c>
      <c r="H14" s="81">
        <f>SUM('Ալ. Հարությունյան:Ս.Հովակիմյան'!H14)</f>
        <v>2420</v>
      </c>
      <c r="I14" s="81">
        <f>SUM('Ալ. Հարությունյան:Ս.Հովակիմյան'!I14)</f>
        <v>2113</v>
      </c>
      <c r="J14" s="81">
        <f>SUM('Ալ. Հարությունյան:Ս.Հովակիմյան'!J14)</f>
        <v>159</v>
      </c>
      <c r="K14" s="81">
        <f>SUM('Ալ. Հարությունյան:Ս.Հովակիմյան'!K14)</f>
        <v>148</v>
      </c>
      <c r="L14" s="81">
        <f>SUM('Ալ. Հարությունյան:Ս.Հովակիմյան'!L14)</f>
        <v>119</v>
      </c>
      <c r="M14" s="81">
        <f>SUM('Ալ. Հարությունյան:Ս.Հովակիմյան'!M14)</f>
        <v>1047</v>
      </c>
      <c r="N14" s="81">
        <f>SUM('Ալ. Հարությունյան:Ս.Հովակիմյան'!N14)</f>
        <v>750</v>
      </c>
      <c r="O14" s="81">
        <f>SUM('Ալ. Հարությունյան:Ս.Հովակիմյան'!O14)</f>
        <v>164</v>
      </c>
      <c r="P14" s="81">
        <f>SUM('Ալ. Հարությունյան:Ս.Հովակիմյան'!P14)</f>
        <v>131</v>
      </c>
      <c r="Q14" s="81">
        <f>SUM('Ալ. Հարությունյան:Ս.Հովակիմյան'!Q14)</f>
        <v>2</v>
      </c>
      <c r="R14" s="81">
        <f>SUM('Ալ. Հարությունյան:Ս.Հովակիմյան'!R14)</f>
        <v>301</v>
      </c>
      <c r="S14" s="81">
        <f>SUM('Ալ. Հարությունյան:Ս.Հովակիմյան'!S14)</f>
        <v>2</v>
      </c>
      <c r="T14" s="81">
        <f>SUM('Ալ. Հարությունյան:Ս.Հովակիմյան'!T14)</f>
        <v>150</v>
      </c>
      <c r="U14" s="81">
        <f>SUM('Ալ. Հարությունյան:Ս.Հովակիմյան'!U14)</f>
        <v>149</v>
      </c>
      <c r="V14" s="81">
        <f>SUM('Ալ. Հարությունյան:Ս.Հովակիմյան'!V14)</f>
        <v>1348</v>
      </c>
      <c r="W14" s="81">
        <f>SUM('Ալ. Հարությունյան:Ս.Հովակիմյան'!W14)</f>
        <v>0</v>
      </c>
      <c r="X14" s="81">
        <f>SUM('Ալ. Հարությունյան:Ս.Հովակիմյան'!X14)</f>
        <v>21</v>
      </c>
      <c r="Y14" s="81">
        <f>SUM('Ալ. Հարությունյան:Ս.Հովակիմյան'!Y14)</f>
        <v>2028</v>
      </c>
      <c r="Z14" s="81">
        <f>SUM('Ալ. Հարությունյան:Ս.Հովակիմյան'!Z14)</f>
        <v>73</v>
      </c>
      <c r="AA14" s="81">
        <f>SUM('Ալ. Հարությունյան:Ս.Հովակիմյան'!AA14)</f>
        <v>107</v>
      </c>
      <c r="AB14" s="81">
        <f>SUM('Ալ. Հարությունյան:Ս.Հովակիմյան'!AB14)</f>
        <v>133</v>
      </c>
      <c r="AC14" s="81">
        <f>SUM('Ալ. Հարությունյան:Ս.Հովակիմյան'!AC14)</f>
        <v>240</v>
      </c>
      <c r="AD14" s="81">
        <f>SUM('Ալ. Հարությունյան:Ս.Հովակիմյան'!AD14)</f>
        <v>37</v>
      </c>
      <c r="AE14" s="81">
        <f>SUM('Ալ. Հարությունյան:Ս.Հովակիմյան'!AE14)</f>
        <v>203</v>
      </c>
      <c r="AF14" s="81">
        <f>SUM('Ալ. Հարությունյան:Ս.Հովակիմյան'!AF14)</f>
        <v>0</v>
      </c>
      <c r="AG14" s="81">
        <f>SUM('Ալ. Հարությունյան:Ս.Հովակիմյան'!AG14)</f>
        <v>109</v>
      </c>
      <c r="AH14" s="81">
        <f>SUM('Ալ. Հարությունյան:Ս.Հովակիմյան'!AH14)</f>
        <v>11</v>
      </c>
      <c r="AI14" s="81">
        <f>SUM('Ալ. Հարությունյան:Ս.Հովակիմյան'!AI14)</f>
        <v>20</v>
      </c>
      <c r="AJ14" s="81">
        <f>SUM('Ալ. Հարությունյան:Ս.Հովակիմյան'!AJ14)</f>
        <v>31</v>
      </c>
      <c r="AK14" s="81">
        <f>SUM('Ալ. Հարությունյան:Ս.Հովակիմյան'!AK14)</f>
        <v>8</v>
      </c>
      <c r="AL14" s="81">
        <f>SUM('Ալ. Հարությունյան:Ս.Հովակիմյան'!AL14)</f>
        <v>23</v>
      </c>
      <c r="AM14" s="81">
        <f>SUM('Ալ. Հարությունյան:Ս.Հովակիմյան'!AM14)</f>
        <v>0</v>
      </c>
      <c r="AN14" s="81">
        <f>SUM('Ալ. Հարությունյան:Ս.Հովակիմյան'!AN14)</f>
        <v>0</v>
      </c>
      <c r="AO14" s="81">
        <f>SUM('Ալ. Հարությունյան:Ս.Հովակիմյան'!AO14)</f>
        <v>0</v>
      </c>
      <c r="AP14" s="81">
        <f>SUM('Ալ. Հարությունյան:Ս.Հովակիմյան'!AP14)</f>
        <v>0</v>
      </c>
      <c r="AQ14" s="69">
        <f t="shared" ref="AQ14:BJ14" si="19">SUM(AQ15:AQ16)</f>
        <v>1382</v>
      </c>
      <c r="AR14" s="69">
        <f t="shared" si="19"/>
        <v>1382</v>
      </c>
      <c r="AS14" s="69">
        <f t="shared" si="19"/>
        <v>2420</v>
      </c>
      <c r="AT14" s="69">
        <f t="shared" si="19"/>
        <v>2420</v>
      </c>
      <c r="AU14" s="69">
        <f t="shared" si="19"/>
        <v>3495</v>
      </c>
      <c r="AV14" s="69">
        <f t="shared" si="19"/>
        <v>3495</v>
      </c>
      <c r="AW14" s="69">
        <f t="shared" si="19"/>
        <v>1047</v>
      </c>
      <c r="AX14" s="69">
        <f t="shared" si="19"/>
        <v>1047</v>
      </c>
      <c r="AY14" s="69">
        <f t="shared" si="19"/>
        <v>301</v>
      </c>
      <c r="AZ14" s="69">
        <f t="shared" si="19"/>
        <v>301</v>
      </c>
      <c r="BA14" s="69">
        <f t="shared" si="19"/>
        <v>1348</v>
      </c>
      <c r="BB14" s="69">
        <f t="shared" si="19"/>
        <v>1348</v>
      </c>
      <c r="BC14" s="69">
        <f t="shared" si="19"/>
        <v>240</v>
      </c>
      <c r="BD14" s="69">
        <f t="shared" si="19"/>
        <v>240</v>
      </c>
      <c r="BE14" s="69">
        <f t="shared" si="19"/>
        <v>240</v>
      </c>
      <c r="BF14" s="69">
        <f t="shared" si="19"/>
        <v>240</v>
      </c>
      <c r="BG14" s="69">
        <f t="shared" si="19"/>
        <v>31</v>
      </c>
      <c r="BH14" s="69">
        <f t="shared" si="19"/>
        <v>31</v>
      </c>
      <c r="BI14" s="69">
        <f t="shared" si="19"/>
        <v>31</v>
      </c>
      <c r="BJ14" s="69">
        <f t="shared" si="19"/>
        <v>31</v>
      </c>
    </row>
    <row r="15" spans="1:62" ht="51">
      <c r="A15" s="85" t="s">
        <v>6</v>
      </c>
      <c r="B15" s="203" t="s">
        <v>60</v>
      </c>
      <c r="C15" s="81">
        <f>SUM('Ալ. Հարությունյան:Ս.Հովակիմյան'!C15)</f>
        <v>643</v>
      </c>
      <c r="D15" s="81">
        <f>SUM('Ալ. Հարությունյան:Ս.Հովակիմյան'!D15)</f>
        <v>34</v>
      </c>
      <c r="E15" s="81">
        <f>SUM('Ալ. Հարությունյան:Ս.Հովակիմյան'!E15)</f>
        <v>609</v>
      </c>
      <c r="F15" s="81">
        <f>SUM('Ալ. Հարությունյան:Ս.Հովակիմյան'!F15)</f>
        <v>0</v>
      </c>
      <c r="G15" s="81">
        <f>SUM('Ալ. Հարությունյան:Ս.Հովակիմյան'!G15)</f>
        <v>0</v>
      </c>
      <c r="H15" s="81">
        <f>SUM('Ալ. Հարությունյան:Ս.Հովակիմյան'!H15)</f>
        <v>1409</v>
      </c>
      <c r="I15" s="81">
        <f>SUM('Ալ. Հարությունյան:Ս.Հովակիմյան'!I15)</f>
        <v>1324</v>
      </c>
      <c r="J15" s="81">
        <f>SUM('Ալ. Հարությունյան:Ս.Հովակիմյան'!J15)</f>
        <v>37</v>
      </c>
      <c r="K15" s="81">
        <f>SUM('Ալ. Հարությունյան:Ս.Հովակիմյան'!K15)</f>
        <v>48</v>
      </c>
      <c r="L15" s="81">
        <f>SUM('Ալ. Հարությունյան:Ս.Հովակիմյան'!L15)</f>
        <v>52</v>
      </c>
      <c r="M15" s="81">
        <f>SUM('Ալ. Հարությունյան:Ս.Հովակիմյան'!M15)</f>
        <v>506</v>
      </c>
      <c r="N15" s="81">
        <f>SUM('Ալ. Հարությունյան:Ս.Հովակիմյան'!N15)</f>
        <v>405</v>
      </c>
      <c r="O15" s="81">
        <f>SUM('Ալ. Հարությունյան:Ս.Հովակիմյան'!O15)</f>
        <v>31</v>
      </c>
      <c r="P15" s="81">
        <f>SUM('Ալ. Հարությունյան:Ս.Հովակիմյան'!P15)</f>
        <v>70</v>
      </c>
      <c r="Q15" s="81">
        <f>SUM('Ալ. Հարությունյան:Ս.Հովակիմյան'!Q15)</f>
        <v>0</v>
      </c>
      <c r="R15" s="81">
        <f>SUM('Ալ. Հարությունյան:Ս.Հովակիմյան'!R15)</f>
        <v>146</v>
      </c>
      <c r="S15" s="81">
        <f>SUM('Ալ. Հարությունյան:Ս.Հովակիմյան'!S15)</f>
        <v>0</v>
      </c>
      <c r="T15" s="81">
        <f>SUM('Ալ. Հարությունյան:Ս.Հովակիմյան'!T15)</f>
        <v>55</v>
      </c>
      <c r="U15" s="81">
        <f>SUM('Ալ. Հարությունյան:Ս.Հովակիմյան'!U15)</f>
        <v>91</v>
      </c>
      <c r="V15" s="81">
        <f>SUM('Ալ. Հարությունյան:Ս.Հովակիմյան'!V15)</f>
        <v>652</v>
      </c>
      <c r="W15" s="81">
        <f>SUM('Ալ. Հարությունյան:Ս.Հովակիմյան'!W15)</f>
        <v>0</v>
      </c>
      <c r="X15" s="81">
        <f>SUM('Ալ. Հարությունյան:Ս.Հովակիմյան'!X15)</f>
        <v>9</v>
      </c>
      <c r="Y15" s="81">
        <f>SUM('Ալ. Հարությունյան:Ս.Հովակիմյան'!Y15)</f>
        <v>1263</v>
      </c>
      <c r="Z15" s="81">
        <f>SUM('Ալ. Հարությունյան:Ս.Հովակիմյան'!Z15)</f>
        <v>42</v>
      </c>
      <c r="AA15" s="81">
        <f>SUM('Ալ. Հարությունյան:Ս.Հովակիմյան'!AA15)</f>
        <v>32</v>
      </c>
      <c r="AB15" s="81">
        <f>SUM('Ալ. Հարությունյան:Ս.Հովակիմյան'!AB15)</f>
        <v>30</v>
      </c>
      <c r="AC15" s="81">
        <f>SUM('Ալ. Հարությունյան:Ս.Հովակիմյան'!AC15)</f>
        <v>62</v>
      </c>
      <c r="AD15" s="81">
        <f>SUM('Ալ. Հարությունյան:Ս.Հովակիմյան'!AD15)</f>
        <v>12</v>
      </c>
      <c r="AE15" s="81">
        <f>SUM('Ալ. Հարությունյան:Ս.Հովակիմյան'!AE15)</f>
        <v>50</v>
      </c>
      <c r="AF15" s="81">
        <f>SUM('Ալ. Հարությունյան:Ս.Հովակիմյան'!AF15)</f>
        <v>0</v>
      </c>
      <c r="AG15" s="81">
        <f>SUM('Ալ. Հարությունյան:Ս.Հովակիմյան'!AG15)</f>
        <v>29</v>
      </c>
      <c r="AH15" s="81">
        <f>SUM('Ալ. Հարությունյան:Ս.Հովակիմյան'!AH15)</f>
        <v>5</v>
      </c>
      <c r="AI15" s="81">
        <f>SUM('Ալ. Հարությունյան:Ս.Հովակիմյան'!AI15)</f>
        <v>0</v>
      </c>
      <c r="AJ15" s="81">
        <f>SUM('Ալ. Հարությունյան:Ս.Հովակիմյան'!AJ15)</f>
        <v>5</v>
      </c>
      <c r="AK15" s="81">
        <f>SUM('Ալ. Հարությունյան:Ս.Հովակիմյան'!AK15)</f>
        <v>3</v>
      </c>
      <c r="AL15" s="81">
        <f>SUM('Ալ. Հարությունյան:Ս.Հովակիմյան'!AL15)</f>
        <v>2</v>
      </c>
      <c r="AM15" s="81">
        <f>SUM('Ալ. Հարությունյան:Ս.Հովակիմյան'!AM15)</f>
        <v>0</v>
      </c>
      <c r="AN15" s="81">
        <f>SUM('Ալ. Հարությունյան:Ս.Հովակիմյան'!AN15)</f>
        <v>0</v>
      </c>
      <c r="AO15" s="81">
        <f>SUM('Ալ. Հարությունյան:Ս.Հովակիմյան'!AO15)</f>
        <v>0</v>
      </c>
      <c r="AP15" s="81">
        <f>SUM('Ալ. Հարությունյան:Ս.Հովակիմյան'!AP15)</f>
        <v>0</v>
      </c>
      <c r="AQ15" s="70">
        <f t="shared" si="1"/>
        <v>643</v>
      </c>
      <c r="AR15" s="70">
        <f>E15+F15+G15+D15</f>
        <v>643</v>
      </c>
      <c r="AS15" s="70">
        <f t="shared" si="2"/>
        <v>1409</v>
      </c>
      <c r="AT15" s="70">
        <f t="shared" si="3"/>
        <v>1409</v>
      </c>
      <c r="AU15" s="70">
        <f t="shared" si="4"/>
        <v>1967</v>
      </c>
      <c r="AV15" s="70">
        <f>L15+V15+W15+Y15</f>
        <v>1967</v>
      </c>
      <c r="AW15" s="70">
        <f t="shared" si="5"/>
        <v>506</v>
      </c>
      <c r="AX15" s="70">
        <f t="shared" ref="AX15:AX18" si="20">N15+O15+P15+Q15</f>
        <v>506</v>
      </c>
      <c r="AY15" s="70">
        <f t="shared" si="6"/>
        <v>146</v>
      </c>
      <c r="AZ15" s="70">
        <f t="shared" si="7"/>
        <v>146</v>
      </c>
      <c r="BA15" s="70">
        <f t="shared" si="8"/>
        <v>652</v>
      </c>
      <c r="BB15" s="70">
        <f t="shared" si="9"/>
        <v>652</v>
      </c>
      <c r="BC15" s="70">
        <f t="shared" si="10"/>
        <v>62</v>
      </c>
      <c r="BD15" s="70">
        <f t="shared" si="11"/>
        <v>62</v>
      </c>
      <c r="BE15" s="70">
        <f t="shared" si="12"/>
        <v>62</v>
      </c>
      <c r="BF15" s="70">
        <f t="shared" si="13"/>
        <v>62</v>
      </c>
      <c r="BG15" s="70">
        <f t="shared" si="14"/>
        <v>5</v>
      </c>
      <c r="BH15" s="70">
        <f t="shared" si="15"/>
        <v>5</v>
      </c>
      <c r="BI15" s="70">
        <f t="shared" si="16"/>
        <v>5</v>
      </c>
      <c r="BJ15" s="70">
        <f t="shared" si="17"/>
        <v>5</v>
      </c>
    </row>
    <row r="16" spans="1:62" ht="38.25">
      <c r="A16" s="85" t="s">
        <v>7</v>
      </c>
      <c r="B16" s="203" t="s">
        <v>61</v>
      </c>
      <c r="C16" s="81">
        <f>SUM('Ալ. Հարությունյան:Ս.Հովակիմյան'!C16)</f>
        <v>739</v>
      </c>
      <c r="D16" s="81">
        <f>SUM('Ալ. Հարությունյան:Ս.Հովակիմյան'!D16)</f>
        <v>21</v>
      </c>
      <c r="E16" s="81">
        <f>SUM('Ալ. Հարությունյան:Ս.Հովակիմյան'!E16)</f>
        <v>718</v>
      </c>
      <c r="F16" s="81">
        <f>SUM('Ալ. Հարությունյան:Ս.Հովակիմյան'!F16)</f>
        <v>0</v>
      </c>
      <c r="G16" s="81">
        <f>SUM('Ալ. Հարությունյան:Ս.Հովակիմյան'!G16)</f>
        <v>0</v>
      </c>
      <c r="H16" s="81">
        <f>SUM('Ալ. Հարությունյան:Ս.Հովակիմյան'!H16)</f>
        <v>1011</v>
      </c>
      <c r="I16" s="81">
        <f>SUM('Ալ. Հարությունյան:Ս.Հովակիմյան'!I16)</f>
        <v>789</v>
      </c>
      <c r="J16" s="81">
        <f>SUM('Ալ. Հարությունյան:Ս.Հովակիմյան'!J16)</f>
        <v>122</v>
      </c>
      <c r="K16" s="81">
        <f>SUM('Ալ. Հարությունյան:Ս.Հովակիմյան'!K16)</f>
        <v>100</v>
      </c>
      <c r="L16" s="81">
        <f>SUM('Ալ. Հարությունյան:Ս.Հովակիմյան'!L16)</f>
        <v>67</v>
      </c>
      <c r="M16" s="81">
        <f>SUM('Ալ. Հարությունյան:Ս.Հովակիմյան'!M16)</f>
        <v>541</v>
      </c>
      <c r="N16" s="81">
        <f>SUM('Ալ. Հարությունյան:Ս.Հովակիմյան'!N16)</f>
        <v>345</v>
      </c>
      <c r="O16" s="81">
        <f>SUM('Ալ. Հարությունյան:Ս.Հովակիմյան'!O16)</f>
        <v>133</v>
      </c>
      <c r="P16" s="81">
        <f>SUM('Ալ. Հարությունյան:Ս.Հովակիմյան'!P16)</f>
        <v>61</v>
      </c>
      <c r="Q16" s="81">
        <f>SUM('Ալ. Հարությունյան:Ս.Հովակիմյան'!Q16)</f>
        <v>2</v>
      </c>
      <c r="R16" s="81">
        <f>SUM('Ալ. Հարությունյան:Ս.Հովակիմյան'!R16)</f>
        <v>155</v>
      </c>
      <c r="S16" s="81">
        <f>SUM('Ալ. Հարությունյան:Ս.Հովակիմյան'!S16)</f>
        <v>2</v>
      </c>
      <c r="T16" s="81">
        <f>SUM('Ալ. Հարությունյան:Ս.Հովակիմյան'!T16)</f>
        <v>95</v>
      </c>
      <c r="U16" s="81">
        <f>SUM('Ալ. Հարությունյան:Ս.Հովակիմյան'!U16)</f>
        <v>58</v>
      </c>
      <c r="V16" s="81">
        <f>SUM('Ալ. Հարությունյան:Ս.Հովակիմյան'!V16)</f>
        <v>696</v>
      </c>
      <c r="W16" s="81">
        <f>SUM('Ալ. Հարությունյան:Ս.Հովակիմյան'!W16)</f>
        <v>0</v>
      </c>
      <c r="X16" s="81">
        <f>SUM('Ալ. Հարությունյան:Ս.Հովակիմյան'!X16)</f>
        <v>12</v>
      </c>
      <c r="Y16" s="81">
        <f>SUM('Ալ. Հարությունյան:Ս.Հովակիմյան'!Y16)</f>
        <v>765</v>
      </c>
      <c r="Z16" s="81">
        <f>SUM('Ալ. Հարությունյան:Ս.Հովակիմյան'!Z16)</f>
        <v>31</v>
      </c>
      <c r="AA16" s="81">
        <f>SUM('Ալ. Հարությունյան:Ս.Հովակիմյան'!AA16)</f>
        <v>75</v>
      </c>
      <c r="AB16" s="81">
        <f>SUM('Ալ. Հարությունյան:Ս.Հովակիմյան'!AB16)</f>
        <v>103</v>
      </c>
      <c r="AC16" s="81">
        <f>SUM('Ալ. Հարությունյան:Ս.Հովակիմյան'!AC16)</f>
        <v>178</v>
      </c>
      <c r="AD16" s="81">
        <f>SUM('Ալ. Հարությունյան:Ս.Հովակիմյան'!AD16)</f>
        <v>25</v>
      </c>
      <c r="AE16" s="81">
        <f>SUM('Ալ. Հարությունյան:Ս.Հովակիմյան'!AE16)</f>
        <v>153</v>
      </c>
      <c r="AF16" s="81">
        <f>SUM('Ալ. Հարությունյան:Ս.Հովակիմյան'!AF16)</f>
        <v>0</v>
      </c>
      <c r="AG16" s="81">
        <f>SUM('Ալ. Հարությունյան:Ս.Հովակիմյան'!AG16)</f>
        <v>80</v>
      </c>
      <c r="AH16" s="81">
        <f>SUM('Ալ. Հարությունյան:Ս.Հովակիմյան'!AH16)</f>
        <v>6</v>
      </c>
      <c r="AI16" s="81">
        <f>SUM('Ալ. Հարությունյան:Ս.Հովակիմյան'!AI16)</f>
        <v>20</v>
      </c>
      <c r="AJ16" s="81">
        <f>SUM('Ալ. Հարությունյան:Ս.Հովակիմյան'!AJ16)</f>
        <v>26</v>
      </c>
      <c r="AK16" s="81">
        <f>SUM('Ալ. Հարությունյան:Ս.Հովակիմյան'!AK16)</f>
        <v>5</v>
      </c>
      <c r="AL16" s="81">
        <f>SUM('Ալ. Հարությունյան:Ս.Հովակիմյան'!AL16)</f>
        <v>21</v>
      </c>
      <c r="AM16" s="81">
        <f>SUM('Ալ. Հարությունյան:Ս.Հովակիմյան'!AM16)</f>
        <v>0</v>
      </c>
      <c r="AN16" s="81">
        <f>SUM('Ալ. Հարությունյան:Ս.Հովակիմյան'!AN16)</f>
        <v>0</v>
      </c>
      <c r="AO16" s="81">
        <f>SUM('Ալ. Հարությունյան:Ս.Հովակիմյան'!AO16)</f>
        <v>0</v>
      </c>
      <c r="AP16" s="81">
        <f>SUM('Ալ. Հարությունյան:Ս.Հովակիմյան'!AP16)</f>
        <v>0</v>
      </c>
      <c r="AQ16" s="70">
        <f t="shared" si="1"/>
        <v>739</v>
      </c>
      <c r="AR16" s="70">
        <f t="shared" ref="AR16:AR47" si="21">E16+F16+G16+D16</f>
        <v>739</v>
      </c>
      <c r="AS16" s="70">
        <f t="shared" si="2"/>
        <v>1011</v>
      </c>
      <c r="AT16" s="70">
        <f t="shared" si="3"/>
        <v>1011</v>
      </c>
      <c r="AU16" s="70">
        <f t="shared" si="4"/>
        <v>1528</v>
      </c>
      <c r="AV16" s="70">
        <f t="shared" ref="AV16:AV26" si="22">L16+V16+W16+Y16</f>
        <v>1528</v>
      </c>
      <c r="AW16" s="70">
        <f t="shared" si="5"/>
        <v>541</v>
      </c>
      <c r="AX16" s="70">
        <f t="shared" si="20"/>
        <v>541</v>
      </c>
      <c r="AY16" s="70">
        <f t="shared" si="6"/>
        <v>155</v>
      </c>
      <c r="AZ16" s="70">
        <f t="shared" si="7"/>
        <v>155</v>
      </c>
      <c r="BA16" s="70">
        <f t="shared" si="8"/>
        <v>696</v>
      </c>
      <c r="BB16" s="70">
        <f t="shared" si="9"/>
        <v>696</v>
      </c>
      <c r="BC16" s="70">
        <f t="shared" si="10"/>
        <v>178</v>
      </c>
      <c r="BD16" s="70">
        <f t="shared" si="11"/>
        <v>178</v>
      </c>
      <c r="BE16" s="70">
        <f t="shared" si="12"/>
        <v>178</v>
      </c>
      <c r="BF16" s="70">
        <f t="shared" si="13"/>
        <v>178</v>
      </c>
      <c r="BG16" s="70">
        <f t="shared" si="14"/>
        <v>26</v>
      </c>
      <c r="BH16" s="70">
        <f t="shared" si="15"/>
        <v>26</v>
      </c>
      <c r="BI16" s="70">
        <f t="shared" si="16"/>
        <v>26</v>
      </c>
      <c r="BJ16" s="70">
        <f t="shared" si="17"/>
        <v>26</v>
      </c>
    </row>
    <row r="17" spans="1:62" ht="25.5">
      <c r="A17" s="85">
        <v>4</v>
      </c>
      <c r="B17" s="82" t="s">
        <v>85</v>
      </c>
      <c r="C17" s="81">
        <f>SUM('Ալ. Հարությունյան:Ս.Հովակիմյան'!C17)</f>
        <v>260</v>
      </c>
      <c r="D17" s="81">
        <f>SUM('Ալ. Հարությունյան:Ս.Հովակիմյան'!D17)</f>
        <v>58</v>
      </c>
      <c r="E17" s="81">
        <f>SUM('Ալ. Հարությունյան:Ս.Հովակիմյան'!E17)</f>
        <v>202</v>
      </c>
      <c r="F17" s="81">
        <f>SUM('Ալ. Հարությունյան:Ս.Հովակիմյան'!F17)</f>
        <v>0</v>
      </c>
      <c r="G17" s="81">
        <f>SUM('Ալ. Հարությունյան:Ս.Հովակիմյան'!G17)</f>
        <v>0</v>
      </c>
      <c r="H17" s="81">
        <f>SUM('Ալ. Հարությունյան:Ս.Հովակիմյան'!H17)</f>
        <v>1491</v>
      </c>
      <c r="I17" s="81">
        <f>SUM('Ալ. Հարությունյան:Ս.Հովակիմյան'!I17)</f>
        <v>1487</v>
      </c>
      <c r="J17" s="81">
        <f>SUM('Ալ. Հարությունյան:Ս.Հովակիմյան'!J17)</f>
        <v>4</v>
      </c>
      <c r="K17" s="81">
        <f>SUM('Ալ. Հարությունյան:Ս.Հովակիմյան'!K17)</f>
        <v>0</v>
      </c>
      <c r="L17" s="81">
        <f>SUM('Ալ. Հարությունյան:Ս.Հովակիմյան'!L17)</f>
        <v>104</v>
      </c>
      <c r="M17" s="81">
        <f>SUM('Ալ. Հարությունյան:Ս.Հովակիմյան'!M17)</f>
        <v>637</v>
      </c>
      <c r="N17" s="81">
        <f>SUM('Ալ. Հարությունյան:Ս.Հովակիմյան'!N17)</f>
        <v>233</v>
      </c>
      <c r="O17" s="81">
        <f>SUM('Ալ. Հարությունյան:Ս.Հովակիմյան'!O17)</f>
        <v>26</v>
      </c>
      <c r="P17" s="81">
        <f>SUM('Ալ. Հարությունյան:Ս.Հովակիմյան'!P17)</f>
        <v>375</v>
      </c>
      <c r="Q17" s="81">
        <f>SUM('Ալ. Հարությունյան:Ս.Հովակիմյան'!Q17)</f>
        <v>3</v>
      </c>
      <c r="R17" s="81">
        <f>SUM('Ալ. Հարությունյան:Ս.Հովակիմյան'!R17)</f>
        <v>650</v>
      </c>
      <c r="S17" s="81">
        <f>SUM('Ալ. Հարությունյան:Ս.Հովակիմյան'!S17)</f>
        <v>0</v>
      </c>
      <c r="T17" s="81">
        <f>SUM('Ալ. Հարությունյան:Ս.Հովակիմյան'!T17)</f>
        <v>479</v>
      </c>
      <c r="U17" s="81">
        <f>SUM('Ալ. Հարությունյան:Ս.Հովակիմյան'!U17)</f>
        <v>171</v>
      </c>
      <c r="V17" s="81">
        <f>SUM('Ալ. Հարությունյան:Ս.Հովակիմյան'!V17)</f>
        <v>1287</v>
      </c>
      <c r="W17" s="81">
        <f>SUM('Ալ. Հարությունյան:Ս.Հովակիմյան'!W17)</f>
        <v>0</v>
      </c>
      <c r="X17" s="81">
        <f>SUM('Ալ. Հարությունյան:Ս.Հովակիմյան'!X17)</f>
        <v>6</v>
      </c>
      <c r="Y17" s="81">
        <f>SUM('Ալ. Հարությունյան:Ս.Հովակիմյան'!Y17)</f>
        <v>356</v>
      </c>
      <c r="Z17" s="81">
        <f>SUM('Ալ. Հարությունյան:Ս.Հովակիմյան'!Z17)</f>
        <v>68</v>
      </c>
      <c r="AA17" s="81">
        <f>SUM('Ալ. Հարությունյան:Ս.Հովակիմյան'!AA17)</f>
        <v>75</v>
      </c>
      <c r="AB17" s="81">
        <f>SUM('Ալ. Հարությունյան:Ս.Հովակիմյան'!AB17)</f>
        <v>18</v>
      </c>
      <c r="AC17" s="81">
        <f>SUM('Ալ. Հարությունյան:Ս.Հովակիմյան'!AC17)</f>
        <v>93</v>
      </c>
      <c r="AD17" s="81">
        <f>SUM('Ալ. Հարությունյան:Ս.Հովակիմյան'!AD17)</f>
        <v>31</v>
      </c>
      <c r="AE17" s="81">
        <f>SUM('Ալ. Հարությունյան:Ս.Հովակիմյան'!AE17)</f>
        <v>62</v>
      </c>
      <c r="AF17" s="81">
        <f>SUM('Ալ. Հարությունյան:Ս.Հովակիմյան'!AF17)</f>
        <v>0</v>
      </c>
      <c r="AG17" s="81">
        <f>SUM('Ալ. Հարությունյան:Ս.Հովակիմյան'!AG17)</f>
        <v>47</v>
      </c>
      <c r="AH17" s="81">
        <f>SUM('Ալ. Հարությունյան:Ս.Հովակիմյան'!AH17)</f>
        <v>6</v>
      </c>
      <c r="AI17" s="81">
        <f>SUM('Ալ. Հարությունյան:Ս.Հովակիմյան'!AI17)</f>
        <v>7</v>
      </c>
      <c r="AJ17" s="81">
        <f>SUM('Ալ. Հարությունյան:Ս.Հովակիմյան'!AJ17)</f>
        <v>13</v>
      </c>
      <c r="AK17" s="81">
        <f>SUM('Ալ. Հարությունյան:Ս.Հովակիմյան'!AK17)</f>
        <v>4</v>
      </c>
      <c r="AL17" s="81">
        <f>SUM('Ալ. Հարությունյան:Ս.Հովակիմյան'!AL17)</f>
        <v>9</v>
      </c>
      <c r="AM17" s="81">
        <f>SUM('Ալ. Հարությունյան:Ս.Հովակիմյան'!AM17)</f>
        <v>0</v>
      </c>
      <c r="AN17" s="81">
        <f>SUM('Ալ. Հարությունյան:Ս.Հովակիմյան'!AN17)</f>
        <v>0</v>
      </c>
      <c r="AO17" s="81">
        <f>SUM('Ալ. Հարությունյան:Ս.Հովակիմյան'!AO17)</f>
        <v>0</v>
      </c>
      <c r="AP17" s="81">
        <f>SUM('Ալ. Հարությունյան:Ս.Հովակիմյան'!AP17)</f>
        <v>0</v>
      </c>
      <c r="AQ17" s="70">
        <f t="shared" si="1"/>
        <v>260</v>
      </c>
      <c r="AR17" s="70">
        <f t="shared" si="21"/>
        <v>260</v>
      </c>
      <c r="AS17" s="70">
        <f t="shared" si="2"/>
        <v>1491</v>
      </c>
      <c r="AT17" s="70">
        <f t="shared" si="3"/>
        <v>1491</v>
      </c>
      <c r="AU17" s="70">
        <f t="shared" si="4"/>
        <v>1747</v>
      </c>
      <c r="AV17" s="70">
        <f t="shared" si="22"/>
        <v>1747</v>
      </c>
      <c r="AW17" s="70">
        <f t="shared" si="5"/>
        <v>637</v>
      </c>
      <c r="AX17" s="70">
        <f t="shared" si="20"/>
        <v>637</v>
      </c>
      <c r="AY17" s="70">
        <f t="shared" si="6"/>
        <v>650</v>
      </c>
      <c r="AZ17" s="70">
        <f t="shared" si="7"/>
        <v>650</v>
      </c>
      <c r="BA17" s="70">
        <f t="shared" si="8"/>
        <v>1287</v>
      </c>
      <c r="BB17" s="70">
        <f t="shared" si="9"/>
        <v>1287</v>
      </c>
      <c r="BC17" s="70">
        <f t="shared" si="10"/>
        <v>93</v>
      </c>
      <c r="BD17" s="70">
        <f t="shared" si="11"/>
        <v>93</v>
      </c>
      <c r="BE17" s="70">
        <f t="shared" si="12"/>
        <v>93</v>
      </c>
      <c r="BF17" s="70">
        <f t="shared" si="13"/>
        <v>93</v>
      </c>
      <c r="BG17" s="70">
        <f t="shared" si="14"/>
        <v>13</v>
      </c>
      <c r="BH17" s="70">
        <f t="shared" si="15"/>
        <v>13</v>
      </c>
      <c r="BI17" s="70">
        <f t="shared" si="16"/>
        <v>13</v>
      </c>
      <c r="BJ17" s="70">
        <f t="shared" si="17"/>
        <v>13</v>
      </c>
    </row>
    <row r="18" spans="1:62" ht="51">
      <c r="A18" s="85">
        <v>5</v>
      </c>
      <c r="B18" s="82" t="s">
        <v>66</v>
      </c>
      <c r="C18" s="81">
        <f>SUM('Ալ. Հարությունյան:Ս.Հովակիմյան'!C18)</f>
        <v>23</v>
      </c>
      <c r="D18" s="81">
        <f>SUM('Ալ. Հարությունյան:Ս.Հովակիմյան'!D18)</f>
        <v>2</v>
      </c>
      <c r="E18" s="81">
        <f>SUM('Ալ. Հարությունյան:Ս.Հովակիմյան'!E18)</f>
        <v>21</v>
      </c>
      <c r="F18" s="81">
        <f>SUM('Ալ. Հարությունյան:Ս.Հովակիմյան'!F18)</f>
        <v>0</v>
      </c>
      <c r="G18" s="81">
        <f>SUM('Ալ. Հարությունյան:Ս.Հովակիմյան'!G18)</f>
        <v>0</v>
      </c>
      <c r="H18" s="81">
        <f>SUM('Ալ. Հարությունյան:Ս.Հովակիմյան'!H18)</f>
        <v>44</v>
      </c>
      <c r="I18" s="81">
        <f>SUM('Ալ. Հարությունյան:Ս.Հովակիմյան'!I18)</f>
        <v>29</v>
      </c>
      <c r="J18" s="81">
        <f>SUM('Ալ. Հարությունյան:Ս.Հովակիմյան'!J18)</f>
        <v>4</v>
      </c>
      <c r="K18" s="81">
        <f>SUM('Ալ. Հարությունյան:Ս.Հովակիմյան'!K18)</f>
        <v>11</v>
      </c>
      <c r="L18" s="81">
        <f>SUM('Ալ. Հարությունյան:Ս.Հովակիմյան'!L18)</f>
        <v>1</v>
      </c>
      <c r="M18" s="81">
        <f>SUM('Ալ. Հարությունյան:Ս.Հովակիմյան'!M18)</f>
        <v>18</v>
      </c>
      <c r="N18" s="81">
        <f>SUM('Ալ. Հարությունյան:Ս.Հովակիմյան'!N18)</f>
        <v>10</v>
      </c>
      <c r="O18" s="81">
        <f>SUM('Ալ. Հարությունյան:Ս.Հովակիմյան'!O18)</f>
        <v>1</v>
      </c>
      <c r="P18" s="81">
        <f>SUM('Ալ. Հարությունյան:Ս.Հովակիմյան'!P18)</f>
        <v>7</v>
      </c>
      <c r="Q18" s="81">
        <f>SUM('Ալ. Հարությունյան:Ս.Հովակիմյան'!Q18)</f>
        <v>0</v>
      </c>
      <c r="R18" s="81">
        <f>SUM('Ալ. Հարությունյան:Ս.Հովակիմյան'!R18)</f>
        <v>8</v>
      </c>
      <c r="S18" s="81">
        <f>SUM('Ալ. Հարությունյան:Ս.Հովակիմյան'!S18)</f>
        <v>0</v>
      </c>
      <c r="T18" s="81">
        <f>SUM('Ալ. Հարությունյան:Ս.Հովակիմյան'!T18)</f>
        <v>5</v>
      </c>
      <c r="U18" s="81">
        <f>SUM('Ալ. Հարությունյան:Ս.Հովակիմյան'!U18)</f>
        <v>3</v>
      </c>
      <c r="V18" s="81">
        <f>SUM('Ալ. Հարությունյան:Ս.Հովակիմյան'!V18)</f>
        <v>26</v>
      </c>
      <c r="W18" s="81">
        <f>SUM('Ալ. Հարությունյան:Ս.Հովակիմյան'!W18)</f>
        <v>3</v>
      </c>
      <c r="X18" s="81">
        <f>SUM('Ալ. Հարությունյան:Ս.Հովակիմյան'!X18)</f>
        <v>1</v>
      </c>
      <c r="Y18" s="81">
        <f>SUM('Ալ. Հարությունյան:Ս.Հովակիմյան'!Y18)</f>
        <v>22</v>
      </c>
      <c r="Z18" s="81">
        <f>SUM('Ալ. Հարությունյան:Ս.Հովակիմյան'!Z18)</f>
        <v>3</v>
      </c>
      <c r="AA18" s="81">
        <f>SUM('Ալ. Հարությունյան:Ս.Հովակիմյան'!AA18)</f>
        <v>11</v>
      </c>
      <c r="AB18" s="81">
        <f>SUM('Ալ. Հարությունյան:Ս.Հովակիմյան'!AB18)</f>
        <v>8</v>
      </c>
      <c r="AC18" s="81">
        <f>SUM('Ալ. Հարությունյան:Ս.Հովակիմյան'!AC18)</f>
        <v>19</v>
      </c>
      <c r="AD18" s="81">
        <f>SUM('Ալ. Հարությունյան:Ս.Հովակիմյան'!AD18)</f>
        <v>2</v>
      </c>
      <c r="AE18" s="81">
        <f>SUM('Ալ. Հարությունյան:Ս.Հովակիմյան'!AE18)</f>
        <v>17</v>
      </c>
      <c r="AF18" s="81">
        <f>SUM('Ալ. Հարությունյան:Ս.Հովակիմյան'!AF18)</f>
        <v>0</v>
      </c>
      <c r="AG18" s="81">
        <f>SUM('Ալ. Հարությունյան:Ս.Հովակիմյան'!AG18)</f>
        <v>9</v>
      </c>
      <c r="AH18" s="81">
        <f>SUM('Ալ. Հարությունյան:Ս.Հովակիմյան'!AH18)</f>
        <v>0</v>
      </c>
      <c r="AI18" s="81">
        <f>SUM('Ալ. Հարությունյան:Ս.Հովակիմյան'!AI18)</f>
        <v>7</v>
      </c>
      <c r="AJ18" s="81">
        <f>SUM('Ալ. Հարությունյան:Ս.Հովակիմյան'!AJ18)</f>
        <v>7</v>
      </c>
      <c r="AK18" s="81">
        <f>SUM('Ալ. Հարությունյան:Ս.Հովակիմյան'!AK18)</f>
        <v>0</v>
      </c>
      <c r="AL18" s="81">
        <f>SUM('Ալ. Հարությունյան:Ս.Հովակիմյան'!AL18)</f>
        <v>7</v>
      </c>
      <c r="AM18" s="81">
        <f>SUM('Ալ. Հարությունյան:Ս.Հովակիմյան'!AM18)</f>
        <v>0</v>
      </c>
      <c r="AN18" s="81">
        <f>SUM('Ալ. Հարությունյան:Ս.Հովակիմյան'!AN18)</f>
        <v>0</v>
      </c>
      <c r="AO18" s="81">
        <f>SUM('Ալ. Հարությունյան:Ս.Հովակիմյան'!AO18)</f>
        <v>0</v>
      </c>
      <c r="AP18" s="81">
        <f>SUM('Ալ. Հարությունյան:Ս.Հովակիմյան'!AP18)</f>
        <v>0</v>
      </c>
      <c r="AQ18" s="70">
        <f t="shared" si="1"/>
        <v>23</v>
      </c>
      <c r="AR18" s="70">
        <f t="shared" si="21"/>
        <v>23</v>
      </c>
      <c r="AS18" s="70">
        <f t="shared" si="2"/>
        <v>44</v>
      </c>
      <c r="AT18" s="70">
        <f t="shared" si="3"/>
        <v>44</v>
      </c>
      <c r="AU18" s="70">
        <f t="shared" si="4"/>
        <v>52</v>
      </c>
      <c r="AV18" s="70">
        <f t="shared" si="22"/>
        <v>52</v>
      </c>
      <c r="AW18" s="70">
        <f t="shared" si="5"/>
        <v>18</v>
      </c>
      <c r="AX18" s="70">
        <f t="shared" si="20"/>
        <v>18</v>
      </c>
      <c r="AY18" s="70">
        <f t="shared" si="6"/>
        <v>8</v>
      </c>
      <c r="AZ18" s="70">
        <f t="shared" si="7"/>
        <v>8</v>
      </c>
      <c r="BA18" s="70">
        <f t="shared" si="8"/>
        <v>26</v>
      </c>
      <c r="BB18" s="70">
        <f t="shared" si="9"/>
        <v>26</v>
      </c>
      <c r="BC18" s="70">
        <f t="shared" si="10"/>
        <v>19</v>
      </c>
      <c r="BD18" s="70">
        <f t="shared" si="11"/>
        <v>19</v>
      </c>
      <c r="BE18" s="70">
        <f t="shared" si="12"/>
        <v>19</v>
      </c>
      <c r="BF18" s="70">
        <f t="shared" si="13"/>
        <v>19</v>
      </c>
      <c r="BG18" s="70">
        <f t="shared" si="14"/>
        <v>7</v>
      </c>
      <c r="BH18" s="70">
        <f t="shared" si="15"/>
        <v>7</v>
      </c>
      <c r="BI18" s="70">
        <f t="shared" si="16"/>
        <v>7</v>
      </c>
      <c r="BJ18" s="70">
        <f t="shared" si="17"/>
        <v>7</v>
      </c>
    </row>
    <row r="19" spans="1:62" ht="51">
      <c r="A19" s="85">
        <v>6</v>
      </c>
      <c r="B19" s="82" t="s">
        <v>67</v>
      </c>
      <c r="C19" s="81">
        <f>SUM('Ալ. Հարությունյան:Ս.Հովակիմյան'!C19)</f>
        <v>3</v>
      </c>
      <c r="D19" s="81">
        <f>SUM('Ալ. Հարությունյան:Ս.Հովակիմյան'!D19)</f>
        <v>0</v>
      </c>
      <c r="E19" s="81">
        <f>SUM('Ալ. Հարությունյան:Ս.Հովակիմյան'!E19)</f>
        <v>3</v>
      </c>
      <c r="F19" s="81">
        <f>SUM('Ալ. Հարությունյան:Ս.Հովակիմյան'!F19)</f>
        <v>0</v>
      </c>
      <c r="G19" s="81">
        <f>SUM('Ալ. Հարությունյան:Ս.Հովակիմյան'!G19)</f>
        <v>0</v>
      </c>
      <c r="H19" s="81">
        <f>SUM('Ալ. Հարությունյան:Ս.Հովակիմյան'!H19)</f>
        <v>6</v>
      </c>
      <c r="I19" s="81">
        <f>SUM('Ալ. Հարությունյան:Ս.Հովակիմյան'!I19)</f>
        <v>3</v>
      </c>
      <c r="J19" s="81">
        <f>SUM('Ալ. Հարությունյան:Ս.Հովակիմյան'!J19)</f>
        <v>2</v>
      </c>
      <c r="K19" s="81">
        <f>SUM('Ալ. Հարությունյան:Ս.Հովակիմյան'!K19)</f>
        <v>1</v>
      </c>
      <c r="L19" s="81">
        <f>SUM('Ալ. Հարությունյան:Ս.Հովակիմյան'!L19)</f>
        <v>0</v>
      </c>
      <c r="M19" s="81">
        <f>SUM('Ալ. Հարությունյան:Ս.Հովակիմյան'!M19)</f>
        <v>1</v>
      </c>
      <c r="N19" s="81">
        <f>SUM('Ալ. Հարությունյան:Ս.Հովակիմյան'!N19)</f>
        <v>0</v>
      </c>
      <c r="O19" s="81">
        <f>SUM('Ալ. Հարությունյան:Ս.Հովակիմյան'!O19)</f>
        <v>0</v>
      </c>
      <c r="P19" s="81">
        <f>SUM('Ալ. Հարությունյան:Ս.Հովակիմյան'!P19)</f>
        <v>1</v>
      </c>
      <c r="Q19" s="81">
        <f>SUM('Ալ. Հարությունյան:Ս.Հովակիմյան'!Q19)</f>
        <v>0</v>
      </c>
      <c r="R19" s="81">
        <f>SUM('Ալ. Հարությունյան:Ս.Հովակիմյան'!R19)</f>
        <v>2</v>
      </c>
      <c r="S19" s="81">
        <f>SUM('Ալ. Հարությունյան:Ս.Հովակիմյան'!S19)</f>
        <v>0</v>
      </c>
      <c r="T19" s="81">
        <f>SUM('Ալ. Հարությունյան:Ս.Հովակիմյան'!T19)</f>
        <v>1</v>
      </c>
      <c r="U19" s="81">
        <f>SUM('Ալ. Հարությունյան:Ս.Հովակիմյան'!U19)</f>
        <v>1</v>
      </c>
      <c r="V19" s="81">
        <f>SUM('Ալ. Հարությունյան:Ս.Հովակիմյան'!V19)</f>
        <v>3</v>
      </c>
      <c r="W19" s="81">
        <f>SUM('Ալ. Հարությունյան:Ս.Հովակիմյան'!W19)</f>
        <v>0</v>
      </c>
      <c r="X19" s="81">
        <f>SUM('Ալ. Հարությունյան:Ս.Հովակիմյան'!X19)</f>
        <v>1</v>
      </c>
      <c r="Y19" s="81">
        <f>SUM('Ալ. Հարությունյան:Ս.Հովակիմյան'!Y19)</f>
        <v>3</v>
      </c>
      <c r="Z19" s="81">
        <f>SUM('Ալ. Հարությունյան:Ս.Հովակիմյան'!Z19)</f>
        <v>1</v>
      </c>
      <c r="AA19" s="81">
        <f>SUM('Ալ. Հարությունյան:Ս.Հովակիմյան'!AA19)</f>
        <v>1</v>
      </c>
      <c r="AB19" s="81">
        <f>SUM('Ալ. Հարությունյան:Ս.Հովակիմյան'!AB19)</f>
        <v>8</v>
      </c>
      <c r="AC19" s="81">
        <f>SUM('Ալ. Հարությունյան:Ս.Հովակիմյան'!AC19)</f>
        <v>9</v>
      </c>
      <c r="AD19" s="81">
        <f>SUM('Ալ. Հարությունյան:Ս.Հովակիմյան'!AD19)</f>
        <v>1</v>
      </c>
      <c r="AE19" s="81">
        <f>SUM('Ալ. Հարությունյան:Ս.Հովակիմյան'!AE19)</f>
        <v>8</v>
      </c>
      <c r="AF19" s="81">
        <f>SUM('Ալ. Հարությունյան:Ս.Հովակիմյան'!AF19)</f>
        <v>0</v>
      </c>
      <c r="AG19" s="81">
        <f>SUM('Ալ. Հարությունյան:Ս.Հովակիմյան'!AG19)</f>
        <v>2</v>
      </c>
      <c r="AH19" s="81">
        <f>SUM('Ալ. Հարությունյան:Ս.Հովակիմյան'!AH19)</f>
        <v>0</v>
      </c>
      <c r="AI19" s="81">
        <f>SUM('Ալ. Հարությունյան:Ս.Հովակիմյան'!AI19)</f>
        <v>0</v>
      </c>
      <c r="AJ19" s="81">
        <f>SUM('Ալ. Հարությունյան:Ս.Հովակիմյան'!AJ19)</f>
        <v>0</v>
      </c>
      <c r="AK19" s="81">
        <f>SUM('Ալ. Հարությունյան:Ս.Հովակիմյան'!AK19)</f>
        <v>0</v>
      </c>
      <c r="AL19" s="81">
        <f>SUM('Ալ. Հարությունյան:Ս.Հովակիմյան'!AL19)</f>
        <v>0</v>
      </c>
      <c r="AM19" s="81">
        <f>SUM('Ալ. Հարությունյան:Ս.Հովակիմյան'!AM19)</f>
        <v>0</v>
      </c>
      <c r="AN19" s="81">
        <f>SUM('Ալ. Հարությունյան:Ս.Հովակիմյան'!AN19)</f>
        <v>0</v>
      </c>
      <c r="AO19" s="81">
        <f>SUM('Ալ. Հարությունյան:Ս.Հովակիմյան'!AO19)</f>
        <v>0</v>
      </c>
      <c r="AP19" s="81">
        <f>SUM('Ալ. Հարությունյան:Ս.Հովակիմյան'!AP19)</f>
        <v>0</v>
      </c>
      <c r="AQ19" s="69">
        <f t="shared" ref="AQ19:BJ19" si="23">SUM(AQ20:AQ26)</f>
        <v>3</v>
      </c>
      <c r="AR19" s="69">
        <f t="shared" si="23"/>
        <v>3</v>
      </c>
      <c r="AS19" s="69">
        <f t="shared" si="23"/>
        <v>6</v>
      </c>
      <c r="AT19" s="69">
        <f t="shared" si="23"/>
        <v>6</v>
      </c>
      <c r="AU19" s="69">
        <f t="shared" si="23"/>
        <v>6</v>
      </c>
      <c r="AV19" s="70">
        <f t="shared" si="22"/>
        <v>6</v>
      </c>
      <c r="AW19" s="69">
        <f t="shared" si="23"/>
        <v>1</v>
      </c>
      <c r="AX19" s="69">
        <f t="shared" si="23"/>
        <v>1</v>
      </c>
      <c r="AY19" s="69">
        <f t="shared" si="23"/>
        <v>2</v>
      </c>
      <c r="AZ19" s="69">
        <f t="shared" si="23"/>
        <v>2</v>
      </c>
      <c r="BA19" s="69">
        <f t="shared" si="23"/>
        <v>3</v>
      </c>
      <c r="BB19" s="69">
        <f t="shared" si="23"/>
        <v>3</v>
      </c>
      <c r="BC19" s="69">
        <f t="shared" si="23"/>
        <v>9</v>
      </c>
      <c r="BD19" s="69">
        <f t="shared" si="23"/>
        <v>9</v>
      </c>
      <c r="BE19" s="69">
        <f t="shared" si="23"/>
        <v>9</v>
      </c>
      <c r="BF19" s="69">
        <f t="shared" si="23"/>
        <v>9</v>
      </c>
      <c r="BG19" s="69">
        <f t="shared" si="23"/>
        <v>0</v>
      </c>
      <c r="BH19" s="69">
        <f t="shared" si="23"/>
        <v>0</v>
      </c>
      <c r="BI19" s="69">
        <f t="shared" si="23"/>
        <v>0</v>
      </c>
      <c r="BJ19" s="69">
        <f t="shared" si="23"/>
        <v>0</v>
      </c>
    </row>
    <row r="20" spans="1:62" ht="38.25">
      <c r="A20" s="85" t="s">
        <v>8</v>
      </c>
      <c r="B20" s="203" t="s">
        <v>68</v>
      </c>
      <c r="C20" s="81">
        <f>SUM('Ալ. Հարությունյան:Ս.Հովակիմյան'!C20)</f>
        <v>0</v>
      </c>
      <c r="D20" s="81">
        <f>SUM('Ալ. Հարությունյան:Ս.Հովակիմյան'!D20)</f>
        <v>0</v>
      </c>
      <c r="E20" s="81">
        <f>SUM('Ալ. Հարությունյան:Ս.Հովակիմյան'!E20)</f>
        <v>0</v>
      </c>
      <c r="F20" s="81">
        <f>SUM('Ալ. Հարությունյան:Ս.Հովակիմյան'!F20)</f>
        <v>0</v>
      </c>
      <c r="G20" s="81">
        <f>SUM('Ալ. Հարությունյան:Ս.Հովակիմյան'!G20)</f>
        <v>0</v>
      </c>
      <c r="H20" s="81">
        <f>SUM('Ալ. Հարությունյան:Ս.Հովակիմյան'!H20)</f>
        <v>0</v>
      </c>
      <c r="I20" s="81">
        <f>SUM('Ալ. Հարությունյան:Ս.Հովակիմյան'!I20)</f>
        <v>0</v>
      </c>
      <c r="J20" s="81">
        <f>SUM('Ալ. Հարությունյան:Ս.Հովակիմյան'!J20)</f>
        <v>0</v>
      </c>
      <c r="K20" s="81">
        <f>SUM('Ալ. Հարությունյան:Ս.Հովակիմյան'!K20)</f>
        <v>0</v>
      </c>
      <c r="L20" s="81">
        <f>SUM('Ալ. Հարությունյան:Ս.Հովակիմյան'!L20)</f>
        <v>0</v>
      </c>
      <c r="M20" s="81">
        <f>SUM('Ալ. Հարությունյան:Ս.Հովակիմյան'!M20)</f>
        <v>0</v>
      </c>
      <c r="N20" s="81">
        <f>SUM('Ալ. Հարությունյան:Ս.Հովակիմյան'!N20)</f>
        <v>0</v>
      </c>
      <c r="O20" s="81">
        <f>SUM('Ալ. Հարությունյան:Ս.Հովակիմյան'!O20)</f>
        <v>0</v>
      </c>
      <c r="P20" s="81">
        <f>SUM('Ալ. Հարությունյան:Ս.Հովակիմյան'!P20)</f>
        <v>0</v>
      </c>
      <c r="Q20" s="81">
        <f>SUM('Ալ. Հարությունյան:Ս.Հովակիմյան'!Q20)</f>
        <v>0</v>
      </c>
      <c r="R20" s="81">
        <f>SUM('Ալ. Հարությունյան:Ս.Հովակիմյան'!R20)</f>
        <v>0</v>
      </c>
      <c r="S20" s="81">
        <f>SUM('Ալ. Հարությունյան:Ս.Հովակիմյան'!S20)</f>
        <v>0</v>
      </c>
      <c r="T20" s="81">
        <f>SUM('Ալ. Հարությունյան:Ս.Հովակիմյան'!T20)</f>
        <v>0</v>
      </c>
      <c r="U20" s="81">
        <f>SUM('Ալ. Հարությունյան:Ս.Հովակիմյան'!U20)</f>
        <v>0</v>
      </c>
      <c r="V20" s="81">
        <f>SUM('Ալ. Հարությունյան:Ս.Հովակիմյան'!V20)</f>
        <v>0</v>
      </c>
      <c r="W20" s="81">
        <f>SUM('Ալ. Հարությունյան:Ս.Հովակիմյան'!W20)</f>
        <v>0</v>
      </c>
      <c r="X20" s="81">
        <f>SUM('Ալ. Հարությունյան:Ս.Հովակիմյան'!X20)</f>
        <v>0</v>
      </c>
      <c r="Y20" s="81">
        <f>SUM('Ալ. Հարությունյան:Ս.Հովակիմյան'!Y20)</f>
        <v>0</v>
      </c>
      <c r="Z20" s="81">
        <f>SUM('Ալ. Հարությունյան:Ս.Հովակիմյան'!Z20)</f>
        <v>0</v>
      </c>
      <c r="AA20" s="81">
        <f>SUM('Ալ. Հարությունյան:Ս.Հովակիմյան'!AA20)</f>
        <v>0</v>
      </c>
      <c r="AB20" s="81">
        <f>SUM('Ալ. Հարությունյան:Ս.Հովակիմյան'!AB20)</f>
        <v>0</v>
      </c>
      <c r="AC20" s="81">
        <f>SUM('Ալ. Հարությունյան:Ս.Հովակիմյան'!AC20)</f>
        <v>0</v>
      </c>
      <c r="AD20" s="81">
        <f>SUM('Ալ. Հարությունյան:Ս.Հովակիմյան'!AD20)</f>
        <v>0</v>
      </c>
      <c r="AE20" s="81">
        <f>SUM('Ալ. Հարությունյան:Ս.Հովակիմյան'!AE20)</f>
        <v>0</v>
      </c>
      <c r="AF20" s="81">
        <f>SUM('Ալ. Հարությունյան:Ս.Հովակիմյան'!AF20)</f>
        <v>0</v>
      </c>
      <c r="AG20" s="81">
        <f>SUM('Ալ. Հարությունյան:Ս.Հովակիմյան'!AG20)</f>
        <v>0</v>
      </c>
      <c r="AH20" s="81">
        <f>SUM('Ալ. Հարությունյան:Ս.Հովակիմյան'!AH20)</f>
        <v>0</v>
      </c>
      <c r="AI20" s="81">
        <f>SUM('Ալ. Հարությունյան:Ս.Հովակիմյան'!AI20)</f>
        <v>0</v>
      </c>
      <c r="AJ20" s="81">
        <f>SUM('Ալ. Հարությունյան:Ս.Հովակիմյան'!AJ20)</f>
        <v>0</v>
      </c>
      <c r="AK20" s="81">
        <f>SUM('Ալ. Հարությունյան:Ս.Հովակիմյան'!AK20)</f>
        <v>0</v>
      </c>
      <c r="AL20" s="81">
        <f>SUM('Ալ. Հարությունյան:Ս.Հովակիմյան'!AL20)</f>
        <v>0</v>
      </c>
      <c r="AM20" s="81">
        <f>SUM('Ալ. Հարությունյան:Ս.Հովակիմյան'!AM20)</f>
        <v>0</v>
      </c>
      <c r="AN20" s="81">
        <f>SUM('Ալ. Հարությունյան:Ս.Հովակիմյան'!AN20)</f>
        <v>0</v>
      </c>
      <c r="AO20" s="81">
        <f>SUM('Ալ. Հարությունյան:Ս.Հովակիմյան'!AO20)</f>
        <v>0</v>
      </c>
      <c r="AP20" s="81">
        <f>SUM('Ալ. Հարությունյան:Ս.Հովակիմյան'!AP20)</f>
        <v>0</v>
      </c>
      <c r="AQ20" s="70">
        <f t="shared" si="1"/>
        <v>0</v>
      </c>
      <c r="AR20" s="70">
        <f t="shared" si="21"/>
        <v>0</v>
      </c>
      <c r="AS20" s="70">
        <f t="shared" si="2"/>
        <v>0</v>
      </c>
      <c r="AT20" s="70">
        <f t="shared" si="3"/>
        <v>0</v>
      </c>
      <c r="AU20" s="70">
        <f t="shared" si="4"/>
        <v>0</v>
      </c>
      <c r="AV20" s="70">
        <f t="shared" si="22"/>
        <v>0</v>
      </c>
      <c r="AW20" s="70">
        <f t="shared" si="5"/>
        <v>0</v>
      </c>
      <c r="AX20" s="70">
        <f t="shared" ref="AX20:AX26" si="24">N20+O20+P20+Q20</f>
        <v>0</v>
      </c>
      <c r="AY20" s="70">
        <f t="shared" si="6"/>
        <v>0</v>
      </c>
      <c r="AZ20" s="70">
        <f t="shared" si="7"/>
        <v>0</v>
      </c>
      <c r="BA20" s="70">
        <f t="shared" si="8"/>
        <v>0</v>
      </c>
      <c r="BB20" s="70">
        <f t="shared" si="9"/>
        <v>0</v>
      </c>
      <c r="BC20" s="70">
        <f t="shared" si="10"/>
        <v>0</v>
      </c>
      <c r="BD20" s="70">
        <f t="shared" si="11"/>
        <v>0</v>
      </c>
      <c r="BE20" s="70">
        <f t="shared" si="12"/>
        <v>0</v>
      </c>
      <c r="BF20" s="70">
        <f t="shared" si="13"/>
        <v>0</v>
      </c>
      <c r="BG20" s="70">
        <f t="shared" si="14"/>
        <v>0</v>
      </c>
      <c r="BH20" s="70">
        <f t="shared" si="15"/>
        <v>0</v>
      </c>
      <c r="BI20" s="70">
        <f t="shared" si="16"/>
        <v>0</v>
      </c>
      <c r="BJ20" s="70">
        <f t="shared" si="17"/>
        <v>0</v>
      </c>
    </row>
    <row r="21" spans="1:62" ht="38.25">
      <c r="A21" s="85" t="s">
        <v>9</v>
      </c>
      <c r="B21" s="203" t="s">
        <v>69</v>
      </c>
      <c r="C21" s="81">
        <f>SUM('Ալ. Հարությունյան:Ս.Հովակիմյան'!C21)</f>
        <v>0</v>
      </c>
      <c r="D21" s="81">
        <f>SUM('Ալ. Հարությունյան:Ս.Հովակիմյան'!D21)</f>
        <v>0</v>
      </c>
      <c r="E21" s="81">
        <f>SUM('Ալ. Հարությունյան:Ս.Հովակիմյան'!E21)</f>
        <v>0</v>
      </c>
      <c r="F21" s="81">
        <f>SUM('Ալ. Հարությունյան:Ս.Հովակիմյան'!F21)</f>
        <v>0</v>
      </c>
      <c r="G21" s="81">
        <f>SUM('Ալ. Հարությունյան:Ս.Հովակիմյան'!G21)</f>
        <v>0</v>
      </c>
      <c r="H21" s="81">
        <f>SUM('Ալ. Հարությունյան:Ս.Հովակիմյան'!H21)</f>
        <v>0</v>
      </c>
      <c r="I21" s="81">
        <f>SUM('Ալ. Հարությունյան:Ս.Հովակիմյան'!I21)</f>
        <v>0</v>
      </c>
      <c r="J21" s="81">
        <f>SUM('Ալ. Հարությունյան:Ս.Հովակիմյան'!J21)</f>
        <v>0</v>
      </c>
      <c r="K21" s="81">
        <f>SUM('Ալ. Հարությունյան:Ս.Հովակիմյան'!K21)</f>
        <v>0</v>
      </c>
      <c r="L21" s="81">
        <f>SUM('Ալ. Հարությունյան:Ս.Հովակիմյան'!L21)</f>
        <v>0</v>
      </c>
      <c r="M21" s="81">
        <f>SUM('Ալ. Հարությունյան:Ս.Հովակիմյան'!M21)</f>
        <v>0</v>
      </c>
      <c r="N21" s="81">
        <f>SUM('Ալ. Հարությունյան:Ս.Հովակիմյան'!N21)</f>
        <v>0</v>
      </c>
      <c r="O21" s="81">
        <f>SUM('Ալ. Հարությունյան:Ս.Հովակիմյան'!O21)</f>
        <v>0</v>
      </c>
      <c r="P21" s="81">
        <f>SUM('Ալ. Հարությունյան:Ս.Հովակիմյան'!P21)</f>
        <v>0</v>
      </c>
      <c r="Q21" s="81">
        <f>SUM('Ալ. Հարությունյան:Ս.Հովակիմյան'!Q21)</f>
        <v>0</v>
      </c>
      <c r="R21" s="81">
        <f>SUM('Ալ. Հարությունյան:Ս.Հովակիմյան'!R21)</f>
        <v>0</v>
      </c>
      <c r="S21" s="81">
        <f>SUM('Ալ. Հարությունյան:Ս.Հովակիմյան'!S21)</f>
        <v>0</v>
      </c>
      <c r="T21" s="81">
        <f>SUM('Ալ. Հարությունյան:Ս.Հովակիմյան'!T21)</f>
        <v>0</v>
      </c>
      <c r="U21" s="81">
        <f>SUM('Ալ. Հարությունյան:Ս.Հովակիմյան'!U21)</f>
        <v>0</v>
      </c>
      <c r="V21" s="81">
        <f>SUM('Ալ. Հարությունյան:Ս.Հովակիմյան'!V21)</f>
        <v>0</v>
      </c>
      <c r="W21" s="81">
        <f>SUM('Ալ. Հարությունյան:Ս.Հովակիմյան'!W21)</f>
        <v>0</v>
      </c>
      <c r="X21" s="81">
        <f>SUM('Ալ. Հարությունյան:Ս.Հովակիմյան'!X21)</f>
        <v>0</v>
      </c>
      <c r="Y21" s="81">
        <f>SUM('Ալ. Հարությունյան:Ս.Հովակիմյան'!Y21)</f>
        <v>0</v>
      </c>
      <c r="Z21" s="81">
        <f>SUM('Ալ. Հարությունյան:Ս.Հովակիմյան'!Z21)</f>
        <v>0</v>
      </c>
      <c r="AA21" s="81">
        <f>SUM('Ալ. Հարությունյան:Ս.Հովակիմյան'!AA21)</f>
        <v>0</v>
      </c>
      <c r="AB21" s="81">
        <f>SUM('Ալ. Հարությունյան:Ս.Հովակիմյան'!AB21)</f>
        <v>0</v>
      </c>
      <c r="AC21" s="81">
        <f>SUM('Ալ. Հարությունյան:Ս.Հովակիմյան'!AC21)</f>
        <v>0</v>
      </c>
      <c r="AD21" s="81">
        <f>SUM('Ալ. Հարությունյան:Ս.Հովակիմյան'!AD21)</f>
        <v>0</v>
      </c>
      <c r="AE21" s="81">
        <f>SUM('Ալ. Հարությունյան:Ս.Հովակիմյան'!AE21)</f>
        <v>0</v>
      </c>
      <c r="AF21" s="81">
        <f>SUM('Ալ. Հարությունյան:Ս.Հովակիմյան'!AF21)</f>
        <v>0</v>
      </c>
      <c r="AG21" s="81">
        <f>SUM('Ալ. Հարությունյան:Ս.Հովակիմյան'!AG21)</f>
        <v>0</v>
      </c>
      <c r="AH21" s="81">
        <f>SUM('Ալ. Հարությունյան:Ս.Հովակիմյան'!AH21)</f>
        <v>0</v>
      </c>
      <c r="AI21" s="81">
        <f>SUM('Ալ. Հարությունյան:Ս.Հովակիմյան'!AI21)</f>
        <v>0</v>
      </c>
      <c r="AJ21" s="81">
        <f>SUM('Ալ. Հարությունյան:Ս.Հովակիմյան'!AJ21)</f>
        <v>0</v>
      </c>
      <c r="AK21" s="81">
        <f>SUM('Ալ. Հարությունյան:Ս.Հովակիմյան'!AK21)</f>
        <v>0</v>
      </c>
      <c r="AL21" s="81">
        <f>SUM('Ալ. Հարությունյան:Ս.Հովակիմյան'!AL21)</f>
        <v>0</v>
      </c>
      <c r="AM21" s="81">
        <f>SUM('Ալ. Հարությունյան:Ս.Հովակիմյան'!AM21)</f>
        <v>0</v>
      </c>
      <c r="AN21" s="81">
        <f>SUM('Ալ. Հարությունյան:Ս.Հովակիմյան'!AN21)</f>
        <v>0</v>
      </c>
      <c r="AO21" s="81">
        <f>SUM('Ալ. Հարությունյան:Ս.Հովակիմյան'!AO21)</f>
        <v>0</v>
      </c>
      <c r="AP21" s="81">
        <f>SUM('Ալ. Հարությունյան:Ս.Հովակիմյան'!AP21)</f>
        <v>0</v>
      </c>
      <c r="AQ21" s="70">
        <f t="shared" si="1"/>
        <v>0</v>
      </c>
      <c r="AR21" s="70">
        <f t="shared" si="21"/>
        <v>0</v>
      </c>
      <c r="AS21" s="70">
        <f t="shared" si="2"/>
        <v>0</v>
      </c>
      <c r="AT21" s="70">
        <f t="shared" si="3"/>
        <v>0</v>
      </c>
      <c r="AU21" s="70">
        <f t="shared" si="4"/>
        <v>0</v>
      </c>
      <c r="AV21" s="70">
        <f t="shared" si="22"/>
        <v>0</v>
      </c>
      <c r="AW21" s="70">
        <f t="shared" si="5"/>
        <v>0</v>
      </c>
      <c r="AX21" s="70">
        <f t="shared" si="24"/>
        <v>0</v>
      </c>
      <c r="AY21" s="70">
        <f t="shared" si="6"/>
        <v>0</v>
      </c>
      <c r="AZ21" s="70">
        <f t="shared" si="7"/>
        <v>0</v>
      </c>
      <c r="BA21" s="70">
        <f t="shared" si="8"/>
        <v>0</v>
      </c>
      <c r="BB21" s="70">
        <f t="shared" si="9"/>
        <v>0</v>
      </c>
      <c r="BC21" s="70">
        <f t="shared" si="10"/>
        <v>0</v>
      </c>
      <c r="BD21" s="70">
        <f t="shared" si="11"/>
        <v>0</v>
      </c>
      <c r="BE21" s="70">
        <f t="shared" si="12"/>
        <v>0</v>
      </c>
      <c r="BF21" s="70">
        <f t="shared" si="13"/>
        <v>0</v>
      </c>
      <c r="BG21" s="70">
        <f t="shared" si="14"/>
        <v>0</v>
      </c>
      <c r="BH21" s="70">
        <f t="shared" si="15"/>
        <v>0</v>
      </c>
      <c r="BI21" s="70">
        <f t="shared" si="16"/>
        <v>0</v>
      </c>
      <c r="BJ21" s="70">
        <f t="shared" si="17"/>
        <v>0</v>
      </c>
    </row>
    <row r="22" spans="1:62" ht="38.25">
      <c r="A22" s="85" t="s">
        <v>10</v>
      </c>
      <c r="B22" s="203" t="s">
        <v>70</v>
      </c>
      <c r="C22" s="81">
        <f>SUM('Ալ. Հարությունյան:Ս.Հովակիմյան'!C22)</f>
        <v>2</v>
      </c>
      <c r="D22" s="81">
        <f>SUM('Ալ. Հարությունյան:Ս.Հովակիմյան'!D22)</f>
        <v>0</v>
      </c>
      <c r="E22" s="81">
        <f>SUM('Ալ. Հարությունյան:Ս.Հովակիմյան'!E22)</f>
        <v>2</v>
      </c>
      <c r="F22" s="81">
        <f>SUM('Ալ. Հարությունյան:Ս.Հովակիմյան'!F22)</f>
        <v>0</v>
      </c>
      <c r="G22" s="81">
        <f>SUM('Ալ. Հարությունյան:Ս.Հովակիմյան'!G22)</f>
        <v>0</v>
      </c>
      <c r="H22" s="81">
        <f>SUM('Ալ. Հարությունյան:Ս.Հովակիմյան'!H22)</f>
        <v>6</v>
      </c>
      <c r="I22" s="81">
        <f>SUM('Ալ. Հարությունյան:Ս.Հովակիմյան'!I22)</f>
        <v>3</v>
      </c>
      <c r="J22" s="81">
        <f>SUM('Ալ. Հարությունյան:Ս.Հովակիմյան'!J22)</f>
        <v>2</v>
      </c>
      <c r="K22" s="81">
        <f>SUM('Ալ. Հարությունյան:Ս.Հովակիմյան'!K22)</f>
        <v>1</v>
      </c>
      <c r="L22" s="81">
        <f>SUM('Ալ. Հարությունյան:Ս.Հովակիմյան'!L22)</f>
        <v>0</v>
      </c>
      <c r="M22" s="81">
        <f>SUM('Ալ. Հարությունյան:Ս.Հովակիմյան'!M22)</f>
        <v>0</v>
      </c>
      <c r="N22" s="81">
        <f>SUM('Ալ. Հարությունյան:Ս.Հովակիմյան'!N22)</f>
        <v>0</v>
      </c>
      <c r="O22" s="81">
        <f>SUM('Ալ. Հարությունյան:Ս.Հովակիմյան'!O22)</f>
        <v>0</v>
      </c>
      <c r="P22" s="81">
        <f>SUM('Ալ. Հարությունյան:Ս.Հովակիմյան'!P22)</f>
        <v>0</v>
      </c>
      <c r="Q22" s="81">
        <f>SUM('Ալ. Հարությունյան:Ս.Հովակիմյան'!Q22)</f>
        <v>0</v>
      </c>
      <c r="R22" s="81">
        <f>SUM('Ալ. Հարությունյան:Ս.Հովակիմյան'!R22)</f>
        <v>2</v>
      </c>
      <c r="S22" s="81">
        <f>SUM('Ալ. Հարությունյան:Ս.Հովակիմյան'!S22)</f>
        <v>0</v>
      </c>
      <c r="T22" s="81">
        <f>SUM('Ալ. Հարությունյան:Ս.Հովակիմյան'!T22)</f>
        <v>1</v>
      </c>
      <c r="U22" s="81">
        <f>SUM('Ալ. Հարությունյան:Ս.Հովակիմյան'!U22)</f>
        <v>1</v>
      </c>
      <c r="V22" s="81">
        <f>SUM('Ալ. Հարությունյան:Ս.Հովակիմյան'!V22)</f>
        <v>2</v>
      </c>
      <c r="W22" s="81">
        <f>SUM('Ալ. Հարությունյան:Ս.Հովակիմյան'!W22)</f>
        <v>0</v>
      </c>
      <c r="X22" s="81">
        <f>SUM('Ալ. Հարությունյան:Ս.Հովակիմյան'!X22)</f>
        <v>1</v>
      </c>
      <c r="Y22" s="81">
        <f>SUM('Ալ. Հարությունյան:Ս.Հովակիմյան'!Y22)</f>
        <v>3</v>
      </c>
      <c r="Z22" s="81">
        <f>SUM('Ալ. Հարությունյան:Ս.Հովակիմյան'!Z22)</f>
        <v>1</v>
      </c>
      <c r="AA22" s="81">
        <f>SUM('Ալ. Հարությունյան:Ս.Հովակիմյան'!AA22)</f>
        <v>0</v>
      </c>
      <c r="AB22" s="81">
        <f>SUM('Ալ. Հարությունյան:Ս.Հովակիմյան'!AB22)</f>
        <v>8</v>
      </c>
      <c r="AC22" s="81">
        <f>SUM('Ալ. Հարությունյան:Ս.Հովակիմյան'!AC22)</f>
        <v>8</v>
      </c>
      <c r="AD22" s="81">
        <f>SUM('Ալ. Հարությունյան:Ս.Հովակիմյան'!AD22)</f>
        <v>0</v>
      </c>
      <c r="AE22" s="81">
        <f>SUM('Ալ. Հարությունյան:Ս.Հովակիմյան'!AE22)</f>
        <v>8</v>
      </c>
      <c r="AF22" s="81">
        <f>SUM('Ալ. Հարությունյան:Ս.Հովակիմյան'!AF22)</f>
        <v>0</v>
      </c>
      <c r="AG22" s="81">
        <f>SUM('Ալ. Հարությունյան:Ս.Հովակիմյան'!AG22)</f>
        <v>2</v>
      </c>
      <c r="AH22" s="81">
        <f>SUM('Ալ. Հարությունյան:Ս.Հովակիմյան'!AH22)</f>
        <v>0</v>
      </c>
      <c r="AI22" s="81">
        <f>SUM('Ալ. Հարությունյան:Ս.Հովակիմյան'!AI22)</f>
        <v>0</v>
      </c>
      <c r="AJ22" s="81">
        <f>SUM('Ալ. Հարությունյան:Ս.Հովակիմյան'!AJ22)</f>
        <v>0</v>
      </c>
      <c r="AK22" s="81">
        <f>SUM('Ալ. Հարությունյան:Ս.Հովակիմյան'!AK22)</f>
        <v>0</v>
      </c>
      <c r="AL22" s="81">
        <f>SUM('Ալ. Հարությունյան:Ս.Հովակիմյան'!AL22)</f>
        <v>0</v>
      </c>
      <c r="AM22" s="81">
        <f>SUM('Ալ. Հարությունյան:Ս.Հովակիմյան'!AM22)</f>
        <v>0</v>
      </c>
      <c r="AN22" s="81">
        <f>SUM('Ալ. Հարությունյան:Ս.Հովակիմյան'!AN22)</f>
        <v>0</v>
      </c>
      <c r="AO22" s="81">
        <f>SUM('Ալ. Հարությունյան:Ս.Հովակիմյան'!AO22)</f>
        <v>0</v>
      </c>
      <c r="AP22" s="81">
        <f>SUM('Ալ. Հարությունյան:Ս.Հովակիմյան'!AP22)</f>
        <v>0</v>
      </c>
      <c r="AQ22" s="70">
        <f t="shared" si="1"/>
        <v>2</v>
      </c>
      <c r="AR22" s="70">
        <f t="shared" si="21"/>
        <v>2</v>
      </c>
      <c r="AS22" s="70">
        <f t="shared" si="2"/>
        <v>6</v>
      </c>
      <c r="AT22" s="70">
        <f t="shared" si="3"/>
        <v>6</v>
      </c>
      <c r="AU22" s="70">
        <f t="shared" si="4"/>
        <v>5</v>
      </c>
      <c r="AV22" s="70">
        <f t="shared" si="22"/>
        <v>5</v>
      </c>
      <c r="AW22" s="70">
        <f t="shared" si="5"/>
        <v>0</v>
      </c>
      <c r="AX22" s="70">
        <f t="shared" si="24"/>
        <v>0</v>
      </c>
      <c r="AY22" s="70">
        <f t="shared" si="6"/>
        <v>2</v>
      </c>
      <c r="AZ22" s="70">
        <f t="shared" si="7"/>
        <v>2</v>
      </c>
      <c r="BA22" s="70">
        <f t="shared" si="8"/>
        <v>2</v>
      </c>
      <c r="BB22" s="70">
        <f t="shared" si="9"/>
        <v>2</v>
      </c>
      <c r="BC22" s="70">
        <f t="shared" si="10"/>
        <v>8</v>
      </c>
      <c r="BD22" s="70">
        <f t="shared" si="11"/>
        <v>8</v>
      </c>
      <c r="BE22" s="70">
        <f t="shared" si="12"/>
        <v>8</v>
      </c>
      <c r="BF22" s="70">
        <f t="shared" si="13"/>
        <v>8</v>
      </c>
      <c r="BG22" s="70">
        <f t="shared" si="14"/>
        <v>0</v>
      </c>
      <c r="BH22" s="70">
        <f t="shared" si="15"/>
        <v>0</v>
      </c>
      <c r="BI22" s="70">
        <f t="shared" si="16"/>
        <v>0</v>
      </c>
      <c r="BJ22" s="70">
        <f t="shared" si="17"/>
        <v>0</v>
      </c>
    </row>
    <row r="23" spans="1:62" ht="38.25">
      <c r="A23" s="85" t="s">
        <v>11</v>
      </c>
      <c r="B23" s="203" t="s">
        <v>71</v>
      </c>
      <c r="C23" s="81">
        <f>SUM('Ալ. Հարությունյան:Ս.Հովակիմյան'!C23)</f>
        <v>0</v>
      </c>
      <c r="D23" s="81">
        <f>SUM('Ալ. Հարությունյան:Ս.Հովակիմյան'!D23)</f>
        <v>0</v>
      </c>
      <c r="E23" s="81">
        <f>SUM('Ալ. Հարությունյան:Ս.Հովակիմյան'!E23)</f>
        <v>0</v>
      </c>
      <c r="F23" s="81">
        <f>SUM('Ալ. Հարությունյան:Ս.Հովակիմյան'!F23)</f>
        <v>0</v>
      </c>
      <c r="G23" s="81">
        <f>SUM('Ալ. Հարությունյան:Ս.Հովակիմյան'!G23)</f>
        <v>0</v>
      </c>
      <c r="H23" s="81">
        <f>SUM('Ալ. Հարությունյան:Ս.Հովակիմյան'!H23)</f>
        <v>0</v>
      </c>
      <c r="I23" s="81">
        <f>SUM('Ալ. Հարությունյան:Ս.Հովակիմյան'!I23)</f>
        <v>0</v>
      </c>
      <c r="J23" s="81">
        <f>SUM('Ալ. Հարությունյան:Ս.Հովակիմյան'!J23)</f>
        <v>0</v>
      </c>
      <c r="K23" s="81">
        <f>SUM('Ալ. Հարությունյան:Ս.Հովակիմյան'!K23)</f>
        <v>0</v>
      </c>
      <c r="L23" s="81">
        <f>SUM('Ալ. Հարությունյան:Ս.Հովակիմյան'!L23)</f>
        <v>0</v>
      </c>
      <c r="M23" s="81">
        <f>SUM('Ալ. Հարությունյան:Ս.Հովակիմյան'!M23)</f>
        <v>0</v>
      </c>
      <c r="N23" s="81">
        <f>SUM('Ալ. Հարությունյան:Ս.Հովակիմյան'!N23)</f>
        <v>0</v>
      </c>
      <c r="O23" s="81">
        <f>SUM('Ալ. Հարությունյան:Ս.Հովակիմյան'!O23)</f>
        <v>0</v>
      </c>
      <c r="P23" s="81">
        <f>SUM('Ալ. Հարությունյան:Ս.Հովակիմյան'!P23)</f>
        <v>0</v>
      </c>
      <c r="Q23" s="81">
        <f>SUM('Ալ. Հարությունյան:Ս.Հովակիմյան'!Q23)</f>
        <v>0</v>
      </c>
      <c r="R23" s="81">
        <f>SUM('Ալ. Հարությունյան:Ս.Հովակիմյան'!R23)</f>
        <v>0</v>
      </c>
      <c r="S23" s="81">
        <f>SUM('Ալ. Հարությունյան:Ս.Հովակիմյան'!S23)</f>
        <v>0</v>
      </c>
      <c r="T23" s="81">
        <f>SUM('Ալ. Հարությունյան:Ս.Հովակիմյան'!T23)</f>
        <v>0</v>
      </c>
      <c r="U23" s="81">
        <f>SUM('Ալ. Հարությունյան:Ս.Հովակիմյան'!U23)</f>
        <v>0</v>
      </c>
      <c r="V23" s="81">
        <f>SUM('Ալ. Հարությունյան:Ս.Հովակիմյան'!V23)</f>
        <v>0</v>
      </c>
      <c r="W23" s="81">
        <f>SUM('Ալ. Հարությունյան:Ս.Հովակիմյան'!W23)</f>
        <v>0</v>
      </c>
      <c r="X23" s="81">
        <f>SUM('Ալ. Հարությունյան:Ս.Հովակիմյան'!X23)</f>
        <v>0</v>
      </c>
      <c r="Y23" s="81">
        <f>SUM('Ալ. Հարությունյան:Ս.Հովակիմյան'!Y23)</f>
        <v>0</v>
      </c>
      <c r="Z23" s="81">
        <f>SUM('Ալ. Հարությունյան:Ս.Հովակիմյան'!Z23)</f>
        <v>0</v>
      </c>
      <c r="AA23" s="81">
        <f>SUM('Ալ. Հարությունյան:Ս.Հովակիմյան'!AA23)</f>
        <v>0</v>
      </c>
      <c r="AB23" s="81">
        <f>SUM('Ալ. Հարությունյան:Ս.Հովակիմյան'!AB23)</f>
        <v>0</v>
      </c>
      <c r="AC23" s="81">
        <f>SUM('Ալ. Հարությունյան:Ս.Հովակիմյան'!AC23)</f>
        <v>0</v>
      </c>
      <c r="AD23" s="81">
        <f>SUM('Ալ. Հարությունյան:Ս.Հովակիմյան'!AD23)</f>
        <v>0</v>
      </c>
      <c r="AE23" s="81">
        <f>SUM('Ալ. Հարությունյան:Ս.Հովակիմյան'!AE23)</f>
        <v>0</v>
      </c>
      <c r="AF23" s="81">
        <f>SUM('Ալ. Հարությունյան:Ս.Հովակիմյան'!AF23)</f>
        <v>0</v>
      </c>
      <c r="AG23" s="81">
        <f>SUM('Ալ. Հարությունյան:Ս.Հովակիմյան'!AG23)</f>
        <v>0</v>
      </c>
      <c r="AH23" s="81">
        <f>SUM('Ալ. Հարությունյան:Ս.Հովակիմյան'!AH23)</f>
        <v>0</v>
      </c>
      <c r="AI23" s="81">
        <f>SUM('Ալ. Հարությունյան:Ս.Հովակիմյան'!AI23)</f>
        <v>0</v>
      </c>
      <c r="AJ23" s="81">
        <f>SUM('Ալ. Հարությունյան:Ս.Հովակիմյան'!AJ23)</f>
        <v>0</v>
      </c>
      <c r="AK23" s="81">
        <f>SUM('Ալ. Հարությունյան:Ս.Հովակիմյան'!AK23)</f>
        <v>0</v>
      </c>
      <c r="AL23" s="81">
        <f>SUM('Ալ. Հարությունյան:Ս.Հովակիմյան'!AL23)</f>
        <v>0</v>
      </c>
      <c r="AM23" s="81">
        <f>SUM('Ալ. Հարությունյան:Ս.Հովակիմյան'!AM23)</f>
        <v>0</v>
      </c>
      <c r="AN23" s="81">
        <f>SUM('Ալ. Հարությունյան:Ս.Հովակիմյան'!AN23)</f>
        <v>0</v>
      </c>
      <c r="AO23" s="81">
        <f>SUM('Ալ. Հարությունյան:Ս.Հովակիմյան'!AO23)</f>
        <v>0</v>
      </c>
      <c r="AP23" s="81">
        <f>SUM('Ալ. Հարությունյան:Ս.Հովակիմյան'!AP23)</f>
        <v>0</v>
      </c>
      <c r="AQ23" s="70">
        <f t="shared" si="1"/>
        <v>0</v>
      </c>
      <c r="AR23" s="70">
        <f t="shared" si="21"/>
        <v>0</v>
      </c>
      <c r="AS23" s="70">
        <f t="shared" si="2"/>
        <v>0</v>
      </c>
      <c r="AT23" s="70">
        <f t="shared" si="3"/>
        <v>0</v>
      </c>
      <c r="AU23" s="70">
        <f t="shared" si="4"/>
        <v>0</v>
      </c>
      <c r="AV23" s="70">
        <f t="shared" si="22"/>
        <v>0</v>
      </c>
      <c r="AW23" s="70">
        <f t="shared" si="5"/>
        <v>0</v>
      </c>
      <c r="AX23" s="70">
        <f t="shared" si="24"/>
        <v>0</v>
      </c>
      <c r="AY23" s="70">
        <f t="shared" si="6"/>
        <v>0</v>
      </c>
      <c r="AZ23" s="70">
        <f t="shared" si="7"/>
        <v>0</v>
      </c>
      <c r="BA23" s="70">
        <f t="shared" si="8"/>
        <v>0</v>
      </c>
      <c r="BB23" s="70">
        <f t="shared" si="9"/>
        <v>0</v>
      </c>
      <c r="BC23" s="70">
        <f t="shared" si="10"/>
        <v>0</v>
      </c>
      <c r="BD23" s="70">
        <f t="shared" si="11"/>
        <v>0</v>
      </c>
      <c r="BE23" s="70">
        <f t="shared" si="12"/>
        <v>0</v>
      </c>
      <c r="BF23" s="70">
        <f t="shared" si="13"/>
        <v>0</v>
      </c>
      <c r="BG23" s="70">
        <f t="shared" si="14"/>
        <v>0</v>
      </c>
      <c r="BH23" s="70">
        <f t="shared" si="15"/>
        <v>0</v>
      </c>
      <c r="BI23" s="70">
        <f t="shared" si="16"/>
        <v>0</v>
      </c>
      <c r="BJ23" s="70">
        <f t="shared" si="17"/>
        <v>0</v>
      </c>
    </row>
    <row r="24" spans="1:62" ht="38.25">
      <c r="A24" s="85" t="s">
        <v>12</v>
      </c>
      <c r="B24" s="203" t="s">
        <v>72</v>
      </c>
      <c r="C24" s="81">
        <f>SUM('Ալ. Հարությունյան:Ս.Հովակիմյան'!C24)</f>
        <v>0</v>
      </c>
      <c r="D24" s="81">
        <f>SUM('Ալ. Հարությունյան:Ս.Հովակիմյան'!D24)</f>
        <v>0</v>
      </c>
      <c r="E24" s="81">
        <f>SUM('Ալ. Հարությունյան:Ս.Հովակիմյան'!E24)</f>
        <v>0</v>
      </c>
      <c r="F24" s="81">
        <f>SUM('Ալ. Հարությունյան:Ս.Հովակիմյան'!F24)</f>
        <v>0</v>
      </c>
      <c r="G24" s="81">
        <f>SUM('Ալ. Հարությունյան:Ս.Հովակիմյան'!G24)</f>
        <v>0</v>
      </c>
      <c r="H24" s="81">
        <f>SUM('Ալ. Հարությունյան:Ս.Հովակիմյան'!H24)</f>
        <v>0</v>
      </c>
      <c r="I24" s="81">
        <f>SUM('Ալ. Հարությունյան:Ս.Հովակիմյան'!I24)</f>
        <v>0</v>
      </c>
      <c r="J24" s="81">
        <f>SUM('Ալ. Հարությունյան:Ս.Հովակիմյան'!J24)</f>
        <v>0</v>
      </c>
      <c r="K24" s="81">
        <f>SUM('Ալ. Հարությունյան:Ս.Հովակիմյան'!K24)</f>
        <v>0</v>
      </c>
      <c r="L24" s="81">
        <f>SUM('Ալ. Հարությունյան:Ս.Հովակիմյան'!L24)</f>
        <v>0</v>
      </c>
      <c r="M24" s="81">
        <f>SUM('Ալ. Հարությունյան:Ս.Հովակիմյան'!M24)</f>
        <v>0</v>
      </c>
      <c r="N24" s="81">
        <f>SUM('Ալ. Հարությունյան:Ս.Հովակիմյան'!N24)</f>
        <v>0</v>
      </c>
      <c r="O24" s="81">
        <f>SUM('Ալ. Հարությունյան:Ս.Հովակիմյան'!O24)</f>
        <v>0</v>
      </c>
      <c r="P24" s="81">
        <f>SUM('Ալ. Հարությունյան:Ս.Հովակիմյան'!P24)</f>
        <v>0</v>
      </c>
      <c r="Q24" s="81">
        <f>SUM('Ալ. Հարությունյան:Ս.Հովակիմյան'!Q24)</f>
        <v>0</v>
      </c>
      <c r="R24" s="81">
        <f>SUM('Ալ. Հարությունյան:Ս.Հովակիմյան'!R24)</f>
        <v>0</v>
      </c>
      <c r="S24" s="81">
        <f>SUM('Ալ. Հարությունյան:Ս.Հովակիմյան'!S24)</f>
        <v>0</v>
      </c>
      <c r="T24" s="81">
        <f>SUM('Ալ. Հարությունյան:Ս.Հովակիմյան'!T24)</f>
        <v>0</v>
      </c>
      <c r="U24" s="81">
        <f>SUM('Ալ. Հարությունյան:Ս.Հովակիմյան'!U24)</f>
        <v>0</v>
      </c>
      <c r="V24" s="81">
        <f>SUM('Ալ. Հարությունյան:Ս.Հովակիմյան'!V24)</f>
        <v>0</v>
      </c>
      <c r="W24" s="81">
        <f>SUM('Ալ. Հարությունյան:Ս.Հովակիմյան'!W24)</f>
        <v>0</v>
      </c>
      <c r="X24" s="81">
        <f>SUM('Ալ. Հարությունյան:Ս.Հովակիմյան'!X24)</f>
        <v>0</v>
      </c>
      <c r="Y24" s="81">
        <f>SUM('Ալ. Հարությունյան:Ս.Հովակիմյան'!Y24)</f>
        <v>0</v>
      </c>
      <c r="Z24" s="81">
        <f>SUM('Ալ. Հարությունյան:Ս.Հովակիմյան'!Z24)</f>
        <v>0</v>
      </c>
      <c r="AA24" s="81">
        <f>SUM('Ալ. Հարությունյան:Ս.Հովակիմյան'!AA24)</f>
        <v>0</v>
      </c>
      <c r="AB24" s="81">
        <f>SUM('Ալ. Հարությունյան:Ս.Հովակիմյան'!AB24)</f>
        <v>0</v>
      </c>
      <c r="AC24" s="81">
        <f>SUM('Ալ. Հարությունյան:Ս.Հովակիմյան'!AC24)</f>
        <v>0</v>
      </c>
      <c r="AD24" s="81">
        <f>SUM('Ալ. Հարությունյան:Ս.Հովակիմյան'!AD24)</f>
        <v>0</v>
      </c>
      <c r="AE24" s="81">
        <f>SUM('Ալ. Հարությունյան:Ս.Հովակիմյան'!AE24)</f>
        <v>0</v>
      </c>
      <c r="AF24" s="81">
        <f>SUM('Ալ. Հարությունյան:Ս.Հովակիմյան'!AF24)</f>
        <v>0</v>
      </c>
      <c r="AG24" s="81">
        <f>SUM('Ալ. Հարությունյան:Ս.Հովակիմյան'!AG24)</f>
        <v>0</v>
      </c>
      <c r="AH24" s="81">
        <f>SUM('Ալ. Հարությունյան:Ս.Հովակիմյան'!AH24)</f>
        <v>0</v>
      </c>
      <c r="AI24" s="81">
        <f>SUM('Ալ. Հարությունյան:Ս.Հովակիմյան'!AI24)</f>
        <v>0</v>
      </c>
      <c r="AJ24" s="81">
        <f>SUM('Ալ. Հարությունյան:Ս.Հովակիմյան'!AJ24)</f>
        <v>0</v>
      </c>
      <c r="AK24" s="81">
        <f>SUM('Ալ. Հարությունյան:Ս.Հովակիմյան'!AK24)</f>
        <v>0</v>
      </c>
      <c r="AL24" s="81">
        <f>SUM('Ալ. Հարությունյան:Ս.Հովակիմյան'!AL24)</f>
        <v>0</v>
      </c>
      <c r="AM24" s="81">
        <f>SUM('Ալ. Հարությունյան:Ս.Հովակիմյան'!AM24)</f>
        <v>0</v>
      </c>
      <c r="AN24" s="81">
        <f>SUM('Ալ. Հարությունյան:Ս.Հովակիմյան'!AN24)</f>
        <v>0</v>
      </c>
      <c r="AO24" s="81">
        <f>SUM('Ալ. Հարությունյան:Ս.Հովակիմյան'!AO24)</f>
        <v>0</v>
      </c>
      <c r="AP24" s="81">
        <f>SUM('Ալ. Հարությունյան:Ս.Հովակիմյան'!AP24)</f>
        <v>0</v>
      </c>
      <c r="AQ24" s="70">
        <f t="shared" si="1"/>
        <v>0</v>
      </c>
      <c r="AR24" s="70">
        <f t="shared" si="21"/>
        <v>0</v>
      </c>
      <c r="AS24" s="70">
        <f t="shared" si="2"/>
        <v>0</v>
      </c>
      <c r="AT24" s="70">
        <f t="shared" si="3"/>
        <v>0</v>
      </c>
      <c r="AU24" s="70">
        <f t="shared" si="4"/>
        <v>0</v>
      </c>
      <c r="AV24" s="70">
        <f t="shared" si="22"/>
        <v>0</v>
      </c>
      <c r="AW24" s="70">
        <f t="shared" si="5"/>
        <v>0</v>
      </c>
      <c r="AX24" s="70">
        <f t="shared" si="24"/>
        <v>0</v>
      </c>
      <c r="AY24" s="70">
        <f t="shared" si="6"/>
        <v>0</v>
      </c>
      <c r="AZ24" s="70">
        <f t="shared" si="7"/>
        <v>0</v>
      </c>
      <c r="BA24" s="70">
        <f t="shared" si="8"/>
        <v>0</v>
      </c>
      <c r="BB24" s="70">
        <f t="shared" si="9"/>
        <v>0</v>
      </c>
      <c r="BC24" s="70">
        <f t="shared" si="10"/>
        <v>0</v>
      </c>
      <c r="BD24" s="70">
        <f t="shared" si="11"/>
        <v>0</v>
      </c>
      <c r="BE24" s="70">
        <f t="shared" si="12"/>
        <v>0</v>
      </c>
      <c r="BF24" s="70">
        <f t="shared" si="13"/>
        <v>0</v>
      </c>
      <c r="BG24" s="70">
        <f t="shared" si="14"/>
        <v>0</v>
      </c>
      <c r="BH24" s="70">
        <f t="shared" si="15"/>
        <v>0</v>
      </c>
      <c r="BI24" s="70">
        <f t="shared" si="16"/>
        <v>0</v>
      </c>
      <c r="BJ24" s="70">
        <f t="shared" si="17"/>
        <v>0</v>
      </c>
    </row>
    <row r="25" spans="1:62" ht="38.25">
      <c r="A25" s="85" t="s">
        <v>13</v>
      </c>
      <c r="B25" s="203" t="s">
        <v>73</v>
      </c>
      <c r="C25" s="81">
        <f>SUM('Ալ. Հարությունյան:Ս.Հովակիմյան'!C25)</f>
        <v>1</v>
      </c>
      <c r="D25" s="81">
        <f>SUM('Ալ. Հարությունյան:Ս.Հովակիմյան'!D25)</f>
        <v>0</v>
      </c>
      <c r="E25" s="81">
        <f>SUM('Ալ. Հարությունյան:Ս.Հովակիմյան'!E25)</f>
        <v>1</v>
      </c>
      <c r="F25" s="81">
        <f>SUM('Ալ. Հարությունյան:Ս.Հովակիմյան'!F25)</f>
        <v>0</v>
      </c>
      <c r="G25" s="81">
        <f>SUM('Ալ. Հարությունյան:Ս.Հովակիմյան'!G25)</f>
        <v>0</v>
      </c>
      <c r="H25" s="81">
        <f>SUM('Ալ. Հարությունյան:Ս.Հովակիմյան'!H25)</f>
        <v>0</v>
      </c>
      <c r="I25" s="81">
        <f>SUM('Ալ. Հարությունյան:Ս.Հովակիմյան'!I25)</f>
        <v>0</v>
      </c>
      <c r="J25" s="81">
        <f>SUM('Ալ. Հարությունյան:Ս.Հովակիմյան'!J25)</f>
        <v>0</v>
      </c>
      <c r="K25" s="81">
        <f>SUM('Ալ. Հարությունյան:Ս.Հովակիմյան'!K25)</f>
        <v>0</v>
      </c>
      <c r="L25" s="81">
        <f>SUM('Ալ. Հարությունյան:Ս.Հովակիմյան'!L25)</f>
        <v>0</v>
      </c>
      <c r="M25" s="81">
        <f>SUM('Ալ. Հարությունյան:Ս.Հովակիմյան'!M25)</f>
        <v>1</v>
      </c>
      <c r="N25" s="81">
        <f>SUM('Ալ. Հարությունյան:Ս.Հովակիմյան'!N25)</f>
        <v>0</v>
      </c>
      <c r="O25" s="81">
        <f>SUM('Ալ. Հարությունյան:Ս.Հովակիմյան'!O25)</f>
        <v>0</v>
      </c>
      <c r="P25" s="81">
        <f>SUM('Ալ. Հարությունյան:Ս.Հովակիմյան'!P25)</f>
        <v>1</v>
      </c>
      <c r="Q25" s="81">
        <f>SUM('Ալ. Հարությունյան:Ս.Հովակիմյան'!Q25)</f>
        <v>0</v>
      </c>
      <c r="R25" s="81">
        <f>SUM('Ալ. Հարությունյան:Ս.Հովակիմյան'!R25)</f>
        <v>0</v>
      </c>
      <c r="S25" s="81">
        <f>SUM('Ալ. Հարությունյան:Ս.Հովակիմյան'!S25)</f>
        <v>0</v>
      </c>
      <c r="T25" s="81">
        <f>SUM('Ալ. Հարությունյան:Ս.Հովակիմյան'!T25)</f>
        <v>0</v>
      </c>
      <c r="U25" s="81">
        <f>SUM('Ալ. Հարությունյան:Ս.Հովակիմյան'!U25)</f>
        <v>0</v>
      </c>
      <c r="V25" s="81">
        <f>SUM('Ալ. Հարությունյան:Ս.Հովակիմյան'!V25)</f>
        <v>1</v>
      </c>
      <c r="W25" s="81">
        <f>SUM('Ալ. Հարությունյան:Ս.Հովակիմյան'!W25)</f>
        <v>0</v>
      </c>
      <c r="X25" s="81">
        <f>SUM('Ալ. Հարությունյան:Ս.Հովակիմյան'!X25)</f>
        <v>0</v>
      </c>
      <c r="Y25" s="81">
        <f>SUM('Ալ. Հարությունյան:Ս.Հովակիմյան'!Y25)</f>
        <v>0</v>
      </c>
      <c r="Z25" s="81">
        <f>SUM('Ալ. Հարությունյան:Ս.Հովակիմյան'!Z25)</f>
        <v>0</v>
      </c>
      <c r="AA25" s="81">
        <f>SUM('Ալ. Հարությունյան:Ս.Հովակիմյան'!AA25)</f>
        <v>1</v>
      </c>
      <c r="AB25" s="81">
        <f>SUM('Ալ. Հարությունյան:Ս.Հովակիմյան'!AB25)</f>
        <v>0</v>
      </c>
      <c r="AC25" s="81">
        <f>SUM('Ալ. Հարությունյան:Ս.Հովակիմյան'!AC25)</f>
        <v>1</v>
      </c>
      <c r="AD25" s="81">
        <f>SUM('Ալ. Հարությունյան:Ս.Հովակիմյան'!AD25)</f>
        <v>1</v>
      </c>
      <c r="AE25" s="81">
        <f>SUM('Ալ. Հարությունյան:Ս.Հովակիմյան'!AE25)</f>
        <v>0</v>
      </c>
      <c r="AF25" s="81">
        <f>SUM('Ալ. Հարությունյան:Ս.Հովակիմյան'!AF25)</f>
        <v>0</v>
      </c>
      <c r="AG25" s="81">
        <f>SUM('Ալ. Հարությունյան:Ս.Հովակիմյան'!AG25)</f>
        <v>0</v>
      </c>
      <c r="AH25" s="81">
        <f>SUM('Ալ. Հարությունյան:Ս.Հովակիմյան'!AH25)</f>
        <v>0</v>
      </c>
      <c r="AI25" s="81">
        <f>SUM('Ալ. Հարությունյան:Ս.Հովակիմյան'!AI25)</f>
        <v>0</v>
      </c>
      <c r="AJ25" s="81">
        <f>SUM('Ալ. Հարությունյան:Ս.Հովակիմյան'!AJ25)</f>
        <v>0</v>
      </c>
      <c r="AK25" s="81">
        <f>SUM('Ալ. Հարությունյան:Ս.Հովակիմյան'!AK25)</f>
        <v>0</v>
      </c>
      <c r="AL25" s="81">
        <f>SUM('Ալ. Հարությունյան:Ս.Հովակիմյան'!AL25)</f>
        <v>0</v>
      </c>
      <c r="AM25" s="81">
        <f>SUM('Ալ. Հարությունյան:Ս.Հովակիմյան'!AM25)</f>
        <v>0</v>
      </c>
      <c r="AN25" s="81">
        <f>SUM('Ալ. Հարությունյան:Ս.Հովակիմյան'!AN25)</f>
        <v>0</v>
      </c>
      <c r="AO25" s="81">
        <f>SUM('Ալ. Հարությունյան:Ս.Հովակիմյան'!AO25)</f>
        <v>0</v>
      </c>
      <c r="AP25" s="81">
        <f>SUM('Ալ. Հարությունյան:Ս.Հովակիմյան'!AP25)</f>
        <v>0</v>
      </c>
      <c r="AQ25" s="70">
        <f t="shared" si="1"/>
        <v>1</v>
      </c>
      <c r="AR25" s="70">
        <f t="shared" si="21"/>
        <v>1</v>
      </c>
      <c r="AS25" s="70">
        <f t="shared" si="2"/>
        <v>0</v>
      </c>
      <c r="AT25" s="70">
        <f t="shared" si="3"/>
        <v>0</v>
      </c>
      <c r="AU25" s="70">
        <f t="shared" si="4"/>
        <v>1</v>
      </c>
      <c r="AV25" s="70">
        <f t="shared" si="22"/>
        <v>1</v>
      </c>
      <c r="AW25" s="70">
        <f t="shared" si="5"/>
        <v>1</v>
      </c>
      <c r="AX25" s="70">
        <f t="shared" si="24"/>
        <v>1</v>
      </c>
      <c r="AY25" s="70">
        <f t="shared" si="6"/>
        <v>0</v>
      </c>
      <c r="AZ25" s="70">
        <f t="shared" si="7"/>
        <v>0</v>
      </c>
      <c r="BA25" s="70">
        <f t="shared" si="8"/>
        <v>1</v>
      </c>
      <c r="BB25" s="70">
        <f t="shared" si="9"/>
        <v>1</v>
      </c>
      <c r="BC25" s="70">
        <f t="shared" si="10"/>
        <v>1</v>
      </c>
      <c r="BD25" s="70">
        <f t="shared" si="11"/>
        <v>1</v>
      </c>
      <c r="BE25" s="70">
        <f t="shared" si="12"/>
        <v>1</v>
      </c>
      <c r="BF25" s="70">
        <f t="shared" si="13"/>
        <v>1</v>
      </c>
      <c r="BG25" s="70">
        <f t="shared" si="14"/>
        <v>0</v>
      </c>
      <c r="BH25" s="70">
        <f t="shared" si="15"/>
        <v>0</v>
      </c>
      <c r="BI25" s="70">
        <f t="shared" si="16"/>
        <v>0</v>
      </c>
      <c r="BJ25" s="70">
        <f t="shared" si="17"/>
        <v>0</v>
      </c>
    </row>
    <row r="26" spans="1:62" ht="38.25">
      <c r="A26" s="85" t="s">
        <v>48</v>
      </c>
      <c r="B26" s="203" t="s">
        <v>74</v>
      </c>
      <c r="C26" s="81">
        <f>SUM('Ալ. Հարությունյան:Ս.Հովակիմյան'!C26)</f>
        <v>0</v>
      </c>
      <c r="D26" s="81">
        <f>SUM('Ալ. Հարությունյան:Ս.Հովակիմյան'!D26)</f>
        <v>0</v>
      </c>
      <c r="E26" s="81">
        <f>SUM('Ալ. Հարությունյան:Ս.Հովակիմյան'!E26)</f>
        <v>0</v>
      </c>
      <c r="F26" s="81">
        <f>SUM('Ալ. Հարությունյան:Ս.Հովակիմյան'!F26)</f>
        <v>0</v>
      </c>
      <c r="G26" s="81">
        <f>SUM('Ալ. Հարությունյան:Ս.Հովակիմյան'!G26)</f>
        <v>0</v>
      </c>
      <c r="H26" s="81">
        <f>SUM('Ալ. Հարությունյան:Ս.Հովակիմյան'!H26)</f>
        <v>0</v>
      </c>
      <c r="I26" s="81">
        <f>SUM('Ալ. Հարությունյան:Ս.Հովակիմյան'!I26)</f>
        <v>0</v>
      </c>
      <c r="J26" s="81">
        <f>SUM('Ալ. Հարությունյան:Ս.Հովակիմյան'!J26)</f>
        <v>0</v>
      </c>
      <c r="K26" s="81">
        <f>SUM('Ալ. Հարությունյան:Ս.Հովակիմյան'!K26)</f>
        <v>0</v>
      </c>
      <c r="L26" s="81">
        <f>SUM('Ալ. Հարությունյան:Ս.Հովակիմյան'!L26)</f>
        <v>0</v>
      </c>
      <c r="M26" s="81">
        <f>SUM('Ալ. Հարությունյան:Ս.Հովակիմյան'!M26)</f>
        <v>0</v>
      </c>
      <c r="N26" s="81">
        <f>SUM('Ալ. Հարությունյան:Ս.Հովակիմյան'!N26)</f>
        <v>0</v>
      </c>
      <c r="O26" s="81">
        <f>SUM('Ալ. Հարությունյան:Ս.Հովակիմյան'!O26)</f>
        <v>0</v>
      </c>
      <c r="P26" s="81">
        <f>SUM('Ալ. Հարությունյան:Ս.Հովակիմյան'!P26)</f>
        <v>0</v>
      </c>
      <c r="Q26" s="81">
        <f>SUM('Ալ. Հարությունյան:Ս.Հովակիմյան'!Q26)</f>
        <v>0</v>
      </c>
      <c r="R26" s="81">
        <f>SUM('Ալ. Հարությունյան:Ս.Հովակիմյան'!R26)</f>
        <v>0</v>
      </c>
      <c r="S26" s="81">
        <f>SUM('Ալ. Հարությունյան:Ս.Հովակիմյան'!S26)</f>
        <v>0</v>
      </c>
      <c r="T26" s="81">
        <f>SUM('Ալ. Հարությունյան:Ս.Հովակիմյան'!T26)</f>
        <v>0</v>
      </c>
      <c r="U26" s="81">
        <f>SUM('Ալ. Հարությունյան:Ս.Հովակիմյան'!U26)</f>
        <v>0</v>
      </c>
      <c r="V26" s="81">
        <f>SUM('Ալ. Հարությունյան:Ս.Հովակիմյան'!V26)</f>
        <v>0</v>
      </c>
      <c r="W26" s="81">
        <f>SUM('Ալ. Հարությունյան:Ս.Հովակիմյան'!W26)</f>
        <v>0</v>
      </c>
      <c r="X26" s="81">
        <f>SUM('Ալ. Հարությունյան:Ս.Հովակիմյան'!X26)</f>
        <v>0</v>
      </c>
      <c r="Y26" s="81">
        <f>SUM('Ալ. Հարությունյան:Ս.Հովակիմյան'!Y26)</f>
        <v>0</v>
      </c>
      <c r="Z26" s="81">
        <f>SUM('Ալ. Հարությունյան:Ս.Հովակիմյան'!Z26)</f>
        <v>0</v>
      </c>
      <c r="AA26" s="81">
        <f>SUM('Ալ. Հարությունյան:Ս.Հովակիմյան'!AA26)</f>
        <v>0</v>
      </c>
      <c r="AB26" s="81">
        <f>SUM('Ալ. Հարությունյան:Ս.Հովակիմյան'!AB26)</f>
        <v>0</v>
      </c>
      <c r="AC26" s="81">
        <f>SUM('Ալ. Հարությունյան:Ս.Հովակիմյան'!AC26)</f>
        <v>0</v>
      </c>
      <c r="AD26" s="81">
        <f>SUM('Ալ. Հարությունյան:Ս.Հովակիմյան'!AD26)</f>
        <v>0</v>
      </c>
      <c r="AE26" s="81">
        <f>SUM('Ալ. Հարությունյան:Ս.Հովակիմյան'!AE26)</f>
        <v>0</v>
      </c>
      <c r="AF26" s="81">
        <f>SUM('Ալ. Հարությունյան:Ս.Հովակիմյան'!AF26)</f>
        <v>0</v>
      </c>
      <c r="AG26" s="81">
        <f>SUM('Ալ. Հարությունյան:Ս.Հովակիմյան'!AG26)</f>
        <v>0</v>
      </c>
      <c r="AH26" s="81">
        <f>SUM('Ալ. Հարությունյան:Ս.Հովակիմյան'!AH26)</f>
        <v>0</v>
      </c>
      <c r="AI26" s="81">
        <f>SUM('Ալ. Հարությունյան:Ս.Հովակիմյան'!AI26)</f>
        <v>0</v>
      </c>
      <c r="AJ26" s="81">
        <f>SUM('Ալ. Հարությունյան:Ս.Հովակիմյան'!AJ26)</f>
        <v>0</v>
      </c>
      <c r="AK26" s="81">
        <f>SUM('Ալ. Հարությունյան:Ս.Հովակիմյան'!AK26)</f>
        <v>0</v>
      </c>
      <c r="AL26" s="81">
        <f>SUM('Ալ. Հարությունյան:Ս.Հովակիմյան'!AL26)</f>
        <v>0</v>
      </c>
      <c r="AM26" s="81">
        <f>SUM('Ալ. Հարությունյան:Ս.Հովակիմյան'!AM26)</f>
        <v>0</v>
      </c>
      <c r="AN26" s="81">
        <f>SUM('Ալ. Հարությունյան:Ս.Հովակիմյան'!AN26)</f>
        <v>0</v>
      </c>
      <c r="AO26" s="81">
        <f>SUM('Ալ. Հարությունյան:Ս.Հովակիմյան'!AO26)</f>
        <v>0</v>
      </c>
      <c r="AP26" s="81">
        <f>SUM('Ալ. Հարությունյան:Ս.Հովակիմյան'!AP26)</f>
        <v>0</v>
      </c>
      <c r="AQ26" s="70">
        <f t="shared" si="1"/>
        <v>0</v>
      </c>
      <c r="AR26" s="70">
        <f t="shared" si="21"/>
        <v>0</v>
      </c>
      <c r="AS26" s="70">
        <f t="shared" si="2"/>
        <v>0</v>
      </c>
      <c r="AT26" s="70">
        <f t="shared" si="3"/>
        <v>0</v>
      </c>
      <c r="AU26" s="70">
        <f t="shared" si="4"/>
        <v>0</v>
      </c>
      <c r="AV26" s="70">
        <f t="shared" si="22"/>
        <v>0</v>
      </c>
      <c r="AW26" s="70">
        <f t="shared" si="5"/>
        <v>0</v>
      </c>
      <c r="AX26" s="70">
        <f t="shared" si="24"/>
        <v>0</v>
      </c>
      <c r="AY26" s="70">
        <f t="shared" si="6"/>
        <v>0</v>
      </c>
      <c r="AZ26" s="70">
        <f t="shared" si="7"/>
        <v>0</v>
      </c>
      <c r="BA26" s="70">
        <f t="shared" si="8"/>
        <v>0</v>
      </c>
      <c r="BB26" s="70">
        <f t="shared" si="9"/>
        <v>0</v>
      </c>
      <c r="BC26" s="70">
        <f t="shared" si="10"/>
        <v>0</v>
      </c>
      <c r="BD26" s="70">
        <f t="shared" si="11"/>
        <v>0</v>
      </c>
      <c r="BE26" s="70">
        <f t="shared" si="12"/>
        <v>0</v>
      </c>
      <c r="BF26" s="70">
        <f t="shared" si="13"/>
        <v>0</v>
      </c>
      <c r="BG26" s="70">
        <f t="shared" si="14"/>
        <v>0</v>
      </c>
      <c r="BH26" s="70">
        <f t="shared" si="15"/>
        <v>0</v>
      </c>
      <c r="BI26" s="70">
        <f t="shared" si="16"/>
        <v>0</v>
      </c>
      <c r="BJ26" s="70">
        <f t="shared" si="17"/>
        <v>0</v>
      </c>
    </row>
    <row r="27" spans="1:62" ht="38.25">
      <c r="A27" s="85">
        <v>7</v>
      </c>
      <c r="B27" s="82" t="s">
        <v>75</v>
      </c>
      <c r="C27" s="81">
        <f>SUM('Ալ. Հարությունյան:Ս.Հովակիմյան'!C27)</f>
        <v>0</v>
      </c>
      <c r="D27" s="81">
        <f>SUM('Ալ. Հարությունյան:Ս.Հովակիմյան'!D27)</f>
        <v>0</v>
      </c>
      <c r="E27" s="81">
        <f>SUM('Ալ. Հարությունյան:Ս.Հովակիմյան'!E27)</f>
        <v>0</v>
      </c>
      <c r="F27" s="81">
        <f>SUM('Ալ. Հարությունյան:Ս.Հովակիմյան'!F27)</f>
        <v>0</v>
      </c>
      <c r="G27" s="81">
        <f>SUM('Ալ. Հարությունյան:Ս.Հովակիմյան'!G27)</f>
        <v>0</v>
      </c>
      <c r="H27" s="81">
        <f>SUM('Ալ. Հարությունյան:Ս.Հովակիմյան'!H27)</f>
        <v>44</v>
      </c>
      <c r="I27" s="81">
        <f>SUM('Ալ. Հարությունյան:Ս.Հովակիմյան'!I27)</f>
        <v>10</v>
      </c>
      <c r="J27" s="81">
        <f>SUM('Ալ. Հարությունյան:Ս.Հովակիմյան'!J27)</f>
        <v>0</v>
      </c>
      <c r="K27" s="81">
        <f>SUM('Ալ. Հարությունյան:Ս.Հովակիմյան'!K27)</f>
        <v>34</v>
      </c>
      <c r="L27" s="81">
        <f>SUM('Ալ. Հարությունյան:Ս.Հովակիմյան'!L27)</f>
        <v>2</v>
      </c>
      <c r="M27" s="81">
        <f>SUM('Ալ. Հարությունյան:Ս.Հովակիմյան'!M27)</f>
        <v>6</v>
      </c>
      <c r="N27" s="81">
        <f>SUM('Ալ. Հարությունյան:Ս.Հովակիմյան'!N27)</f>
        <v>0</v>
      </c>
      <c r="O27" s="81">
        <f>SUM('Ալ. Հարությունյան:Ս.Հովակիմյան'!O27)</f>
        <v>0</v>
      </c>
      <c r="P27" s="81">
        <f>SUM('Ալ. Հարությունյան:Ս.Հովակիմյան'!P27)</f>
        <v>6</v>
      </c>
      <c r="Q27" s="81">
        <f>SUM('Ալ. Հարությունյան:Ս.Հովակիմյան'!Q27)</f>
        <v>0</v>
      </c>
      <c r="R27" s="81">
        <f>SUM('Ալ. Հարությունյան:Ս.Հովակիմյան'!R27)</f>
        <v>0</v>
      </c>
      <c r="S27" s="81">
        <f>SUM('Ալ. Հարությունյան:Ս.Հովակիմյան'!S27)</f>
        <v>0</v>
      </c>
      <c r="T27" s="81">
        <f>SUM('Ալ. Հարությունյան:Ս.Հովակիմյան'!T27)</f>
        <v>0</v>
      </c>
      <c r="U27" s="81">
        <f>SUM('Ալ. Հարությունյան:Ս.Հովակիմյան'!U27)</f>
        <v>0</v>
      </c>
      <c r="V27" s="81">
        <f>SUM('Ալ. Հարությունյան:Ս.Հովակիմյան'!V27)</f>
        <v>6</v>
      </c>
      <c r="W27" s="81">
        <f>SUM('Ալ. Հարությունյան:Ս.Հովակիմյան'!W27)</f>
        <v>0</v>
      </c>
      <c r="X27" s="81">
        <f>SUM('Ալ. Հարությունյան:Ս.Հովակիմյան'!X27)</f>
        <v>0</v>
      </c>
      <c r="Y27" s="81">
        <f>SUM('Ալ. Հարությունյան:Ս.Հովակիմյան'!Y27)</f>
        <v>2</v>
      </c>
      <c r="Z27" s="81">
        <f>SUM('Ալ. Հարությունյան:Ս.Հովակիմյան'!Z27)</f>
        <v>0</v>
      </c>
      <c r="AA27" s="81">
        <f>SUM('Ալ. Հարությունյան:Ս.Հովակիմյան'!AA27)</f>
        <v>0</v>
      </c>
      <c r="AB27" s="81">
        <f>SUM('Ալ. Հարությունյան:Ս.Հովակիմյան'!AB27)</f>
        <v>3</v>
      </c>
      <c r="AC27" s="81">
        <f>SUM('Ալ. Հարությունյան:Ս.Հովակիմյան'!AC27)</f>
        <v>3</v>
      </c>
      <c r="AD27" s="81">
        <f>SUM('Ալ. Հարությունյան:Ս.Հովակիմյան'!AD27)</f>
        <v>0</v>
      </c>
      <c r="AE27" s="81">
        <f>SUM('Ալ. Հարությունյան:Ս.Հովակիմյան'!AE27)</f>
        <v>3</v>
      </c>
      <c r="AF27" s="81">
        <f>SUM('Ալ. Հարությունյան:Ս.Հովակիմյան'!AF27)</f>
        <v>0</v>
      </c>
      <c r="AG27" s="81">
        <f>SUM('Ալ. Հարությունյան:Ս.Հովակիմյան'!AG27)</f>
        <v>1</v>
      </c>
      <c r="AH27" s="81">
        <f>SUM('Ալ. Հարությունյան:Ս.Հովակիմյան'!AH27)</f>
        <v>0</v>
      </c>
      <c r="AI27" s="81">
        <f>SUM('Ալ. Հարությունյան:Ս.Հովակիմյան'!AI27)</f>
        <v>0</v>
      </c>
      <c r="AJ27" s="81">
        <f>SUM('Ալ. Հարությունյան:Ս.Հովակիմյան'!AJ27)</f>
        <v>0</v>
      </c>
      <c r="AK27" s="81">
        <f>SUM('Ալ. Հարությունյան:Ս.Հովակիմյան'!AK27)</f>
        <v>0</v>
      </c>
      <c r="AL27" s="81">
        <f>SUM('Ալ. Հարությունյան:Ս.Հովակիմյան'!AL27)</f>
        <v>0</v>
      </c>
      <c r="AM27" s="81">
        <f>SUM('Ալ. Հարությունյան:Ս.Հովակիմյան'!AM27)</f>
        <v>0</v>
      </c>
      <c r="AN27" s="81">
        <f>SUM('Ալ. Հարությունյան:Ս.Հովակիմյան'!AN27)</f>
        <v>0</v>
      </c>
      <c r="AO27" s="81">
        <f>SUM('Ալ. Հարությունյան:Ս.Հովակիմյան'!AO27)</f>
        <v>0</v>
      </c>
      <c r="AP27" s="81">
        <f>SUM('Ալ. Հարությունյան:Ս.Հովակիմյան'!AP27)</f>
        <v>0</v>
      </c>
      <c r="AQ27" s="69">
        <f t="shared" ref="AQ27:BJ27" si="25">SUM(AQ28:AQ32)</f>
        <v>0</v>
      </c>
      <c r="AR27" s="69">
        <f t="shared" si="25"/>
        <v>0</v>
      </c>
      <c r="AS27" s="69">
        <f t="shared" si="25"/>
        <v>44</v>
      </c>
      <c r="AT27" s="69">
        <f t="shared" si="25"/>
        <v>44</v>
      </c>
      <c r="AU27" s="69">
        <f t="shared" si="25"/>
        <v>10</v>
      </c>
      <c r="AV27" s="69">
        <f>SUM(AV28:AV32)</f>
        <v>10</v>
      </c>
      <c r="AW27" s="69">
        <f t="shared" si="25"/>
        <v>6</v>
      </c>
      <c r="AX27" s="69">
        <f t="shared" si="25"/>
        <v>6</v>
      </c>
      <c r="AY27" s="69">
        <f t="shared" si="25"/>
        <v>0</v>
      </c>
      <c r="AZ27" s="69">
        <f t="shared" si="25"/>
        <v>0</v>
      </c>
      <c r="BA27" s="69">
        <f t="shared" si="25"/>
        <v>6</v>
      </c>
      <c r="BB27" s="69">
        <f t="shared" si="25"/>
        <v>6</v>
      </c>
      <c r="BC27" s="69">
        <f t="shared" si="25"/>
        <v>3</v>
      </c>
      <c r="BD27" s="69">
        <f t="shared" si="25"/>
        <v>3</v>
      </c>
      <c r="BE27" s="69">
        <f t="shared" si="25"/>
        <v>3</v>
      </c>
      <c r="BF27" s="69">
        <f t="shared" si="25"/>
        <v>3</v>
      </c>
      <c r="BG27" s="69">
        <f t="shared" si="25"/>
        <v>0</v>
      </c>
      <c r="BH27" s="69">
        <f t="shared" si="25"/>
        <v>0</v>
      </c>
      <c r="BI27" s="69">
        <f t="shared" si="25"/>
        <v>0</v>
      </c>
      <c r="BJ27" s="69">
        <f t="shared" si="25"/>
        <v>0</v>
      </c>
    </row>
    <row r="28" spans="1:62" ht="20.25" customHeight="1">
      <c r="A28" s="71" t="s">
        <v>14</v>
      </c>
      <c r="B28" s="203" t="s">
        <v>76</v>
      </c>
      <c r="C28" s="81">
        <f>SUM('Ալ. Հարությունյան:Ս.Հովակիմյան'!C28)</f>
        <v>0</v>
      </c>
      <c r="D28" s="81">
        <f>SUM('Ալ. Հարությունյան:Ս.Հովակիմյան'!D28)</f>
        <v>0</v>
      </c>
      <c r="E28" s="81">
        <f>SUM('Ալ. Հարությունյան:Ս.Հովակիմյան'!E28)</f>
        <v>0</v>
      </c>
      <c r="F28" s="81">
        <f>SUM('Ալ. Հարությունյան:Ս.Հովակիմյան'!F28)</f>
        <v>0</v>
      </c>
      <c r="G28" s="81">
        <f>SUM('Ալ. Հարությունյան:Ս.Հովակիմյան'!G28)</f>
        <v>0</v>
      </c>
      <c r="H28" s="81">
        <f>SUM('Ալ. Հարությունյան:Ս.Հովակիմյան'!H28)</f>
        <v>0</v>
      </c>
      <c r="I28" s="81">
        <f>SUM('Ալ. Հարությունյան:Ս.Հովակիմյան'!I28)</f>
        <v>0</v>
      </c>
      <c r="J28" s="81">
        <f>SUM('Ալ. Հարությունյան:Ս.Հովակիմյան'!J28)</f>
        <v>0</v>
      </c>
      <c r="K28" s="81">
        <f>SUM('Ալ. Հարությունյան:Ս.Հովակիմյան'!K28)</f>
        <v>0</v>
      </c>
      <c r="L28" s="81">
        <f>SUM('Ալ. Հարությունյան:Ս.Հովակիմյան'!L28)</f>
        <v>0</v>
      </c>
      <c r="M28" s="81">
        <f>SUM('Ալ. Հարությունյան:Ս.Հովակիմյան'!M28)</f>
        <v>0</v>
      </c>
      <c r="N28" s="81">
        <f>SUM('Ալ. Հարությունյան:Ս.Հովակիմյան'!N28)</f>
        <v>0</v>
      </c>
      <c r="O28" s="81">
        <f>SUM('Ալ. Հարությունյան:Ս.Հովակիմյան'!O28)</f>
        <v>0</v>
      </c>
      <c r="P28" s="81">
        <f>SUM('Ալ. Հարությունյան:Ս.Հովակիմյան'!P28)</f>
        <v>0</v>
      </c>
      <c r="Q28" s="81">
        <f>SUM('Ալ. Հարությունյան:Ս.Հովակիմյան'!Q28)</f>
        <v>0</v>
      </c>
      <c r="R28" s="81">
        <f>SUM('Ալ. Հարությունյան:Ս.Հովակիմյան'!R28)</f>
        <v>0</v>
      </c>
      <c r="S28" s="81">
        <f>SUM('Ալ. Հարությունյան:Ս.Հովակիմյան'!S28)</f>
        <v>0</v>
      </c>
      <c r="T28" s="81">
        <f>SUM('Ալ. Հարությունյան:Ս.Հովակիմյան'!T28)</f>
        <v>0</v>
      </c>
      <c r="U28" s="81">
        <f>SUM('Ալ. Հարությունյան:Ս.Հովակիմյան'!U28)</f>
        <v>0</v>
      </c>
      <c r="V28" s="81">
        <f>SUM('Ալ. Հարությունյան:Ս.Հովակիմյան'!V28)</f>
        <v>0</v>
      </c>
      <c r="W28" s="81">
        <f>SUM('Ալ. Հարությունյան:Ս.Հովակիմյան'!W28)</f>
        <v>0</v>
      </c>
      <c r="X28" s="81">
        <f>SUM('Ալ. Հարությունյան:Ս.Հովակիմյան'!X28)</f>
        <v>0</v>
      </c>
      <c r="Y28" s="81">
        <f>SUM('Ալ. Հարությունյան:Ս.Հովակիմյան'!Y28)</f>
        <v>0</v>
      </c>
      <c r="Z28" s="81">
        <f>SUM('Ալ. Հարությունյան:Ս.Հովակիմյան'!Z28)</f>
        <v>0</v>
      </c>
      <c r="AA28" s="81">
        <f>SUM('Ալ. Հարությունյան:Ս.Հովակիմյան'!AA28)</f>
        <v>0</v>
      </c>
      <c r="AB28" s="81">
        <f>SUM('Ալ. Հարությունյան:Ս.Հովակիմյան'!AB28)</f>
        <v>0</v>
      </c>
      <c r="AC28" s="81">
        <f>SUM('Ալ. Հարությունյան:Ս.Հովակիմյան'!AC28)</f>
        <v>0</v>
      </c>
      <c r="AD28" s="81">
        <f>SUM('Ալ. Հարությունյան:Ս.Հովակիմյան'!AD28)</f>
        <v>0</v>
      </c>
      <c r="AE28" s="81">
        <f>SUM('Ալ. Հարությունյան:Ս.Հովակիմյան'!AE28)</f>
        <v>0</v>
      </c>
      <c r="AF28" s="81">
        <f>SUM('Ալ. Հարությունյան:Ս.Հովակիմյան'!AF28)</f>
        <v>0</v>
      </c>
      <c r="AG28" s="81">
        <f>SUM('Ալ. Հարությունյան:Ս.Հովակիմյան'!AG28)</f>
        <v>0</v>
      </c>
      <c r="AH28" s="81">
        <f>SUM('Ալ. Հարությունյան:Ս.Հովակիմյան'!AH28)</f>
        <v>0</v>
      </c>
      <c r="AI28" s="81">
        <f>SUM('Ալ. Հարությունյան:Ս.Հովակիմյան'!AI28)</f>
        <v>0</v>
      </c>
      <c r="AJ28" s="81">
        <f>SUM('Ալ. Հարությունյան:Ս.Հովակիմյան'!AJ28)</f>
        <v>0</v>
      </c>
      <c r="AK28" s="81">
        <f>SUM('Ալ. Հարությունյան:Ս.Հովակիմյան'!AK28)</f>
        <v>0</v>
      </c>
      <c r="AL28" s="81">
        <f>SUM('Ալ. Հարությունյան:Ս.Հովակիմյան'!AL28)</f>
        <v>0</v>
      </c>
      <c r="AM28" s="81">
        <f>SUM('Ալ. Հարությունյան:Ս.Հովակիմյան'!AM28)</f>
        <v>0</v>
      </c>
      <c r="AN28" s="81">
        <f>SUM('Ալ. Հարությունյան:Ս.Հովակիմյան'!AN28)</f>
        <v>0</v>
      </c>
      <c r="AO28" s="81">
        <f>SUM('Ալ. Հարությունյան:Ս.Հովակիմյան'!AO28)</f>
        <v>0</v>
      </c>
      <c r="AP28" s="81">
        <f>SUM('Ալ. Հարությունյան:Ս.Հովակիմյան'!AP28)</f>
        <v>0</v>
      </c>
      <c r="AQ28" s="70">
        <f t="shared" si="1"/>
        <v>0</v>
      </c>
      <c r="AR28" s="70">
        <f t="shared" si="21"/>
        <v>0</v>
      </c>
      <c r="AS28" s="70">
        <f t="shared" si="2"/>
        <v>0</v>
      </c>
      <c r="AT28" s="70">
        <f t="shared" si="3"/>
        <v>0</v>
      </c>
      <c r="AU28" s="70">
        <f t="shared" si="4"/>
        <v>0</v>
      </c>
      <c r="AV28" s="70">
        <f>L28+V28+W28+Y28</f>
        <v>0</v>
      </c>
      <c r="AW28" s="70">
        <f t="shared" si="5"/>
        <v>0</v>
      </c>
      <c r="AX28" s="70">
        <f t="shared" ref="AX28:AX46" si="26">N28+O28+P28+Q28</f>
        <v>0</v>
      </c>
      <c r="AY28" s="70">
        <f t="shared" si="6"/>
        <v>0</v>
      </c>
      <c r="AZ28" s="70">
        <f t="shared" si="7"/>
        <v>0</v>
      </c>
      <c r="BA28" s="70">
        <f t="shared" si="8"/>
        <v>0</v>
      </c>
      <c r="BB28" s="70">
        <f t="shared" si="9"/>
        <v>0</v>
      </c>
      <c r="BC28" s="70">
        <f t="shared" si="10"/>
        <v>0</v>
      </c>
      <c r="BD28" s="70">
        <f t="shared" si="11"/>
        <v>0</v>
      </c>
      <c r="BE28" s="70">
        <f t="shared" si="12"/>
        <v>0</v>
      </c>
      <c r="BF28" s="70">
        <f t="shared" si="13"/>
        <v>0</v>
      </c>
      <c r="BG28" s="70">
        <f t="shared" si="14"/>
        <v>0</v>
      </c>
      <c r="BH28" s="70">
        <f t="shared" si="15"/>
        <v>0</v>
      </c>
      <c r="BI28" s="70">
        <f t="shared" si="16"/>
        <v>0</v>
      </c>
      <c r="BJ28" s="70">
        <f t="shared" si="17"/>
        <v>0</v>
      </c>
    </row>
    <row r="29" spans="1:62" ht="24.75" customHeight="1">
      <c r="A29" s="71" t="s">
        <v>15</v>
      </c>
      <c r="B29" s="203" t="s">
        <v>77</v>
      </c>
      <c r="C29" s="81">
        <f>SUM('Ալ. Հարությունյան:Ս.Հովակիմյան'!C29)</f>
        <v>0</v>
      </c>
      <c r="D29" s="81">
        <f>SUM('Ալ. Հարությունյան:Ս.Հովակիմյան'!D29)</f>
        <v>0</v>
      </c>
      <c r="E29" s="81">
        <f>SUM('Ալ. Հարությունյան:Ս.Հովակիմյան'!E29)</f>
        <v>0</v>
      </c>
      <c r="F29" s="81">
        <f>SUM('Ալ. Հարությունյան:Ս.Հովակիմյան'!F29)</f>
        <v>0</v>
      </c>
      <c r="G29" s="81">
        <f>SUM('Ալ. Հարությունյան:Ս.Հովակիմյան'!G29)</f>
        <v>0</v>
      </c>
      <c r="H29" s="81">
        <f>SUM('Ալ. Հարությունյան:Ս.Հովակիմյան'!H29)</f>
        <v>0</v>
      </c>
      <c r="I29" s="81">
        <f>SUM('Ալ. Հարությունյան:Ս.Հովակիմյան'!I29)</f>
        <v>0</v>
      </c>
      <c r="J29" s="81">
        <f>SUM('Ալ. Հարությունյան:Ս.Հովակիմյան'!J29)</f>
        <v>0</v>
      </c>
      <c r="K29" s="81">
        <f>SUM('Ալ. Հարությունյան:Ս.Հովակիմյան'!K29)</f>
        <v>0</v>
      </c>
      <c r="L29" s="81">
        <f>SUM('Ալ. Հարությունյան:Ս.Հովակիմյան'!L29)</f>
        <v>0</v>
      </c>
      <c r="M29" s="81">
        <f>SUM('Ալ. Հարությունյան:Ս.Հովակիմյան'!M29)</f>
        <v>0</v>
      </c>
      <c r="N29" s="81">
        <f>SUM('Ալ. Հարությունյան:Ս.Հովակիմյան'!N29)</f>
        <v>0</v>
      </c>
      <c r="O29" s="81">
        <f>SUM('Ալ. Հարությունյան:Ս.Հովակիմյան'!O29)</f>
        <v>0</v>
      </c>
      <c r="P29" s="81">
        <f>SUM('Ալ. Հարությունյան:Ս.Հովակիմյան'!P29)</f>
        <v>0</v>
      </c>
      <c r="Q29" s="81">
        <f>SUM('Ալ. Հարությունյան:Ս.Հովակիմյան'!Q29)</f>
        <v>0</v>
      </c>
      <c r="R29" s="81">
        <f>SUM('Ալ. Հարությունյան:Ս.Հովակիմյան'!R29)</f>
        <v>0</v>
      </c>
      <c r="S29" s="81">
        <f>SUM('Ալ. Հարությունյան:Ս.Հովակիմյան'!S29)</f>
        <v>0</v>
      </c>
      <c r="T29" s="81">
        <f>SUM('Ալ. Հարությունյան:Ս.Հովակիմյան'!T29)</f>
        <v>0</v>
      </c>
      <c r="U29" s="81">
        <f>SUM('Ալ. Հարությունյան:Ս.Հովակիմյան'!U29)</f>
        <v>0</v>
      </c>
      <c r="V29" s="81">
        <f>SUM('Ալ. Հարությունյան:Ս.Հովակիմյան'!V29)</f>
        <v>0</v>
      </c>
      <c r="W29" s="81">
        <f>SUM('Ալ. Հարությունյան:Ս.Հովակիմյան'!W29)</f>
        <v>0</v>
      </c>
      <c r="X29" s="81">
        <f>SUM('Ալ. Հարությունյան:Ս.Հովակիմյան'!X29)</f>
        <v>0</v>
      </c>
      <c r="Y29" s="81">
        <f>SUM('Ալ. Հարությունյան:Ս.Հովակիմյան'!Y29)</f>
        <v>0</v>
      </c>
      <c r="Z29" s="81">
        <f>SUM('Ալ. Հարությունյան:Ս.Հովակիմյան'!Z29)</f>
        <v>0</v>
      </c>
      <c r="AA29" s="81">
        <f>SUM('Ալ. Հարությունյան:Ս.Հովակիմյան'!AA29)</f>
        <v>0</v>
      </c>
      <c r="AB29" s="81">
        <f>SUM('Ալ. Հարությունյան:Ս.Հովակիմյան'!AB29)</f>
        <v>0</v>
      </c>
      <c r="AC29" s="81">
        <f>SUM('Ալ. Հարությունյան:Ս.Հովակիմյան'!AC29)</f>
        <v>0</v>
      </c>
      <c r="AD29" s="81">
        <f>SUM('Ալ. Հարությունյան:Ս.Հովակիմյան'!AD29)</f>
        <v>0</v>
      </c>
      <c r="AE29" s="81">
        <f>SUM('Ալ. Հարությունյան:Ս.Հովակիմյան'!AE29)</f>
        <v>0</v>
      </c>
      <c r="AF29" s="81">
        <f>SUM('Ալ. Հարությունյան:Ս.Հովակիմյան'!AF29)</f>
        <v>0</v>
      </c>
      <c r="AG29" s="81">
        <f>SUM('Ալ. Հարությունյան:Ս.Հովակիմյան'!AG29)</f>
        <v>0</v>
      </c>
      <c r="AH29" s="81">
        <f>SUM('Ալ. Հարությունյան:Ս.Հովակիմյան'!AH29)</f>
        <v>0</v>
      </c>
      <c r="AI29" s="81">
        <f>SUM('Ալ. Հարությունյան:Ս.Հովակիմյան'!AI29)</f>
        <v>0</v>
      </c>
      <c r="AJ29" s="81">
        <f>SUM('Ալ. Հարությունյան:Ս.Հովակիմյան'!AJ29)</f>
        <v>0</v>
      </c>
      <c r="AK29" s="81">
        <f>SUM('Ալ. Հարությունյան:Ս.Հովակիմյան'!AK29)</f>
        <v>0</v>
      </c>
      <c r="AL29" s="81">
        <f>SUM('Ալ. Հարությունյան:Ս.Հովակիմյան'!AL29)</f>
        <v>0</v>
      </c>
      <c r="AM29" s="81">
        <f>SUM('Ալ. Հարությունյան:Ս.Հովակիմյան'!AM29)</f>
        <v>0</v>
      </c>
      <c r="AN29" s="81">
        <f>SUM('Ալ. Հարությունյան:Ս.Հովակիմյան'!AN29)</f>
        <v>0</v>
      </c>
      <c r="AO29" s="81">
        <f>SUM('Ալ. Հարությունյան:Ս.Հովակիմյան'!AO29)</f>
        <v>0</v>
      </c>
      <c r="AP29" s="81">
        <f>SUM('Ալ. Հարությունյան:Ս.Հովակիմյան'!AP29)</f>
        <v>0</v>
      </c>
      <c r="AQ29" s="70">
        <f t="shared" si="1"/>
        <v>0</v>
      </c>
      <c r="AR29" s="70">
        <f t="shared" si="21"/>
        <v>0</v>
      </c>
      <c r="AS29" s="70">
        <f t="shared" si="2"/>
        <v>0</v>
      </c>
      <c r="AT29" s="70">
        <f t="shared" si="3"/>
        <v>0</v>
      </c>
      <c r="AU29" s="70">
        <f t="shared" si="4"/>
        <v>0</v>
      </c>
      <c r="AV29" s="70">
        <f t="shared" ref="AV29:AV47" si="27">L29+V29+W29+Y29</f>
        <v>0</v>
      </c>
      <c r="AW29" s="70">
        <f t="shared" si="5"/>
        <v>0</v>
      </c>
      <c r="AX29" s="70">
        <f t="shared" si="26"/>
        <v>0</v>
      </c>
      <c r="AY29" s="70">
        <f t="shared" si="6"/>
        <v>0</v>
      </c>
      <c r="AZ29" s="70">
        <f t="shared" si="7"/>
        <v>0</v>
      </c>
      <c r="BA29" s="70">
        <f t="shared" si="8"/>
        <v>0</v>
      </c>
      <c r="BB29" s="70">
        <f t="shared" si="9"/>
        <v>0</v>
      </c>
      <c r="BC29" s="70">
        <f t="shared" si="10"/>
        <v>0</v>
      </c>
      <c r="BD29" s="70">
        <f t="shared" si="11"/>
        <v>0</v>
      </c>
      <c r="BE29" s="70">
        <f t="shared" si="12"/>
        <v>0</v>
      </c>
      <c r="BF29" s="70">
        <f t="shared" si="13"/>
        <v>0</v>
      </c>
      <c r="BG29" s="70">
        <f t="shared" si="14"/>
        <v>0</v>
      </c>
      <c r="BH29" s="70">
        <f t="shared" si="15"/>
        <v>0</v>
      </c>
      <c r="BI29" s="70">
        <f t="shared" si="16"/>
        <v>0</v>
      </c>
      <c r="BJ29" s="70">
        <f t="shared" si="17"/>
        <v>0</v>
      </c>
    </row>
    <row r="30" spans="1:62" ht="25.5">
      <c r="A30" s="71" t="s">
        <v>49</v>
      </c>
      <c r="B30" s="203" t="s">
        <v>78</v>
      </c>
      <c r="C30" s="81">
        <f>SUM('Ալ. Հարությունյան:Ս.Հովակիմյան'!C30)</f>
        <v>0</v>
      </c>
      <c r="D30" s="81">
        <f>SUM('Ալ. Հարությունյան:Ս.Հովակիմյան'!D30)</f>
        <v>0</v>
      </c>
      <c r="E30" s="81">
        <f>SUM('Ալ. Հարությունյան:Ս.Հովակիմյան'!E30)</f>
        <v>0</v>
      </c>
      <c r="F30" s="81">
        <f>SUM('Ալ. Հարությունյան:Ս.Հովակիմյան'!F30)</f>
        <v>0</v>
      </c>
      <c r="G30" s="81">
        <f>SUM('Ալ. Հարությունյան:Ս.Հովակիմյան'!G30)</f>
        <v>0</v>
      </c>
      <c r="H30" s="81">
        <f>SUM('Ալ. Հարությունյան:Ս.Հովակիմյան'!H30)</f>
        <v>5</v>
      </c>
      <c r="I30" s="81">
        <f>SUM('Ալ. Հարությունյան:Ս.Հովակիմյան'!I30)</f>
        <v>4</v>
      </c>
      <c r="J30" s="81">
        <f>SUM('Ալ. Հարությունյան:Ս.Հովակիմյան'!J30)</f>
        <v>0</v>
      </c>
      <c r="K30" s="81">
        <f>SUM('Ալ. Հարությունյան:Ս.Հովակիմյան'!K30)</f>
        <v>1</v>
      </c>
      <c r="L30" s="81">
        <f>SUM('Ալ. Հարությունյան:Ս.Հովակիմյան'!L30)</f>
        <v>0</v>
      </c>
      <c r="M30" s="81">
        <f>SUM('Ալ. Հարությունյան:Ս.Հովակիմյան'!M30)</f>
        <v>4</v>
      </c>
      <c r="N30" s="81">
        <f>SUM('Ալ. Հարությունյան:Ս.Հովակիմյան'!N30)</f>
        <v>0</v>
      </c>
      <c r="O30" s="81">
        <f>SUM('Ալ. Հարությունյան:Ս.Հովակիմյան'!O30)</f>
        <v>0</v>
      </c>
      <c r="P30" s="81">
        <f>SUM('Ալ. Հարությունյան:Ս.Հովակիմյան'!P30)</f>
        <v>4</v>
      </c>
      <c r="Q30" s="81">
        <f>SUM('Ալ. Հարությունյան:Ս.Հովակիմյան'!Q30)</f>
        <v>0</v>
      </c>
      <c r="R30" s="81">
        <f>SUM('Ալ. Հարությունյան:Ս.Հովակիմյան'!R30)</f>
        <v>0</v>
      </c>
      <c r="S30" s="81">
        <f>SUM('Ալ. Հարությունյան:Ս.Հովակիմյան'!S30)</f>
        <v>0</v>
      </c>
      <c r="T30" s="81">
        <f>SUM('Ալ. Հարությունյան:Ս.Հովակիմյան'!T30)</f>
        <v>0</v>
      </c>
      <c r="U30" s="81">
        <f>SUM('Ալ. Հարությունյան:Ս.Հովակիմյան'!U30)</f>
        <v>0</v>
      </c>
      <c r="V30" s="81">
        <f>SUM('Ալ. Հարությունյան:Ս.Հովակիմյան'!V30)</f>
        <v>4</v>
      </c>
      <c r="W30" s="81">
        <f>SUM('Ալ. Հարությունյան:Ս.Հովակիմյան'!W30)</f>
        <v>0</v>
      </c>
      <c r="X30" s="81">
        <f>SUM('Ալ. Հարությունյան:Ս.Հովակիմյան'!X30)</f>
        <v>0</v>
      </c>
      <c r="Y30" s="81">
        <f>SUM('Ալ. Հարությունյան:Ս.Հովակիմյան'!Y30)</f>
        <v>0</v>
      </c>
      <c r="Z30" s="81">
        <f>SUM('Ալ. Հարությունյան:Ս.Հովակիմյան'!Z30)</f>
        <v>0</v>
      </c>
      <c r="AA30" s="81">
        <f>SUM('Ալ. Հարությունյան:Ս.Հովակիմյան'!AA30)</f>
        <v>0</v>
      </c>
      <c r="AB30" s="81">
        <f>SUM('Ալ. Հարությունյան:Ս.Հովակիմյան'!AB30)</f>
        <v>1</v>
      </c>
      <c r="AC30" s="81">
        <f>SUM('Ալ. Հարությունյան:Ս.Հովակիմյան'!AC30)</f>
        <v>1</v>
      </c>
      <c r="AD30" s="81">
        <f>SUM('Ալ. Հարությունյան:Ս.Հովակիմյան'!AD30)</f>
        <v>0</v>
      </c>
      <c r="AE30" s="81">
        <f>SUM('Ալ. Հարությունյան:Ս.Հովակիմյան'!AE30)</f>
        <v>1</v>
      </c>
      <c r="AF30" s="81">
        <f>SUM('Ալ. Հարությունյան:Ս.Հովակիմյան'!AF30)</f>
        <v>0</v>
      </c>
      <c r="AG30" s="81">
        <f>SUM('Ալ. Հարությունյան:Ս.Հովակիմյան'!AG30)</f>
        <v>0</v>
      </c>
      <c r="AH30" s="81">
        <f>SUM('Ալ. Հարությունյան:Ս.Հովակիմյան'!AH30)</f>
        <v>0</v>
      </c>
      <c r="AI30" s="81">
        <f>SUM('Ալ. Հարությունյան:Ս.Հովակիմյան'!AI30)</f>
        <v>0</v>
      </c>
      <c r="AJ30" s="81">
        <f>SUM('Ալ. Հարությունյան:Ս.Հովակիմյան'!AJ30)</f>
        <v>0</v>
      </c>
      <c r="AK30" s="81">
        <f>SUM('Ալ. Հարությունյան:Ս.Հովակիմյան'!AK30)</f>
        <v>0</v>
      </c>
      <c r="AL30" s="81">
        <f>SUM('Ալ. Հարությունյան:Ս.Հովակիմյան'!AL30)</f>
        <v>0</v>
      </c>
      <c r="AM30" s="81">
        <f>SUM('Ալ. Հարությունյան:Ս.Հովակիմյան'!AM30)</f>
        <v>0</v>
      </c>
      <c r="AN30" s="81">
        <f>SUM('Ալ. Հարությունյան:Ս.Հովակիմյան'!AN30)</f>
        <v>0</v>
      </c>
      <c r="AO30" s="81">
        <f>SUM('Ալ. Հարությունյան:Ս.Հովակիմյան'!AO30)</f>
        <v>0</v>
      </c>
      <c r="AP30" s="81">
        <f>SUM('Ալ. Հարությունյան:Ս.Հովակիմյան'!AP30)</f>
        <v>0</v>
      </c>
      <c r="AQ30" s="70">
        <f t="shared" si="1"/>
        <v>0</v>
      </c>
      <c r="AR30" s="70">
        <f t="shared" si="21"/>
        <v>0</v>
      </c>
      <c r="AS30" s="70">
        <f t="shared" si="2"/>
        <v>5</v>
      </c>
      <c r="AT30" s="70">
        <f t="shared" si="3"/>
        <v>5</v>
      </c>
      <c r="AU30" s="70">
        <f t="shared" si="4"/>
        <v>4</v>
      </c>
      <c r="AV30" s="70">
        <f t="shared" si="27"/>
        <v>4</v>
      </c>
      <c r="AW30" s="70">
        <f t="shared" si="5"/>
        <v>4</v>
      </c>
      <c r="AX30" s="70">
        <f t="shared" si="26"/>
        <v>4</v>
      </c>
      <c r="AY30" s="70">
        <f t="shared" si="6"/>
        <v>0</v>
      </c>
      <c r="AZ30" s="70">
        <f t="shared" si="7"/>
        <v>0</v>
      </c>
      <c r="BA30" s="70">
        <f t="shared" si="8"/>
        <v>4</v>
      </c>
      <c r="BB30" s="70">
        <f t="shared" si="9"/>
        <v>4</v>
      </c>
      <c r="BC30" s="70">
        <f t="shared" si="10"/>
        <v>1</v>
      </c>
      <c r="BD30" s="70">
        <f t="shared" si="11"/>
        <v>1</v>
      </c>
      <c r="BE30" s="70">
        <f t="shared" si="12"/>
        <v>1</v>
      </c>
      <c r="BF30" s="70">
        <f t="shared" si="13"/>
        <v>1</v>
      </c>
      <c r="BG30" s="70">
        <f t="shared" si="14"/>
        <v>0</v>
      </c>
      <c r="BH30" s="70">
        <f t="shared" si="15"/>
        <v>0</v>
      </c>
      <c r="BI30" s="70">
        <f t="shared" si="16"/>
        <v>0</v>
      </c>
      <c r="BJ30" s="70">
        <f t="shared" si="17"/>
        <v>0</v>
      </c>
    </row>
    <row r="31" spans="1:62" ht="27.75" customHeight="1">
      <c r="A31" s="71" t="s">
        <v>50</v>
      </c>
      <c r="B31" s="203" t="s">
        <v>79</v>
      </c>
      <c r="C31" s="81">
        <f>SUM('Ալ. Հարությունյան:Ս.Հովակիմյան'!C31)</f>
        <v>0</v>
      </c>
      <c r="D31" s="81">
        <f>SUM('Ալ. Հարությունյան:Ս.Հովակիմյան'!D31)</f>
        <v>0</v>
      </c>
      <c r="E31" s="81">
        <f>SUM('Ալ. Հարությունյան:Ս.Հովակիմյան'!E31)</f>
        <v>0</v>
      </c>
      <c r="F31" s="81">
        <f>SUM('Ալ. Հարությունյան:Ս.Հովակիմյան'!F31)</f>
        <v>0</v>
      </c>
      <c r="G31" s="81">
        <f>SUM('Ալ. Հարությունյան:Ս.Հովակիմյան'!G31)</f>
        <v>0</v>
      </c>
      <c r="H31" s="81">
        <f>SUM('Ալ. Հարությունյան:Ս.Հովակիմյան'!H31)</f>
        <v>39</v>
      </c>
      <c r="I31" s="81">
        <f>SUM('Ալ. Հարությունյան:Ս.Հովակիմյան'!I31)</f>
        <v>6</v>
      </c>
      <c r="J31" s="81">
        <f>SUM('Ալ. Հարությունյան:Ս.Հովակիմյան'!J31)</f>
        <v>0</v>
      </c>
      <c r="K31" s="81">
        <f>SUM('Ալ. Հարությունյան:Ս.Հովակիմյան'!K31)</f>
        <v>33</v>
      </c>
      <c r="L31" s="81">
        <f>SUM('Ալ. Հարությունյան:Ս.Հովակիմյան'!L31)</f>
        <v>2</v>
      </c>
      <c r="M31" s="81">
        <f>SUM('Ալ. Հարությունյան:Ս.Հովակիմյան'!M31)</f>
        <v>2</v>
      </c>
      <c r="N31" s="81">
        <f>SUM('Ալ. Հարությունյան:Ս.Հովակիմյան'!N31)</f>
        <v>0</v>
      </c>
      <c r="O31" s="81">
        <f>SUM('Ալ. Հարությունյան:Ս.Հովակիմյան'!O31)</f>
        <v>0</v>
      </c>
      <c r="P31" s="81">
        <f>SUM('Ալ. Հարությունյան:Ս.Հովակիմյան'!P31)</f>
        <v>2</v>
      </c>
      <c r="Q31" s="81">
        <f>SUM('Ալ. Հարությունյան:Ս.Հովակիմյան'!Q31)</f>
        <v>0</v>
      </c>
      <c r="R31" s="81">
        <f>SUM('Ալ. Հարությունյան:Ս.Հովակիմյան'!R31)</f>
        <v>0</v>
      </c>
      <c r="S31" s="81">
        <f>SUM('Ալ. Հարությունյան:Ս.Հովակիմյան'!S31)</f>
        <v>0</v>
      </c>
      <c r="T31" s="81">
        <f>SUM('Ալ. Հարությունյան:Ս.Հովակիմյան'!T31)</f>
        <v>0</v>
      </c>
      <c r="U31" s="81">
        <f>SUM('Ալ. Հարությունյան:Ս.Հովակիմյան'!U31)</f>
        <v>0</v>
      </c>
      <c r="V31" s="81">
        <f>SUM('Ալ. Հարությունյան:Ս.Հովակիմյան'!V31)</f>
        <v>2</v>
      </c>
      <c r="W31" s="81">
        <f>SUM('Ալ. Հարությունյան:Ս.Հովակիմյան'!W31)</f>
        <v>0</v>
      </c>
      <c r="X31" s="81">
        <f>SUM('Ալ. Հարությունյան:Ս.Հովակիմյան'!X31)</f>
        <v>0</v>
      </c>
      <c r="Y31" s="81">
        <f>SUM('Ալ. Հարությունյան:Ս.Հովակիմյան'!Y31)</f>
        <v>2</v>
      </c>
      <c r="Z31" s="81">
        <f>SUM('Ալ. Հարությունյան:Ս.Հովակիմյան'!Z31)</f>
        <v>0</v>
      </c>
      <c r="AA31" s="81">
        <f>SUM('Ալ. Հարությունյան:Ս.Հովակիմյան'!AA31)</f>
        <v>0</v>
      </c>
      <c r="AB31" s="81">
        <f>SUM('Ալ. Հարությունյան:Ս.Հովակիմյան'!AB31)</f>
        <v>2</v>
      </c>
      <c r="AC31" s="81">
        <f>SUM('Ալ. Հարությունյան:Ս.Հովակիմյան'!AC31)</f>
        <v>2</v>
      </c>
      <c r="AD31" s="81">
        <f>SUM('Ալ. Հարությունյան:Ս.Հովակիմյան'!AD31)</f>
        <v>0</v>
      </c>
      <c r="AE31" s="81">
        <f>SUM('Ալ. Հարությունյան:Ս.Հովակիմյան'!AE31)</f>
        <v>2</v>
      </c>
      <c r="AF31" s="81">
        <f>SUM('Ալ. Հարությունյան:Ս.Հովակիմյան'!AF31)</f>
        <v>0</v>
      </c>
      <c r="AG31" s="81">
        <f>SUM('Ալ. Հարությունյան:Ս.Հովակիմյան'!AG31)</f>
        <v>1</v>
      </c>
      <c r="AH31" s="81">
        <f>SUM('Ալ. Հարությունյան:Ս.Հովակիմյան'!AH31)</f>
        <v>0</v>
      </c>
      <c r="AI31" s="81">
        <f>SUM('Ալ. Հարությունյան:Ս.Հովակիմյան'!AI31)</f>
        <v>0</v>
      </c>
      <c r="AJ31" s="81">
        <f>SUM('Ալ. Հարությունյան:Ս.Հովակիմյան'!AJ31)</f>
        <v>0</v>
      </c>
      <c r="AK31" s="81">
        <f>SUM('Ալ. Հարությունյան:Ս.Հովակիմյան'!AK31)</f>
        <v>0</v>
      </c>
      <c r="AL31" s="81">
        <f>SUM('Ալ. Հարությունյան:Ս.Հովակիմյան'!AL31)</f>
        <v>0</v>
      </c>
      <c r="AM31" s="81">
        <f>SUM('Ալ. Հարությունյան:Ս.Հովակիմյան'!AM31)</f>
        <v>0</v>
      </c>
      <c r="AN31" s="81">
        <f>SUM('Ալ. Հարությունյան:Ս.Հովակիմյան'!AN31)</f>
        <v>0</v>
      </c>
      <c r="AO31" s="81">
        <f>SUM('Ալ. Հարությունյան:Ս.Հովակիմյան'!AO31)</f>
        <v>0</v>
      </c>
      <c r="AP31" s="81">
        <f>SUM('Ալ. Հարությունյան:Ս.Հովակիմյան'!AP31)</f>
        <v>0</v>
      </c>
      <c r="AQ31" s="70">
        <f t="shared" si="1"/>
        <v>0</v>
      </c>
      <c r="AR31" s="70">
        <f t="shared" si="21"/>
        <v>0</v>
      </c>
      <c r="AS31" s="70">
        <f t="shared" si="2"/>
        <v>39</v>
      </c>
      <c r="AT31" s="70">
        <f t="shared" si="3"/>
        <v>39</v>
      </c>
      <c r="AU31" s="70">
        <f t="shared" si="4"/>
        <v>6</v>
      </c>
      <c r="AV31" s="70">
        <f t="shared" si="27"/>
        <v>6</v>
      </c>
      <c r="AW31" s="70">
        <f t="shared" si="5"/>
        <v>2</v>
      </c>
      <c r="AX31" s="70">
        <f t="shared" si="26"/>
        <v>2</v>
      </c>
      <c r="AY31" s="70">
        <f t="shared" si="6"/>
        <v>0</v>
      </c>
      <c r="AZ31" s="70">
        <f t="shared" si="7"/>
        <v>0</v>
      </c>
      <c r="BA31" s="70">
        <f t="shared" si="8"/>
        <v>2</v>
      </c>
      <c r="BB31" s="70">
        <f t="shared" si="9"/>
        <v>2</v>
      </c>
      <c r="BC31" s="70">
        <f t="shared" si="10"/>
        <v>2</v>
      </c>
      <c r="BD31" s="70">
        <f t="shared" si="11"/>
        <v>2</v>
      </c>
      <c r="BE31" s="70">
        <f t="shared" si="12"/>
        <v>2</v>
      </c>
      <c r="BF31" s="70">
        <f t="shared" si="13"/>
        <v>2</v>
      </c>
      <c r="BG31" s="70">
        <f t="shared" si="14"/>
        <v>0</v>
      </c>
      <c r="BH31" s="70">
        <f t="shared" si="15"/>
        <v>0</v>
      </c>
      <c r="BI31" s="70">
        <f t="shared" si="16"/>
        <v>0</v>
      </c>
      <c r="BJ31" s="70">
        <f t="shared" si="17"/>
        <v>0</v>
      </c>
    </row>
    <row r="32" spans="1:62" ht="21" customHeight="1">
      <c r="A32" s="71" t="s">
        <v>51</v>
      </c>
      <c r="B32" s="203" t="s">
        <v>3</v>
      </c>
      <c r="C32" s="81">
        <f>SUM('Ալ. Հարությունյան:Ս.Հովակիմյան'!C32)</f>
        <v>0</v>
      </c>
      <c r="D32" s="81">
        <f>SUM('Ալ. Հարությունյան:Ս.Հովակիմյան'!D32)</f>
        <v>0</v>
      </c>
      <c r="E32" s="81">
        <f>SUM('Ալ. Հարությունյան:Ս.Հովակիմյան'!E32)</f>
        <v>0</v>
      </c>
      <c r="F32" s="81">
        <f>SUM('Ալ. Հարությունյան:Ս.Հովակիմյան'!F32)</f>
        <v>0</v>
      </c>
      <c r="G32" s="81">
        <f>SUM('Ալ. Հարությունյան:Ս.Հովակիմյան'!G32)</f>
        <v>0</v>
      </c>
      <c r="H32" s="81">
        <f>SUM('Ալ. Հարությունյան:Ս.Հովակիմյան'!H32)</f>
        <v>0</v>
      </c>
      <c r="I32" s="81">
        <f>SUM('Ալ. Հարությունյան:Ս.Հովակիմյան'!I32)</f>
        <v>0</v>
      </c>
      <c r="J32" s="81">
        <f>SUM('Ալ. Հարությունյան:Ս.Հովակիմյան'!J32)</f>
        <v>0</v>
      </c>
      <c r="K32" s="81">
        <f>SUM('Ալ. Հարությունյան:Ս.Հովակիմյան'!K32)</f>
        <v>0</v>
      </c>
      <c r="L32" s="81">
        <f>SUM('Ալ. Հարությունյան:Ս.Հովակիմյան'!L32)</f>
        <v>0</v>
      </c>
      <c r="M32" s="81">
        <f>SUM('Ալ. Հարությունյան:Ս.Հովակիմյան'!M32)</f>
        <v>0</v>
      </c>
      <c r="N32" s="81">
        <f>SUM('Ալ. Հարությունյան:Ս.Հովակիմյան'!N32)</f>
        <v>0</v>
      </c>
      <c r="O32" s="81">
        <f>SUM('Ալ. Հարությունյան:Ս.Հովակիմյան'!O32)</f>
        <v>0</v>
      </c>
      <c r="P32" s="81">
        <f>SUM('Ալ. Հարությունյան:Ս.Հովակիմյան'!P32)</f>
        <v>0</v>
      </c>
      <c r="Q32" s="81">
        <f>SUM('Ալ. Հարությունյան:Ս.Հովակիմյան'!Q32)</f>
        <v>0</v>
      </c>
      <c r="R32" s="81">
        <f>SUM('Ալ. Հարությունյան:Ս.Հովակիմյան'!R32)</f>
        <v>0</v>
      </c>
      <c r="S32" s="81">
        <f>SUM('Ալ. Հարությունյան:Ս.Հովակիմյան'!S32)</f>
        <v>0</v>
      </c>
      <c r="T32" s="81">
        <f>SUM('Ալ. Հարությունյան:Ս.Հովակիմյան'!T32)</f>
        <v>0</v>
      </c>
      <c r="U32" s="81">
        <f>SUM('Ալ. Հարությունյան:Ս.Հովակիմյան'!U32)</f>
        <v>0</v>
      </c>
      <c r="V32" s="81">
        <f>SUM('Ալ. Հարությունյան:Ս.Հովակիմյան'!V32)</f>
        <v>0</v>
      </c>
      <c r="W32" s="81">
        <f>SUM('Ալ. Հարությունյան:Ս.Հովակիմյան'!W32)</f>
        <v>0</v>
      </c>
      <c r="X32" s="81">
        <f>SUM('Ալ. Հարությունյան:Ս.Հովակիմյան'!X32)</f>
        <v>0</v>
      </c>
      <c r="Y32" s="81">
        <f>SUM('Ալ. Հարությունյան:Ս.Հովակիմյան'!Y32)</f>
        <v>0</v>
      </c>
      <c r="Z32" s="81">
        <f>SUM('Ալ. Հարությունյան:Ս.Հովակիմյան'!Z32)</f>
        <v>0</v>
      </c>
      <c r="AA32" s="81">
        <f>SUM('Ալ. Հարությունյան:Ս.Հովակիմյան'!AA32)</f>
        <v>0</v>
      </c>
      <c r="AB32" s="81">
        <f>SUM('Ալ. Հարությունյան:Ս.Հովակիմյան'!AB32)</f>
        <v>0</v>
      </c>
      <c r="AC32" s="81">
        <f>SUM('Ալ. Հարությունյան:Ս.Հովակիմյան'!AC32)</f>
        <v>0</v>
      </c>
      <c r="AD32" s="81">
        <f>SUM('Ալ. Հարությունյան:Ս.Հովակիմյան'!AD32)</f>
        <v>0</v>
      </c>
      <c r="AE32" s="81">
        <f>SUM('Ալ. Հարությունյան:Ս.Հովակիմյան'!AE32)</f>
        <v>0</v>
      </c>
      <c r="AF32" s="81">
        <f>SUM('Ալ. Հարությունյան:Ս.Հովակիմյան'!AF32)</f>
        <v>0</v>
      </c>
      <c r="AG32" s="81">
        <f>SUM('Ալ. Հարությունյան:Ս.Հովակիմյան'!AG32)</f>
        <v>0</v>
      </c>
      <c r="AH32" s="81">
        <f>SUM('Ալ. Հարությունյան:Ս.Հովակիմյան'!AH32)</f>
        <v>0</v>
      </c>
      <c r="AI32" s="81">
        <f>SUM('Ալ. Հարությունյան:Ս.Հովակիմյան'!AI32)</f>
        <v>0</v>
      </c>
      <c r="AJ32" s="81">
        <f>SUM('Ալ. Հարությունյան:Ս.Հովակիմյան'!AJ32)</f>
        <v>0</v>
      </c>
      <c r="AK32" s="81">
        <f>SUM('Ալ. Հարությունյան:Ս.Հովակիմյան'!AK32)</f>
        <v>0</v>
      </c>
      <c r="AL32" s="81">
        <f>SUM('Ալ. Հարությունյան:Ս.Հովակիմյան'!AL32)</f>
        <v>0</v>
      </c>
      <c r="AM32" s="81">
        <f>SUM('Ալ. Հարությունյան:Ս.Հովակիմյան'!AM32)</f>
        <v>0</v>
      </c>
      <c r="AN32" s="81">
        <f>SUM('Ալ. Հարությունյան:Ս.Հովակիմյան'!AN32)</f>
        <v>0</v>
      </c>
      <c r="AO32" s="81">
        <f>SUM('Ալ. Հարությունյան:Ս.Հովակիմյան'!AO32)</f>
        <v>0</v>
      </c>
      <c r="AP32" s="81">
        <f>SUM('Ալ. Հարությունյան:Ս.Հովակիմյան'!AP32)</f>
        <v>0</v>
      </c>
      <c r="AQ32" s="70">
        <f t="shared" si="1"/>
        <v>0</v>
      </c>
      <c r="AR32" s="70">
        <f t="shared" si="21"/>
        <v>0</v>
      </c>
      <c r="AS32" s="70">
        <f t="shared" si="2"/>
        <v>0</v>
      </c>
      <c r="AT32" s="70">
        <f t="shared" si="3"/>
        <v>0</v>
      </c>
      <c r="AU32" s="70">
        <f t="shared" si="4"/>
        <v>0</v>
      </c>
      <c r="AV32" s="70">
        <f t="shared" si="27"/>
        <v>0</v>
      </c>
      <c r="AW32" s="70">
        <f t="shared" si="5"/>
        <v>0</v>
      </c>
      <c r="AX32" s="70">
        <f t="shared" si="26"/>
        <v>0</v>
      </c>
      <c r="AY32" s="70">
        <f t="shared" si="6"/>
        <v>0</v>
      </c>
      <c r="AZ32" s="70">
        <f t="shared" si="7"/>
        <v>0</v>
      </c>
      <c r="BA32" s="70">
        <f t="shared" si="8"/>
        <v>0</v>
      </c>
      <c r="BB32" s="70">
        <f t="shared" si="9"/>
        <v>0</v>
      </c>
      <c r="BC32" s="70">
        <f t="shared" si="10"/>
        <v>0</v>
      </c>
      <c r="BD32" s="70">
        <f t="shared" si="11"/>
        <v>0</v>
      </c>
      <c r="BE32" s="70">
        <f t="shared" si="12"/>
        <v>0</v>
      </c>
      <c r="BF32" s="70">
        <f t="shared" si="13"/>
        <v>0</v>
      </c>
      <c r="BG32" s="70">
        <f t="shared" si="14"/>
        <v>0</v>
      </c>
      <c r="BH32" s="70">
        <f t="shared" si="15"/>
        <v>0</v>
      </c>
      <c r="BI32" s="70">
        <f t="shared" si="16"/>
        <v>0</v>
      </c>
      <c r="BJ32" s="70">
        <f t="shared" si="17"/>
        <v>0</v>
      </c>
    </row>
    <row r="33" spans="1:62" ht="63.75">
      <c r="A33" s="71" t="s">
        <v>81</v>
      </c>
      <c r="B33" s="82" t="s">
        <v>92</v>
      </c>
      <c r="C33" s="81">
        <f>SUM('Ալ. Հարությունյան:Ս.Հովակիմյան'!C33)</f>
        <v>0</v>
      </c>
      <c r="D33" s="81">
        <f>SUM('Ալ. Հարությունյան:Ս.Հովակիմյան'!D33)</f>
        <v>0</v>
      </c>
      <c r="E33" s="81">
        <f>SUM('Ալ. Հարությունյան:Ս.Հովակիմյան'!E33)</f>
        <v>0</v>
      </c>
      <c r="F33" s="81">
        <f>SUM('Ալ. Հարությունյան:Ս.Հովակիմյան'!F33)</f>
        <v>0</v>
      </c>
      <c r="G33" s="81">
        <f>SUM('Ալ. Հարությունյան:Ս.Հովակիմյան'!G33)</f>
        <v>0</v>
      </c>
      <c r="H33" s="81">
        <f>SUM('Ալ. Հարությունյան:Ս.Հովակիմյան'!H33)</f>
        <v>0</v>
      </c>
      <c r="I33" s="81">
        <f>SUM('Ալ. Հարությունյան:Ս.Հովակիմյան'!I33)</f>
        <v>0</v>
      </c>
      <c r="J33" s="81">
        <f>SUM('Ալ. Հարությունյան:Ս.Հովակիմյան'!J33)</f>
        <v>0</v>
      </c>
      <c r="K33" s="81">
        <f>SUM('Ալ. Հարությունյան:Ս.Հովակիմյան'!K33)</f>
        <v>0</v>
      </c>
      <c r="L33" s="81">
        <f>SUM('Ալ. Հարությունյան:Ս.Հովակիմյան'!L33)</f>
        <v>0</v>
      </c>
      <c r="M33" s="81">
        <f>SUM('Ալ. Հարությունյան:Ս.Հովակիմյան'!M33)</f>
        <v>0</v>
      </c>
      <c r="N33" s="81">
        <f>SUM('Ալ. Հարությունյան:Ս.Հովակիմյան'!N33)</f>
        <v>0</v>
      </c>
      <c r="O33" s="81">
        <f>SUM('Ալ. Հարությունյան:Ս.Հովակիմյան'!O33)</f>
        <v>0</v>
      </c>
      <c r="P33" s="81">
        <f>SUM('Ալ. Հարությունյան:Ս.Հովակիմյան'!P33)</f>
        <v>0</v>
      </c>
      <c r="Q33" s="81">
        <f>SUM('Ալ. Հարությունյան:Ս.Հովակիմյան'!Q33)</f>
        <v>0</v>
      </c>
      <c r="R33" s="81">
        <f>SUM('Ալ. Հարությունյան:Ս.Հովակիմյան'!R33)</f>
        <v>0</v>
      </c>
      <c r="S33" s="81">
        <f>SUM('Ալ. Հարությունյան:Ս.Հովակիմյան'!S33)</f>
        <v>0</v>
      </c>
      <c r="T33" s="81">
        <f>SUM('Ալ. Հարությունյան:Ս.Հովակիմյան'!T33)</f>
        <v>0</v>
      </c>
      <c r="U33" s="81">
        <f>SUM('Ալ. Հարությունյան:Ս.Հովակիմյան'!U33)</f>
        <v>0</v>
      </c>
      <c r="V33" s="81">
        <f>SUM('Ալ. Հարությունյան:Ս.Հովակիմյան'!V33)</f>
        <v>0</v>
      </c>
      <c r="W33" s="81">
        <f>SUM('Ալ. Հարությունյան:Ս.Հովակիմյան'!W33)</f>
        <v>0</v>
      </c>
      <c r="X33" s="81">
        <f>SUM('Ալ. Հարությունյան:Ս.Հովակիմյան'!X33)</f>
        <v>0</v>
      </c>
      <c r="Y33" s="81">
        <f>SUM('Ալ. Հարությունյան:Ս.Հովակիմյան'!Y33)</f>
        <v>0</v>
      </c>
      <c r="Z33" s="81">
        <f>SUM('Ալ. Հարությունյան:Ս.Հովակիմյան'!Z33)</f>
        <v>0</v>
      </c>
      <c r="AA33" s="81">
        <f>SUM('Ալ. Հարությունյան:Ս.Հովակիմյան'!AA33)</f>
        <v>0</v>
      </c>
      <c r="AB33" s="81">
        <f>SUM('Ալ. Հարությունյան:Ս.Հովակիմյան'!AB33)</f>
        <v>0</v>
      </c>
      <c r="AC33" s="81">
        <f>SUM('Ալ. Հարությունյան:Ս.Հովակիմյան'!AC33)</f>
        <v>0</v>
      </c>
      <c r="AD33" s="81">
        <f>SUM('Ալ. Հարությունյան:Ս.Հովակիմյան'!AD33)</f>
        <v>0</v>
      </c>
      <c r="AE33" s="81">
        <f>SUM('Ալ. Հարությունյան:Ս.Հովակիմյան'!AE33)</f>
        <v>0</v>
      </c>
      <c r="AF33" s="81">
        <f>SUM('Ալ. Հարությունյան:Ս.Հովակիմյան'!AF33)</f>
        <v>0</v>
      </c>
      <c r="AG33" s="81">
        <f>SUM('Ալ. Հարությունյան:Ս.Հովակիմյան'!AG33)</f>
        <v>0</v>
      </c>
      <c r="AH33" s="81">
        <f>SUM('Ալ. Հարությունյան:Ս.Հովակիմյան'!AH33)</f>
        <v>0</v>
      </c>
      <c r="AI33" s="81">
        <f>SUM('Ալ. Հարությունյան:Ս.Հովակիմյան'!AI33)</f>
        <v>0</v>
      </c>
      <c r="AJ33" s="81">
        <f>SUM('Ալ. Հարությունյան:Ս.Հովակիմյան'!AJ33)</f>
        <v>0</v>
      </c>
      <c r="AK33" s="81">
        <f>SUM('Ալ. Հարությունյան:Ս.Հովակիմյան'!AK33)</f>
        <v>0</v>
      </c>
      <c r="AL33" s="81">
        <f>SUM('Ալ. Հարությունյան:Ս.Հովակիմյան'!AL33)</f>
        <v>0</v>
      </c>
      <c r="AM33" s="81">
        <f>SUM('Ալ. Հարությունյան:Ս.Հովակիմյան'!AM33)</f>
        <v>0</v>
      </c>
      <c r="AN33" s="81">
        <f>SUM('Ալ. Հարությունյան:Ս.Հովակիմյան'!AN33)</f>
        <v>0</v>
      </c>
      <c r="AO33" s="81">
        <f>SUM('Ալ. Հարությունյան:Ս.Հովակիմյան'!AO33)</f>
        <v>0</v>
      </c>
      <c r="AP33" s="81">
        <f>SUM('Ալ. Հարությունյան:Ս.Հովակիմյան'!AP33)</f>
        <v>0</v>
      </c>
      <c r="AQ33" s="70">
        <f t="shared" si="1"/>
        <v>0</v>
      </c>
      <c r="AR33" s="70">
        <f t="shared" si="21"/>
        <v>0</v>
      </c>
      <c r="AS33" s="70">
        <f t="shared" si="2"/>
        <v>0</v>
      </c>
      <c r="AT33" s="70">
        <f t="shared" si="3"/>
        <v>0</v>
      </c>
      <c r="AU33" s="70">
        <f t="shared" si="4"/>
        <v>0</v>
      </c>
      <c r="AV33" s="70">
        <f t="shared" si="27"/>
        <v>0</v>
      </c>
      <c r="AW33" s="70">
        <f t="shared" si="5"/>
        <v>0</v>
      </c>
      <c r="AX33" s="70">
        <f t="shared" si="26"/>
        <v>0</v>
      </c>
      <c r="AY33" s="70">
        <f t="shared" si="6"/>
        <v>0</v>
      </c>
      <c r="AZ33" s="70">
        <f t="shared" si="7"/>
        <v>0</v>
      </c>
      <c r="BA33" s="70">
        <f t="shared" si="8"/>
        <v>0</v>
      </c>
      <c r="BB33" s="70">
        <f t="shared" si="9"/>
        <v>0</v>
      </c>
      <c r="BC33" s="70">
        <f t="shared" si="10"/>
        <v>0</v>
      </c>
      <c r="BD33" s="70">
        <f t="shared" si="11"/>
        <v>0</v>
      </c>
      <c r="BE33" s="70">
        <f t="shared" si="12"/>
        <v>0</v>
      </c>
      <c r="BF33" s="70">
        <f t="shared" si="13"/>
        <v>0</v>
      </c>
      <c r="BG33" s="70">
        <f t="shared" si="14"/>
        <v>0</v>
      </c>
      <c r="BH33" s="70">
        <f t="shared" si="15"/>
        <v>0</v>
      </c>
      <c r="BI33" s="70">
        <f t="shared" si="16"/>
        <v>0</v>
      </c>
      <c r="BJ33" s="70">
        <f t="shared" si="17"/>
        <v>0</v>
      </c>
    </row>
    <row r="34" spans="1:62" ht="51">
      <c r="A34" s="71" t="s">
        <v>82</v>
      </c>
      <c r="B34" s="82" t="s">
        <v>62</v>
      </c>
      <c r="C34" s="81">
        <f>SUM('Ալ. Հարությունյան:Ս.Հովակիմյան'!C34)</f>
        <v>0</v>
      </c>
      <c r="D34" s="81">
        <f>SUM('Ալ. Հարությունյան:Ս.Հովակիմյան'!D34)</f>
        <v>0</v>
      </c>
      <c r="E34" s="81">
        <f>SUM('Ալ. Հարությունյան:Ս.Հովակիմյան'!E34)</f>
        <v>0</v>
      </c>
      <c r="F34" s="81">
        <f>SUM('Ալ. Հարությունյան:Ս.Հովակիմյան'!F34)</f>
        <v>0</v>
      </c>
      <c r="G34" s="81">
        <f>SUM('Ալ. Հարությունյան:Ս.Հովակիմյան'!G34)</f>
        <v>0</v>
      </c>
      <c r="H34" s="81">
        <f>SUM('Ալ. Հարությունյան:Ս.Հովակիմյան'!H34)</f>
        <v>0</v>
      </c>
      <c r="I34" s="81">
        <f>SUM('Ալ. Հարությունյան:Ս.Հովակիմյան'!I34)</f>
        <v>0</v>
      </c>
      <c r="J34" s="81">
        <f>SUM('Ալ. Հարությունյան:Ս.Հովակիմյան'!J34)</f>
        <v>0</v>
      </c>
      <c r="K34" s="81">
        <f>SUM('Ալ. Հարությունյան:Ս.Հովակիմյան'!K34)</f>
        <v>0</v>
      </c>
      <c r="L34" s="81">
        <f>SUM('Ալ. Հարությունյան:Ս.Հովակիմյան'!L34)</f>
        <v>0</v>
      </c>
      <c r="M34" s="81">
        <f>SUM('Ալ. Հարությունյան:Ս.Հովակիմյան'!M34)</f>
        <v>0</v>
      </c>
      <c r="N34" s="81">
        <f>SUM('Ալ. Հարությունյան:Ս.Հովակիմյան'!N34)</f>
        <v>0</v>
      </c>
      <c r="O34" s="81">
        <f>SUM('Ալ. Հարությունյան:Ս.Հովակիմյան'!O34)</f>
        <v>0</v>
      </c>
      <c r="P34" s="81">
        <f>SUM('Ալ. Հարությունյան:Ս.Հովակիմյան'!P34)</f>
        <v>0</v>
      </c>
      <c r="Q34" s="81">
        <f>SUM('Ալ. Հարությունյան:Ս.Հովակիմյան'!Q34)</f>
        <v>0</v>
      </c>
      <c r="R34" s="81">
        <f>SUM('Ալ. Հարությունյան:Ս.Հովակիմյան'!R34)</f>
        <v>0</v>
      </c>
      <c r="S34" s="81">
        <f>SUM('Ալ. Հարությունյան:Ս.Հովակիմյան'!S34)</f>
        <v>0</v>
      </c>
      <c r="T34" s="81">
        <f>SUM('Ալ. Հարությունյան:Ս.Հովակիմյան'!T34)</f>
        <v>0</v>
      </c>
      <c r="U34" s="81">
        <f>SUM('Ալ. Հարությունյան:Ս.Հովակիմյան'!U34)</f>
        <v>0</v>
      </c>
      <c r="V34" s="81">
        <f>SUM('Ալ. Հարությունյան:Ս.Հովակիմյան'!V34)</f>
        <v>0</v>
      </c>
      <c r="W34" s="81">
        <f>SUM('Ալ. Հարությունյան:Ս.Հովակիմյան'!W34)</f>
        <v>0</v>
      </c>
      <c r="X34" s="81">
        <f>SUM('Ալ. Հարությունյան:Ս.Հովակիմյան'!X34)</f>
        <v>0</v>
      </c>
      <c r="Y34" s="81">
        <f>SUM('Ալ. Հարությունյան:Ս.Հովակիմյան'!Y34)</f>
        <v>0</v>
      </c>
      <c r="Z34" s="81">
        <f>SUM('Ալ. Հարությունյան:Ս.Հովակիմյան'!Z34)</f>
        <v>0</v>
      </c>
      <c r="AA34" s="81">
        <f>SUM('Ալ. Հարությունյան:Ս.Հովակիմյան'!AA34)</f>
        <v>0</v>
      </c>
      <c r="AB34" s="81">
        <f>SUM('Ալ. Հարությունյան:Ս.Հովակիմյան'!AB34)</f>
        <v>0</v>
      </c>
      <c r="AC34" s="81">
        <f>SUM('Ալ. Հարությունյան:Ս.Հովակիմյան'!AC34)</f>
        <v>0</v>
      </c>
      <c r="AD34" s="81">
        <f>SUM('Ալ. Հարությունյան:Ս.Հովակիմյան'!AD34)</f>
        <v>0</v>
      </c>
      <c r="AE34" s="81">
        <f>SUM('Ալ. Հարությունյան:Ս.Հովակիմյան'!AE34)</f>
        <v>0</v>
      </c>
      <c r="AF34" s="81">
        <f>SUM('Ալ. Հարությունյան:Ս.Հովակիմյան'!AF34)</f>
        <v>0</v>
      </c>
      <c r="AG34" s="81">
        <f>SUM('Ալ. Հարությունյան:Ս.Հովակիմյան'!AG34)</f>
        <v>0</v>
      </c>
      <c r="AH34" s="81">
        <f>SUM('Ալ. Հարությունյան:Ս.Հովակիմյան'!AH34)</f>
        <v>0</v>
      </c>
      <c r="AI34" s="81">
        <f>SUM('Ալ. Հարությունյան:Ս.Հովակիմյան'!AI34)</f>
        <v>0</v>
      </c>
      <c r="AJ34" s="81">
        <f>SUM('Ալ. Հարությունյան:Ս.Հովակիմյան'!AJ34)</f>
        <v>0</v>
      </c>
      <c r="AK34" s="81">
        <f>SUM('Ալ. Հարությունյան:Ս.Հովակիմյան'!AK34)</f>
        <v>0</v>
      </c>
      <c r="AL34" s="81">
        <f>SUM('Ալ. Հարությունյան:Ս.Հովակիմյան'!AL34)</f>
        <v>0</v>
      </c>
      <c r="AM34" s="81">
        <f>SUM('Ալ. Հարությունյան:Ս.Հովակիմյան'!AM34)</f>
        <v>0</v>
      </c>
      <c r="AN34" s="81">
        <f>SUM('Ալ. Հարությունյան:Ս.Հովակիմյան'!AN34)</f>
        <v>0</v>
      </c>
      <c r="AO34" s="81">
        <f>SUM('Ալ. Հարությունյան:Ս.Հովակիմյան'!AO34)</f>
        <v>0</v>
      </c>
      <c r="AP34" s="81">
        <f>SUM('Ալ. Հարությունյան:Ս.Հովակիմյան'!AP34)</f>
        <v>0</v>
      </c>
      <c r="AQ34" s="70">
        <f t="shared" si="1"/>
        <v>0</v>
      </c>
      <c r="AR34" s="70">
        <f t="shared" si="21"/>
        <v>0</v>
      </c>
      <c r="AS34" s="70">
        <f t="shared" si="2"/>
        <v>0</v>
      </c>
      <c r="AT34" s="70">
        <f t="shared" si="3"/>
        <v>0</v>
      </c>
      <c r="AU34" s="70">
        <f t="shared" si="4"/>
        <v>0</v>
      </c>
      <c r="AV34" s="70">
        <f t="shared" si="27"/>
        <v>0</v>
      </c>
      <c r="AW34" s="70">
        <f t="shared" si="5"/>
        <v>0</v>
      </c>
      <c r="AX34" s="70">
        <f t="shared" si="26"/>
        <v>0</v>
      </c>
      <c r="AY34" s="70">
        <f t="shared" si="6"/>
        <v>0</v>
      </c>
      <c r="AZ34" s="70">
        <f t="shared" si="7"/>
        <v>0</v>
      </c>
      <c r="BA34" s="70">
        <f t="shared" si="8"/>
        <v>0</v>
      </c>
      <c r="BB34" s="70">
        <f t="shared" si="9"/>
        <v>0</v>
      </c>
      <c r="BC34" s="70">
        <f t="shared" si="10"/>
        <v>0</v>
      </c>
      <c r="BD34" s="70">
        <f t="shared" si="11"/>
        <v>0</v>
      </c>
      <c r="BE34" s="70">
        <f t="shared" si="12"/>
        <v>0</v>
      </c>
      <c r="BF34" s="70">
        <f t="shared" si="13"/>
        <v>0</v>
      </c>
      <c r="BG34" s="70">
        <f t="shared" si="14"/>
        <v>0</v>
      </c>
      <c r="BH34" s="70">
        <f t="shared" si="15"/>
        <v>0</v>
      </c>
      <c r="BI34" s="70">
        <f t="shared" si="16"/>
        <v>0</v>
      </c>
      <c r="BJ34" s="70">
        <f t="shared" si="17"/>
        <v>0</v>
      </c>
    </row>
    <row r="35" spans="1:62" ht="51">
      <c r="A35" s="71" t="s">
        <v>83</v>
      </c>
      <c r="B35" s="82" t="s">
        <v>63</v>
      </c>
      <c r="C35" s="81">
        <f>SUM('Ալ. Հարությունյան:Ս.Հովակիմյան'!C35)</f>
        <v>0</v>
      </c>
      <c r="D35" s="81">
        <f>SUM('Ալ. Հարությունյան:Ս.Հովակիմյան'!D35)</f>
        <v>0</v>
      </c>
      <c r="E35" s="81">
        <f>SUM('Ալ. Հարությունյան:Ս.Հովակիմյան'!E35)</f>
        <v>0</v>
      </c>
      <c r="F35" s="81">
        <f>SUM('Ալ. Հարությունյան:Ս.Հովակիմյան'!F35)</f>
        <v>0</v>
      </c>
      <c r="G35" s="81">
        <f>SUM('Ալ. Հարությունյան:Ս.Հովակիմյան'!G35)</f>
        <v>0</v>
      </c>
      <c r="H35" s="81">
        <f>SUM('Ալ. Հարությունյան:Ս.Հովակիմյան'!H35)</f>
        <v>0</v>
      </c>
      <c r="I35" s="81">
        <f>SUM('Ալ. Հարությունյան:Ս.Հովակիմյան'!I35)</f>
        <v>0</v>
      </c>
      <c r="J35" s="81">
        <f>SUM('Ալ. Հարությունյան:Ս.Հովակիմյան'!J35)</f>
        <v>0</v>
      </c>
      <c r="K35" s="81">
        <f>SUM('Ալ. Հարությունյան:Ս.Հովակիմյան'!K35)</f>
        <v>0</v>
      </c>
      <c r="L35" s="81">
        <f>SUM('Ալ. Հարությունյան:Ս.Հովակիմյան'!L35)</f>
        <v>0</v>
      </c>
      <c r="M35" s="81">
        <f>SUM('Ալ. Հարությունյան:Ս.Հովակիմյան'!M35)</f>
        <v>0</v>
      </c>
      <c r="N35" s="81">
        <f>SUM('Ալ. Հարությունյան:Ս.Հովակիմյան'!N35)</f>
        <v>0</v>
      </c>
      <c r="O35" s="81">
        <f>SUM('Ալ. Հարությունյան:Ս.Հովակիմյան'!O35)</f>
        <v>0</v>
      </c>
      <c r="P35" s="81">
        <f>SUM('Ալ. Հարությունյան:Ս.Հովակիմյան'!P35)</f>
        <v>0</v>
      </c>
      <c r="Q35" s="81">
        <f>SUM('Ալ. Հարությունյան:Ս.Հովակիմյան'!Q35)</f>
        <v>0</v>
      </c>
      <c r="R35" s="81">
        <f>SUM('Ալ. Հարությունյան:Ս.Հովակիմյան'!R35)</f>
        <v>0</v>
      </c>
      <c r="S35" s="81">
        <f>SUM('Ալ. Հարությունյան:Ս.Հովակիմյան'!S35)</f>
        <v>0</v>
      </c>
      <c r="T35" s="81">
        <f>SUM('Ալ. Հարությունյան:Ս.Հովակիմյան'!T35)</f>
        <v>0</v>
      </c>
      <c r="U35" s="81">
        <f>SUM('Ալ. Հարությունյան:Ս.Հովակիմյան'!U35)</f>
        <v>0</v>
      </c>
      <c r="V35" s="81">
        <f>SUM('Ալ. Հարությունյան:Ս.Հովակիմյան'!V35)</f>
        <v>0</v>
      </c>
      <c r="W35" s="81">
        <f>SUM('Ալ. Հարությունյան:Ս.Հովակիմյան'!W35)</f>
        <v>0</v>
      </c>
      <c r="X35" s="81">
        <f>SUM('Ալ. Հարությունյան:Ս.Հովակիմյան'!X35)</f>
        <v>0</v>
      </c>
      <c r="Y35" s="81">
        <f>SUM('Ալ. Հարությունյան:Ս.Հովակիմյան'!Y35)</f>
        <v>0</v>
      </c>
      <c r="Z35" s="81">
        <f>SUM('Ալ. Հարությունյան:Ս.Հովակիմյան'!Z35)</f>
        <v>0</v>
      </c>
      <c r="AA35" s="81">
        <f>SUM('Ալ. Հարությունյան:Ս.Հովակիմյան'!AA35)</f>
        <v>0</v>
      </c>
      <c r="AB35" s="81">
        <f>SUM('Ալ. Հարությունյան:Ս.Հովակիմյան'!AB35)</f>
        <v>0</v>
      </c>
      <c r="AC35" s="81">
        <f>SUM('Ալ. Հարությունյան:Ս.Հովակիմյան'!AC35)</f>
        <v>0</v>
      </c>
      <c r="AD35" s="81">
        <f>SUM('Ալ. Հարությունյան:Ս.Հովակիմյան'!AD35)</f>
        <v>0</v>
      </c>
      <c r="AE35" s="81">
        <f>SUM('Ալ. Հարությունյան:Ս.Հովակիմյան'!AE35)</f>
        <v>0</v>
      </c>
      <c r="AF35" s="81">
        <f>SUM('Ալ. Հարությունյան:Ս.Հովակիմյան'!AF35)</f>
        <v>0</v>
      </c>
      <c r="AG35" s="81">
        <f>SUM('Ալ. Հարությունյան:Ս.Հովակիմյան'!AG35)</f>
        <v>0</v>
      </c>
      <c r="AH35" s="81">
        <f>SUM('Ալ. Հարությունյան:Ս.Հովակիմյան'!AH35)</f>
        <v>0</v>
      </c>
      <c r="AI35" s="81">
        <f>SUM('Ալ. Հարությունյան:Ս.Հովակիմյան'!AI35)</f>
        <v>0</v>
      </c>
      <c r="AJ35" s="81">
        <f>SUM('Ալ. Հարությունյան:Ս.Հովակիմյան'!AJ35)</f>
        <v>0</v>
      </c>
      <c r="AK35" s="81">
        <f>SUM('Ալ. Հարությունյան:Ս.Հովակիմյան'!AK35)</f>
        <v>0</v>
      </c>
      <c r="AL35" s="81">
        <f>SUM('Ալ. Հարությունյան:Ս.Հովակիմյան'!AL35)</f>
        <v>0</v>
      </c>
      <c r="AM35" s="81">
        <f>SUM('Ալ. Հարությունյան:Ս.Հովակիմյան'!AM35)</f>
        <v>0</v>
      </c>
      <c r="AN35" s="81">
        <f>SUM('Ալ. Հարությունյան:Ս.Հովակիմյան'!AN35)</f>
        <v>0</v>
      </c>
      <c r="AO35" s="81">
        <f>SUM('Ալ. Հարությունյան:Ս.Հովակիմյան'!AO35)</f>
        <v>0</v>
      </c>
      <c r="AP35" s="81">
        <f>SUM('Ալ. Հարությունյան:Ս.Հովակիմյան'!AP35)</f>
        <v>0</v>
      </c>
      <c r="AQ35" s="70">
        <f t="shared" si="1"/>
        <v>0</v>
      </c>
      <c r="AR35" s="70">
        <f t="shared" si="21"/>
        <v>0</v>
      </c>
      <c r="AS35" s="70">
        <f t="shared" si="2"/>
        <v>0</v>
      </c>
      <c r="AT35" s="70">
        <f t="shared" si="3"/>
        <v>0</v>
      </c>
      <c r="AU35" s="70">
        <f t="shared" si="4"/>
        <v>0</v>
      </c>
      <c r="AV35" s="70">
        <f t="shared" si="27"/>
        <v>0</v>
      </c>
      <c r="AW35" s="70">
        <f t="shared" si="5"/>
        <v>0</v>
      </c>
      <c r="AX35" s="70">
        <f t="shared" si="26"/>
        <v>0</v>
      </c>
      <c r="AY35" s="70">
        <f t="shared" si="6"/>
        <v>0</v>
      </c>
      <c r="AZ35" s="70">
        <f t="shared" si="7"/>
        <v>0</v>
      </c>
      <c r="BA35" s="70">
        <f t="shared" si="8"/>
        <v>0</v>
      </c>
      <c r="BB35" s="70">
        <f t="shared" si="9"/>
        <v>0</v>
      </c>
      <c r="BC35" s="70">
        <f t="shared" si="10"/>
        <v>0</v>
      </c>
      <c r="BD35" s="70">
        <f t="shared" si="11"/>
        <v>0</v>
      </c>
      <c r="BE35" s="70">
        <f t="shared" si="12"/>
        <v>0</v>
      </c>
      <c r="BF35" s="70">
        <f t="shared" si="13"/>
        <v>0</v>
      </c>
      <c r="BG35" s="70">
        <f t="shared" si="14"/>
        <v>0</v>
      </c>
      <c r="BH35" s="70">
        <f t="shared" si="15"/>
        <v>0</v>
      </c>
      <c r="BI35" s="70">
        <f t="shared" si="16"/>
        <v>0</v>
      </c>
      <c r="BJ35" s="70">
        <f t="shared" si="17"/>
        <v>0</v>
      </c>
    </row>
    <row r="36" spans="1:62" ht="63.75">
      <c r="A36" s="71" t="s">
        <v>84</v>
      </c>
      <c r="B36" s="82" t="s">
        <v>64</v>
      </c>
      <c r="C36" s="81">
        <f>SUM('Ալ. Հարությունյան:Ս.Հովակիմյան'!C36)</f>
        <v>0</v>
      </c>
      <c r="D36" s="81">
        <f>SUM('Ալ. Հարությունյան:Ս.Հովակիմյան'!D36)</f>
        <v>0</v>
      </c>
      <c r="E36" s="81">
        <f>SUM('Ալ. Հարությունյան:Ս.Հովակիմյան'!E36)</f>
        <v>0</v>
      </c>
      <c r="F36" s="81">
        <f>SUM('Ալ. Հարությունյան:Ս.Հովակիմյան'!F36)</f>
        <v>0</v>
      </c>
      <c r="G36" s="81">
        <f>SUM('Ալ. Հարությունյան:Ս.Հովակիմյան'!G36)</f>
        <v>0</v>
      </c>
      <c r="H36" s="81">
        <f>SUM('Ալ. Հարությունյան:Ս.Հովակիմյան'!H36)</f>
        <v>0</v>
      </c>
      <c r="I36" s="81">
        <f>SUM('Ալ. Հարությունյան:Ս.Հովակիմյան'!I36)</f>
        <v>0</v>
      </c>
      <c r="J36" s="81">
        <f>SUM('Ալ. Հարությունյան:Ս.Հովակիմյան'!J36)</f>
        <v>0</v>
      </c>
      <c r="K36" s="81">
        <f>SUM('Ալ. Հարությունյան:Ս.Հովակիմյան'!K36)</f>
        <v>0</v>
      </c>
      <c r="L36" s="81">
        <f>SUM('Ալ. Հարությունյան:Ս.Հովակիմյան'!L36)</f>
        <v>0</v>
      </c>
      <c r="M36" s="81">
        <f>SUM('Ալ. Հարությունյան:Ս.Հովակիմյան'!M36)</f>
        <v>0</v>
      </c>
      <c r="N36" s="81">
        <f>SUM('Ալ. Հարությունյան:Ս.Հովակիմյան'!N36)</f>
        <v>0</v>
      </c>
      <c r="O36" s="81">
        <f>SUM('Ալ. Հարությունյան:Ս.Հովակիմյան'!O36)</f>
        <v>0</v>
      </c>
      <c r="P36" s="81">
        <f>SUM('Ալ. Հարությունյան:Ս.Հովակիմյան'!P36)</f>
        <v>0</v>
      </c>
      <c r="Q36" s="81">
        <f>SUM('Ալ. Հարությունյան:Ս.Հովակիմյան'!Q36)</f>
        <v>0</v>
      </c>
      <c r="R36" s="81">
        <f>SUM('Ալ. Հարությունյան:Ս.Հովակիմյան'!R36)</f>
        <v>0</v>
      </c>
      <c r="S36" s="81">
        <f>SUM('Ալ. Հարությունյան:Ս.Հովակիմյան'!S36)</f>
        <v>0</v>
      </c>
      <c r="T36" s="81">
        <f>SUM('Ալ. Հարությունյան:Ս.Հովակիմյան'!T36)</f>
        <v>0</v>
      </c>
      <c r="U36" s="81">
        <f>SUM('Ալ. Հարությունյան:Ս.Հովակիմյան'!U36)</f>
        <v>0</v>
      </c>
      <c r="V36" s="81">
        <f>SUM('Ալ. Հարությունյան:Ս.Հովակիմյան'!V36)</f>
        <v>0</v>
      </c>
      <c r="W36" s="81">
        <f>SUM('Ալ. Հարությունյան:Ս.Հովակիմյան'!W36)</f>
        <v>0</v>
      </c>
      <c r="X36" s="81">
        <f>SUM('Ալ. Հարությունյան:Ս.Հովակիմյան'!X36)</f>
        <v>0</v>
      </c>
      <c r="Y36" s="81">
        <f>SUM('Ալ. Հարությունյան:Ս.Հովակիմյան'!Y36)</f>
        <v>0</v>
      </c>
      <c r="Z36" s="81">
        <f>SUM('Ալ. Հարությունյան:Ս.Հովակիմյան'!Z36)</f>
        <v>0</v>
      </c>
      <c r="AA36" s="81">
        <f>SUM('Ալ. Հարությունյան:Ս.Հովակիմյան'!AA36)</f>
        <v>0</v>
      </c>
      <c r="AB36" s="81">
        <f>SUM('Ալ. Հարությունյան:Ս.Հովակիմյան'!AB36)</f>
        <v>0</v>
      </c>
      <c r="AC36" s="81">
        <f>SUM('Ալ. Հարությունյան:Ս.Հովակիմյան'!AC36)</f>
        <v>0</v>
      </c>
      <c r="AD36" s="81">
        <f>SUM('Ալ. Հարությունյան:Ս.Հովակիմյան'!AD36)</f>
        <v>0</v>
      </c>
      <c r="AE36" s="81">
        <f>SUM('Ալ. Հարությունյան:Ս.Հովակիմյան'!AE36)</f>
        <v>0</v>
      </c>
      <c r="AF36" s="81">
        <f>SUM('Ալ. Հարությունյան:Ս.Հովակիմյան'!AF36)</f>
        <v>0</v>
      </c>
      <c r="AG36" s="81">
        <f>SUM('Ալ. Հարությունյան:Ս.Հովակիմյան'!AG36)</f>
        <v>0</v>
      </c>
      <c r="AH36" s="81">
        <f>SUM('Ալ. Հարությունյան:Ս.Հովակիմյան'!AH36)</f>
        <v>0</v>
      </c>
      <c r="AI36" s="81">
        <f>SUM('Ալ. Հարությունյան:Ս.Հովակիմյան'!AI36)</f>
        <v>0</v>
      </c>
      <c r="AJ36" s="81">
        <f>SUM('Ալ. Հարությունյան:Ս.Հովակիմյան'!AJ36)</f>
        <v>0</v>
      </c>
      <c r="AK36" s="81">
        <f>SUM('Ալ. Հարությունյան:Ս.Հովակիմյան'!AK36)</f>
        <v>0</v>
      </c>
      <c r="AL36" s="81">
        <f>SUM('Ալ. Հարությունյան:Ս.Հովակիմյան'!AL36)</f>
        <v>0</v>
      </c>
      <c r="AM36" s="81">
        <f>SUM('Ալ. Հարությունյան:Ս.Հովակիմյան'!AM36)</f>
        <v>0</v>
      </c>
      <c r="AN36" s="81">
        <f>SUM('Ալ. Հարությունյան:Ս.Հովակիմյան'!AN36)</f>
        <v>0</v>
      </c>
      <c r="AO36" s="81">
        <f>SUM('Ալ. Հարությունյան:Ս.Հովակիմյան'!AO36)</f>
        <v>0</v>
      </c>
      <c r="AP36" s="81">
        <f>SUM('Ալ. Հարությունյան:Ս.Հովակիմյան'!AP36)</f>
        <v>0</v>
      </c>
      <c r="AQ36" s="70">
        <f t="shared" si="1"/>
        <v>0</v>
      </c>
      <c r="AR36" s="70">
        <f t="shared" si="21"/>
        <v>0</v>
      </c>
      <c r="AS36" s="70">
        <f t="shared" si="2"/>
        <v>0</v>
      </c>
      <c r="AT36" s="70">
        <f t="shared" si="3"/>
        <v>0</v>
      </c>
      <c r="AU36" s="70">
        <f t="shared" si="4"/>
        <v>0</v>
      </c>
      <c r="AV36" s="70">
        <f t="shared" si="27"/>
        <v>0</v>
      </c>
      <c r="AW36" s="70">
        <f t="shared" si="5"/>
        <v>0</v>
      </c>
      <c r="AX36" s="70">
        <f t="shared" si="26"/>
        <v>0</v>
      </c>
      <c r="AY36" s="70">
        <f t="shared" si="6"/>
        <v>0</v>
      </c>
      <c r="AZ36" s="70">
        <f t="shared" si="7"/>
        <v>0</v>
      </c>
      <c r="BA36" s="70">
        <f t="shared" si="8"/>
        <v>0</v>
      </c>
      <c r="BB36" s="70">
        <f t="shared" si="9"/>
        <v>0</v>
      </c>
      <c r="BC36" s="70">
        <f t="shared" si="10"/>
        <v>0</v>
      </c>
      <c r="BD36" s="70">
        <f t="shared" si="11"/>
        <v>0</v>
      </c>
      <c r="BE36" s="70">
        <f t="shared" si="12"/>
        <v>0</v>
      </c>
      <c r="BF36" s="70">
        <f t="shared" si="13"/>
        <v>0</v>
      </c>
      <c r="BG36" s="70">
        <f t="shared" si="14"/>
        <v>0</v>
      </c>
      <c r="BH36" s="70">
        <f t="shared" si="15"/>
        <v>0</v>
      </c>
      <c r="BI36" s="70">
        <f t="shared" si="16"/>
        <v>0</v>
      </c>
      <c r="BJ36" s="70">
        <f t="shared" si="17"/>
        <v>0</v>
      </c>
    </row>
    <row r="37" spans="1:62" ht="51">
      <c r="A37" s="71" t="s">
        <v>93</v>
      </c>
      <c r="B37" s="82" t="s">
        <v>65</v>
      </c>
      <c r="C37" s="81">
        <f>SUM('Ալ. Հարությունյան:Ս.Հովակիմյան'!C37)</f>
        <v>0</v>
      </c>
      <c r="D37" s="81">
        <f>SUM('Ալ. Հարությունյան:Ս.Հովակիմյան'!D37)</f>
        <v>0</v>
      </c>
      <c r="E37" s="81">
        <f>SUM('Ալ. Հարությունյան:Ս.Հովակիմյան'!E37)</f>
        <v>0</v>
      </c>
      <c r="F37" s="81">
        <f>SUM('Ալ. Հարությունյան:Ս.Հովակիմյան'!F37)</f>
        <v>0</v>
      </c>
      <c r="G37" s="81">
        <f>SUM('Ալ. Հարությունյան:Ս.Հովակիմյան'!G37)</f>
        <v>0</v>
      </c>
      <c r="H37" s="81">
        <f>SUM('Ալ. Հարությունյան:Ս.Հովակիմյան'!H37)</f>
        <v>0</v>
      </c>
      <c r="I37" s="81">
        <f>SUM('Ալ. Հարությունյան:Ս.Հովակիմյան'!I37)</f>
        <v>0</v>
      </c>
      <c r="J37" s="81">
        <f>SUM('Ալ. Հարությունյան:Ս.Հովակիմյան'!J37)</f>
        <v>0</v>
      </c>
      <c r="K37" s="81">
        <f>SUM('Ալ. Հարությունյան:Ս.Հովակիմյան'!K37)</f>
        <v>0</v>
      </c>
      <c r="L37" s="81">
        <f>SUM('Ալ. Հարությունյան:Ս.Հովակիմյան'!L37)</f>
        <v>0</v>
      </c>
      <c r="M37" s="81">
        <f>SUM('Ալ. Հարությունյան:Ս.Հովակիմյան'!M37)</f>
        <v>0</v>
      </c>
      <c r="N37" s="81">
        <f>SUM('Ալ. Հարությունյան:Ս.Հովակիմյան'!N37)</f>
        <v>0</v>
      </c>
      <c r="O37" s="81">
        <f>SUM('Ալ. Հարությունյան:Ս.Հովակիմյան'!O37)</f>
        <v>0</v>
      </c>
      <c r="P37" s="81">
        <f>SUM('Ալ. Հարությունյան:Ս.Հովակիմյան'!P37)</f>
        <v>0</v>
      </c>
      <c r="Q37" s="81">
        <f>SUM('Ալ. Հարությունյան:Ս.Հովակիմյան'!Q37)</f>
        <v>0</v>
      </c>
      <c r="R37" s="81">
        <f>SUM('Ալ. Հարությունյան:Ս.Հովակիմյան'!R37)</f>
        <v>0</v>
      </c>
      <c r="S37" s="81">
        <f>SUM('Ալ. Հարությունյան:Ս.Հովակիմյան'!S37)</f>
        <v>0</v>
      </c>
      <c r="T37" s="81">
        <f>SUM('Ալ. Հարությունյան:Ս.Հովակիմյան'!T37)</f>
        <v>0</v>
      </c>
      <c r="U37" s="81">
        <f>SUM('Ալ. Հարությունյան:Ս.Հովակիմյան'!U37)</f>
        <v>0</v>
      </c>
      <c r="V37" s="81">
        <f>SUM('Ալ. Հարությունյան:Ս.Հովակիմյան'!V37)</f>
        <v>0</v>
      </c>
      <c r="W37" s="81">
        <f>SUM('Ալ. Հարությունյան:Ս.Հովակիմյան'!W37)</f>
        <v>0</v>
      </c>
      <c r="X37" s="81">
        <f>SUM('Ալ. Հարությունյան:Ս.Հովակիմյան'!X37)</f>
        <v>0</v>
      </c>
      <c r="Y37" s="81">
        <f>SUM('Ալ. Հարությունյան:Ս.Հովակիմյան'!Y37)</f>
        <v>0</v>
      </c>
      <c r="Z37" s="81">
        <f>SUM('Ալ. Հարությունյան:Ս.Հովակիմյան'!Z37)</f>
        <v>0</v>
      </c>
      <c r="AA37" s="81">
        <f>SUM('Ալ. Հարությունյան:Ս.Հովակիմյան'!AA37)</f>
        <v>0</v>
      </c>
      <c r="AB37" s="81">
        <f>SUM('Ալ. Հարությունյան:Ս.Հովակիմյան'!AB37)</f>
        <v>0</v>
      </c>
      <c r="AC37" s="81">
        <f>SUM('Ալ. Հարությունյան:Ս.Հովակիմյան'!AC37)</f>
        <v>0</v>
      </c>
      <c r="AD37" s="81">
        <f>SUM('Ալ. Հարությունյան:Ս.Հովակիմյան'!AD37)</f>
        <v>0</v>
      </c>
      <c r="AE37" s="81">
        <f>SUM('Ալ. Հարությունյան:Ս.Հովակիմյան'!AE37)</f>
        <v>0</v>
      </c>
      <c r="AF37" s="81">
        <f>SUM('Ալ. Հարությունյան:Ս.Հովակիմյան'!AF37)</f>
        <v>0</v>
      </c>
      <c r="AG37" s="81">
        <f>SUM('Ալ. Հարությունյան:Ս.Հովակիմյան'!AG37)</f>
        <v>0</v>
      </c>
      <c r="AH37" s="81">
        <f>SUM('Ալ. Հարությունյան:Ս.Հովակիմյան'!AH37)</f>
        <v>0</v>
      </c>
      <c r="AI37" s="81">
        <f>SUM('Ալ. Հարությունյան:Ս.Հովակիմյան'!AI37)</f>
        <v>0</v>
      </c>
      <c r="AJ37" s="81">
        <f>SUM('Ալ. Հարությունյան:Ս.Հովակիմյան'!AJ37)</f>
        <v>0</v>
      </c>
      <c r="AK37" s="81">
        <f>SUM('Ալ. Հարությունյան:Ս.Հովակիմյան'!AK37)</f>
        <v>0</v>
      </c>
      <c r="AL37" s="81">
        <f>SUM('Ալ. Հարությունյան:Ս.Հովակիմյան'!AL37)</f>
        <v>0</v>
      </c>
      <c r="AM37" s="81">
        <f>SUM('Ալ. Հարությունյան:Ս.Հովակիմյան'!AM37)</f>
        <v>0</v>
      </c>
      <c r="AN37" s="81">
        <f>SUM('Ալ. Հարությունյան:Ս.Հովակիմյան'!AN37)</f>
        <v>0</v>
      </c>
      <c r="AO37" s="81">
        <f>SUM('Ալ. Հարությունյան:Ս.Հովակիմյան'!AO37)</f>
        <v>0</v>
      </c>
      <c r="AP37" s="81">
        <f>SUM('Ալ. Հարությունյան:Ս.Հովակիմյան'!AP37)</f>
        <v>0</v>
      </c>
      <c r="AQ37" s="70">
        <f t="shared" si="1"/>
        <v>0</v>
      </c>
      <c r="AR37" s="70">
        <f t="shared" si="21"/>
        <v>0</v>
      </c>
      <c r="AS37" s="70">
        <f t="shared" si="2"/>
        <v>0</v>
      </c>
      <c r="AT37" s="70">
        <f t="shared" si="3"/>
        <v>0</v>
      </c>
      <c r="AU37" s="70">
        <f t="shared" si="4"/>
        <v>0</v>
      </c>
      <c r="AV37" s="70">
        <f t="shared" si="27"/>
        <v>0</v>
      </c>
      <c r="AW37" s="70">
        <f t="shared" si="5"/>
        <v>0</v>
      </c>
      <c r="AX37" s="70">
        <f t="shared" si="26"/>
        <v>0</v>
      </c>
      <c r="AY37" s="70">
        <f t="shared" si="6"/>
        <v>0</v>
      </c>
      <c r="AZ37" s="70">
        <f t="shared" si="7"/>
        <v>0</v>
      </c>
      <c r="BA37" s="70">
        <f t="shared" si="8"/>
        <v>0</v>
      </c>
      <c r="BB37" s="70">
        <f t="shared" si="9"/>
        <v>0</v>
      </c>
      <c r="BC37" s="70">
        <f t="shared" si="10"/>
        <v>0</v>
      </c>
      <c r="BD37" s="70">
        <f t="shared" si="11"/>
        <v>0</v>
      </c>
      <c r="BE37" s="70">
        <f t="shared" si="12"/>
        <v>0</v>
      </c>
      <c r="BF37" s="70">
        <f t="shared" si="13"/>
        <v>0</v>
      </c>
      <c r="BG37" s="70">
        <f t="shared" si="14"/>
        <v>0</v>
      </c>
      <c r="BH37" s="70">
        <f t="shared" si="15"/>
        <v>0</v>
      </c>
      <c r="BI37" s="70">
        <f t="shared" si="16"/>
        <v>0</v>
      </c>
      <c r="BJ37" s="70">
        <f t="shared" si="17"/>
        <v>0</v>
      </c>
    </row>
    <row r="38" spans="1:62" ht="25.5">
      <c r="A38" s="71" t="s">
        <v>151</v>
      </c>
      <c r="B38" s="72" t="s">
        <v>152</v>
      </c>
      <c r="C38" s="81">
        <f>SUM('Ալ. Հարությունյան:Ս.Հովակիմյան'!C38)</f>
        <v>20</v>
      </c>
      <c r="D38" s="81">
        <f>SUM('Ալ. Հարությունյան:Ս.Հովակիմյան'!D38)</f>
        <v>0</v>
      </c>
      <c r="E38" s="81">
        <f>SUM('Ալ. Հարությունյան:Ս.Հովակիմյան'!E38)</f>
        <v>20</v>
      </c>
      <c r="F38" s="81">
        <f>SUM('Ալ. Հարությունյան:Ս.Հովակիմյան'!F38)</f>
        <v>0</v>
      </c>
      <c r="G38" s="81">
        <f>SUM('Ալ. Հարությունյան:Ս.Հովակիմյան'!G38)</f>
        <v>0</v>
      </c>
      <c r="H38" s="81">
        <f>SUM('Ալ. Հարությունյան:Ս.Հովակիմյան'!H38)</f>
        <v>8</v>
      </c>
      <c r="I38" s="81">
        <f>SUM('Ալ. Հարությունյան:Ս.Հովակիմյան'!I38)</f>
        <v>8</v>
      </c>
      <c r="J38" s="81">
        <f>SUM('Ալ. Հարությունյան:Ս.Հովակիմյան'!J38)</f>
        <v>0</v>
      </c>
      <c r="K38" s="81">
        <f>SUM('Ալ. Հարությունյան:Ս.Հովակիմյան'!K38)</f>
        <v>0</v>
      </c>
      <c r="L38" s="81">
        <f>SUM('Ալ. Հարությունյան:Ս.Հովակիմյան'!L38)</f>
        <v>0</v>
      </c>
      <c r="M38" s="81">
        <f>SUM('Ալ. Հարությունյան:Ս.Հովակիմյան'!M38)</f>
        <v>16</v>
      </c>
      <c r="N38" s="81">
        <f>SUM('Ալ. Հարությունյան:Ս.Հովակիմյան'!N38)</f>
        <v>9</v>
      </c>
      <c r="O38" s="81">
        <f>SUM('Ալ. Հարությունյան:Ս.Հովակիմյան'!O38)</f>
        <v>0</v>
      </c>
      <c r="P38" s="81">
        <f>SUM('Ալ. Հարությունյան:Ս.Հովակիմյան'!P38)</f>
        <v>7</v>
      </c>
      <c r="Q38" s="81">
        <f>SUM('Ալ. Հարությունյան:Ս.Հովակիմյան'!Q38)</f>
        <v>0</v>
      </c>
      <c r="R38" s="81">
        <f>SUM('Ալ. Հարությունյան:Ս.Հովակիմյան'!R38)</f>
        <v>6</v>
      </c>
      <c r="S38" s="81">
        <f>SUM('Ալ. Հարությունյան:Ս.Հովակիմյան'!S38)</f>
        <v>0</v>
      </c>
      <c r="T38" s="81">
        <f>SUM('Ալ. Հարությունյան:Ս.Հովակիմյան'!T38)</f>
        <v>3</v>
      </c>
      <c r="U38" s="81">
        <f>SUM('Ալ. Հարությունյան:Ս.Հովակիմյան'!U38)</f>
        <v>3</v>
      </c>
      <c r="V38" s="81">
        <f>SUM('Ալ. Հարությունյան:Ս.Հովակիմյան'!V38)</f>
        <v>22</v>
      </c>
      <c r="W38" s="81">
        <f>SUM('Ալ. Հարությունյան:Ս.Հովակիմյան'!W38)</f>
        <v>0</v>
      </c>
      <c r="X38" s="81">
        <f>SUM('Ալ. Հարությունյան:Ս.Հովակիմյան'!X38)</f>
        <v>0</v>
      </c>
      <c r="Y38" s="81">
        <f>SUM('Ալ. Հարությունյան:Ս.Հովակիմյան'!Y38)</f>
        <v>6</v>
      </c>
      <c r="Z38" s="81">
        <f>SUM('Ալ. Հարությունյան:Ս.Հովակիմյան'!Z38)</f>
        <v>0</v>
      </c>
      <c r="AA38" s="81">
        <f>SUM('Ալ. Հարությունյան:Ս.Հովակիմյան'!AA38)</f>
        <v>6</v>
      </c>
      <c r="AB38" s="81">
        <f>SUM('Ալ. Հարությունյան:Ս.Հովակիմյան'!AB38)</f>
        <v>0</v>
      </c>
      <c r="AC38" s="81">
        <f>SUM('Ալ. Հարությունյան:Ս.Հովակիմյան'!AC38)</f>
        <v>6</v>
      </c>
      <c r="AD38" s="81">
        <f>SUM('Ալ. Հարությունյան:Ս.Հովակիմյան'!AD38)</f>
        <v>2</v>
      </c>
      <c r="AE38" s="81">
        <f>SUM('Ալ. Հարությունյան:Ս.Հովակիմյան'!AE38)</f>
        <v>4</v>
      </c>
      <c r="AF38" s="81">
        <f>SUM('Ալ. Հարությունյան:Ս.Հովակիմյան'!AF38)</f>
        <v>0</v>
      </c>
      <c r="AG38" s="81">
        <f>SUM('Ալ. Հարությունյան:Ս.Հովակիմյան'!AG38)</f>
        <v>3</v>
      </c>
      <c r="AH38" s="81">
        <f>SUM('Ալ. Հարությունյան:Ս.Հովակիմյան'!AH38)</f>
        <v>0</v>
      </c>
      <c r="AI38" s="81">
        <f>SUM('Ալ. Հարությունյան:Ս.Հովակիմյան'!AI38)</f>
        <v>0</v>
      </c>
      <c r="AJ38" s="81">
        <f>SUM('Ալ. Հարությունյան:Ս.Հովակիմյան'!AJ38)</f>
        <v>0</v>
      </c>
      <c r="AK38" s="81">
        <f>SUM('Ալ. Հարությունյան:Ս.Հովակիմյան'!AK38)</f>
        <v>0</v>
      </c>
      <c r="AL38" s="81">
        <f>SUM('Ալ. Հարությունյան:Ս.Հովակիմյան'!AL38)</f>
        <v>0</v>
      </c>
      <c r="AM38" s="81">
        <f>SUM('Ալ. Հարությունյան:Ս.Հովակիմյան'!AM38)</f>
        <v>0</v>
      </c>
      <c r="AN38" s="81">
        <f>SUM('Ալ. Հարությունյան:Ս.Հովակիմյան'!AN38)</f>
        <v>0</v>
      </c>
      <c r="AO38" s="81">
        <f>SUM('Ալ. Հարությունյան:Ս.Հովակիմյան'!AO38)</f>
        <v>0</v>
      </c>
      <c r="AP38" s="81">
        <f>SUM('Ալ. Հարությունյան:Ս.Հովակիմյան'!AP38)</f>
        <v>0</v>
      </c>
      <c r="AQ38" s="70">
        <f t="shared" si="1"/>
        <v>20</v>
      </c>
      <c r="AR38" s="70">
        <f t="shared" si="21"/>
        <v>20</v>
      </c>
      <c r="AS38" s="70">
        <f t="shared" si="2"/>
        <v>8</v>
      </c>
      <c r="AT38" s="70">
        <f t="shared" si="3"/>
        <v>8</v>
      </c>
      <c r="AU38" s="70">
        <f>D38+E38+I38</f>
        <v>28</v>
      </c>
      <c r="AV38" s="70">
        <f t="shared" si="27"/>
        <v>28</v>
      </c>
      <c r="AW38" s="70">
        <f t="shared" si="5"/>
        <v>16</v>
      </c>
      <c r="AX38" s="70">
        <f t="shared" si="26"/>
        <v>16</v>
      </c>
      <c r="AY38" s="70">
        <f t="shared" si="6"/>
        <v>6</v>
      </c>
      <c r="AZ38" s="70">
        <f t="shared" si="7"/>
        <v>6</v>
      </c>
      <c r="BA38" s="70">
        <f t="shared" si="8"/>
        <v>22</v>
      </c>
      <c r="BB38" s="70">
        <f t="shared" si="9"/>
        <v>22</v>
      </c>
      <c r="BC38" s="70">
        <f t="shared" si="10"/>
        <v>6</v>
      </c>
      <c r="BD38" s="70">
        <f t="shared" si="11"/>
        <v>6</v>
      </c>
      <c r="BE38" s="70">
        <f t="shared" si="12"/>
        <v>6</v>
      </c>
      <c r="BF38" s="70">
        <f t="shared" si="13"/>
        <v>6</v>
      </c>
      <c r="BG38" s="70">
        <f t="shared" si="14"/>
        <v>0</v>
      </c>
      <c r="BH38" s="70">
        <f t="shared" si="15"/>
        <v>0</v>
      </c>
      <c r="BI38" s="70">
        <f t="shared" si="16"/>
        <v>0</v>
      </c>
      <c r="BJ38" s="70">
        <f t="shared" si="17"/>
        <v>0</v>
      </c>
    </row>
    <row r="39" spans="1:62" ht="25.5">
      <c r="A39" s="9" t="s">
        <v>98</v>
      </c>
      <c r="B39" s="87" t="s">
        <v>136</v>
      </c>
      <c r="C39" s="81">
        <f>SUM('Ալ. Հարությունյան:Ս.Հովակիմյան'!C39)</f>
        <v>82</v>
      </c>
      <c r="D39" s="81">
        <f>SUM('Ալ. Հարությունյան:Ս.Հովակիմյան'!D39)</f>
        <v>3</v>
      </c>
      <c r="E39" s="81">
        <f>SUM('Ալ. Հարությունյան:Ս.Հովակիմյան'!E39)</f>
        <v>79</v>
      </c>
      <c r="F39" s="81">
        <f>SUM('Ալ. Հարությունյան:Ս.Հովակիմյան'!F39)</f>
        <v>0</v>
      </c>
      <c r="G39" s="81">
        <f>SUM('Ալ. Հարությունյան:Ս.Հովակիմյան'!G39)</f>
        <v>0</v>
      </c>
      <c r="H39" s="81">
        <f>SUM('Ալ. Հարությունյան:Ս.Հովակիմյան'!H39)</f>
        <v>70</v>
      </c>
      <c r="I39" s="81">
        <f>SUM('Ալ. Հարությունյան:Ս.Հովակիմյան'!I39)</f>
        <v>70</v>
      </c>
      <c r="J39" s="81">
        <f>SUM('Ալ. Հարությունյան:Ս.Հովակիմյան'!J39)</f>
        <v>0</v>
      </c>
      <c r="K39" s="81">
        <f>SUM('Ալ. Հարությունյան:Ս.Հովակիմյան'!K39)</f>
        <v>0</v>
      </c>
      <c r="L39" s="81">
        <f>SUM('Ալ. Հարությունյան:Ս.Հովակիմյան'!L39)</f>
        <v>0</v>
      </c>
      <c r="M39" s="81">
        <f>SUM('Ալ. Հարությունյան:Ս.Հովակիմյան'!M39)</f>
        <v>78</v>
      </c>
      <c r="N39" s="81">
        <f>SUM('Ալ. Հարությունյան:Ս.Հովակիմյան'!N39)</f>
        <v>54</v>
      </c>
      <c r="O39" s="81">
        <f>SUM('Ալ. Հարությունյան:Ս.Հովակիմյան'!O39)</f>
        <v>0</v>
      </c>
      <c r="P39" s="81">
        <f>SUM('Ալ. Հարությունյան:Ս.Հովակիմյան'!P39)</f>
        <v>24</v>
      </c>
      <c r="Q39" s="81">
        <f>SUM('Ալ. Հարությունյան:Ս.Հովակիմյան'!Q39)</f>
        <v>0</v>
      </c>
      <c r="R39" s="81">
        <f>SUM('Ալ. Հարությունյան:Ս.Հովակիմյան'!R39)</f>
        <v>3</v>
      </c>
      <c r="S39" s="81">
        <f>SUM('Ալ. Հարությունյան:Ս.Հովակիմյան'!S39)</f>
        <v>0</v>
      </c>
      <c r="T39" s="81">
        <f>SUM('Ալ. Հարությունյան:Ս.Հովակիմյան'!T39)</f>
        <v>2</v>
      </c>
      <c r="U39" s="81">
        <f>SUM('Ալ. Հարությունյան:Ս.Հովակիմյան'!U39)</f>
        <v>1</v>
      </c>
      <c r="V39" s="81">
        <f>SUM('Ալ. Հարությունյան:Ս.Հովակիմյան'!V39)</f>
        <v>81</v>
      </c>
      <c r="W39" s="81">
        <f>SUM('Ալ. Հարությունյան:Ս.Հովակիմյան'!W39)</f>
        <v>0</v>
      </c>
      <c r="X39" s="81">
        <f>SUM('Ալ. Հարությունյան:Ս.Հովակիմյան'!X39)</f>
        <v>1</v>
      </c>
      <c r="Y39" s="81">
        <f>SUM('Ալ. Հարությունյան:Ս.Հովակիմյան'!Y39)</f>
        <v>71</v>
      </c>
      <c r="Z39" s="81">
        <f>SUM('Ալ. Հարությունյան:Ս.Հովակիմյան'!Z39)</f>
        <v>2</v>
      </c>
      <c r="AA39" s="81">
        <f>SUM('Ալ. Հարությունյան:Ս.Հովակիմյան'!AA39)</f>
        <v>44</v>
      </c>
      <c r="AB39" s="81">
        <f>SUM('Ալ. Հարությունյան:Ս.Հովակիմյան'!AB39)</f>
        <v>15</v>
      </c>
      <c r="AC39" s="81">
        <f>SUM('Ալ. Հարությունյան:Ս.Հովակիմյան'!AC39)</f>
        <v>59</v>
      </c>
      <c r="AD39" s="81">
        <f>SUM('Ալ. Հարությունյան:Ս.Հովակիմյան'!AD39)</f>
        <v>15</v>
      </c>
      <c r="AE39" s="81">
        <f>SUM('Ալ. Հարությունյան:Ս.Հովակիմյան'!AE39)</f>
        <v>44</v>
      </c>
      <c r="AF39" s="81">
        <f>SUM('Ալ. Հարությունյան:Ս.Հովակիմյան'!AF39)</f>
        <v>0</v>
      </c>
      <c r="AG39" s="81">
        <f>SUM('Ալ. Հարությունյան:Ս.Հովակիմյան'!AG39)</f>
        <v>17</v>
      </c>
      <c r="AH39" s="81">
        <f>SUM('Ալ. Հարությունյան:Ս.Հովակիմյան'!AH39)</f>
        <v>4</v>
      </c>
      <c r="AI39" s="81">
        <f>SUM('Ալ. Հարությունյան:Ս.Հովակիմյան'!AI39)</f>
        <v>2</v>
      </c>
      <c r="AJ39" s="81">
        <f>SUM('Ալ. Հարությունյան:Ս.Հովակիմյան'!AJ39)</f>
        <v>6</v>
      </c>
      <c r="AK39" s="81">
        <f>SUM('Ալ. Հարությունյան:Ս.Հովակիմյան'!AK39)</f>
        <v>3</v>
      </c>
      <c r="AL39" s="81">
        <f>SUM('Ալ. Հարությունյան:Ս.Հովակիմյան'!AL39)</f>
        <v>3</v>
      </c>
      <c r="AM39" s="81">
        <f>SUM('Ալ. Հարությունյան:Ս.Հովակիմյան'!AM39)</f>
        <v>0</v>
      </c>
      <c r="AN39" s="81">
        <f>SUM('Ալ. Հարությունյան:Ս.Հովակիմյան'!AN39)</f>
        <v>0</v>
      </c>
      <c r="AO39" s="81">
        <f>SUM('Ալ. Հարությունյան:Ս.Հովակիմյան'!AO39)</f>
        <v>0</v>
      </c>
      <c r="AP39" s="81">
        <f>SUM('Ալ. Հարությունյան:Ս.Հովակիմյան'!AP39)</f>
        <v>0</v>
      </c>
      <c r="AQ39" s="70">
        <f t="shared" si="1"/>
        <v>82</v>
      </c>
      <c r="AR39" s="70">
        <f t="shared" si="21"/>
        <v>82</v>
      </c>
      <c r="AS39" s="70">
        <f t="shared" si="2"/>
        <v>70</v>
      </c>
      <c r="AT39" s="70">
        <f t="shared" si="3"/>
        <v>70</v>
      </c>
      <c r="AU39" s="70">
        <f t="shared" si="4"/>
        <v>152</v>
      </c>
      <c r="AV39" s="70">
        <f t="shared" si="27"/>
        <v>152</v>
      </c>
      <c r="AW39" s="70">
        <f t="shared" si="5"/>
        <v>78</v>
      </c>
      <c r="AX39" s="70">
        <f t="shared" si="26"/>
        <v>78</v>
      </c>
      <c r="AY39" s="70">
        <f t="shared" si="6"/>
        <v>3</v>
      </c>
      <c r="AZ39" s="70">
        <f t="shared" si="7"/>
        <v>3</v>
      </c>
      <c r="BA39" s="70">
        <f t="shared" si="8"/>
        <v>81</v>
      </c>
      <c r="BB39" s="70">
        <f t="shared" si="9"/>
        <v>81</v>
      </c>
      <c r="BC39" s="70">
        <f t="shared" si="10"/>
        <v>59</v>
      </c>
      <c r="BD39" s="70">
        <f t="shared" si="11"/>
        <v>59</v>
      </c>
      <c r="BE39" s="70">
        <f t="shared" si="12"/>
        <v>59</v>
      </c>
      <c r="BF39" s="70">
        <f t="shared" si="13"/>
        <v>59</v>
      </c>
      <c r="BG39" s="70">
        <f t="shared" si="14"/>
        <v>6</v>
      </c>
      <c r="BH39" s="70">
        <f t="shared" si="15"/>
        <v>6</v>
      </c>
      <c r="BI39" s="70">
        <f t="shared" si="16"/>
        <v>6</v>
      </c>
      <c r="BJ39" s="70">
        <f t="shared" si="17"/>
        <v>6</v>
      </c>
    </row>
    <row r="40" spans="1:62" ht="51">
      <c r="A40" s="9" t="s">
        <v>99</v>
      </c>
      <c r="B40" s="73" t="s">
        <v>135</v>
      </c>
      <c r="C40" s="81">
        <f>SUM('Ալ. Հարությունյան:Ս.Հովակիմյան'!C40)</f>
        <v>24</v>
      </c>
      <c r="D40" s="81">
        <f>SUM('Ալ. Հարությունյան:Ս.Հովակիմյան'!D40)</f>
        <v>0</v>
      </c>
      <c r="E40" s="81">
        <f>SUM('Ալ. Հարությունյան:Ս.Հովակիմյան'!E40)</f>
        <v>24</v>
      </c>
      <c r="F40" s="81">
        <f>SUM('Ալ. Հարությունյան:Ս.Հովակիմյան'!F40)</f>
        <v>0</v>
      </c>
      <c r="G40" s="81">
        <f>SUM('Ալ. Հարությունյան:Ս.Հովակիմյան'!G40)</f>
        <v>0</v>
      </c>
      <c r="H40" s="81">
        <f>SUM('Ալ. Հարությունյան:Ս.Հովակիմյան'!H40)</f>
        <v>38</v>
      </c>
      <c r="I40" s="81">
        <f>SUM('Ալ. Հարությունյան:Ս.Հովակիմյան'!I40)</f>
        <v>38</v>
      </c>
      <c r="J40" s="81">
        <f>SUM('Ալ. Հարությունյան:Ս.Հովակիմյան'!J40)</f>
        <v>0</v>
      </c>
      <c r="K40" s="81">
        <f>SUM('Ալ. Հարությունյան:Ս.Հովակիմյան'!K40)</f>
        <v>0</v>
      </c>
      <c r="L40" s="81">
        <f>SUM('Ալ. Հարությունյան:Ս.Հովակիմյան'!L40)</f>
        <v>0</v>
      </c>
      <c r="M40" s="81">
        <f>SUM('Ալ. Հարությունյան:Ս.Հովակիմյան'!M40)</f>
        <v>36</v>
      </c>
      <c r="N40" s="81">
        <f>SUM('Ալ. Հարությունյան:Ս.Հովակիմյան'!N40)</f>
        <v>26</v>
      </c>
      <c r="O40" s="81">
        <f>SUM('Ալ. Հարությունյան:Ս.Հովակիմյան'!O40)</f>
        <v>0</v>
      </c>
      <c r="P40" s="81">
        <f>SUM('Ալ. Հարությունյան:Ս.Հովակիմյան'!P40)</f>
        <v>10</v>
      </c>
      <c r="Q40" s="81">
        <f>SUM('Ալ. Հարությունյան:Ս.Հովակիմյան'!Q40)</f>
        <v>0</v>
      </c>
      <c r="R40" s="81">
        <f>SUM('Ալ. Հարությունյան:Ս.Հովակիմյան'!R40)</f>
        <v>0</v>
      </c>
      <c r="S40" s="81">
        <f>SUM('Ալ. Հարությունյան:Ս.Հովակիմյան'!S40)</f>
        <v>0</v>
      </c>
      <c r="T40" s="81">
        <f>SUM('Ալ. Հարությունյան:Ս.Հովակիմյան'!T40)</f>
        <v>0</v>
      </c>
      <c r="U40" s="81">
        <f>SUM('Ալ. Հարությունյան:Ս.Հովակիմյան'!U40)</f>
        <v>0</v>
      </c>
      <c r="V40" s="81">
        <f>SUM('Ալ. Հարությունյան:Ս.Հովակիմյան'!V40)</f>
        <v>36</v>
      </c>
      <c r="W40" s="81">
        <f>SUM('Ալ. Հարությունյան:Ս.Հովակիմյան'!W40)</f>
        <v>0</v>
      </c>
      <c r="X40" s="81">
        <f>SUM('Ալ. Հարությունյան:Ս.Հովակիմյան'!X40)</f>
        <v>0</v>
      </c>
      <c r="Y40" s="81">
        <f>SUM('Ալ. Հարությունյան:Ս.Հովակիմյան'!Y40)</f>
        <v>26</v>
      </c>
      <c r="Z40" s="81">
        <f>SUM('Ալ. Հարությունյան:Ս.Հովակիմյան'!Z40)</f>
        <v>0</v>
      </c>
      <c r="AA40" s="81">
        <f>SUM('Ալ. Հարությունյան:Ս.Հովակիմյան'!AA40)</f>
        <v>11</v>
      </c>
      <c r="AB40" s="81">
        <f>SUM('Ալ. Հարությունյան:Ս.Հովակիմյան'!AB40)</f>
        <v>3</v>
      </c>
      <c r="AC40" s="81">
        <f>SUM('Ալ. Հարությունյան:Ս.Հովակիմյան'!AC40)</f>
        <v>14</v>
      </c>
      <c r="AD40" s="81">
        <f>SUM('Ալ. Հարությունյան:Ս.Հովակիմյան'!AD40)</f>
        <v>1</v>
      </c>
      <c r="AE40" s="81">
        <f>SUM('Ալ. Հարությունյան:Ս.Հովակիմյան'!AE40)</f>
        <v>13</v>
      </c>
      <c r="AF40" s="81">
        <f>SUM('Ալ. Հարությունյան:Ս.Հովակիմյան'!AF40)</f>
        <v>0</v>
      </c>
      <c r="AG40" s="81">
        <f>SUM('Ալ. Հարությունյան:Ս.Հովակիմյան'!AG40)</f>
        <v>6</v>
      </c>
      <c r="AH40" s="81">
        <f>SUM('Ալ. Հարությունյան:Ս.Հովակիմյան'!AH40)</f>
        <v>1</v>
      </c>
      <c r="AI40" s="81">
        <f>SUM('Ալ. Հարությունյան:Ս.Հովակիմյան'!AI40)</f>
        <v>1</v>
      </c>
      <c r="AJ40" s="81">
        <f>SUM('Ալ. Հարությունյան:Ս.Հովակիմյան'!AJ40)</f>
        <v>2</v>
      </c>
      <c r="AK40" s="81">
        <f>SUM('Ալ. Հարությունյան:Ս.Հովակիմյան'!AK40)</f>
        <v>1</v>
      </c>
      <c r="AL40" s="81">
        <f>SUM('Ալ. Հարությունյան:Ս.Հովակիմյան'!AL40)</f>
        <v>1</v>
      </c>
      <c r="AM40" s="81">
        <f>SUM('Ալ. Հարությունյան:Ս.Հովակիմյան'!AM40)</f>
        <v>0</v>
      </c>
      <c r="AN40" s="81">
        <f>SUM('Ալ. Հարությունյան:Ս.Հովակիմյան'!AN40)</f>
        <v>0</v>
      </c>
      <c r="AO40" s="81">
        <f>SUM('Ալ. Հարությունյան:Ս.Հովակիմյան'!AO40)</f>
        <v>0</v>
      </c>
      <c r="AP40" s="81">
        <f>SUM('Ալ. Հարությունյան:Ս.Հովակիմյան'!AP40)</f>
        <v>0</v>
      </c>
      <c r="AQ40" s="70">
        <f t="shared" si="1"/>
        <v>24</v>
      </c>
      <c r="AR40" s="70">
        <f t="shared" si="21"/>
        <v>24</v>
      </c>
      <c r="AS40" s="70">
        <f t="shared" si="2"/>
        <v>38</v>
      </c>
      <c r="AT40" s="70">
        <f t="shared" si="3"/>
        <v>38</v>
      </c>
      <c r="AU40" s="70">
        <f t="shared" si="4"/>
        <v>62</v>
      </c>
      <c r="AV40" s="70">
        <f t="shared" si="27"/>
        <v>62</v>
      </c>
      <c r="AW40" s="70">
        <f t="shared" si="5"/>
        <v>36</v>
      </c>
      <c r="AX40" s="70">
        <f t="shared" si="26"/>
        <v>36</v>
      </c>
      <c r="AY40" s="70">
        <f t="shared" si="6"/>
        <v>0</v>
      </c>
      <c r="AZ40" s="70">
        <f t="shared" si="7"/>
        <v>0</v>
      </c>
      <c r="BA40" s="70">
        <f t="shared" si="8"/>
        <v>36</v>
      </c>
      <c r="BB40" s="70">
        <f t="shared" si="9"/>
        <v>36</v>
      </c>
      <c r="BC40" s="70">
        <f t="shared" si="10"/>
        <v>14</v>
      </c>
      <c r="BD40" s="70">
        <f t="shared" si="11"/>
        <v>14</v>
      </c>
      <c r="BE40" s="70">
        <f t="shared" si="12"/>
        <v>14</v>
      </c>
      <c r="BF40" s="70">
        <f t="shared" si="13"/>
        <v>14</v>
      </c>
      <c r="BG40" s="70">
        <f t="shared" si="14"/>
        <v>2</v>
      </c>
      <c r="BH40" s="70">
        <f t="shared" si="15"/>
        <v>2</v>
      </c>
      <c r="BI40" s="70">
        <f t="shared" si="16"/>
        <v>2</v>
      </c>
      <c r="BJ40" s="70">
        <f t="shared" si="17"/>
        <v>2</v>
      </c>
    </row>
    <row r="41" spans="1:62">
      <c r="A41" s="9" t="s">
        <v>188</v>
      </c>
      <c r="B41" s="75" t="s">
        <v>189</v>
      </c>
      <c r="C41" s="81">
        <f>SUM('Ալ. Հարությունյան:Ս.Հովակիմյան'!C41)</f>
        <v>0</v>
      </c>
      <c r="D41" s="81">
        <f>SUM('Ալ. Հարությունյան:Ս.Հովակիմյան'!D41)</f>
        <v>0</v>
      </c>
      <c r="E41" s="81">
        <f>SUM('Ալ. Հարությունյան:Ս.Հովակիմյան'!E41)</f>
        <v>0</v>
      </c>
      <c r="F41" s="81">
        <f>SUM('Ալ. Հարությունյան:Ս.Հովակիմյան'!F41)</f>
        <v>0</v>
      </c>
      <c r="G41" s="81">
        <f>SUM('Ալ. Հարությունյան:Ս.Հովակիմյան'!G41)</f>
        <v>0</v>
      </c>
      <c r="H41" s="81">
        <f>SUM('Ալ. Հարությունյան:Ս.Հովակիմյան'!H41)</f>
        <v>3</v>
      </c>
      <c r="I41" s="81">
        <f>SUM('Ալ. Հարությունյան:Ս.Հովակիմյան'!I41)</f>
        <v>0</v>
      </c>
      <c r="J41" s="81">
        <f>SUM('Ալ. Հարությունյան:Ս.Հովակիմյան'!J41)</f>
        <v>3</v>
      </c>
      <c r="K41" s="81">
        <f>SUM('Ալ. Հարությունյան:Ս.Հովակիմյան'!K41)</f>
        <v>0</v>
      </c>
      <c r="L41" s="81">
        <f>SUM('Ալ. Հարությունյան:Ս.Հովակիմյան'!L41)</f>
        <v>0</v>
      </c>
      <c r="M41" s="81">
        <f>SUM('Ալ. Հարությունյան:Ս.Հովակիմյան'!M41)</f>
        <v>0</v>
      </c>
      <c r="N41" s="81">
        <f>SUM('Ալ. Հարությունյան:Ս.Հովակիմյան'!N41)</f>
        <v>0</v>
      </c>
      <c r="O41" s="81">
        <f>SUM('Ալ. Հարությունյան:Ս.Հովակիմյան'!O41)</f>
        <v>0</v>
      </c>
      <c r="P41" s="81">
        <f>SUM('Ալ. Հարությունյան:Ս.Հովակիմյան'!P41)</f>
        <v>0</v>
      </c>
      <c r="Q41" s="81">
        <f>SUM('Ալ. Հարությունյան:Ս.Հովակիմյան'!Q41)</f>
        <v>0</v>
      </c>
      <c r="R41" s="81">
        <f>SUM('Ալ. Հարությունյան:Ս.Հովակիմյան'!R41)</f>
        <v>0</v>
      </c>
      <c r="S41" s="81">
        <f>SUM('Ալ. Հարությունյան:Ս.Հովակիմյան'!S41)</f>
        <v>0</v>
      </c>
      <c r="T41" s="81">
        <f>SUM('Ալ. Հարությունյան:Ս.Հովակիմյան'!T41)</f>
        <v>0</v>
      </c>
      <c r="U41" s="81">
        <f>SUM('Ալ. Հարությունյան:Ս.Հովակիմյան'!U41)</f>
        <v>0</v>
      </c>
      <c r="V41" s="81">
        <f>SUM('Ալ. Հարությունյան:Ս.Հովակիմյան'!V41)</f>
        <v>0</v>
      </c>
      <c r="W41" s="81">
        <f>SUM('Ալ. Հարությունյան:Ս.Հովակիմյան'!W41)</f>
        <v>0</v>
      </c>
      <c r="X41" s="81">
        <f>SUM('Ալ. Հարությունյան:Ս.Հովակիմյան'!X41)</f>
        <v>0</v>
      </c>
      <c r="Y41" s="81">
        <f>SUM('Ալ. Հարությունյան:Ս.Հովակիմյան'!Y41)</f>
        <v>0</v>
      </c>
      <c r="Z41" s="81">
        <f>SUM('Ալ. Հարությունյան:Ս.Հովակիմյան'!Z41)</f>
        <v>0</v>
      </c>
      <c r="AA41" s="81">
        <f>SUM('Ալ. Հարությունյան:Ս.Հովակիմյան'!AA41)</f>
        <v>0</v>
      </c>
      <c r="AB41" s="81">
        <f>SUM('Ալ. Հարությունյան:Ս.Հովակիմյան'!AB41)</f>
        <v>1</v>
      </c>
      <c r="AC41" s="81">
        <f>SUM('Ալ. Հարությունյան:Ս.Հովակիմյան'!AC41)</f>
        <v>1</v>
      </c>
      <c r="AD41" s="81">
        <f>SUM('Ալ. Հարությունյան:Ս.Հովակիմյան'!AD41)</f>
        <v>0</v>
      </c>
      <c r="AE41" s="81">
        <f>SUM('Ալ. Հարությունյան:Ս.Հովակիմյան'!AE41)</f>
        <v>1</v>
      </c>
      <c r="AF41" s="81">
        <f>SUM('Ալ. Հարությունյան:Ս.Հովակիմյան'!AF41)</f>
        <v>0</v>
      </c>
      <c r="AG41" s="81">
        <f>SUM('Ալ. Հարությունյան:Ս.Հովակիմյան'!AG41)</f>
        <v>0</v>
      </c>
      <c r="AH41" s="81">
        <f>SUM('Ալ. Հարությունյան:Ս.Հովակիմյան'!AH41)</f>
        <v>0</v>
      </c>
      <c r="AI41" s="81">
        <f>SUM('Ալ. Հարությունյան:Ս.Հովակիմյան'!AI41)</f>
        <v>0</v>
      </c>
      <c r="AJ41" s="81">
        <f>SUM('Ալ. Հարությունյան:Ս.Հովակիմյան'!AJ41)</f>
        <v>0</v>
      </c>
      <c r="AK41" s="81">
        <f>SUM('Ալ. Հարությունյան:Ս.Հովակիմյան'!AK41)</f>
        <v>0</v>
      </c>
      <c r="AL41" s="81">
        <f>SUM('Ալ. Հարությունյան:Ս.Հովակիմյան'!AL41)</f>
        <v>0</v>
      </c>
      <c r="AM41" s="81">
        <f>SUM('Ալ. Հարությունյան:Ս.Հովակիմյան'!AM41)</f>
        <v>0</v>
      </c>
      <c r="AN41" s="81">
        <f>SUM('Ալ. Հարությունյան:Ս.Հովակիմյան'!AN41)</f>
        <v>0</v>
      </c>
      <c r="AO41" s="81">
        <f>SUM('Ալ. Հարությունյան:Ս.Հովակիմյան'!AO41)</f>
        <v>0</v>
      </c>
      <c r="AP41" s="81">
        <f>SUM('Ալ. Հարությունյան:Ս.Հովակիմյան'!AP41)</f>
        <v>0</v>
      </c>
      <c r="AQ41" s="70">
        <f t="shared" si="1"/>
        <v>0</v>
      </c>
      <c r="AR41" s="70">
        <f t="shared" si="21"/>
        <v>0</v>
      </c>
      <c r="AS41" s="70">
        <f t="shared" si="2"/>
        <v>3</v>
      </c>
      <c r="AT41" s="70">
        <f t="shared" si="3"/>
        <v>3</v>
      </c>
      <c r="AU41" s="70">
        <f t="shared" si="4"/>
        <v>0</v>
      </c>
      <c r="AV41" s="70">
        <f t="shared" si="27"/>
        <v>0</v>
      </c>
      <c r="AW41" s="70">
        <f t="shared" si="5"/>
        <v>0</v>
      </c>
      <c r="AX41" s="70">
        <f t="shared" si="26"/>
        <v>0</v>
      </c>
      <c r="AY41" s="70">
        <f t="shared" si="6"/>
        <v>0</v>
      </c>
      <c r="AZ41" s="70">
        <f t="shared" si="7"/>
        <v>0</v>
      </c>
      <c r="BA41" s="70">
        <f t="shared" si="8"/>
        <v>0</v>
      </c>
      <c r="BB41" s="70">
        <f t="shared" si="9"/>
        <v>0</v>
      </c>
      <c r="BC41" s="70">
        <f t="shared" si="10"/>
        <v>1</v>
      </c>
      <c r="BD41" s="70">
        <f t="shared" si="11"/>
        <v>1</v>
      </c>
      <c r="BE41" s="70">
        <f t="shared" si="12"/>
        <v>1</v>
      </c>
      <c r="BF41" s="70">
        <f t="shared" si="13"/>
        <v>1</v>
      </c>
      <c r="BG41" s="70">
        <f t="shared" si="14"/>
        <v>0</v>
      </c>
      <c r="BH41" s="70">
        <f t="shared" si="15"/>
        <v>0</v>
      </c>
      <c r="BI41" s="70">
        <f t="shared" si="16"/>
        <v>0</v>
      </c>
      <c r="BJ41" s="70">
        <f t="shared" si="17"/>
        <v>0</v>
      </c>
    </row>
    <row r="42" spans="1:62" ht="25.5">
      <c r="A42" s="9" t="s">
        <v>163</v>
      </c>
      <c r="B42" s="74" t="s">
        <v>164</v>
      </c>
      <c r="C42" s="81">
        <f>SUM('Ալ. Հարությունյան:Ս.Հովակիմյան'!C42)</f>
        <v>8</v>
      </c>
      <c r="D42" s="81">
        <f>SUM('Ալ. Հարությունյան:Ս.Հովակիմյան'!D42)</f>
        <v>0</v>
      </c>
      <c r="E42" s="81">
        <f>SUM('Ալ. Հարությունյան:Ս.Հովակիմյան'!E42)</f>
        <v>8</v>
      </c>
      <c r="F42" s="81">
        <f>SUM('Ալ. Հարությունյան:Ս.Հովակիմյան'!F42)</f>
        <v>0</v>
      </c>
      <c r="G42" s="81">
        <f>SUM('Ալ. Հարությունյան:Ս.Հովակիմյան'!G42)</f>
        <v>0</v>
      </c>
      <c r="H42" s="81">
        <f>SUM('Ալ. Հարությունյան:Ս.Հովակիմյան'!H42)</f>
        <v>0</v>
      </c>
      <c r="I42" s="81">
        <f>SUM('Ալ. Հարությունյան:Ս.Հովակիմյան'!I42)</f>
        <v>0</v>
      </c>
      <c r="J42" s="81">
        <f>SUM('Ալ. Հարությունյան:Ս.Հովակիմյան'!J42)</f>
        <v>0</v>
      </c>
      <c r="K42" s="81">
        <f>SUM('Ալ. Հարությունյան:Ս.Հովակիմյան'!K42)</f>
        <v>0</v>
      </c>
      <c r="L42" s="81">
        <f>SUM('Ալ. Հարությունյան:Ս.Հովակիմյան'!L42)</f>
        <v>0</v>
      </c>
      <c r="M42" s="81">
        <f>SUM('Ալ. Հարությունյան:Ս.Հովակիմյան'!M42)</f>
        <v>1</v>
      </c>
      <c r="N42" s="81">
        <f>SUM('Ալ. Հարությունյան:Ս.Հովակիմյան'!N42)</f>
        <v>1</v>
      </c>
      <c r="O42" s="81">
        <f>SUM('Ալ. Հարությունյան:Ս.Հովակիմյան'!O42)</f>
        <v>0</v>
      </c>
      <c r="P42" s="81">
        <f>SUM('Ալ. Հարությունյան:Ս.Հովակիմյան'!P42)</f>
        <v>0</v>
      </c>
      <c r="Q42" s="81">
        <f>SUM('Ալ. Հարությունյան:Ս.Հովակիմյան'!Q42)</f>
        <v>0</v>
      </c>
      <c r="R42" s="81">
        <f>SUM('Ալ. Հարությունյան:Ս.Հովակիմյան'!R42)</f>
        <v>1</v>
      </c>
      <c r="S42" s="81">
        <f>SUM('Ալ. Հարությունյան:Ս.Հովակիմյան'!S42)</f>
        <v>0</v>
      </c>
      <c r="T42" s="81">
        <f>SUM('Ալ. Հարությունյան:Ս.Հովակիմյան'!T42)</f>
        <v>1</v>
      </c>
      <c r="U42" s="81">
        <f>SUM('Ալ. Հարությունյան:Ս.Հովակիմյան'!U42)</f>
        <v>0</v>
      </c>
      <c r="V42" s="81">
        <f>SUM('Ալ. Հարությունյան:Ս.Հովակիմյան'!V42)</f>
        <v>2</v>
      </c>
      <c r="W42" s="81">
        <f>SUM('Ալ. Հարությունյան:Ս.Հովակիմյան'!W42)</f>
        <v>0</v>
      </c>
      <c r="X42" s="81">
        <f>SUM('Ալ. Հարությունյան:Ս.Հովակիմյան'!X42)</f>
        <v>0</v>
      </c>
      <c r="Y42" s="81">
        <f>SUM('Ալ. Հարությունյան:Ս.Հովակիմյան'!Y42)</f>
        <v>6</v>
      </c>
      <c r="Z42" s="81">
        <f>SUM('Ալ. Հարությունյան:Ս.Հովակիմյան'!Z42)</f>
        <v>0</v>
      </c>
      <c r="AA42" s="81">
        <f>SUM('Ալ. Հարությունյան:Ս.Հովակիմյան'!AA42)</f>
        <v>0</v>
      </c>
      <c r="AB42" s="81">
        <f>SUM('Ալ. Հարությունյան:Ս.Հովակիմյան'!AB42)</f>
        <v>0</v>
      </c>
      <c r="AC42" s="81">
        <f>SUM('Ալ. Հարությունյան:Ս.Հովակիմյան'!AC42)</f>
        <v>0</v>
      </c>
      <c r="AD42" s="81">
        <f>SUM('Ալ. Հարությունյան:Ս.Հովակիմյան'!AD42)</f>
        <v>0</v>
      </c>
      <c r="AE42" s="81">
        <f>SUM('Ալ. Հարությունյան:Ս.Հովակիմյան'!AE42)</f>
        <v>0</v>
      </c>
      <c r="AF42" s="81">
        <f>SUM('Ալ. Հարությունյան:Ս.Հովակիմյան'!AF42)</f>
        <v>0</v>
      </c>
      <c r="AG42" s="81">
        <f>SUM('Ալ. Հարությունյան:Ս.Հովակիմյան'!AG42)</f>
        <v>0</v>
      </c>
      <c r="AH42" s="81">
        <f>SUM('Ալ. Հարությունյան:Ս.Հովակիմյան'!AH42)</f>
        <v>0</v>
      </c>
      <c r="AI42" s="81">
        <f>SUM('Ալ. Հարությունյան:Ս.Հովակիմյան'!AI42)</f>
        <v>0</v>
      </c>
      <c r="AJ42" s="81">
        <f>SUM('Ալ. Հարությունյան:Ս.Հովակիմյան'!AJ42)</f>
        <v>0</v>
      </c>
      <c r="AK42" s="81">
        <f>SUM('Ալ. Հարությունյան:Ս.Հովակիմյան'!AK42)</f>
        <v>0</v>
      </c>
      <c r="AL42" s="81">
        <f>SUM('Ալ. Հարությունյան:Ս.Հովակիմյան'!AL42)</f>
        <v>0</v>
      </c>
      <c r="AM42" s="81">
        <f>SUM('Ալ. Հարությունյան:Ս.Հովակիմյան'!AM42)</f>
        <v>0</v>
      </c>
      <c r="AN42" s="81">
        <f>SUM('Ալ. Հարությունյան:Ս.Հովակիմյան'!AN42)</f>
        <v>0</v>
      </c>
      <c r="AO42" s="81">
        <f>SUM('Ալ. Հարությունյան:Ս.Հովակիմյան'!AO42)</f>
        <v>0</v>
      </c>
      <c r="AP42" s="81">
        <f>SUM('Ալ. Հարությունյան:Ս.Հովակիմյան'!AP42)</f>
        <v>0</v>
      </c>
      <c r="AQ42" s="70">
        <f>C42</f>
        <v>8</v>
      </c>
      <c r="AR42" s="70">
        <f t="shared" si="21"/>
        <v>8</v>
      </c>
      <c r="AS42" s="70">
        <f>H42</f>
        <v>0</v>
      </c>
      <c r="AT42" s="70">
        <f>I42+J42+K42</f>
        <v>0</v>
      </c>
      <c r="AU42" s="70">
        <f>D42+E42+I42</f>
        <v>8</v>
      </c>
      <c r="AV42" s="70">
        <f t="shared" si="27"/>
        <v>8</v>
      </c>
      <c r="AW42" s="70">
        <f>M42</f>
        <v>1</v>
      </c>
      <c r="AX42" s="70">
        <f>N42+O42+P42+Q42</f>
        <v>1</v>
      </c>
      <c r="AY42" s="70">
        <f>R42</f>
        <v>1</v>
      </c>
      <c r="AZ42" s="70">
        <f>S42+T42+U42</f>
        <v>1</v>
      </c>
      <c r="BA42" s="70">
        <f>V42</f>
        <v>2</v>
      </c>
      <c r="BB42" s="70">
        <f>M42+R42</f>
        <v>2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81">
        <f>SUM('Ալ. Հարությունյան:Ս.Հովակիմյան'!C43)</f>
        <v>22</v>
      </c>
      <c r="D43" s="81">
        <f>SUM('Ալ. Հարությունյան:Ս.Հովակիմյան'!D43)</f>
        <v>0</v>
      </c>
      <c r="E43" s="81">
        <f>SUM('Ալ. Հարությունյան:Ս.Հովակիմյան'!E43)</f>
        <v>22</v>
      </c>
      <c r="F43" s="81">
        <f>SUM('Ալ. Հարությունյան:Ս.Հովակիմյան'!F43)</f>
        <v>0</v>
      </c>
      <c r="G43" s="81">
        <f>SUM('Ալ. Հարությունյան:Ս.Հովակիմյան'!G43)</f>
        <v>0</v>
      </c>
      <c r="H43" s="81">
        <f>SUM('Ալ. Հարությունյան:Ս.Հովակիմյան'!H43)</f>
        <v>15</v>
      </c>
      <c r="I43" s="81">
        <f>SUM('Ալ. Հարությունյան:Ս.Հովակիմյան'!I43)</f>
        <v>11</v>
      </c>
      <c r="J43" s="81">
        <f>SUM('Ալ. Հարությունյան:Ս.Հովակիմյան'!J43)</f>
        <v>1</v>
      </c>
      <c r="K43" s="81">
        <f>SUM('Ալ. Հարությունյան:Ս.Հովակիմյան'!K43)</f>
        <v>3</v>
      </c>
      <c r="L43" s="81">
        <f>SUM('Ալ. Հարությունյան:Ս.Հովակիմյան'!L43)</f>
        <v>0</v>
      </c>
      <c r="M43" s="81">
        <f>SUM('Ալ. Հարությունյան:Ս.Հովակիմյան'!M43)</f>
        <v>18</v>
      </c>
      <c r="N43" s="81">
        <f>SUM('Ալ. Հարությունյան:Ս.Հովակիմյան'!N43)</f>
        <v>4</v>
      </c>
      <c r="O43" s="81">
        <f>SUM('Ալ. Հարությունյան:Ս.Հովակիմյան'!O43)</f>
        <v>0</v>
      </c>
      <c r="P43" s="81">
        <f>SUM('Ալ. Հարությունյան:Ս.Հովակիմյան'!P43)</f>
        <v>14</v>
      </c>
      <c r="Q43" s="81">
        <f>SUM('Ալ. Հարությունյան:Ս.Հովակիմյան'!Q43)</f>
        <v>0</v>
      </c>
      <c r="R43" s="81">
        <f>SUM('Ալ. Հարությունյան:Ս.Հովակիմյան'!R43)</f>
        <v>2</v>
      </c>
      <c r="S43" s="81">
        <f>SUM('Ալ. Հարությունյան:Ս.Հովակիմյան'!S43)</f>
        <v>0</v>
      </c>
      <c r="T43" s="81">
        <f>SUM('Ալ. Հարությունյան:Ս.Հովակիմյան'!T43)</f>
        <v>0</v>
      </c>
      <c r="U43" s="81">
        <f>SUM('Ալ. Հարությունյան:Ս.Հովակիմյան'!U43)</f>
        <v>2</v>
      </c>
      <c r="V43" s="81">
        <f>SUM('Ալ. Հարությունյան:Ս.Հովակիմյան'!V43)</f>
        <v>20</v>
      </c>
      <c r="W43" s="81">
        <f>SUM('Ալ. Հարությունյան:Ս.Հովակիմյան'!W43)</f>
        <v>0</v>
      </c>
      <c r="X43" s="81">
        <f>SUM('Ալ. Հարությունյան:Ս.Հովակիմյան'!X43)</f>
        <v>0</v>
      </c>
      <c r="Y43" s="81">
        <f>SUM('Ալ. Հարությունյան:Ս.Հովակիմյան'!Y43)</f>
        <v>13</v>
      </c>
      <c r="Z43" s="81">
        <f>SUM('Ալ. Հարությունյան:Ս.Հովակիմյան'!Z43)</f>
        <v>0</v>
      </c>
      <c r="AA43" s="81">
        <f>SUM('Ալ. Հարությունյան:Ս.Հովակիմյան'!AA43)</f>
        <v>1</v>
      </c>
      <c r="AB43" s="81">
        <f>SUM('Ալ. Հարությունյան:Ս.Հովակիմյան'!AB43)</f>
        <v>0</v>
      </c>
      <c r="AC43" s="81">
        <f>SUM('Ալ. Հարությունյան:Ս.Հովակիմյան'!AC43)</f>
        <v>1</v>
      </c>
      <c r="AD43" s="81">
        <f>SUM('Ալ. Հարությունյան:Ս.Հովակիմյան'!AD43)</f>
        <v>0</v>
      </c>
      <c r="AE43" s="81">
        <f>SUM('Ալ. Հարությունյան:Ս.Հովակիմյան'!AE43)</f>
        <v>1</v>
      </c>
      <c r="AF43" s="81">
        <f>SUM('Ալ. Հարությունյան:Ս.Հովակիմյան'!AF43)</f>
        <v>0</v>
      </c>
      <c r="AG43" s="81">
        <f>SUM('Ալ. Հարությունյան:Ս.Հովակիմյան'!AG43)</f>
        <v>1</v>
      </c>
      <c r="AH43" s="81">
        <f>SUM('Ալ. Հարությունյան:Ս.Հովակիմյան'!AH43)</f>
        <v>0</v>
      </c>
      <c r="AI43" s="81">
        <f>SUM('Ալ. Հարությունյան:Ս.Հովակիմյան'!AI43)</f>
        <v>0</v>
      </c>
      <c r="AJ43" s="81">
        <f>SUM('Ալ. Հարությունյան:Ս.Հովակիմյան'!AJ43)</f>
        <v>0</v>
      </c>
      <c r="AK43" s="81">
        <f>SUM('Ալ. Հարությունյան:Ս.Հովակիմյան'!AK43)</f>
        <v>0</v>
      </c>
      <c r="AL43" s="81">
        <f>SUM('Ալ. Հարությունյան:Ս.Հովակիմյան'!AL43)</f>
        <v>0</v>
      </c>
      <c r="AM43" s="81">
        <f>SUM('Ալ. Հարությունյան:Ս.Հովակիմյան'!AM43)</f>
        <v>0</v>
      </c>
      <c r="AN43" s="81">
        <f>SUM('Ալ. Հարությունյան:Ս.Հովակիմյան'!AN43)</f>
        <v>0</v>
      </c>
      <c r="AO43" s="81">
        <f>SUM('Ալ. Հարությունյան:Ս.Հովակիմյան'!AO43)</f>
        <v>0</v>
      </c>
      <c r="AP43" s="81">
        <f>SUM('Ալ. Հարությունյան:Ս.Հովակիմյան'!AP43)</f>
        <v>0</v>
      </c>
      <c r="AQ43" s="70">
        <f>C43</f>
        <v>22</v>
      </c>
      <c r="AR43" s="70">
        <f t="shared" si="21"/>
        <v>22</v>
      </c>
      <c r="AS43" s="70">
        <f>H43</f>
        <v>15</v>
      </c>
      <c r="AT43" s="70">
        <f>I43+J43+K43</f>
        <v>15</v>
      </c>
      <c r="AU43" s="70">
        <f>D43+E43+I43</f>
        <v>33</v>
      </c>
      <c r="AV43" s="70">
        <f t="shared" si="27"/>
        <v>33</v>
      </c>
      <c r="AW43" s="70">
        <f>M43</f>
        <v>18</v>
      </c>
      <c r="AX43" s="70">
        <f>N43+O43+P43+Q43</f>
        <v>18</v>
      </c>
      <c r="AY43" s="70">
        <f>R43</f>
        <v>2</v>
      </c>
      <c r="AZ43" s="70">
        <f>S43+T43+U43</f>
        <v>2</v>
      </c>
      <c r="BA43" s="70">
        <f>V43</f>
        <v>20</v>
      </c>
      <c r="BB43" s="70">
        <f>M43+R43</f>
        <v>20</v>
      </c>
      <c r="BC43" s="70">
        <f>AC43</f>
        <v>1</v>
      </c>
      <c r="BD43" s="70">
        <f>AA43+AB43</f>
        <v>1</v>
      </c>
      <c r="BE43" s="70">
        <f>AC43</f>
        <v>1</v>
      </c>
      <c r="BF43" s="70">
        <f>AD43+AE43</f>
        <v>1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81">
        <f>SUM('Ալ. Հարությունյան:Ս.Հովակիմյան'!C44)</f>
        <v>4</v>
      </c>
      <c r="D44" s="81">
        <f>SUM('Ալ. Հարությունյան:Ս.Հովակիմյան'!D44)</f>
        <v>0</v>
      </c>
      <c r="E44" s="81">
        <f>SUM('Ալ. Հարությունյան:Ս.Հովակիմյան'!E44)</f>
        <v>4</v>
      </c>
      <c r="F44" s="81">
        <f>SUM('Ալ. Հարությունյան:Ս.Հովակիմյան'!F44)</f>
        <v>0</v>
      </c>
      <c r="G44" s="81">
        <f>SUM('Ալ. Հարությունյան:Ս.Հովակիմյան'!G44)</f>
        <v>0</v>
      </c>
      <c r="H44" s="81">
        <f>SUM('Ալ. Հարությունյան:Ս.Հովակիմյան'!H44)</f>
        <v>9</v>
      </c>
      <c r="I44" s="81">
        <f>SUM('Ալ. Հարությունյան:Ս.Հովակիմյան'!I44)</f>
        <v>8</v>
      </c>
      <c r="J44" s="81">
        <f>SUM('Ալ. Հարությունյան:Ս.Հովակիմյան'!J44)</f>
        <v>0</v>
      </c>
      <c r="K44" s="81">
        <f>SUM('Ալ. Հարությունյան:Ս.Հովակիմյան'!K44)</f>
        <v>1</v>
      </c>
      <c r="L44" s="81">
        <f>SUM('Ալ. Հարությունյան:Ս.Հովակիմյան'!L44)</f>
        <v>0</v>
      </c>
      <c r="M44" s="81">
        <f>SUM('Ալ. Հարությունյան:Ս.Հովակիմյան'!M44)</f>
        <v>7</v>
      </c>
      <c r="N44" s="81">
        <f>SUM('Ալ. Հարությունյան:Ս.Հովակիմյան'!N44)</f>
        <v>7</v>
      </c>
      <c r="O44" s="81">
        <f>SUM('Ալ. Հարությունյան:Ս.Հովակիմյան'!O44)</f>
        <v>0</v>
      </c>
      <c r="P44" s="81">
        <f>SUM('Ալ. Հարությունյան:Ս.Հովակիմյան'!P44)</f>
        <v>0</v>
      </c>
      <c r="Q44" s="81">
        <f>SUM('Ալ. Հարությունյան:Ս.Հովակիմյան'!Q44)</f>
        <v>0</v>
      </c>
      <c r="R44" s="81">
        <f>SUM('Ալ. Հարությունյան:Ս.Հովակիմյան'!R44)</f>
        <v>1</v>
      </c>
      <c r="S44" s="81">
        <f>SUM('Ալ. Հարությունյան:Ս.Հովակիմյան'!S44)</f>
        <v>0</v>
      </c>
      <c r="T44" s="81">
        <f>SUM('Ալ. Հարությունյան:Ս.Հովակիմյան'!T44)</f>
        <v>0</v>
      </c>
      <c r="U44" s="81">
        <f>SUM('Ալ. Հարությունյան:Ս.Հովակիմյան'!U44)</f>
        <v>1</v>
      </c>
      <c r="V44" s="81">
        <f>SUM('Ալ. Հարությունյան:Ս.Հովակիմյան'!V44)</f>
        <v>8</v>
      </c>
      <c r="W44" s="81">
        <f>SUM('Ալ. Հարությունյան:Ս.Հովակիմյան'!W44)</f>
        <v>0</v>
      </c>
      <c r="X44" s="81">
        <f>SUM('Ալ. Հարությունյան:Ս.Հովակիմյան'!X44)</f>
        <v>0</v>
      </c>
      <c r="Y44" s="81">
        <f>SUM('Ալ. Հարությունյան:Ս.Հովակիմյան'!Y44)</f>
        <v>4</v>
      </c>
      <c r="Z44" s="81">
        <f>SUM('Ալ. Հարությունյան:Ս.Հովակիմյան'!Z44)</f>
        <v>0</v>
      </c>
      <c r="AA44" s="81">
        <f>SUM('Ալ. Հարությունյան:Ս.Հովակիմյան'!AA44)</f>
        <v>1</v>
      </c>
      <c r="AB44" s="81">
        <f>SUM('Ալ. Հարությունյան:Ս.Հովակիմյան'!AB44)</f>
        <v>0</v>
      </c>
      <c r="AC44" s="81">
        <f>SUM('Ալ. Հարությունյան:Ս.Հովակիմյան'!AC44)</f>
        <v>1</v>
      </c>
      <c r="AD44" s="81">
        <f>SUM('Ալ. Հարությունյան:Ս.Հովակիմյան'!AD44)</f>
        <v>0</v>
      </c>
      <c r="AE44" s="81">
        <f>SUM('Ալ. Հարությունյան:Ս.Հովակիմյան'!AE44)</f>
        <v>1</v>
      </c>
      <c r="AF44" s="81">
        <f>SUM('Ալ. Հարությունյան:Ս.Հովակիմյան'!AF44)</f>
        <v>0</v>
      </c>
      <c r="AG44" s="81">
        <f>SUM('Ալ. Հարությունյան:Ս.Հովակիմյան'!AG44)</f>
        <v>1</v>
      </c>
      <c r="AH44" s="81">
        <f>SUM('Ալ. Հարությունյան:Ս.Հովակիմյան'!AH44)</f>
        <v>0</v>
      </c>
      <c r="AI44" s="81">
        <f>SUM('Ալ. Հարությունյան:Ս.Հովակիմյան'!AI44)</f>
        <v>0</v>
      </c>
      <c r="AJ44" s="81">
        <f>SUM('Ալ. Հարությունյան:Ս.Հովակիմյան'!AJ44)</f>
        <v>0</v>
      </c>
      <c r="AK44" s="81">
        <f>SUM('Ալ. Հարությունյան:Ս.Հովակիմյան'!AK44)</f>
        <v>0</v>
      </c>
      <c r="AL44" s="81">
        <f>SUM('Ալ. Հարությունյան:Ս.Հովակիմյան'!AL44)</f>
        <v>0</v>
      </c>
      <c r="AM44" s="81">
        <f>SUM('Ալ. Հարությունյան:Ս.Հովակիմյան'!AM44)</f>
        <v>0</v>
      </c>
      <c r="AN44" s="81">
        <f>SUM('Ալ. Հարությունյան:Ս.Հովակիմյան'!AN44)</f>
        <v>0</v>
      </c>
      <c r="AO44" s="81">
        <f>SUM('Ալ. Հարությունյան:Ս.Հովակիմյան'!AO44)</f>
        <v>0</v>
      </c>
      <c r="AP44" s="81">
        <f>SUM('Ալ. Հարությունյան:Ս.Հովակիմյան'!AP44)</f>
        <v>0</v>
      </c>
      <c r="AQ44" s="70">
        <f t="shared" ref="AQ44:AQ45" si="28">C44</f>
        <v>4</v>
      </c>
      <c r="AR44" s="70">
        <f t="shared" si="21"/>
        <v>4</v>
      </c>
      <c r="AS44" s="70">
        <f t="shared" ref="AS44:AS45" si="29">H44</f>
        <v>9</v>
      </c>
      <c r="AT44" s="70">
        <f t="shared" ref="AT44:AT45" si="30">I44+J44+K44</f>
        <v>9</v>
      </c>
      <c r="AU44" s="70">
        <f t="shared" ref="AU44:AU45" si="31">D44+E44+I44</f>
        <v>12</v>
      </c>
      <c r="AV44" s="70">
        <f t="shared" si="27"/>
        <v>12</v>
      </c>
      <c r="AW44" s="70">
        <f t="shared" ref="AW44:AW45" si="32">M44</f>
        <v>7</v>
      </c>
      <c r="AX44" s="70">
        <f t="shared" ref="AX44:AX45" si="33">N44+O44+P44+Q44</f>
        <v>7</v>
      </c>
      <c r="AY44" s="70">
        <f t="shared" ref="AY44:AY45" si="34">R44</f>
        <v>1</v>
      </c>
      <c r="AZ44" s="70">
        <f t="shared" ref="AZ44:AZ45" si="35">S44+T44+U44</f>
        <v>1</v>
      </c>
      <c r="BA44" s="70">
        <f t="shared" ref="BA44:BA45" si="36">V44</f>
        <v>8</v>
      </c>
      <c r="BB44" s="70">
        <f t="shared" ref="BB44:BB45" si="37">M44+R44</f>
        <v>8</v>
      </c>
      <c r="BC44" s="70">
        <f t="shared" ref="BC44:BC45" si="38">AC44</f>
        <v>1</v>
      </c>
      <c r="BD44" s="70">
        <f t="shared" ref="BD44:BD45" si="39">AA44+AB44</f>
        <v>1</v>
      </c>
      <c r="BE44" s="70">
        <f t="shared" ref="BE44:BE45" si="40">AC44</f>
        <v>1</v>
      </c>
      <c r="BF44" s="70">
        <f t="shared" ref="BF44:BF45" si="41">AD44+AE44</f>
        <v>1</v>
      </c>
      <c r="BG44" s="70">
        <f t="shared" ref="BG44:BG45" si="42">AJ44</f>
        <v>0</v>
      </c>
      <c r="BH44" s="70">
        <f t="shared" ref="BH44:BH45" si="43">AH44+AI44</f>
        <v>0</v>
      </c>
      <c r="BI44" s="70">
        <f t="shared" ref="BI44:BI45" si="44">AJ44</f>
        <v>0</v>
      </c>
      <c r="BJ44" s="70">
        <f t="shared" ref="BJ44:BJ45" si="45">AK44+AL44</f>
        <v>0</v>
      </c>
    </row>
    <row r="45" spans="1:62" ht="23.25" customHeight="1">
      <c r="A45" s="9" t="s">
        <v>167</v>
      </c>
      <c r="B45" s="76" t="s">
        <v>168</v>
      </c>
      <c r="C45" s="81">
        <f>SUM('Ալ. Հարությունյան:Ս.Հովակիմյան'!C45)</f>
        <v>0</v>
      </c>
      <c r="D45" s="81">
        <f>SUM('Ալ. Հարությունյան:Ս.Հովակիմյան'!D45)</f>
        <v>0</v>
      </c>
      <c r="E45" s="81">
        <f>SUM('Ալ. Հարությունյան:Ս.Հովակիմյան'!E45)</f>
        <v>0</v>
      </c>
      <c r="F45" s="81">
        <f>SUM('Ալ. Հարությունյան:Ս.Հովակիմյան'!F45)</f>
        <v>0</v>
      </c>
      <c r="G45" s="81">
        <f>SUM('Ալ. Հարությունյան:Ս.Հովակիմյան'!G45)</f>
        <v>0</v>
      </c>
      <c r="H45" s="81">
        <f>SUM('Ալ. Հարությունյան:Ս.Հովակիմյան'!H45)</f>
        <v>3</v>
      </c>
      <c r="I45" s="81">
        <f>SUM('Ալ. Հարությունյան:Ս.Հովակիմյան'!I45)</f>
        <v>3</v>
      </c>
      <c r="J45" s="81">
        <f>SUM('Ալ. Հարությունյան:Ս.Հովակիմյան'!J45)</f>
        <v>0</v>
      </c>
      <c r="K45" s="81">
        <f>SUM('Ալ. Հարությունյան:Ս.Հովակիմյան'!K45)</f>
        <v>0</v>
      </c>
      <c r="L45" s="81">
        <f>SUM('Ալ. Հարությունյան:Ս.Հովակիմյան'!L45)</f>
        <v>0</v>
      </c>
      <c r="M45" s="81">
        <f>SUM('Ալ. Հարությունյան:Ս.Հովակիմյան'!M45)</f>
        <v>1</v>
      </c>
      <c r="N45" s="81">
        <f>SUM('Ալ. Հարությունյան:Ս.Հովակիմյան'!N45)</f>
        <v>1</v>
      </c>
      <c r="O45" s="81">
        <f>SUM('Ալ. Հարությունյան:Ս.Հովակիմյան'!O45)</f>
        <v>0</v>
      </c>
      <c r="P45" s="81">
        <f>SUM('Ալ. Հարությունյան:Ս.Հովակիմյան'!P45)</f>
        <v>0</v>
      </c>
      <c r="Q45" s="81">
        <f>SUM('Ալ. Հարությունյան:Ս.Հովակիմյան'!Q45)</f>
        <v>0</v>
      </c>
      <c r="R45" s="81">
        <f>SUM('Ալ. Հարությունյան:Ս.Հովակիմյան'!R45)</f>
        <v>0</v>
      </c>
      <c r="S45" s="81">
        <f>SUM('Ալ. Հարությունյան:Ս.Հովակիմյան'!S45)</f>
        <v>0</v>
      </c>
      <c r="T45" s="81">
        <f>SUM('Ալ. Հարությունյան:Ս.Հովակիմյան'!T45)</f>
        <v>0</v>
      </c>
      <c r="U45" s="81">
        <f>SUM('Ալ. Հարությունյան:Ս.Հովակիմյան'!U45)</f>
        <v>0</v>
      </c>
      <c r="V45" s="81">
        <f>SUM('Ալ. Հարությունյան:Ս.Հովակիմյան'!V45)</f>
        <v>1</v>
      </c>
      <c r="W45" s="81">
        <f>SUM('Ալ. Հարությունյան:Ս.Հովակիմյան'!W45)</f>
        <v>0</v>
      </c>
      <c r="X45" s="81">
        <f>SUM('Ալ. Հարությունյան:Ս.Հովակիմյան'!X45)</f>
        <v>0</v>
      </c>
      <c r="Y45" s="81">
        <f>SUM('Ալ. Հարությունյան:Ս.Հովակիմյան'!Y45)</f>
        <v>2</v>
      </c>
      <c r="Z45" s="81">
        <f>SUM('Ալ. Հարությունյան:Ս.Հովակիմյան'!Z45)</f>
        <v>0</v>
      </c>
      <c r="AA45" s="81">
        <f>SUM('Ալ. Հարությունյան:Ս.Հովակիմյան'!AA45)</f>
        <v>0</v>
      </c>
      <c r="AB45" s="81">
        <f>SUM('Ալ. Հարությունյան:Ս.Հովակիմյան'!AB45)</f>
        <v>0</v>
      </c>
      <c r="AC45" s="81">
        <f>SUM('Ալ. Հարությունյան:Ս.Հովակիմյան'!AC45)</f>
        <v>0</v>
      </c>
      <c r="AD45" s="81">
        <f>SUM('Ալ. Հարությունյան:Ս.Հովակիմյան'!AD45)</f>
        <v>0</v>
      </c>
      <c r="AE45" s="81">
        <f>SUM('Ալ. Հարությունյան:Ս.Հովակիմյան'!AE45)</f>
        <v>0</v>
      </c>
      <c r="AF45" s="81">
        <f>SUM('Ալ. Հարությունյան:Ս.Հովակիմյան'!AF45)</f>
        <v>0</v>
      </c>
      <c r="AG45" s="81">
        <f>SUM('Ալ. Հարությունյան:Ս.Հովակիմյան'!AG45)</f>
        <v>0</v>
      </c>
      <c r="AH45" s="81">
        <f>SUM('Ալ. Հարությունյան:Ս.Հովակիմյան'!AH45)</f>
        <v>0</v>
      </c>
      <c r="AI45" s="81">
        <f>SUM('Ալ. Հարությունյան:Ս.Հովակիմյան'!AI45)</f>
        <v>0</v>
      </c>
      <c r="AJ45" s="81">
        <f>SUM('Ալ. Հարությունյան:Ս.Հովակիմյան'!AJ45)</f>
        <v>0</v>
      </c>
      <c r="AK45" s="81">
        <f>SUM('Ալ. Հարությունյան:Ս.Հովակիմյան'!AK45)</f>
        <v>0</v>
      </c>
      <c r="AL45" s="81">
        <f>SUM('Ալ. Հարությունյան:Ս.Հովակիմյան'!AL45)</f>
        <v>0</v>
      </c>
      <c r="AM45" s="81">
        <f>SUM('Ալ. Հարությունյան:Ս.Հովակիմյան'!AM45)</f>
        <v>0</v>
      </c>
      <c r="AN45" s="81">
        <f>SUM('Ալ. Հարությունյան:Ս.Հովակիմյան'!AN45)</f>
        <v>0</v>
      </c>
      <c r="AO45" s="81">
        <f>SUM('Ալ. Հարությունյան:Ս.Հովակիմյան'!AO45)</f>
        <v>0</v>
      </c>
      <c r="AP45" s="81">
        <f>SUM('Ալ. Հարությունյան:Ս.Հովակիմյան'!AP45)</f>
        <v>0</v>
      </c>
      <c r="AQ45" s="70">
        <f t="shared" si="28"/>
        <v>0</v>
      </c>
      <c r="AR45" s="70">
        <f t="shared" si="21"/>
        <v>0</v>
      </c>
      <c r="AS45" s="70">
        <f t="shared" si="29"/>
        <v>3</v>
      </c>
      <c r="AT45" s="70">
        <f t="shared" si="30"/>
        <v>3</v>
      </c>
      <c r="AU45" s="70">
        <f t="shared" si="31"/>
        <v>3</v>
      </c>
      <c r="AV45" s="70">
        <f t="shared" si="27"/>
        <v>3</v>
      </c>
      <c r="AW45" s="70">
        <f t="shared" si="32"/>
        <v>1</v>
      </c>
      <c r="AX45" s="70">
        <f t="shared" si="33"/>
        <v>1</v>
      </c>
      <c r="AY45" s="70">
        <f t="shared" si="34"/>
        <v>0</v>
      </c>
      <c r="AZ45" s="70">
        <f t="shared" si="35"/>
        <v>0</v>
      </c>
      <c r="BA45" s="70">
        <f t="shared" si="36"/>
        <v>1</v>
      </c>
      <c r="BB45" s="70">
        <f t="shared" si="37"/>
        <v>1</v>
      </c>
      <c r="BC45" s="70">
        <f t="shared" si="38"/>
        <v>0</v>
      </c>
      <c r="BD45" s="70">
        <f t="shared" si="39"/>
        <v>0</v>
      </c>
      <c r="BE45" s="70">
        <f t="shared" si="40"/>
        <v>0</v>
      </c>
      <c r="BF45" s="70">
        <f t="shared" si="41"/>
        <v>0</v>
      </c>
      <c r="BG45" s="70">
        <f t="shared" si="42"/>
        <v>0</v>
      </c>
      <c r="BH45" s="70">
        <f t="shared" si="43"/>
        <v>0</v>
      </c>
      <c r="BI45" s="70">
        <f t="shared" si="44"/>
        <v>0</v>
      </c>
      <c r="BJ45" s="70">
        <f t="shared" si="45"/>
        <v>0</v>
      </c>
    </row>
    <row r="46" spans="1:62" ht="43.5" customHeight="1">
      <c r="A46" s="71" t="s">
        <v>52</v>
      </c>
      <c r="B46" s="82" t="s">
        <v>3</v>
      </c>
      <c r="C46" s="81">
        <f>SUM('Ալ. Հարությունյան:Ս.Հովակիմյան'!C46)</f>
        <v>42</v>
      </c>
      <c r="D46" s="81">
        <f>SUM('Ալ. Հարությունյան:Ս.Հովակիմյան'!D46)</f>
        <v>5</v>
      </c>
      <c r="E46" s="81">
        <f>SUM('Ալ. Հարությունյան:Ս.Հովակիմյան'!E46)</f>
        <v>37</v>
      </c>
      <c r="F46" s="81">
        <f>SUM('Ալ. Հարությունյան:Ս.Հովակիմյան'!F46)</f>
        <v>0</v>
      </c>
      <c r="G46" s="81">
        <f>SUM('Ալ. Հարությունյան:Ս.Հովակիմյան'!G46)</f>
        <v>0</v>
      </c>
      <c r="H46" s="81">
        <f>SUM('Ալ. Հարությունյան:Ս.Հովակիմյան'!H46)</f>
        <v>21</v>
      </c>
      <c r="I46" s="81">
        <f>SUM('Ալ. Հարությունյան:Ս.Հովակիմյան'!I46)</f>
        <v>10</v>
      </c>
      <c r="J46" s="81">
        <f>SUM('Ալ. Հարությունյան:Ս.Հովակիմյան'!J46)</f>
        <v>6</v>
      </c>
      <c r="K46" s="81">
        <f>SUM('Ալ. Հարությունյան:Ս.Հովակիմյան'!K46)</f>
        <v>5</v>
      </c>
      <c r="L46" s="81">
        <f>SUM('Ալ. Հարությունյան:Ս.Հովակիմյան'!L46)</f>
        <v>0</v>
      </c>
      <c r="M46" s="81">
        <f>SUM('Ալ. Հարությունյան:Ս.Հովակիմյան'!M46)</f>
        <v>11</v>
      </c>
      <c r="N46" s="81">
        <f>SUM('Ալ. Հարությունյան:Ս.Հովակիմյան'!N46)</f>
        <v>1</v>
      </c>
      <c r="O46" s="81">
        <f>SUM('Ալ. Հարությունյան:Ս.Հովակիմյան'!O46)</f>
        <v>4</v>
      </c>
      <c r="P46" s="81">
        <f>SUM('Ալ. Հարությունյան:Ս.Հովակիմյան'!P46)</f>
        <v>6</v>
      </c>
      <c r="Q46" s="81">
        <f>SUM('Ալ. Հարությունյան:Ս.Հովակիմյան'!Q46)</f>
        <v>0</v>
      </c>
      <c r="R46" s="81">
        <f>SUM('Ալ. Հարությունյան:Ս.Հովակիմյան'!R46)</f>
        <v>7</v>
      </c>
      <c r="S46" s="81">
        <f>SUM('Ալ. Հարությունյան:Ս.Հովակիմյան'!S46)</f>
        <v>0</v>
      </c>
      <c r="T46" s="81">
        <f>SUM('Ալ. Հարությունյան:Ս.Հովակիմյան'!T46)</f>
        <v>3</v>
      </c>
      <c r="U46" s="81">
        <f>SUM('Ալ. Հարությունյան:Ս.Հովակիմյան'!U46)</f>
        <v>4</v>
      </c>
      <c r="V46" s="81">
        <f>SUM('Ալ. Հարությունյան:Ս.Հովակիմյան'!V46)</f>
        <v>18</v>
      </c>
      <c r="W46" s="81">
        <f>SUM('Ալ. Հարությունյան:Ս.Հովակիմյան'!W46)</f>
        <v>1</v>
      </c>
      <c r="X46" s="81">
        <f>SUM('Ալ. Հարությունյան:Ս.Հովակիմյան'!X46)</f>
        <v>2</v>
      </c>
      <c r="Y46" s="81">
        <f>SUM('Ալ. Հարությունյան:Ս.Հովակիմյան'!Y46)</f>
        <v>33</v>
      </c>
      <c r="Z46" s="81">
        <f>SUM('Ալ. Հարությունյան:Ս.Հովակիմյան'!Z46)</f>
        <v>8</v>
      </c>
      <c r="AA46" s="81">
        <f>SUM('Ալ. Հարությունյան:Ս.Հովակիմյան'!AA46)</f>
        <v>7</v>
      </c>
      <c r="AB46" s="81">
        <f>SUM('Ալ. Հարությունյան:Ս.Հովակիմյան'!AB46)</f>
        <v>9</v>
      </c>
      <c r="AC46" s="81">
        <f>SUM('Ալ. Հարությունյան:Ս.Հովակիմյան'!AC46)</f>
        <v>16</v>
      </c>
      <c r="AD46" s="81">
        <f>SUM('Ալ. Հարությունյան:Ս.Հովակիմյան'!AD46)</f>
        <v>1</v>
      </c>
      <c r="AE46" s="81">
        <f>SUM('Ալ. Հարությունյան:Ս.Հովակիմյան'!AE46)</f>
        <v>15</v>
      </c>
      <c r="AF46" s="81">
        <f>SUM('Ալ. Հարությունյան:Ս.Հովակիմյան'!AF46)</f>
        <v>0</v>
      </c>
      <c r="AG46" s="81">
        <f>SUM('Ալ. Հարությունյան:Ս.Հովակիմյան'!AG46)</f>
        <v>0</v>
      </c>
      <c r="AH46" s="81">
        <f>SUM('Ալ. Հարությունյան:Ս.Հովակիմյան'!AH46)</f>
        <v>0</v>
      </c>
      <c r="AI46" s="81">
        <f>SUM('Ալ. Հարությունյան:Ս.Հովակիմյան'!AI46)</f>
        <v>1</v>
      </c>
      <c r="AJ46" s="81">
        <f>SUM('Ալ. Հարությունյան:Ս.Հովակիմյան'!AJ46)</f>
        <v>1</v>
      </c>
      <c r="AK46" s="81">
        <f>SUM('Ալ. Հարությունյան:Ս.Հովակիմյան'!AK46)</f>
        <v>0</v>
      </c>
      <c r="AL46" s="81">
        <f>SUM('Ալ. Հարությունյան:Ս.Հովակիմյան'!AL46)</f>
        <v>1</v>
      </c>
      <c r="AM46" s="81">
        <f>SUM('Ալ. Հարությունյան:Ս.Հովակիմյան'!AM46)</f>
        <v>0</v>
      </c>
      <c r="AN46" s="81">
        <f>SUM('Ալ. Հարությունյան:Ս.Հովակիմյան'!AN46)</f>
        <v>0</v>
      </c>
      <c r="AO46" s="81">
        <f>SUM('Ալ. Հարությունյան:Ս.Հովակիմյան'!AO46)</f>
        <v>0</v>
      </c>
      <c r="AP46" s="81">
        <f>SUM('Ալ. Հարությունյան:Ս.Հովակիմյան'!AP46)</f>
        <v>0</v>
      </c>
      <c r="AQ46" s="70">
        <f t="shared" si="1"/>
        <v>42</v>
      </c>
      <c r="AR46" s="70">
        <f t="shared" si="21"/>
        <v>42</v>
      </c>
      <c r="AS46" s="70">
        <f t="shared" si="2"/>
        <v>21</v>
      </c>
      <c r="AT46" s="70">
        <f t="shared" si="3"/>
        <v>21</v>
      </c>
      <c r="AU46" s="70">
        <f t="shared" si="4"/>
        <v>52</v>
      </c>
      <c r="AV46" s="70">
        <f t="shared" si="27"/>
        <v>52</v>
      </c>
      <c r="AW46" s="70">
        <f t="shared" si="5"/>
        <v>11</v>
      </c>
      <c r="AX46" s="70">
        <f t="shared" si="26"/>
        <v>11</v>
      </c>
      <c r="AY46" s="70">
        <f t="shared" si="6"/>
        <v>7</v>
      </c>
      <c r="AZ46" s="70">
        <f t="shared" si="7"/>
        <v>7</v>
      </c>
      <c r="BA46" s="70">
        <f t="shared" si="8"/>
        <v>18</v>
      </c>
      <c r="BB46" s="70">
        <f t="shared" si="9"/>
        <v>18</v>
      </c>
      <c r="BC46" s="70">
        <f t="shared" si="10"/>
        <v>16</v>
      </c>
      <c r="BD46" s="70">
        <f t="shared" si="11"/>
        <v>16</v>
      </c>
      <c r="BE46" s="70">
        <f t="shared" si="12"/>
        <v>16</v>
      </c>
      <c r="BF46" s="70">
        <f t="shared" si="13"/>
        <v>16</v>
      </c>
      <c r="BG46" s="70">
        <f t="shared" si="14"/>
        <v>1</v>
      </c>
      <c r="BH46" s="70">
        <f t="shared" si="15"/>
        <v>1</v>
      </c>
      <c r="BI46" s="70">
        <f t="shared" si="16"/>
        <v>1</v>
      </c>
      <c r="BJ46" s="70">
        <f t="shared" si="17"/>
        <v>1</v>
      </c>
    </row>
    <row r="47" spans="1:62" ht="27.75" customHeight="1">
      <c r="A47" s="71"/>
      <c r="B47" s="82" t="s">
        <v>16</v>
      </c>
      <c r="C47" s="81">
        <f>SUM('Ալ. Հարությունյան:Ս.Հովակիմյան'!C47)</f>
        <v>4380</v>
      </c>
      <c r="D47" s="81">
        <f>SUM('Ալ. Հարությունյան:Ս.Հովակիմյան'!D47)</f>
        <v>199</v>
      </c>
      <c r="E47" s="81">
        <f>SUM('Ալ. Հարությունյան:Ս.Հովակիմյան'!E47)</f>
        <v>4181</v>
      </c>
      <c r="F47" s="81">
        <f>SUM('Ալ. Հարությունյան:Ս.Հովակիմյան'!F47)</f>
        <v>0</v>
      </c>
      <c r="G47" s="81">
        <f>SUM('Ալ. Հարությունյան:Ս.Հովակիմյան'!G47)</f>
        <v>0</v>
      </c>
      <c r="H47" s="81">
        <f>SUM('Ալ. Հարությունյան:Ս.Հովակիմյան'!H47)</f>
        <v>9499</v>
      </c>
      <c r="I47" s="81">
        <f>SUM('Ալ. Հարությունյան:Ս.Հովակիմյան'!I47)</f>
        <v>7773</v>
      </c>
      <c r="J47" s="81">
        <f>SUM('Ալ. Հարությունյան:Ս.Հովակիմյան'!J47)</f>
        <v>1113</v>
      </c>
      <c r="K47" s="81">
        <f>SUM('Ալ. Հարությունյան:Ս.Հովակիմյան'!K47)</f>
        <v>613</v>
      </c>
      <c r="L47" s="81">
        <f>SUM('Ալ. Հարությունյան:Ս.Հովակիմյան'!L47)</f>
        <v>646</v>
      </c>
      <c r="M47" s="81">
        <f>SUM('Ալ. Հարությունյան:Ս.Հովակիմյան'!M47)</f>
        <v>4970</v>
      </c>
      <c r="N47" s="81">
        <f>SUM('Ալ. Հարությունյան:Ս.Հովակիմյան'!N47)</f>
        <v>2244</v>
      </c>
      <c r="O47" s="81">
        <f>SUM('Ալ. Հարությունյան:Ս.Հովակիմյան'!O47)</f>
        <v>388</v>
      </c>
      <c r="P47" s="81">
        <f>SUM('Ալ. Հարությունյան:Ս.Հովակիմյան'!P47)</f>
        <v>2326</v>
      </c>
      <c r="Q47" s="81">
        <f>SUM('Ալ. Հարությունյան:Ս.Հովակիմյան'!Q47)</f>
        <v>12</v>
      </c>
      <c r="R47" s="81">
        <f>SUM('Ալ. Հարությունյան:Ս.Հովակիմյան'!R47)</f>
        <v>1707</v>
      </c>
      <c r="S47" s="81">
        <f>SUM('Ալ. Հարությունյան:Ս.Հովակիմյան'!S47)</f>
        <v>5</v>
      </c>
      <c r="T47" s="81">
        <f>SUM('Ալ. Հարությունյան:Ս.Հովակիմյան'!T47)</f>
        <v>1090</v>
      </c>
      <c r="U47" s="81">
        <f>SUM('Ալ. Հարությունյան:Ս.Հովակիմյան'!U47)</f>
        <v>612</v>
      </c>
      <c r="V47" s="81">
        <f>SUM('Ալ. Հարությունյան:Ս.Հովակիմյան'!V47)</f>
        <v>6677</v>
      </c>
      <c r="W47" s="81">
        <f>SUM('Ալ. Հարությունյան:Ս.Հովակիմյան'!W47)</f>
        <v>9</v>
      </c>
      <c r="X47" s="81">
        <f>SUM('Ալ. Հարությունյան:Ս.Հովակիմյան'!X47)</f>
        <v>142</v>
      </c>
      <c r="Y47" s="81">
        <f>SUM('Ալ. Հարությունյան:Ս.Հովակիմյան'!Y47)</f>
        <v>4821</v>
      </c>
      <c r="Z47" s="81">
        <f>SUM('Ալ. Հարությունյան:Ս.Հովակիմյան'!Z47)</f>
        <v>347</v>
      </c>
      <c r="AA47" s="81">
        <f>SUM('Ալ. Հարությունյան:Ս.Հովակիմյան'!AA47)</f>
        <v>1236</v>
      </c>
      <c r="AB47" s="81">
        <f>SUM('Ալ. Հարությունյան:Ս.Հովակիմյան'!AB47)</f>
        <v>481</v>
      </c>
      <c r="AC47" s="81">
        <f>SUM('Ալ. Հարությունյան:Ս.Հովակիմյան'!AC47)</f>
        <v>1717</v>
      </c>
      <c r="AD47" s="81">
        <f>SUM('Ալ. Հարությունյան:Ս.Հովակիմյան'!AD47)</f>
        <v>288</v>
      </c>
      <c r="AE47" s="81">
        <f>SUM('Ալ. Հարությունյան:Ս.Հովակիմյան'!AE47)</f>
        <v>1429</v>
      </c>
      <c r="AF47" s="81">
        <f>SUM('Ալ. Հարությունյան:Ս.Հովակիմյան'!AF47)</f>
        <v>9</v>
      </c>
      <c r="AG47" s="81">
        <f>SUM('Ալ. Հարությունյան:Ս.Հովակիմյան'!AG47)</f>
        <v>996</v>
      </c>
      <c r="AH47" s="81">
        <f>SUM('Ալ. Հարությունյան:Ս.Հովակիմյան'!AH47)</f>
        <v>88</v>
      </c>
      <c r="AI47" s="81">
        <f>SUM('Ալ. Հարությունյան:Ս.Հովակիմյան'!AI47)</f>
        <v>78</v>
      </c>
      <c r="AJ47" s="81">
        <f>SUM('Ալ. Հարությունյան:Ս.Հովակիմյան'!AJ47)</f>
        <v>166</v>
      </c>
      <c r="AK47" s="81">
        <f>SUM('Ալ. Հարությունյան:Ս.Հովակիմյան'!AK47)</f>
        <v>56</v>
      </c>
      <c r="AL47" s="81">
        <f>SUM('Ալ. Հարությունյան:Ս.Հովակիմյան'!AL47)</f>
        <v>110</v>
      </c>
      <c r="AM47" s="81">
        <f>SUM('Ալ. Հարությունյան:Ս.Հովակիմյան'!AM47)</f>
        <v>0</v>
      </c>
      <c r="AN47" s="81">
        <f>SUM('Ալ. Հարությունյան:Ս.Հովակիմյան'!AN47)</f>
        <v>0</v>
      </c>
      <c r="AO47" s="81">
        <f>SUM('Ալ. Հարությունյան:Ս.Հովակիմյան'!AO47)</f>
        <v>0</v>
      </c>
      <c r="AP47" s="81">
        <f>SUM('Ալ. Հարությունյան:Ս.Հովակիմյան'!AP47)</f>
        <v>0</v>
      </c>
      <c r="AQ47" s="69">
        <f t="shared" ref="AQ47:BJ47" si="46">AQ8+AQ11+AQ14+AQ17+AQ18+AQ19+AQ27+AQ33+AQ34+AQ35+AQ36+AQ37+AQ42+AQ43+AQ38+AQ39+AQ40+AQ41+AQ44+AQ45+AQ46</f>
        <v>4380</v>
      </c>
      <c r="AR47" s="70">
        <f t="shared" si="21"/>
        <v>4380</v>
      </c>
      <c r="AS47" s="69">
        <f t="shared" si="46"/>
        <v>9499</v>
      </c>
      <c r="AT47" s="69">
        <f t="shared" si="46"/>
        <v>9499</v>
      </c>
      <c r="AU47" s="69">
        <f>AU8+AU11+AU14+AU17+AU18+AU19+AU27+AU33+AU34+AU35+AU36+AU37+AU42+AU43+AU38+AU39+AU40+AU41+AU44+AU45+AU46</f>
        <v>12153</v>
      </c>
      <c r="AV47" s="70">
        <f t="shared" si="27"/>
        <v>12153</v>
      </c>
      <c r="AW47" s="69">
        <f t="shared" si="46"/>
        <v>4970</v>
      </c>
      <c r="AX47" s="69">
        <f t="shared" si="46"/>
        <v>4970</v>
      </c>
      <c r="AY47" s="69">
        <f t="shared" si="46"/>
        <v>1707</v>
      </c>
      <c r="AZ47" s="69">
        <f t="shared" si="46"/>
        <v>1707</v>
      </c>
      <c r="BA47" s="69">
        <f t="shared" si="46"/>
        <v>6677</v>
      </c>
      <c r="BB47" s="69">
        <f t="shared" si="46"/>
        <v>6677</v>
      </c>
      <c r="BC47" s="69">
        <f t="shared" si="46"/>
        <v>1717</v>
      </c>
      <c r="BD47" s="69">
        <f t="shared" si="46"/>
        <v>1717</v>
      </c>
      <c r="BE47" s="69">
        <f t="shared" si="46"/>
        <v>1717</v>
      </c>
      <c r="BF47" s="69">
        <f t="shared" si="46"/>
        <v>1717</v>
      </c>
      <c r="BG47" s="69">
        <f t="shared" si="46"/>
        <v>166</v>
      </c>
      <c r="BH47" s="69">
        <f t="shared" si="46"/>
        <v>166</v>
      </c>
      <c r="BI47" s="69">
        <f t="shared" si="46"/>
        <v>166</v>
      </c>
      <c r="BJ47" s="69">
        <f t="shared" si="46"/>
        <v>166</v>
      </c>
    </row>
    <row r="48" spans="1:62">
      <c r="A48" s="89"/>
      <c r="B48" s="89"/>
      <c r="C48" s="89" t="s">
        <v>102</v>
      </c>
      <c r="D48" s="89" t="s">
        <v>103</v>
      </c>
      <c r="E48" s="89" t="s">
        <v>47</v>
      </c>
      <c r="F48" s="89" t="s">
        <v>104</v>
      </c>
      <c r="G48" s="89" t="s">
        <v>105</v>
      </c>
      <c r="H48" s="89" t="s">
        <v>106</v>
      </c>
      <c r="I48" s="89" t="s">
        <v>107</v>
      </c>
      <c r="J48" s="89" t="s">
        <v>52</v>
      </c>
      <c r="K48" s="89" t="s">
        <v>81</v>
      </c>
      <c r="L48" s="89" t="s">
        <v>82</v>
      </c>
      <c r="M48" s="89" t="s">
        <v>83</v>
      </c>
      <c r="N48" s="89" t="s">
        <v>84</v>
      </c>
      <c r="O48" s="89" t="s">
        <v>93</v>
      </c>
      <c r="P48" s="89" t="s">
        <v>108</v>
      </c>
      <c r="Q48" s="89" t="s">
        <v>109</v>
      </c>
      <c r="R48" s="89" t="s">
        <v>110</v>
      </c>
      <c r="S48" s="89" t="s">
        <v>111</v>
      </c>
      <c r="T48" s="89" t="s">
        <v>112</v>
      </c>
      <c r="U48" s="89" t="s">
        <v>113</v>
      </c>
      <c r="V48" s="89" t="s">
        <v>114</v>
      </c>
      <c r="W48" s="89" t="s">
        <v>115</v>
      </c>
      <c r="X48" s="89" t="s">
        <v>116</v>
      </c>
      <c r="Y48" s="89" t="s">
        <v>117</v>
      </c>
      <c r="Z48" s="89" t="s">
        <v>118</v>
      </c>
      <c r="AA48" s="89" t="s">
        <v>119</v>
      </c>
      <c r="AB48" s="89" t="s">
        <v>120</v>
      </c>
      <c r="AC48" s="89" t="s">
        <v>121</v>
      </c>
      <c r="AD48" s="89" t="s">
        <v>122</v>
      </c>
      <c r="AE48" s="89" t="s">
        <v>123</v>
      </c>
      <c r="AF48" s="89" t="s">
        <v>124</v>
      </c>
      <c r="AG48" s="89" t="s">
        <v>125</v>
      </c>
      <c r="AH48" s="89" t="s">
        <v>126</v>
      </c>
      <c r="AI48" s="89" t="s">
        <v>127</v>
      </c>
      <c r="AJ48" s="89" t="s">
        <v>128</v>
      </c>
      <c r="AK48" s="89" t="s">
        <v>129</v>
      </c>
      <c r="AL48" s="89" t="s">
        <v>130</v>
      </c>
      <c r="AM48" s="89" t="s">
        <v>131</v>
      </c>
      <c r="AN48" s="89" t="s">
        <v>132</v>
      </c>
      <c r="AO48" s="89" t="s">
        <v>133</v>
      </c>
      <c r="AP48" s="89" t="s">
        <v>134</v>
      </c>
    </row>
    <row r="49" spans="1:42">
      <c r="A49" s="89"/>
      <c r="B49" s="89"/>
      <c r="C49" s="89"/>
      <c r="D49" s="89"/>
      <c r="E49" s="89"/>
      <c r="F49" s="89"/>
      <c r="G49" s="89"/>
      <c r="H49" s="89"/>
      <c r="I49" s="89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</row>
    <row r="50" spans="1:42">
      <c r="A50" s="89"/>
      <c r="B50" s="89"/>
      <c r="C50" s="89"/>
      <c r="D50" s="89"/>
      <c r="E50" s="89"/>
      <c r="F50" s="89"/>
      <c r="G50" s="89"/>
      <c r="H50" s="89"/>
      <c r="I50" s="89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</row>
    <row r="51" spans="1:42">
      <c r="A51" s="89"/>
      <c r="B51" s="89"/>
      <c r="C51" s="89"/>
      <c r="D51" s="89"/>
      <c r="E51" s="89"/>
      <c r="F51" s="89"/>
      <c r="G51" s="89"/>
      <c r="H51" s="89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</row>
    <row r="52" spans="1:42">
      <c r="A52" s="89"/>
      <c r="B52" s="89"/>
      <c r="C52" s="89"/>
      <c r="D52" s="89"/>
      <c r="E52" s="89"/>
      <c r="F52" s="89"/>
      <c r="G52" s="89"/>
      <c r="H52" s="89"/>
      <c r="I52" s="89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</row>
    <row r="53" spans="1:42">
      <c r="A53" s="89"/>
      <c r="B53" s="89"/>
      <c r="C53" s="89"/>
      <c r="D53" s="89"/>
      <c r="E53" s="89"/>
      <c r="F53" s="89"/>
      <c r="G53" s="89"/>
      <c r="H53" s="89"/>
      <c r="I53" s="89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</row>
    <row r="54" spans="1:42">
      <c r="A54" s="89"/>
      <c r="B54" s="89"/>
      <c r="C54" s="89"/>
      <c r="D54" s="89"/>
      <c r="E54" s="89"/>
      <c r="F54" s="89"/>
      <c r="G54" s="89"/>
      <c r="H54" s="89"/>
      <c r="I54" s="89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</row>
    <row r="55" spans="1:42">
      <c r="A55" s="89"/>
      <c r="B55" s="89"/>
      <c r="C55" s="89"/>
      <c r="D55" s="89"/>
      <c r="E55" s="89"/>
      <c r="F55" s="89"/>
      <c r="G55" s="89"/>
      <c r="H55" s="89"/>
      <c r="I55" s="89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</row>
    <row r="56" spans="1:42">
      <c r="A56" s="89"/>
      <c r="B56" s="89"/>
      <c r="C56" s="89"/>
      <c r="D56" s="89"/>
      <c r="E56" s="89"/>
      <c r="F56" s="89"/>
      <c r="G56" s="89"/>
      <c r="H56" s="89"/>
      <c r="I56" s="89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  <c r="AP56" s="90"/>
    </row>
    <row r="57" spans="1:42">
      <c r="A57" s="89"/>
      <c r="B57" s="89"/>
      <c r="C57" s="89"/>
      <c r="D57" s="89"/>
      <c r="E57" s="89"/>
      <c r="F57" s="89"/>
      <c r="G57" s="89"/>
      <c r="H57" s="89"/>
      <c r="I57" s="89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</row>
    <row r="58" spans="1:42">
      <c r="A58" s="89"/>
      <c r="B58" s="89"/>
      <c r="C58" s="89"/>
      <c r="D58" s="89"/>
      <c r="E58" s="89"/>
      <c r="F58" s="89"/>
      <c r="G58" s="89"/>
      <c r="H58" s="89"/>
      <c r="I58" s="89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</row>
    <row r="59" spans="1:42">
      <c r="A59" s="89"/>
      <c r="B59" s="89"/>
      <c r="C59" s="89"/>
      <c r="D59" s="89"/>
      <c r="E59" s="89"/>
      <c r="F59" s="89"/>
      <c r="G59" s="89"/>
      <c r="H59" s="89"/>
      <c r="I59" s="89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</row>
    <row r="60" spans="1:42">
      <c r="A60" s="89"/>
      <c r="B60" s="89"/>
      <c r="C60" s="89"/>
      <c r="D60" s="89"/>
      <c r="E60" s="89"/>
      <c r="F60" s="89"/>
      <c r="G60" s="89"/>
      <c r="H60" s="89"/>
      <c r="I60" s="89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</row>
    <row r="61" spans="1:42">
      <c r="A61" s="89"/>
      <c r="B61" s="89"/>
      <c r="C61" s="89"/>
      <c r="D61" s="89"/>
      <c r="E61" s="89"/>
      <c r="F61" s="89"/>
      <c r="G61" s="89"/>
      <c r="H61" s="89"/>
      <c r="I61" s="89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  <c r="AP61" s="90"/>
    </row>
    <row r="62" spans="1:42">
      <c r="A62" s="89"/>
      <c r="B62" s="89"/>
      <c r="C62" s="89"/>
      <c r="D62" s="89"/>
      <c r="E62" s="89"/>
      <c r="F62" s="89"/>
      <c r="G62" s="89"/>
      <c r="H62" s="89"/>
      <c r="I62" s="89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  <c r="AO62" s="90"/>
      <c r="AP62" s="90"/>
    </row>
    <row r="63" spans="1:42">
      <c r="A63" s="89"/>
      <c r="B63" s="89"/>
      <c r="C63" s="89"/>
      <c r="D63" s="89"/>
      <c r="E63" s="89"/>
      <c r="F63" s="89"/>
      <c r="G63" s="89"/>
      <c r="H63" s="89"/>
      <c r="I63" s="89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</row>
    <row r="64" spans="1:42">
      <c r="A64" s="89"/>
      <c r="B64" s="89"/>
      <c r="C64" s="89"/>
      <c r="D64" s="89"/>
      <c r="E64" s="89"/>
      <c r="F64" s="89"/>
      <c r="G64" s="89"/>
      <c r="H64" s="89"/>
      <c r="I64" s="89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</row>
    <row r="65" spans="1:42">
      <c r="A65" s="89"/>
      <c r="B65" s="89"/>
      <c r="C65" s="89"/>
      <c r="D65" s="89"/>
      <c r="E65" s="89"/>
      <c r="F65" s="89"/>
      <c r="G65" s="89"/>
      <c r="H65" s="89"/>
      <c r="I65" s="89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P65" s="90"/>
    </row>
    <row r="66" spans="1:42">
      <c r="A66" s="89"/>
      <c r="B66" s="89"/>
      <c r="C66" s="89"/>
      <c r="D66" s="89"/>
      <c r="E66" s="89"/>
      <c r="F66" s="89"/>
      <c r="G66" s="89"/>
      <c r="H66" s="89"/>
      <c r="I66" s="89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</row>
    <row r="67" spans="1:42">
      <c r="A67" s="89"/>
      <c r="B67" s="89"/>
      <c r="C67" s="89"/>
      <c r="D67" s="89"/>
      <c r="E67" s="89"/>
      <c r="F67" s="89"/>
      <c r="G67" s="89"/>
      <c r="H67" s="89"/>
      <c r="I67" s="89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</row>
    <row r="68" spans="1:42">
      <c r="A68" s="89"/>
      <c r="B68" s="89"/>
      <c r="C68" s="89"/>
      <c r="D68" s="89"/>
      <c r="E68" s="89"/>
      <c r="F68" s="89"/>
      <c r="G68" s="89"/>
      <c r="H68" s="89"/>
      <c r="I68" s="89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</row>
    <row r="69" spans="1:42">
      <c r="A69" s="89"/>
      <c r="B69" s="89"/>
      <c r="C69" s="89"/>
      <c r="D69" s="89"/>
      <c r="E69" s="89"/>
      <c r="F69" s="89"/>
      <c r="G69" s="89"/>
      <c r="H69" s="89"/>
      <c r="I69" s="89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</row>
    <row r="70" spans="1:42">
      <c r="A70" s="89"/>
      <c r="B70" s="89"/>
      <c r="C70" s="89"/>
      <c r="D70" s="89"/>
      <c r="E70" s="89"/>
      <c r="F70" s="89"/>
      <c r="G70" s="89"/>
      <c r="H70" s="89"/>
      <c r="I70" s="89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</row>
    <row r="71" spans="1:42">
      <c r="A71" s="89"/>
      <c r="B71" s="89"/>
      <c r="C71" s="89"/>
      <c r="D71" s="89"/>
      <c r="E71" s="89"/>
      <c r="F71" s="89"/>
      <c r="G71" s="89"/>
      <c r="H71" s="89"/>
      <c r="I71" s="89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I71" s="90"/>
      <c r="AJ71" s="90"/>
      <c r="AK71" s="90"/>
      <c r="AL71" s="90"/>
      <c r="AM71" s="90"/>
      <c r="AN71" s="90"/>
      <c r="AO71" s="90"/>
      <c r="AP71" s="90"/>
    </row>
    <row r="72" spans="1:42">
      <c r="A72" s="89"/>
      <c r="B72" s="89"/>
      <c r="C72" s="89"/>
      <c r="D72" s="89"/>
      <c r="E72" s="89"/>
      <c r="F72" s="89"/>
      <c r="G72" s="89"/>
      <c r="H72" s="89"/>
      <c r="I72" s="89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  <c r="AP72" s="90"/>
    </row>
    <row r="73" spans="1:42">
      <c r="A73" s="89"/>
      <c r="B73" s="89"/>
      <c r="C73" s="89"/>
      <c r="D73" s="89"/>
      <c r="E73" s="89"/>
      <c r="F73" s="89"/>
      <c r="G73" s="89"/>
      <c r="H73" s="89"/>
      <c r="I73" s="89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  <c r="AN73" s="90"/>
      <c r="AO73" s="90"/>
      <c r="AP73" s="90"/>
    </row>
    <row r="74" spans="1:42">
      <c r="A74" s="89"/>
      <c r="B74" s="89"/>
      <c r="C74" s="89"/>
      <c r="D74" s="89"/>
      <c r="E74" s="89"/>
      <c r="F74" s="89"/>
      <c r="G74" s="89"/>
      <c r="H74" s="89"/>
      <c r="I74" s="89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  <c r="AN74" s="90"/>
      <c r="AO74" s="90"/>
      <c r="AP74" s="90"/>
    </row>
    <row r="75" spans="1:42">
      <c r="A75" s="89"/>
      <c r="B75" s="89"/>
      <c r="C75" s="89"/>
      <c r="D75" s="89"/>
      <c r="E75" s="89"/>
      <c r="F75" s="89"/>
      <c r="G75" s="89"/>
      <c r="H75" s="89"/>
      <c r="I75" s="89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</row>
    <row r="76" spans="1:42">
      <c r="A76" s="89"/>
      <c r="B76" s="89"/>
      <c r="C76" s="89"/>
      <c r="D76" s="89"/>
      <c r="E76" s="89"/>
      <c r="F76" s="89"/>
      <c r="G76" s="89"/>
      <c r="H76" s="89"/>
      <c r="I76" s="89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  <c r="AN76" s="90"/>
      <c r="AO76" s="90"/>
      <c r="AP76" s="90"/>
    </row>
    <row r="77" spans="1:42">
      <c r="A77" s="89"/>
      <c r="B77" s="89"/>
      <c r="C77" s="89"/>
      <c r="D77" s="89"/>
      <c r="E77" s="89"/>
      <c r="F77" s="89"/>
      <c r="G77" s="89"/>
      <c r="H77" s="89"/>
      <c r="I77" s="89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</row>
    <row r="78" spans="1:42">
      <c r="A78" s="89"/>
      <c r="B78" s="89"/>
      <c r="C78" s="89"/>
      <c r="D78" s="89"/>
      <c r="E78" s="89"/>
      <c r="F78" s="89"/>
      <c r="G78" s="89"/>
      <c r="H78" s="89"/>
      <c r="I78" s="89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</row>
    <row r="79" spans="1:42">
      <c r="A79" s="89"/>
      <c r="B79" s="89"/>
      <c r="C79" s="89"/>
      <c r="D79" s="89"/>
      <c r="E79" s="89"/>
      <c r="F79" s="89"/>
      <c r="G79" s="89"/>
      <c r="H79" s="89"/>
      <c r="I79" s="89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</row>
    <row r="80" spans="1:42">
      <c r="A80" s="89"/>
      <c r="B80" s="89"/>
      <c r="C80" s="89"/>
      <c r="D80" s="89"/>
      <c r="E80" s="89"/>
      <c r="F80" s="89"/>
      <c r="G80" s="89"/>
      <c r="H80" s="89"/>
      <c r="I80" s="89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</row>
    <row r="81" spans="1:42">
      <c r="A81" s="89"/>
      <c r="B81" s="89"/>
      <c r="C81" s="89"/>
      <c r="D81" s="89"/>
      <c r="E81" s="89"/>
      <c r="F81" s="89"/>
      <c r="G81" s="89"/>
      <c r="H81" s="89"/>
      <c r="I81" s="89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0"/>
      <c r="AL81" s="90"/>
      <c r="AM81" s="90"/>
      <c r="AN81" s="90"/>
      <c r="AO81" s="90"/>
      <c r="AP81" s="90"/>
    </row>
    <row r="82" spans="1:42">
      <c r="A82" s="89"/>
      <c r="B82" s="89"/>
      <c r="C82" s="89"/>
      <c r="D82" s="89"/>
      <c r="E82" s="89"/>
      <c r="F82" s="89"/>
      <c r="G82" s="89"/>
      <c r="H82" s="89"/>
      <c r="I82" s="89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</row>
    <row r="83" spans="1:42">
      <c r="A83" s="89"/>
      <c r="B83" s="89"/>
      <c r="C83" s="89"/>
      <c r="D83" s="89"/>
      <c r="E83" s="89"/>
      <c r="F83" s="89"/>
      <c r="G83" s="89"/>
      <c r="H83" s="89"/>
      <c r="I83" s="89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</row>
    <row r="84" spans="1:42">
      <c r="A84" s="89"/>
      <c r="B84" s="89"/>
      <c r="C84" s="89"/>
      <c r="D84" s="89"/>
      <c r="E84" s="89"/>
      <c r="F84" s="89"/>
      <c r="G84" s="89"/>
      <c r="H84" s="89"/>
      <c r="I84" s="89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90"/>
      <c r="AM84" s="90"/>
      <c r="AN84" s="90"/>
      <c r="AO84" s="90"/>
      <c r="AP84" s="90"/>
    </row>
    <row r="85" spans="1:42">
      <c r="A85" s="89"/>
      <c r="B85" s="89"/>
      <c r="C85" s="89"/>
      <c r="D85" s="89"/>
      <c r="E85" s="89"/>
      <c r="F85" s="89"/>
      <c r="G85" s="89"/>
      <c r="H85" s="89"/>
      <c r="I85" s="89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  <c r="AP85" s="90"/>
    </row>
    <row r="86" spans="1:42">
      <c r="A86" s="89"/>
      <c r="B86" s="89"/>
      <c r="C86" s="89"/>
      <c r="D86" s="89"/>
      <c r="E86" s="89"/>
      <c r="F86" s="89"/>
      <c r="G86" s="89"/>
      <c r="H86" s="89"/>
      <c r="I86" s="89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P86" s="90"/>
    </row>
    <row r="87" spans="1:42">
      <c r="A87" s="89"/>
      <c r="B87" s="89"/>
      <c r="C87" s="89"/>
      <c r="D87" s="89"/>
      <c r="E87" s="89"/>
      <c r="F87" s="89"/>
      <c r="G87" s="89"/>
      <c r="H87" s="89"/>
      <c r="I87" s="89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90"/>
      <c r="AO87" s="90"/>
      <c r="AP87" s="90"/>
    </row>
    <row r="88" spans="1:42">
      <c r="A88" s="89"/>
      <c r="B88" s="89"/>
      <c r="C88" s="89"/>
      <c r="D88" s="89"/>
      <c r="E88" s="89"/>
      <c r="F88" s="89"/>
      <c r="G88" s="89"/>
      <c r="H88" s="89"/>
      <c r="I88" s="89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</row>
    <row r="89" spans="1:42">
      <c r="A89" s="89"/>
      <c r="B89" s="89"/>
      <c r="C89" s="89"/>
      <c r="D89" s="89"/>
      <c r="E89" s="89"/>
      <c r="F89" s="89"/>
      <c r="G89" s="89"/>
      <c r="H89" s="89"/>
      <c r="I89" s="89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90"/>
      <c r="AM89" s="90"/>
      <c r="AN89" s="90"/>
      <c r="AO89" s="90"/>
      <c r="AP89" s="90"/>
    </row>
    <row r="90" spans="1:42">
      <c r="A90" s="89"/>
      <c r="B90" s="89"/>
      <c r="C90" s="89"/>
      <c r="D90" s="89"/>
      <c r="E90" s="89"/>
      <c r="F90" s="89"/>
      <c r="G90" s="89"/>
      <c r="H90" s="89"/>
      <c r="I90" s="89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</row>
    <row r="91" spans="1:42">
      <c r="A91" s="89"/>
      <c r="B91" s="89"/>
      <c r="C91" s="89"/>
      <c r="D91" s="89"/>
      <c r="E91" s="89"/>
      <c r="F91" s="89"/>
      <c r="G91" s="89"/>
      <c r="H91" s="89"/>
      <c r="I91" s="89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</row>
    <row r="92" spans="1:42">
      <c r="A92" s="89"/>
      <c r="B92" s="89"/>
      <c r="C92" s="89"/>
      <c r="D92" s="89"/>
      <c r="E92" s="89"/>
      <c r="F92" s="89"/>
      <c r="G92" s="89"/>
      <c r="H92" s="89"/>
      <c r="I92" s="89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</row>
    <row r="93" spans="1:42">
      <c r="A93" s="89"/>
      <c r="B93" s="89"/>
      <c r="C93" s="89"/>
      <c r="D93" s="89"/>
      <c r="E93" s="89"/>
      <c r="F93" s="89"/>
      <c r="G93" s="89"/>
      <c r="H93" s="89"/>
      <c r="I93" s="89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  <c r="AN93" s="90"/>
      <c r="AO93" s="90"/>
      <c r="AP93" s="90"/>
    </row>
    <row r="94" spans="1:42">
      <c r="A94" s="89"/>
      <c r="B94" s="89"/>
      <c r="C94" s="89"/>
      <c r="D94" s="89"/>
      <c r="E94" s="89"/>
      <c r="F94" s="89"/>
      <c r="G94" s="89"/>
      <c r="H94" s="89"/>
      <c r="I94" s="89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</row>
    <row r="95" spans="1:42">
      <c r="A95" s="89"/>
      <c r="B95" s="89"/>
      <c r="C95" s="89"/>
      <c r="D95" s="89"/>
      <c r="E95" s="89"/>
      <c r="F95" s="89"/>
      <c r="G95" s="89"/>
      <c r="H95" s="89"/>
      <c r="I95" s="89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</row>
    <row r="96" spans="1:42">
      <c r="A96" s="89"/>
      <c r="B96" s="89"/>
      <c r="C96" s="89"/>
      <c r="D96" s="89"/>
      <c r="E96" s="89"/>
      <c r="F96" s="89"/>
      <c r="G96" s="89"/>
      <c r="H96" s="89"/>
      <c r="I96" s="89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</row>
    <row r="97" spans="1:42">
      <c r="A97" s="89"/>
      <c r="B97" s="89"/>
      <c r="C97" s="89"/>
      <c r="D97" s="89"/>
      <c r="E97" s="89"/>
      <c r="F97" s="89"/>
      <c r="G97" s="89"/>
      <c r="H97" s="89"/>
      <c r="I97" s="89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</row>
    <row r="98" spans="1:42">
      <c r="A98" s="89"/>
      <c r="B98" s="89"/>
      <c r="C98" s="89"/>
      <c r="D98" s="89"/>
      <c r="E98" s="89"/>
      <c r="F98" s="89"/>
      <c r="G98" s="89"/>
      <c r="H98" s="89"/>
      <c r="I98" s="89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</row>
    <row r="99" spans="1:42">
      <c r="A99" s="89"/>
      <c r="B99" s="89"/>
      <c r="C99" s="89"/>
      <c r="D99" s="89"/>
      <c r="E99" s="89"/>
      <c r="F99" s="89"/>
      <c r="G99" s="89"/>
      <c r="H99" s="89"/>
      <c r="I99" s="89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</row>
    <row r="100" spans="1:42">
      <c r="A100" s="89"/>
      <c r="B100" s="91"/>
      <c r="C100" s="91"/>
      <c r="D100" s="91"/>
      <c r="E100" s="91"/>
      <c r="F100" s="91"/>
      <c r="G100" s="91"/>
      <c r="H100" s="91"/>
      <c r="I100" s="91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</row>
    <row r="101" spans="1:42">
      <c r="A101" s="89"/>
      <c r="B101" s="91"/>
      <c r="C101" s="91"/>
      <c r="D101" s="91"/>
      <c r="E101" s="91"/>
      <c r="F101" s="91"/>
      <c r="G101" s="91"/>
      <c r="H101" s="91"/>
      <c r="I101" s="91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</row>
    <row r="102" spans="1:42">
      <c r="A102" s="89"/>
      <c r="B102" s="91"/>
      <c r="C102" s="91"/>
      <c r="D102" s="91"/>
      <c r="E102" s="91"/>
      <c r="F102" s="91"/>
      <c r="G102" s="91"/>
      <c r="H102" s="91"/>
      <c r="I102" s="91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</row>
    <row r="103" spans="1:42">
      <c r="A103" s="89"/>
      <c r="B103" s="91"/>
      <c r="C103" s="91"/>
      <c r="D103" s="91"/>
      <c r="E103" s="91"/>
      <c r="F103" s="91"/>
      <c r="G103" s="91"/>
      <c r="H103" s="91"/>
      <c r="I103" s="91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</row>
    <row r="104" spans="1:42">
      <c r="A104" s="89"/>
      <c r="B104" s="91"/>
      <c r="C104" s="91"/>
      <c r="D104" s="91"/>
      <c r="E104" s="91"/>
      <c r="F104" s="91"/>
      <c r="G104" s="91"/>
      <c r="H104" s="91"/>
      <c r="I104" s="91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</row>
    <row r="105" spans="1:42">
      <c r="A105" s="89"/>
      <c r="B105" s="91"/>
      <c r="C105" s="91"/>
      <c r="D105" s="91"/>
      <c r="E105" s="91"/>
      <c r="F105" s="91"/>
      <c r="G105" s="91"/>
      <c r="H105" s="91"/>
      <c r="I105" s="91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</row>
    <row r="106" spans="1:42">
      <c r="A106" s="89"/>
      <c r="B106" s="91"/>
      <c r="C106" s="91"/>
      <c r="D106" s="91"/>
      <c r="E106" s="91"/>
      <c r="F106" s="91"/>
      <c r="G106" s="91"/>
      <c r="H106" s="91"/>
      <c r="I106" s="91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  <c r="AL106" s="90"/>
      <c r="AM106" s="90"/>
      <c r="AN106" s="90"/>
      <c r="AO106" s="90"/>
      <c r="AP106" s="90"/>
    </row>
    <row r="107" spans="1:42">
      <c r="A107" s="89"/>
      <c r="B107" s="91"/>
      <c r="C107" s="91"/>
      <c r="D107" s="91"/>
      <c r="E107" s="91"/>
      <c r="F107" s="91"/>
      <c r="G107" s="91"/>
      <c r="H107" s="91"/>
      <c r="I107" s="91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</row>
    <row r="108" spans="1:42">
      <c r="A108" s="89"/>
      <c r="B108" s="92"/>
      <c r="C108" s="92"/>
      <c r="D108" s="92"/>
      <c r="E108" s="92"/>
      <c r="F108" s="92"/>
      <c r="G108" s="92"/>
      <c r="H108" s="92"/>
      <c r="I108" s="91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0"/>
      <c r="AO108" s="90"/>
      <c r="AP108" s="90"/>
    </row>
    <row r="109" spans="1:42">
      <c r="A109" s="89"/>
      <c r="B109" s="92"/>
      <c r="C109" s="92"/>
      <c r="D109" s="92"/>
      <c r="E109" s="92"/>
      <c r="F109" s="92"/>
      <c r="G109" s="92"/>
      <c r="H109" s="92"/>
      <c r="I109" s="91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</row>
    <row r="110" spans="1:42">
      <c r="A110" s="89"/>
      <c r="B110" s="91"/>
      <c r="C110" s="91"/>
      <c r="D110" s="91"/>
      <c r="E110" s="91"/>
      <c r="F110" s="91"/>
      <c r="G110" s="91"/>
      <c r="H110" s="91"/>
      <c r="I110" s="91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0"/>
      <c r="AO110" s="90"/>
      <c r="AP110" s="90"/>
    </row>
    <row r="111" spans="1:42">
      <c r="A111" s="93"/>
      <c r="B111" s="94"/>
      <c r="C111" s="94"/>
      <c r="D111" s="94"/>
      <c r="E111" s="94"/>
      <c r="F111" s="94"/>
      <c r="G111" s="94"/>
      <c r="H111" s="94"/>
      <c r="I111" s="95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0"/>
      <c r="AO111" s="90"/>
      <c r="AP111" s="90"/>
    </row>
    <row r="112" spans="1:42">
      <c r="A112" s="89"/>
      <c r="B112" s="92"/>
      <c r="C112" s="92"/>
      <c r="D112" s="92"/>
      <c r="E112" s="92"/>
      <c r="F112" s="92"/>
      <c r="G112" s="92"/>
      <c r="H112" s="92"/>
      <c r="I112" s="91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90"/>
      <c r="AO112" s="90"/>
      <c r="AP112" s="90"/>
    </row>
    <row r="113" spans="1:42">
      <c r="A113" s="89"/>
      <c r="B113" s="92"/>
      <c r="C113" s="92"/>
      <c r="D113" s="92"/>
      <c r="E113" s="92"/>
      <c r="F113" s="92"/>
      <c r="G113" s="92"/>
      <c r="H113" s="92"/>
      <c r="I113" s="91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  <c r="AP113" s="90"/>
    </row>
    <row r="114" spans="1:42">
      <c r="A114" s="89"/>
      <c r="B114" s="91"/>
      <c r="C114" s="91"/>
      <c r="D114" s="91"/>
      <c r="E114" s="91"/>
      <c r="F114" s="91"/>
      <c r="G114" s="91"/>
      <c r="H114" s="91"/>
      <c r="I114" s="91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</row>
    <row r="115" spans="1:42">
      <c r="A115" s="93"/>
      <c r="B115" s="94"/>
      <c r="C115" s="94"/>
      <c r="D115" s="94"/>
      <c r="E115" s="94"/>
      <c r="F115" s="94"/>
      <c r="G115" s="94"/>
      <c r="H115" s="94"/>
      <c r="I115" s="95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</row>
    <row r="116" spans="1:42">
      <c r="A116" s="89"/>
      <c r="B116" s="92"/>
      <c r="C116" s="92"/>
      <c r="D116" s="92"/>
      <c r="E116" s="92"/>
      <c r="F116" s="92"/>
      <c r="G116" s="92"/>
      <c r="H116" s="92"/>
      <c r="I116" s="91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</row>
    <row r="117" spans="1:42">
      <c r="A117" s="89"/>
      <c r="B117" s="92"/>
      <c r="C117" s="92"/>
      <c r="D117" s="92"/>
      <c r="E117" s="92"/>
      <c r="F117" s="92"/>
      <c r="G117" s="92"/>
      <c r="H117" s="92"/>
      <c r="I117" s="91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</row>
    <row r="118" spans="1:42">
      <c r="A118" s="89"/>
      <c r="B118" s="92"/>
      <c r="C118" s="92"/>
      <c r="D118" s="92"/>
      <c r="E118" s="92"/>
      <c r="F118" s="92"/>
      <c r="G118" s="92"/>
      <c r="H118" s="92"/>
      <c r="I118" s="91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</row>
    <row r="119" spans="1:42">
      <c r="A119" s="89"/>
      <c r="B119" s="92"/>
      <c r="C119" s="92"/>
      <c r="D119" s="92"/>
      <c r="E119" s="92"/>
      <c r="F119" s="92"/>
      <c r="G119" s="92"/>
      <c r="H119" s="92"/>
      <c r="I119" s="91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</row>
    <row r="120" spans="1:42">
      <c r="A120" s="89"/>
      <c r="B120" s="92"/>
      <c r="C120" s="92"/>
      <c r="D120" s="92"/>
      <c r="E120" s="92"/>
      <c r="F120" s="92"/>
      <c r="G120" s="92"/>
      <c r="H120" s="92"/>
      <c r="I120" s="91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</row>
    <row r="121" spans="1:42">
      <c r="A121" s="89"/>
      <c r="B121" s="91"/>
      <c r="C121" s="91"/>
      <c r="D121" s="91"/>
      <c r="E121" s="91"/>
      <c r="F121" s="91"/>
      <c r="G121" s="91"/>
      <c r="H121" s="91"/>
      <c r="I121" s="91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</row>
    <row r="122" spans="1:42">
      <c r="A122" s="93"/>
      <c r="B122" s="94"/>
      <c r="C122" s="94"/>
      <c r="D122" s="94"/>
      <c r="E122" s="94"/>
      <c r="F122" s="94"/>
      <c r="G122" s="94"/>
      <c r="H122" s="94"/>
      <c r="I122" s="95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</row>
    <row r="123" spans="1:42">
      <c r="A123" s="89"/>
      <c r="B123" s="92"/>
      <c r="C123" s="92"/>
      <c r="D123" s="92"/>
      <c r="E123" s="92"/>
      <c r="F123" s="92"/>
      <c r="G123" s="92"/>
      <c r="H123" s="92"/>
      <c r="I123" s="91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</row>
    <row r="124" spans="1:42">
      <c r="A124" s="89"/>
      <c r="B124" s="92"/>
      <c r="C124" s="92"/>
      <c r="D124" s="92"/>
      <c r="E124" s="92"/>
      <c r="F124" s="92"/>
      <c r="G124" s="92"/>
      <c r="H124" s="92"/>
      <c r="I124" s="91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</row>
    <row r="125" spans="1:42">
      <c r="A125" s="89"/>
      <c r="B125" s="92"/>
      <c r="C125" s="94"/>
      <c r="D125" s="94"/>
      <c r="E125" s="94"/>
      <c r="F125" s="94"/>
      <c r="G125" s="94"/>
      <c r="H125" s="94"/>
      <c r="I125" s="95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</row>
    <row r="126" spans="1:42">
      <c r="A126" s="89"/>
      <c r="B126" s="92"/>
      <c r="C126" s="94"/>
      <c r="D126" s="94"/>
      <c r="E126" s="94"/>
      <c r="F126" s="94"/>
      <c r="G126" s="94"/>
      <c r="H126" s="94"/>
      <c r="I126" s="95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</row>
    <row r="127" spans="1:42">
      <c r="A127" s="89"/>
      <c r="B127" s="92"/>
      <c r="C127" s="92"/>
      <c r="D127" s="92"/>
      <c r="E127" s="92"/>
      <c r="F127" s="92"/>
      <c r="G127" s="92"/>
      <c r="H127" s="92"/>
      <c r="I127" s="91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</row>
    <row r="128" spans="1:42">
      <c r="A128" s="89"/>
      <c r="B128" s="92"/>
      <c r="C128" s="92"/>
      <c r="D128" s="92"/>
      <c r="E128" s="92"/>
      <c r="F128" s="92"/>
      <c r="G128" s="92"/>
      <c r="H128" s="92"/>
      <c r="I128" s="91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</row>
    <row r="129" spans="1:42">
      <c r="A129" s="89"/>
      <c r="B129" s="92"/>
      <c r="C129" s="92"/>
      <c r="D129" s="92"/>
      <c r="E129" s="92"/>
      <c r="F129" s="92"/>
      <c r="G129" s="92"/>
      <c r="H129" s="92"/>
      <c r="I129" s="91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</row>
    <row r="130" spans="1:42">
      <c r="A130" s="89"/>
      <c r="B130" s="91"/>
      <c r="C130" s="91"/>
      <c r="D130" s="91"/>
      <c r="E130" s="91"/>
      <c r="F130" s="91"/>
      <c r="G130" s="91"/>
      <c r="H130" s="91"/>
      <c r="I130" s="91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</row>
    <row r="131" spans="1:42">
      <c r="A131" s="96"/>
      <c r="B131" s="94"/>
      <c r="C131" s="91"/>
      <c r="D131" s="91"/>
      <c r="E131" s="91"/>
      <c r="F131" s="91"/>
      <c r="G131" s="91"/>
      <c r="H131" s="91"/>
      <c r="I131" s="91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</row>
    <row r="132" spans="1:42">
      <c r="A132" s="89"/>
      <c r="B132" s="92"/>
      <c r="C132" s="94"/>
      <c r="D132" s="94"/>
      <c r="E132" s="94"/>
      <c r="F132" s="94"/>
      <c r="G132" s="94"/>
      <c r="H132" s="94"/>
      <c r="I132" s="95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</row>
    <row r="133" spans="1:42">
      <c r="A133" s="89"/>
      <c r="B133" s="92"/>
      <c r="C133" s="92"/>
      <c r="D133" s="92"/>
      <c r="E133" s="92"/>
      <c r="F133" s="92"/>
      <c r="G133" s="92"/>
      <c r="H133" s="92"/>
      <c r="I133" s="91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</row>
    <row r="134" spans="1:42">
      <c r="A134" s="89"/>
      <c r="B134" s="92"/>
      <c r="C134" s="92"/>
      <c r="D134" s="92"/>
      <c r="E134" s="92"/>
      <c r="F134" s="92"/>
      <c r="G134" s="92"/>
      <c r="H134" s="92"/>
      <c r="I134" s="91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</row>
    <row r="135" spans="1:42">
      <c r="A135" s="89"/>
      <c r="B135" s="91"/>
      <c r="C135" s="91"/>
      <c r="D135" s="91"/>
      <c r="E135" s="91"/>
      <c r="F135" s="91"/>
      <c r="G135" s="91"/>
      <c r="H135" s="91"/>
      <c r="I135" s="91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</row>
    <row r="136" spans="1:42">
      <c r="A136" s="96"/>
      <c r="B136" s="94"/>
      <c r="C136" s="94"/>
      <c r="D136" s="94"/>
      <c r="E136" s="94"/>
      <c r="F136" s="94"/>
      <c r="G136" s="94"/>
      <c r="H136" s="94"/>
      <c r="I136" s="95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</row>
    <row r="137" spans="1:42">
      <c r="A137" s="96"/>
      <c r="B137" s="94"/>
      <c r="C137" s="94"/>
      <c r="D137" s="94"/>
      <c r="E137" s="94"/>
      <c r="F137" s="94"/>
      <c r="G137" s="94"/>
      <c r="H137" s="94"/>
      <c r="I137" s="95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pageSetup paperSize="9" orientation="portrait" verticalDpi="0" r:id="rId1"/>
  <ignoredErrors>
    <ignoredError sqref="AV47 AR4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BJ137"/>
  <sheetViews>
    <sheetView tabSelected="1" zoomScale="70" zoomScaleNormal="70" workbookViewId="0">
      <selection activeCell="A2" sqref="A2:AP2"/>
    </sheetView>
  </sheetViews>
  <sheetFormatPr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96.75" customHeight="1">
      <c r="A1" s="219" t="s">
        <v>192</v>
      </c>
      <c r="B1" s="220"/>
      <c r="C1" s="221" t="s">
        <v>2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 t="s">
        <v>194</v>
      </c>
      <c r="AN1" s="221"/>
      <c r="AO1" s="221"/>
      <c r="AP1" s="222"/>
    </row>
    <row r="2" spans="1:62" ht="23.25" customHeight="1">
      <c r="A2" s="211" t="s">
        <v>97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23"/>
    </row>
    <row r="3" spans="1:62" ht="36" customHeight="1">
      <c r="A3" s="213" t="s">
        <v>96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5"/>
    </row>
    <row r="4" spans="1:62" ht="74.25" customHeight="1">
      <c r="A4" s="207" t="s">
        <v>193</v>
      </c>
      <c r="B4" s="208"/>
      <c r="C4" s="213" t="s">
        <v>17</v>
      </c>
      <c r="D4" s="214"/>
      <c r="E4" s="214"/>
      <c r="F4" s="214"/>
      <c r="G4" s="215"/>
      <c r="H4" s="213" t="s">
        <v>87</v>
      </c>
      <c r="I4" s="214"/>
      <c r="J4" s="214"/>
      <c r="K4" s="215"/>
      <c r="L4" s="216" t="s">
        <v>22</v>
      </c>
      <c r="M4" s="213" t="s">
        <v>1</v>
      </c>
      <c r="N4" s="214"/>
      <c r="O4" s="214"/>
      <c r="P4" s="214"/>
      <c r="Q4" s="214"/>
      <c r="R4" s="214"/>
      <c r="S4" s="214"/>
      <c r="T4" s="214"/>
      <c r="U4" s="214"/>
      <c r="V4" s="215"/>
      <c r="W4" s="216" t="s">
        <v>31</v>
      </c>
      <c r="X4" s="216" t="s">
        <v>32</v>
      </c>
      <c r="Y4" s="216" t="s">
        <v>42</v>
      </c>
      <c r="Z4" s="216" t="s">
        <v>86</v>
      </c>
      <c r="AA4" s="213" t="s">
        <v>40</v>
      </c>
      <c r="AB4" s="214"/>
      <c r="AC4" s="214"/>
      <c r="AD4" s="214"/>
      <c r="AE4" s="215"/>
      <c r="AF4" s="216" t="s">
        <v>94</v>
      </c>
      <c r="AG4" s="216" t="s">
        <v>0</v>
      </c>
      <c r="AH4" s="213" t="s">
        <v>39</v>
      </c>
      <c r="AI4" s="214"/>
      <c r="AJ4" s="214"/>
      <c r="AK4" s="214"/>
      <c r="AL4" s="215"/>
      <c r="AM4" s="216" t="s">
        <v>89</v>
      </c>
      <c r="AN4" s="216" t="s">
        <v>90</v>
      </c>
      <c r="AO4" s="216" t="s">
        <v>91</v>
      </c>
      <c r="AP4" s="216" t="s">
        <v>95</v>
      </c>
    </row>
    <row r="5" spans="1:62">
      <c r="A5" s="209"/>
      <c r="B5" s="210"/>
      <c r="C5" s="216" t="s">
        <v>16</v>
      </c>
      <c r="D5" s="216" t="s">
        <v>18</v>
      </c>
      <c r="E5" s="216" t="s">
        <v>19</v>
      </c>
      <c r="F5" s="216" t="s">
        <v>20</v>
      </c>
      <c r="G5" s="216" t="s">
        <v>21</v>
      </c>
      <c r="H5" s="216" t="s">
        <v>16</v>
      </c>
      <c r="I5" s="216" t="s">
        <v>19</v>
      </c>
      <c r="J5" s="216" t="s">
        <v>20</v>
      </c>
      <c r="K5" s="216" t="s">
        <v>21</v>
      </c>
      <c r="L5" s="217"/>
      <c r="M5" s="216" t="s">
        <v>43</v>
      </c>
      <c r="N5" s="216" t="s">
        <v>23</v>
      </c>
      <c r="O5" s="216" t="s">
        <v>24</v>
      </c>
      <c r="P5" s="216" t="s">
        <v>25</v>
      </c>
      <c r="Q5" s="216" t="s">
        <v>88</v>
      </c>
      <c r="R5" s="213" t="s">
        <v>29</v>
      </c>
      <c r="S5" s="214"/>
      <c r="T5" s="214"/>
      <c r="U5" s="215"/>
      <c r="V5" s="216" t="s">
        <v>30</v>
      </c>
      <c r="W5" s="217"/>
      <c r="X5" s="217"/>
      <c r="Y5" s="217"/>
      <c r="Z5" s="217"/>
      <c r="AA5" s="216" t="s">
        <v>33</v>
      </c>
      <c r="AB5" s="216" t="s">
        <v>34</v>
      </c>
      <c r="AC5" s="216" t="s">
        <v>16</v>
      </c>
      <c r="AD5" s="216" t="s">
        <v>37</v>
      </c>
      <c r="AE5" s="216" t="s">
        <v>38</v>
      </c>
      <c r="AF5" s="217"/>
      <c r="AG5" s="217"/>
      <c r="AH5" s="216" t="s">
        <v>33</v>
      </c>
      <c r="AI5" s="216" t="s">
        <v>34</v>
      </c>
      <c r="AJ5" s="216" t="s">
        <v>16</v>
      </c>
      <c r="AK5" s="216" t="s">
        <v>35</v>
      </c>
      <c r="AL5" s="216" t="s">
        <v>36</v>
      </c>
      <c r="AM5" s="217"/>
      <c r="AN5" s="217"/>
      <c r="AO5" s="217"/>
      <c r="AP5" s="217"/>
    </row>
    <row r="6" spans="1:62" ht="156">
      <c r="A6" s="211"/>
      <c r="B6" s="212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78" t="s">
        <v>26</v>
      </c>
      <c r="S6" s="78" t="s">
        <v>41</v>
      </c>
      <c r="T6" s="78" t="s">
        <v>27</v>
      </c>
      <c r="U6" s="78" t="s">
        <v>28</v>
      </c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18"/>
    </row>
    <row r="7" spans="1:62" ht="22.5" customHeight="1">
      <c r="A7" s="79"/>
      <c r="B7" s="80" t="s">
        <v>80</v>
      </c>
      <c r="C7" s="81">
        <v>1</v>
      </c>
      <c r="D7" s="82">
        <v>2</v>
      </c>
      <c r="E7" s="82">
        <v>3</v>
      </c>
      <c r="F7" s="82">
        <v>4</v>
      </c>
      <c r="G7" s="82">
        <v>5</v>
      </c>
      <c r="H7" s="82">
        <v>6</v>
      </c>
      <c r="I7" s="83">
        <v>7</v>
      </c>
      <c r="J7" s="82">
        <v>8</v>
      </c>
      <c r="K7" s="82">
        <v>9</v>
      </c>
      <c r="L7" s="82">
        <v>10</v>
      </c>
      <c r="M7" s="82">
        <v>11</v>
      </c>
      <c r="N7" s="82">
        <v>12</v>
      </c>
      <c r="O7" s="82">
        <v>13</v>
      </c>
      <c r="P7" s="82">
        <v>14</v>
      </c>
      <c r="Q7" s="81">
        <v>15</v>
      </c>
      <c r="R7" s="82">
        <v>16</v>
      </c>
      <c r="S7" s="82">
        <v>17</v>
      </c>
      <c r="T7" s="82">
        <v>18</v>
      </c>
      <c r="U7" s="82">
        <v>19</v>
      </c>
      <c r="V7" s="82">
        <v>20</v>
      </c>
      <c r="W7" s="82">
        <v>21</v>
      </c>
      <c r="X7" s="82">
        <v>22</v>
      </c>
      <c r="Y7" s="82">
        <v>23</v>
      </c>
      <c r="Z7" s="82">
        <v>24</v>
      </c>
      <c r="AA7" s="82">
        <v>25</v>
      </c>
      <c r="AB7" s="82">
        <v>26</v>
      </c>
      <c r="AC7" s="82">
        <v>27</v>
      </c>
      <c r="AD7" s="81">
        <v>28</v>
      </c>
      <c r="AE7" s="82">
        <v>29</v>
      </c>
      <c r="AF7" s="82">
        <v>30</v>
      </c>
      <c r="AG7" s="82">
        <v>31</v>
      </c>
      <c r="AH7" s="82">
        <v>32</v>
      </c>
      <c r="AI7" s="82">
        <v>33</v>
      </c>
      <c r="AJ7" s="82">
        <v>34</v>
      </c>
      <c r="AK7" s="82">
        <v>35</v>
      </c>
      <c r="AL7" s="82">
        <v>36</v>
      </c>
      <c r="AM7" s="82">
        <v>37</v>
      </c>
      <c r="AN7" s="82">
        <v>38</v>
      </c>
      <c r="AO7" s="82">
        <v>39</v>
      </c>
      <c r="AP7" s="81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76.5">
      <c r="A8" s="84">
        <v>1</v>
      </c>
      <c r="B8" s="82" t="s">
        <v>53</v>
      </c>
      <c r="C8" s="81">
        <f>SUM(C9:C10)</f>
        <v>69</v>
      </c>
      <c r="D8" s="81">
        <f t="shared" ref="D8" si="0">SUM(D9:D10)</f>
        <v>1</v>
      </c>
      <c r="E8" s="81">
        <f t="shared" ref="E8:BJ8" si="1">SUM(E9:E10)</f>
        <v>68</v>
      </c>
      <c r="F8" s="81">
        <f t="shared" si="1"/>
        <v>0</v>
      </c>
      <c r="G8" s="81">
        <f t="shared" si="1"/>
        <v>0</v>
      </c>
      <c r="H8" s="81">
        <f t="shared" si="1"/>
        <v>279</v>
      </c>
      <c r="I8" s="81">
        <f t="shared" si="1"/>
        <v>157</v>
      </c>
      <c r="J8" s="81">
        <f t="shared" si="1"/>
        <v>108</v>
      </c>
      <c r="K8" s="81">
        <f t="shared" si="1"/>
        <v>14</v>
      </c>
      <c r="L8" s="81">
        <f t="shared" si="1"/>
        <v>2</v>
      </c>
      <c r="M8" s="81">
        <f t="shared" si="1"/>
        <v>101</v>
      </c>
      <c r="N8" s="81">
        <f t="shared" si="1"/>
        <v>32</v>
      </c>
      <c r="O8" s="81">
        <f t="shared" si="1"/>
        <v>4</v>
      </c>
      <c r="P8" s="81">
        <f t="shared" si="1"/>
        <v>65</v>
      </c>
      <c r="Q8" s="81">
        <f t="shared" si="1"/>
        <v>0</v>
      </c>
      <c r="R8" s="81">
        <f t="shared" si="1"/>
        <v>27</v>
      </c>
      <c r="S8" s="81">
        <f t="shared" si="1"/>
        <v>0</v>
      </c>
      <c r="T8" s="81">
        <f t="shared" si="1"/>
        <v>15</v>
      </c>
      <c r="U8" s="81">
        <f t="shared" si="1"/>
        <v>12</v>
      </c>
      <c r="V8" s="81">
        <f t="shared" si="1"/>
        <v>128</v>
      </c>
      <c r="W8" s="81">
        <f t="shared" si="1"/>
        <v>1</v>
      </c>
      <c r="X8" s="81">
        <f t="shared" si="1"/>
        <v>1</v>
      </c>
      <c r="Y8" s="81">
        <f t="shared" si="1"/>
        <v>95</v>
      </c>
      <c r="Z8" s="81">
        <f t="shared" si="1"/>
        <v>2</v>
      </c>
      <c r="AA8" s="81">
        <f t="shared" si="1"/>
        <v>14</v>
      </c>
      <c r="AB8" s="81">
        <f t="shared" si="1"/>
        <v>8</v>
      </c>
      <c r="AC8" s="81">
        <f t="shared" si="1"/>
        <v>22</v>
      </c>
      <c r="AD8" s="81">
        <f t="shared" si="1"/>
        <v>0</v>
      </c>
      <c r="AE8" s="81">
        <f t="shared" si="1"/>
        <v>22</v>
      </c>
      <c r="AF8" s="81">
        <f t="shared" si="1"/>
        <v>0</v>
      </c>
      <c r="AG8" s="81">
        <f t="shared" si="1"/>
        <v>15</v>
      </c>
      <c r="AH8" s="81">
        <f t="shared" si="1"/>
        <v>0</v>
      </c>
      <c r="AI8" s="81">
        <f t="shared" si="1"/>
        <v>1</v>
      </c>
      <c r="AJ8" s="81">
        <f t="shared" si="1"/>
        <v>1</v>
      </c>
      <c r="AK8" s="81">
        <f t="shared" si="1"/>
        <v>0</v>
      </c>
      <c r="AL8" s="81">
        <f t="shared" si="1"/>
        <v>1</v>
      </c>
      <c r="AM8" s="81">
        <f t="shared" si="1"/>
        <v>0</v>
      </c>
      <c r="AN8" s="81">
        <f t="shared" si="1"/>
        <v>0</v>
      </c>
      <c r="AO8" s="81">
        <f t="shared" si="1"/>
        <v>0</v>
      </c>
      <c r="AP8" s="81">
        <f t="shared" si="1"/>
        <v>0</v>
      </c>
      <c r="AQ8" s="69">
        <f t="shared" si="1"/>
        <v>69</v>
      </c>
      <c r="AR8" s="69">
        <f t="shared" si="1"/>
        <v>69</v>
      </c>
      <c r="AS8" s="69">
        <f t="shared" si="1"/>
        <v>279</v>
      </c>
      <c r="AT8" s="69">
        <f t="shared" si="1"/>
        <v>279</v>
      </c>
      <c r="AU8" s="69">
        <f>SUM(AU9:AU10)</f>
        <v>226</v>
      </c>
      <c r="AV8" s="69">
        <f>SUM(AV9:AV10)</f>
        <v>226</v>
      </c>
      <c r="AW8" s="69">
        <f t="shared" si="1"/>
        <v>101</v>
      </c>
      <c r="AX8" s="69">
        <f t="shared" si="1"/>
        <v>101</v>
      </c>
      <c r="AY8" s="69">
        <f t="shared" si="1"/>
        <v>27</v>
      </c>
      <c r="AZ8" s="69">
        <f t="shared" si="1"/>
        <v>27</v>
      </c>
      <c r="BA8" s="69">
        <f t="shared" si="1"/>
        <v>128</v>
      </c>
      <c r="BB8" s="69">
        <f t="shared" si="1"/>
        <v>128</v>
      </c>
      <c r="BC8" s="69">
        <f t="shared" si="1"/>
        <v>22</v>
      </c>
      <c r="BD8" s="69">
        <f t="shared" si="1"/>
        <v>22</v>
      </c>
      <c r="BE8" s="69">
        <f t="shared" si="1"/>
        <v>22</v>
      </c>
      <c r="BF8" s="69">
        <f t="shared" si="1"/>
        <v>22</v>
      </c>
      <c r="BG8" s="69">
        <f t="shared" si="1"/>
        <v>1</v>
      </c>
      <c r="BH8" s="69">
        <f t="shared" si="1"/>
        <v>1</v>
      </c>
      <c r="BI8" s="69">
        <f t="shared" si="1"/>
        <v>1</v>
      </c>
      <c r="BJ8" s="69">
        <f t="shared" si="1"/>
        <v>1</v>
      </c>
    </row>
    <row r="9" spans="1:62" ht="38.25">
      <c r="A9" s="85" t="s">
        <v>45</v>
      </c>
      <c r="B9" s="203" t="s">
        <v>54</v>
      </c>
      <c r="C9" s="18">
        <v>54</v>
      </c>
      <c r="D9" s="16">
        <v>1</v>
      </c>
      <c r="E9" s="16">
        <v>53</v>
      </c>
      <c r="F9" s="16">
        <v>0</v>
      </c>
      <c r="G9" s="16">
        <v>0</v>
      </c>
      <c r="H9" s="16">
        <v>226</v>
      </c>
      <c r="I9" s="16">
        <f>H9-J9-K9</f>
        <v>110</v>
      </c>
      <c r="J9" s="20">
        <v>104</v>
      </c>
      <c r="K9" s="20">
        <v>12</v>
      </c>
      <c r="L9" s="20">
        <v>1</v>
      </c>
      <c r="M9" s="16">
        <f>N9+O9+P9+Q9</f>
        <v>89</v>
      </c>
      <c r="N9" s="20">
        <v>27</v>
      </c>
      <c r="O9" s="20">
        <v>2</v>
      </c>
      <c r="P9" s="20">
        <v>60</v>
      </c>
      <c r="Q9" s="20">
        <v>0</v>
      </c>
      <c r="R9" s="86">
        <v>13</v>
      </c>
      <c r="S9" s="86">
        <v>0</v>
      </c>
      <c r="T9" s="86">
        <v>11</v>
      </c>
      <c r="U9" s="86">
        <v>2</v>
      </c>
      <c r="V9" s="16">
        <f>M9+R9</f>
        <v>102</v>
      </c>
      <c r="W9" s="20">
        <v>1</v>
      </c>
      <c r="X9" s="20">
        <v>1</v>
      </c>
      <c r="Y9" s="16">
        <f>D9+E9+I9-L9-V9-W9</f>
        <v>60</v>
      </c>
      <c r="Z9" s="20">
        <v>2</v>
      </c>
      <c r="AA9" s="20">
        <v>13</v>
      </c>
      <c r="AB9" s="20">
        <v>6</v>
      </c>
      <c r="AC9" s="20">
        <f>AA9+AB9</f>
        <v>19</v>
      </c>
      <c r="AD9" s="16">
        <v>0</v>
      </c>
      <c r="AE9" s="16">
        <f>AA9+AB9-AD9</f>
        <v>19</v>
      </c>
      <c r="AF9" s="20"/>
      <c r="AG9" s="20">
        <v>14</v>
      </c>
      <c r="AH9" s="20">
        <v>0</v>
      </c>
      <c r="AI9" s="20">
        <v>1</v>
      </c>
      <c r="AJ9" s="20">
        <f>AH9+AI9</f>
        <v>1</v>
      </c>
      <c r="AK9" s="20">
        <v>0</v>
      </c>
      <c r="AL9" s="20">
        <v>1</v>
      </c>
      <c r="AM9" s="20"/>
      <c r="AN9" s="20"/>
      <c r="AO9" s="20"/>
      <c r="AP9" s="20"/>
      <c r="AQ9" s="70">
        <f>C9</f>
        <v>54</v>
      </c>
      <c r="AR9" s="70">
        <f>E9+F9+G9+D9</f>
        <v>54</v>
      </c>
      <c r="AS9" s="70">
        <f>H9</f>
        <v>226</v>
      </c>
      <c r="AT9" s="70">
        <f>I9+J9+K9</f>
        <v>226</v>
      </c>
      <c r="AU9" s="70">
        <f>D9+E9+I9</f>
        <v>164</v>
      </c>
      <c r="AV9" s="70">
        <f>L9+V9+W9+Y9</f>
        <v>164</v>
      </c>
      <c r="AW9" s="70">
        <f>M9</f>
        <v>89</v>
      </c>
      <c r="AX9" s="70">
        <f>N9+O9+P9+Q9</f>
        <v>89</v>
      </c>
      <c r="AY9" s="70">
        <f>R9</f>
        <v>13</v>
      </c>
      <c r="AZ9" s="70">
        <f>S9+T9+U9</f>
        <v>13</v>
      </c>
      <c r="BA9" s="70">
        <f>V9</f>
        <v>102</v>
      </c>
      <c r="BB9" s="70">
        <f>M9+R9</f>
        <v>102</v>
      </c>
      <c r="BC9" s="70">
        <f>AC9</f>
        <v>19</v>
      </c>
      <c r="BD9" s="70">
        <f>AA9+AB9</f>
        <v>19</v>
      </c>
      <c r="BE9" s="70">
        <f>AC9</f>
        <v>19</v>
      </c>
      <c r="BF9" s="70">
        <f>AD9+AE9</f>
        <v>19</v>
      </c>
      <c r="BG9" s="70">
        <f>AJ9</f>
        <v>1</v>
      </c>
      <c r="BH9" s="70">
        <f>AH9+AI9</f>
        <v>1</v>
      </c>
      <c r="BI9" s="70">
        <f>AJ9</f>
        <v>1</v>
      </c>
      <c r="BJ9" s="70">
        <f>AK9+AL9</f>
        <v>1</v>
      </c>
    </row>
    <row r="10" spans="1:62" ht="51">
      <c r="A10" s="85" t="s">
        <v>46</v>
      </c>
      <c r="B10" s="203" t="s">
        <v>55</v>
      </c>
      <c r="C10" s="18">
        <v>15</v>
      </c>
      <c r="D10" s="16">
        <v>0</v>
      </c>
      <c r="E10" s="16">
        <v>15</v>
      </c>
      <c r="F10" s="16">
        <v>0</v>
      </c>
      <c r="G10" s="16">
        <v>0</v>
      </c>
      <c r="H10" s="16">
        <v>53</v>
      </c>
      <c r="I10" s="16">
        <f t="shared" ref="I10" si="2">H10-J10-K10</f>
        <v>47</v>
      </c>
      <c r="J10" s="16">
        <v>4</v>
      </c>
      <c r="K10" s="16">
        <v>2</v>
      </c>
      <c r="L10" s="16">
        <v>1</v>
      </c>
      <c r="M10" s="16">
        <f t="shared" ref="M10" si="3">N10+O10+P10+Q10</f>
        <v>12</v>
      </c>
      <c r="N10" s="20">
        <v>5</v>
      </c>
      <c r="O10" s="20">
        <v>2</v>
      </c>
      <c r="P10" s="20">
        <v>5</v>
      </c>
      <c r="Q10" s="20">
        <v>0</v>
      </c>
      <c r="R10" s="86">
        <v>14</v>
      </c>
      <c r="S10" s="86">
        <v>0</v>
      </c>
      <c r="T10" s="86">
        <v>4</v>
      </c>
      <c r="U10" s="86">
        <v>10</v>
      </c>
      <c r="V10" s="16">
        <f t="shared" ref="V10" si="4">M10+R10</f>
        <v>26</v>
      </c>
      <c r="W10" s="16">
        <v>0</v>
      </c>
      <c r="X10" s="17">
        <v>0</v>
      </c>
      <c r="Y10" s="16">
        <f>D10+E10+I10-L10-V10-W10</f>
        <v>35</v>
      </c>
      <c r="Z10" s="17">
        <v>0</v>
      </c>
      <c r="AA10" s="17">
        <v>1</v>
      </c>
      <c r="AB10" s="17">
        <v>2</v>
      </c>
      <c r="AC10" s="20">
        <f t="shared" ref="AC10" si="5">AA10+AB10</f>
        <v>3</v>
      </c>
      <c r="AD10" s="17">
        <v>0</v>
      </c>
      <c r="AE10" s="16">
        <f t="shared" ref="AE10" si="6">AA10+AB10-AD10</f>
        <v>3</v>
      </c>
      <c r="AF10" s="16"/>
      <c r="AG10" s="16">
        <v>1</v>
      </c>
      <c r="AH10" s="16">
        <v>0</v>
      </c>
      <c r="AI10" s="16">
        <v>0</v>
      </c>
      <c r="AJ10" s="20">
        <f t="shared" ref="AJ10" si="7">AH10+AI10</f>
        <v>0</v>
      </c>
      <c r="AK10" s="16">
        <v>0</v>
      </c>
      <c r="AL10" s="16">
        <v>0</v>
      </c>
      <c r="AM10" s="18"/>
      <c r="AN10" s="18"/>
      <c r="AO10" s="18"/>
      <c r="AP10" s="18"/>
      <c r="AQ10" s="70">
        <f t="shared" ref="AQ10:AQ46" si="8">C10</f>
        <v>15</v>
      </c>
      <c r="AR10" s="70">
        <f>E10+F10+G10+D10</f>
        <v>15</v>
      </c>
      <c r="AS10" s="70">
        <f t="shared" ref="AS10:AS46" si="9">H10</f>
        <v>53</v>
      </c>
      <c r="AT10" s="70">
        <f t="shared" ref="AT10:AT46" si="10">I10+J10+K10</f>
        <v>53</v>
      </c>
      <c r="AU10" s="70">
        <f t="shared" ref="AU10:AU46" si="11">D10+E10+I10</f>
        <v>62</v>
      </c>
      <c r="AV10" s="70">
        <f>L10+V10+W10+Y10</f>
        <v>62</v>
      </c>
      <c r="AW10" s="70">
        <f t="shared" ref="AW10:AW46" si="12">M10</f>
        <v>12</v>
      </c>
      <c r="AX10" s="70">
        <f>N10+O10+P10+Q10</f>
        <v>12</v>
      </c>
      <c r="AY10" s="70">
        <f t="shared" ref="AY10:AY46" si="13">R10</f>
        <v>14</v>
      </c>
      <c r="AZ10" s="70">
        <f t="shared" ref="AZ10:AZ46" si="14">S10+T10+U10</f>
        <v>14</v>
      </c>
      <c r="BA10" s="70">
        <f t="shared" ref="BA10:BA46" si="15">V10</f>
        <v>26</v>
      </c>
      <c r="BB10" s="70">
        <f t="shared" ref="BB10:BB46" si="16">M10+R10</f>
        <v>26</v>
      </c>
      <c r="BC10" s="70">
        <f t="shared" ref="BC10:BC46" si="17">AC10</f>
        <v>3</v>
      </c>
      <c r="BD10" s="70">
        <f t="shared" ref="BD10:BD46" si="18">AA10+AB10</f>
        <v>3</v>
      </c>
      <c r="BE10" s="70">
        <f t="shared" ref="BE10:BE46" si="19">AC10</f>
        <v>3</v>
      </c>
      <c r="BF10" s="70">
        <f t="shared" ref="BF10:BF46" si="20">AD10+AE10</f>
        <v>3</v>
      </c>
      <c r="BG10" s="70">
        <f t="shared" ref="BG10:BG46" si="21">AJ10</f>
        <v>0</v>
      </c>
      <c r="BH10" s="70">
        <f t="shared" ref="BH10:BH46" si="22">AH10+AI10</f>
        <v>0</v>
      </c>
      <c r="BI10" s="70">
        <f t="shared" ref="BI10:BI46" si="23">AJ10</f>
        <v>0</v>
      </c>
      <c r="BJ10" s="70">
        <f t="shared" ref="BJ10:BJ46" si="24">AK10+AL10</f>
        <v>0</v>
      </c>
    </row>
    <row r="11" spans="1:62" ht="76.5">
      <c r="A11" s="84">
        <v>2</v>
      </c>
      <c r="B11" s="82" t="s">
        <v>56</v>
      </c>
      <c r="C11" s="81">
        <f>SUM(C12:C13)</f>
        <v>13</v>
      </c>
      <c r="D11" s="81">
        <f t="shared" ref="D11" si="25">SUM(D12:D13)</f>
        <v>0</v>
      </c>
      <c r="E11" s="81">
        <f t="shared" ref="E11:AL11" si="26">SUM(E12:E13)</f>
        <v>13</v>
      </c>
      <c r="F11" s="81">
        <f t="shared" si="26"/>
        <v>0</v>
      </c>
      <c r="G11" s="81">
        <f t="shared" si="26"/>
        <v>0</v>
      </c>
      <c r="H11" s="81">
        <f t="shared" si="26"/>
        <v>36</v>
      </c>
      <c r="I11" s="81">
        <f t="shared" si="26"/>
        <v>23</v>
      </c>
      <c r="J11" s="81">
        <f t="shared" si="26"/>
        <v>6</v>
      </c>
      <c r="K11" s="81">
        <f t="shared" si="26"/>
        <v>7</v>
      </c>
      <c r="L11" s="81">
        <f t="shared" si="26"/>
        <v>2</v>
      </c>
      <c r="M11" s="81">
        <f t="shared" si="26"/>
        <v>11</v>
      </c>
      <c r="N11" s="81">
        <f t="shared" si="26"/>
        <v>1</v>
      </c>
      <c r="O11" s="81">
        <f t="shared" si="26"/>
        <v>0</v>
      </c>
      <c r="P11" s="81">
        <f t="shared" si="26"/>
        <v>10</v>
      </c>
      <c r="Q11" s="81">
        <f t="shared" si="26"/>
        <v>0</v>
      </c>
      <c r="R11" s="81">
        <f t="shared" si="26"/>
        <v>3</v>
      </c>
      <c r="S11" s="81">
        <f t="shared" si="26"/>
        <v>0</v>
      </c>
      <c r="T11" s="81">
        <f t="shared" si="26"/>
        <v>3</v>
      </c>
      <c r="U11" s="81">
        <f t="shared" si="26"/>
        <v>0</v>
      </c>
      <c r="V11" s="81">
        <f t="shared" si="26"/>
        <v>14</v>
      </c>
      <c r="W11" s="81">
        <f t="shared" si="26"/>
        <v>0</v>
      </c>
      <c r="X11" s="81">
        <f t="shared" si="26"/>
        <v>2</v>
      </c>
      <c r="Y11" s="81">
        <f t="shared" si="26"/>
        <v>20</v>
      </c>
      <c r="Z11" s="81">
        <f t="shared" si="26"/>
        <v>2</v>
      </c>
      <c r="AA11" s="81">
        <f t="shared" si="26"/>
        <v>2</v>
      </c>
      <c r="AB11" s="81">
        <f t="shared" si="26"/>
        <v>3</v>
      </c>
      <c r="AC11" s="81">
        <f t="shared" si="26"/>
        <v>5</v>
      </c>
      <c r="AD11" s="81">
        <f t="shared" si="26"/>
        <v>0</v>
      </c>
      <c r="AE11" s="81">
        <f t="shared" si="26"/>
        <v>5</v>
      </c>
      <c r="AF11" s="81">
        <f t="shared" si="26"/>
        <v>0</v>
      </c>
      <c r="AG11" s="81">
        <f t="shared" si="26"/>
        <v>2</v>
      </c>
      <c r="AH11" s="81">
        <f t="shared" si="26"/>
        <v>0</v>
      </c>
      <c r="AI11" s="81">
        <f t="shared" si="26"/>
        <v>0</v>
      </c>
      <c r="AJ11" s="81">
        <f t="shared" si="26"/>
        <v>0</v>
      </c>
      <c r="AK11" s="81">
        <f t="shared" si="26"/>
        <v>0</v>
      </c>
      <c r="AL11" s="81">
        <f t="shared" si="26"/>
        <v>0</v>
      </c>
      <c r="AM11" s="81">
        <f t="shared" ref="AM11" si="27">SUM(AM12:AM13)</f>
        <v>0</v>
      </c>
      <c r="AN11" s="81">
        <f t="shared" ref="AN11" si="28">SUM(AN12:AN13)</f>
        <v>0</v>
      </c>
      <c r="AO11" s="81">
        <f t="shared" ref="AO11" si="29">SUM(AO12:AO13)</f>
        <v>0</v>
      </c>
      <c r="AP11" s="81">
        <f t="shared" ref="AP11:BJ11" si="30">SUM(AP12:AP13)</f>
        <v>0</v>
      </c>
      <c r="AQ11" s="69">
        <f t="shared" si="30"/>
        <v>13</v>
      </c>
      <c r="AR11" s="69">
        <f t="shared" si="30"/>
        <v>13</v>
      </c>
      <c r="AS11" s="69">
        <f t="shared" si="30"/>
        <v>36</v>
      </c>
      <c r="AT11" s="69">
        <f t="shared" si="30"/>
        <v>36</v>
      </c>
      <c r="AU11" s="69">
        <f t="shared" si="30"/>
        <v>36</v>
      </c>
      <c r="AV11" s="69">
        <f t="shared" si="30"/>
        <v>36</v>
      </c>
      <c r="AW11" s="69">
        <f t="shared" si="30"/>
        <v>11</v>
      </c>
      <c r="AX11" s="69">
        <f t="shared" si="30"/>
        <v>11</v>
      </c>
      <c r="AY11" s="69">
        <f t="shared" si="30"/>
        <v>3</v>
      </c>
      <c r="AZ11" s="69">
        <f t="shared" si="30"/>
        <v>3</v>
      </c>
      <c r="BA11" s="69">
        <f t="shared" si="30"/>
        <v>14</v>
      </c>
      <c r="BB11" s="69">
        <f t="shared" si="30"/>
        <v>14</v>
      </c>
      <c r="BC11" s="69">
        <f t="shared" si="30"/>
        <v>5</v>
      </c>
      <c r="BD11" s="69">
        <f t="shared" si="30"/>
        <v>5</v>
      </c>
      <c r="BE11" s="69">
        <f t="shared" si="30"/>
        <v>5</v>
      </c>
      <c r="BF11" s="69">
        <f t="shared" si="30"/>
        <v>5</v>
      </c>
      <c r="BG11" s="69">
        <f t="shared" si="30"/>
        <v>0</v>
      </c>
      <c r="BH11" s="69">
        <f t="shared" si="30"/>
        <v>0</v>
      </c>
      <c r="BI11" s="69">
        <f t="shared" si="30"/>
        <v>0</v>
      </c>
      <c r="BJ11" s="69">
        <f t="shared" si="30"/>
        <v>0</v>
      </c>
    </row>
    <row r="12" spans="1:62" ht="51">
      <c r="A12" s="85" t="s">
        <v>4</v>
      </c>
      <c r="B12" s="203" t="s">
        <v>57</v>
      </c>
      <c r="C12" s="16">
        <v>8</v>
      </c>
      <c r="D12" s="16">
        <v>0</v>
      </c>
      <c r="E12" s="16">
        <v>8</v>
      </c>
      <c r="F12" s="16">
        <v>0</v>
      </c>
      <c r="G12" s="16">
        <v>0</v>
      </c>
      <c r="H12" s="16">
        <v>26</v>
      </c>
      <c r="I12" s="16">
        <f t="shared" ref="I12:I13" si="31">H12-J12-K12</f>
        <v>15</v>
      </c>
      <c r="J12" s="16">
        <v>6</v>
      </c>
      <c r="K12" s="16">
        <v>5</v>
      </c>
      <c r="L12" s="16">
        <v>0</v>
      </c>
      <c r="M12" s="16">
        <f t="shared" ref="M12:M13" si="32">N12+O12+P12+Q12</f>
        <v>11</v>
      </c>
      <c r="N12" s="20">
        <v>1</v>
      </c>
      <c r="O12" s="20">
        <v>0</v>
      </c>
      <c r="P12" s="20">
        <v>10</v>
      </c>
      <c r="Q12" s="20">
        <v>0</v>
      </c>
      <c r="R12" s="86">
        <v>3</v>
      </c>
      <c r="S12" s="86">
        <v>0</v>
      </c>
      <c r="T12" s="86">
        <v>3</v>
      </c>
      <c r="U12" s="86">
        <v>0</v>
      </c>
      <c r="V12" s="16">
        <f t="shared" ref="V12:V13" si="33">M12+R12</f>
        <v>14</v>
      </c>
      <c r="W12" s="16">
        <v>0</v>
      </c>
      <c r="X12" s="16">
        <v>1</v>
      </c>
      <c r="Y12" s="16">
        <f>D12+E12+I12-L12-V12-W12</f>
        <v>9</v>
      </c>
      <c r="Z12" s="16">
        <v>1</v>
      </c>
      <c r="AA12" s="16">
        <v>2</v>
      </c>
      <c r="AB12" s="16">
        <v>3</v>
      </c>
      <c r="AC12" s="20">
        <f t="shared" ref="AC12:AC13" si="34">AA12+AB12</f>
        <v>5</v>
      </c>
      <c r="AD12" s="16">
        <v>0</v>
      </c>
      <c r="AE12" s="16">
        <f t="shared" ref="AE12:AE13" si="35">AA12+AB12-AD12</f>
        <v>5</v>
      </c>
      <c r="AF12" s="16"/>
      <c r="AG12" s="16">
        <v>2</v>
      </c>
      <c r="AH12" s="16">
        <v>0</v>
      </c>
      <c r="AI12" s="16">
        <v>0</v>
      </c>
      <c r="AJ12" s="20">
        <f t="shared" ref="AJ12:AJ13" si="36">AH12+AI12</f>
        <v>0</v>
      </c>
      <c r="AK12" s="16">
        <v>0</v>
      </c>
      <c r="AL12" s="16">
        <v>0</v>
      </c>
      <c r="AM12" s="18"/>
      <c r="AN12" s="18"/>
      <c r="AO12" s="18"/>
      <c r="AP12" s="18"/>
      <c r="AQ12" s="70">
        <f t="shared" si="8"/>
        <v>8</v>
      </c>
      <c r="AR12" s="70">
        <f>E12+F12+G12+D12</f>
        <v>8</v>
      </c>
      <c r="AS12" s="70">
        <f t="shared" si="9"/>
        <v>26</v>
      </c>
      <c r="AT12" s="70">
        <f t="shared" si="10"/>
        <v>26</v>
      </c>
      <c r="AU12" s="70">
        <f t="shared" si="11"/>
        <v>23</v>
      </c>
      <c r="AV12" s="70">
        <f>L12+V12+W12+Y12</f>
        <v>23</v>
      </c>
      <c r="AW12" s="70">
        <f t="shared" si="12"/>
        <v>11</v>
      </c>
      <c r="AX12" s="70">
        <f>N12+O12+P12+Q12</f>
        <v>11</v>
      </c>
      <c r="AY12" s="70">
        <f t="shared" si="13"/>
        <v>3</v>
      </c>
      <c r="AZ12" s="70">
        <f t="shared" si="14"/>
        <v>3</v>
      </c>
      <c r="BA12" s="70">
        <f t="shared" si="15"/>
        <v>14</v>
      </c>
      <c r="BB12" s="70">
        <f t="shared" si="16"/>
        <v>14</v>
      </c>
      <c r="BC12" s="70">
        <f t="shared" si="17"/>
        <v>5</v>
      </c>
      <c r="BD12" s="70">
        <f t="shared" si="18"/>
        <v>5</v>
      </c>
      <c r="BE12" s="70">
        <f t="shared" si="19"/>
        <v>5</v>
      </c>
      <c r="BF12" s="70">
        <f t="shared" si="20"/>
        <v>5</v>
      </c>
      <c r="BG12" s="70">
        <f t="shared" si="21"/>
        <v>0</v>
      </c>
      <c r="BH12" s="70">
        <f t="shared" si="22"/>
        <v>0</v>
      </c>
      <c r="BI12" s="70">
        <f t="shared" si="23"/>
        <v>0</v>
      </c>
      <c r="BJ12" s="70">
        <f t="shared" si="24"/>
        <v>0</v>
      </c>
    </row>
    <row r="13" spans="1:62" ht="63.75">
      <c r="A13" s="85" t="s">
        <v>5</v>
      </c>
      <c r="B13" s="203" t="s">
        <v>58</v>
      </c>
      <c r="C13" s="18">
        <v>5</v>
      </c>
      <c r="D13" s="16">
        <v>0</v>
      </c>
      <c r="E13" s="16">
        <v>5</v>
      </c>
      <c r="F13" s="16">
        <v>0</v>
      </c>
      <c r="G13" s="16">
        <v>0</v>
      </c>
      <c r="H13" s="16">
        <v>10</v>
      </c>
      <c r="I13" s="16">
        <f t="shared" si="31"/>
        <v>8</v>
      </c>
      <c r="J13" s="16">
        <v>0</v>
      </c>
      <c r="K13" s="16">
        <v>2</v>
      </c>
      <c r="L13" s="16">
        <v>2</v>
      </c>
      <c r="M13" s="16">
        <f t="shared" si="32"/>
        <v>0</v>
      </c>
      <c r="N13" s="16">
        <v>0</v>
      </c>
      <c r="O13" s="16">
        <v>0</v>
      </c>
      <c r="P13" s="16">
        <v>0</v>
      </c>
      <c r="Q13" s="16">
        <v>0</v>
      </c>
      <c r="R13" s="86">
        <v>0</v>
      </c>
      <c r="S13" s="86">
        <v>0</v>
      </c>
      <c r="T13" s="86">
        <v>0</v>
      </c>
      <c r="U13" s="86">
        <v>0</v>
      </c>
      <c r="V13" s="16">
        <f t="shared" si="33"/>
        <v>0</v>
      </c>
      <c r="W13" s="16">
        <v>0</v>
      </c>
      <c r="X13" s="16">
        <v>1</v>
      </c>
      <c r="Y13" s="16">
        <f>D13+E13+I13-L13-V13-W13</f>
        <v>11</v>
      </c>
      <c r="Z13" s="16">
        <v>1</v>
      </c>
      <c r="AA13" s="16">
        <v>0</v>
      </c>
      <c r="AB13" s="16">
        <v>0</v>
      </c>
      <c r="AC13" s="20">
        <f t="shared" si="34"/>
        <v>0</v>
      </c>
      <c r="AD13" s="16">
        <v>0</v>
      </c>
      <c r="AE13" s="16">
        <f t="shared" si="35"/>
        <v>0</v>
      </c>
      <c r="AF13" s="16"/>
      <c r="AG13" s="16">
        <v>0</v>
      </c>
      <c r="AH13" s="16">
        <v>0</v>
      </c>
      <c r="AI13" s="16">
        <v>0</v>
      </c>
      <c r="AJ13" s="20">
        <f t="shared" si="36"/>
        <v>0</v>
      </c>
      <c r="AK13" s="16">
        <v>0</v>
      </c>
      <c r="AL13" s="16">
        <v>0</v>
      </c>
      <c r="AM13" s="18"/>
      <c r="AN13" s="18"/>
      <c r="AO13" s="18"/>
      <c r="AP13" s="18"/>
      <c r="AQ13" s="70">
        <f t="shared" si="8"/>
        <v>5</v>
      </c>
      <c r="AR13" s="70">
        <f>E13+F13+G13+D13</f>
        <v>5</v>
      </c>
      <c r="AS13" s="70">
        <f t="shared" si="9"/>
        <v>10</v>
      </c>
      <c r="AT13" s="70">
        <f t="shared" si="10"/>
        <v>10</v>
      </c>
      <c r="AU13" s="70">
        <f t="shared" si="11"/>
        <v>13</v>
      </c>
      <c r="AV13" s="70">
        <f>L13+V13+W13+Y13</f>
        <v>13</v>
      </c>
      <c r="AW13" s="70">
        <f t="shared" si="12"/>
        <v>0</v>
      </c>
      <c r="AX13" s="70">
        <f>N13+O13+P13+Q13</f>
        <v>0</v>
      </c>
      <c r="AY13" s="70">
        <f t="shared" si="13"/>
        <v>0</v>
      </c>
      <c r="AZ13" s="70">
        <f t="shared" si="14"/>
        <v>0</v>
      </c>
      <c r="BA13" s="70">
        <f t="shared" si="15"/>
        <v>0</v>
      </c>
      <c r="BB13" s="70">
        <f t="shared" si="16"/>
        <v>0</v>
      </c>
      <c r="BC13" s="70">
        <f t="shared" si="17"/>
        <v>0</v>
      </c>
      <c r="BD13" s="70">
        <f t="shared" si="18"/>
        <v>0</v>
      </c>
      <c r="BE13" s="70">
        <f t="shared" si="19"/>
        <v>0</v>
      </c>
      <c r="BF13" s="70">
        <f t="shared" si="20"/>
        <v>0</v>
      </c>
      <c r="BG13" s="70">
        <f t="shared" si="21"/>
        <v>0</v>
      </c>
      <c r="BH13" s="70">
        <f t="shared" si="22"/>
        <v>0</v>
      </c>
      <c r="BI13" s="70">
        <f t="shared" si="23"/>
        <v>0</v>
      </c>
      <c r="BJ13" s="70">
        <f t="shared" si="24"/>
        <v>0</v>
      </c>
    </row>
    <row r="14" spans="1:62" ht="63.75">
      <c r="A14" s="85" t="s">
        <v>47</v>
      </c>
      <c r="B14" s="82" t="s">
        <v>59</v>
      </c>
      <c r="C14" s="81">
        <f>SUM(C15:C16)</f>
        <v>46</v>
      </c>
      <c r="D14" s="81">
        <f t="shared" ref="D14" si="37">SUM(D15:D16)</f>
        <v>0</v>
      </c>
      <c r="E14" s="81">
        <f t="shared" ref="E14:AJ14" si="38">SUM(E15:E16)</f>
        <v>46</v>
      </c>
      <c r="F14" s="81">
        <f t="shared" si="38"/>
        <v>0</v>
      </c>
      <c r="G14" s="81">
        <f t="shared" si="38"/>
        <v>0</v>
      </c>
      <c r="H14" s="81">
        <f t="shared" si="38"/>
        <v>73</v>
      </c>
      <c r="I14" s="81">
        <f t="shared" si="38"/>
        <v>57</v>
      </c>
      <c r="J14" s="81">
        <f t="shared" si="38"/>
        <v>8</v>
      </c>
      <c r="K14" s="81">
        <f t="shared" si="38"/>
        <v>8</v>
      </c>
      <c r="L14" s="81">
        <f t="shared" si="38"/>
        <v>2</v>
      </c>
      <c r="M14" s="81">
        <f t="shared" si="38"/>
        <v>21</v>
      </c>
      <c r="N14" s="81">
        <f t="shared" si="38"/>
        <v>9</v>
      </c>
      <c r="O14" s="81">
        <f t="shared" si="38"/>
        <v>3</v>
      </c>
      <c r="P14" s="81">
        <f t="shared" si="38"/>
        <v>9</v>
      </c>
      <c r="Q14" s="81">
        <f t="shared" si="38"/>
        <v>0</v>
      </c>
      <c r="R14" s="81">
        <f t="shared" si="38"/>
        <v>8</v>
      </c>
      <c r="S14" s="81">
        <f t="shared" si="38"/>
        <v>0</v>
      </c>
      <c r="T14" s="81">
        <f t="shared" si="38"/>
        <v>5</v>
      </c>
      <c r="U14" s="81">
        <f t="shared" si="38"/>
        <v>3</v>
      </c>
      <c r="V14" s="81">
        <f t="shared" si="38"/>
        <v>29</v>
      </c>
      <c r="W14" s="81">
        <f t="shared" si="38"/>
        <v>0</v>
      </c>
      <c r="X14" s="81">
        <f t="shared" si="38"/>
        <v>0</v>
      </c>
      <c r="Y14" s="81">
        <f t="shared" si="38"/>
        <v>72</v>
      </c>
      <c r="Z14" s="81">
        <f t="shared" si="38"/>
        <v>0</v>
      </c>
      <c r="AA14" s="81">
        <f t="shared" si="38"/>
        <v>1</v>
      </c>
      <c r="AB14" s="81">
        <f t="shared" si="38"/>
        <v>0</v>
      </c>
      <c r="AC14" s="81">
        <f t="shared" si="38"/>
        <v>1</v>
      </c>
      <c r="AD14" s="81">
        <f t="shared" si="38"/>
        <v>0</v>
      </c>
      <c r="AE14" s="81">
        <f t="shared" si="38"/>
        <v>1</v>
      </c>
      <c r="AF14" s="81">
        <f t="shared" si="38"/>
        <v>0</v>
      </c>
      <c r="AG14" s="81">
        <f t="shared" si="38"/>
        <v>1</v>
      </c>
      <c r="AH14" s="81">
        <f t="shared" si="38"/>
        <v>0</v>
      </c>
      <c r="AI14" s="81">
        <f t="shared" si="38"/>
        <v>0</v>
      </c>
      <c r="AJ14" s="81">
        <f t="shared" si="38"/>
        <v>0</v>
      </c>
      <c r="AK14" s="81">
        <f t="shared" ref="AK14" si="39">SUM(AK15:AK16)</f>
        <v>0</v>
      </c>
      <c r="AL14" s="81">
        <f t="shared" ref="AL14" si="40">SUM(AL15:AL16)</f>
        <v>0</v>
      </c>
      <c r="AM14" s="81">
        <f t="shared" ref="AM14" si="41">SUM(AM15:AM16)</f>
        <v>0</v>
      </c>
      <c r="AN14" s="81">
        <f t="shared" ref="AN14" si="42">SUM(AN15:AN16)</f>
        <v>0</v>
      </c>
      <c r="AO14" s="81">
        <f t="shared" ref="AO14" si="43">SUM(AO15:AO16)</f>
        <v>0</v>
      </c>
      <c r="AP14" s="81">
        <f t="shared" ref="AP14" si="44">SUM(AP15:AP16)</f>
        <v>0</v>
      </c>
      <c r="AQ14" s="69">
        <f t="shared" ref="AQ14:BJ14" si="45">SUM(AQ15:AQ16)</f>
        <v>46</v>
      </c>
      <c r="AR14" s="69">
        <f t="shared" si="45"/>
        <v>46</v>
      </c>
      <c r="AS14" s="69">
        <f t="shared" si="45"/>
        <v>73</v>
      </c>
      <c r="AT14" s="69">
        <f t="shared" si="45"/>
        <v>73</v>
      </c>
      <c r="AU14" s="69">
        <f t="shared" si="45"/>
        <v>103</v>
      </c>
      <c r="AV14" s="69">
        <f t="shared" si="45"/>
        <v>103</v>
      </c>
      <c r="AW14" s="69">
        <f t="shared" si="45"/>
        <v>21</v>
      </c>
      <c r="AX14" s="69">
        <f t="shared" si="45"/>
        <v>21</v>
      </c>
      <c r="AY14" s="69">
        <f t="shared" si="45"/>
        <v>8</v>
      </c>
      <c r="AZ14" s="69">
        <f t="shared" si="45"/>
        <v>8</v>
      </c>
      <c r="BA14" s="69">
        <f t="shared" si="45"/>
        <v>29</v>
      </c>
      <c r="BB14" s="69">
        <f t="shared" si="45"/>
        <v>29</v>
      </c>
      <c r="BC14" s="69">
        <f t="shared" si="45"/>
        <v>1</v>
      </c>
      <c r="BD14" s="69">
        <f t="shared" si="45"/>
        <v>1</v>
      </c>
      <c r="BE14" s="69">
        <f t="shared" si="45"/>
        <v>1</v>
      </c>
      <c r="BF14" s="69">
        <f t="shared" si="45"/>
        <v>1</v>
      </c>
      <c r="BG14" s="69">
        <f t="shared" si="45"/>
        <v>0</v>
      </c>
      <c r="BH14" s="69">
        <f t="shared" si="45"/>
        <v>0</v>
      </c>
      <c r="BI14" s="69">
        <f t="shared" si="45"/>
        <v>0</v>
      </c>
      <c r="BJ14" s="69">
        <f t="shared" si="45"/>
        <v>0</v>
      </c>
    </row>
    <row r="15" spans="1:62" ht="51">
      <c r="A15" s="85" t="s">
        <v>6</v>
      </c>
      <c r="B15" s="203" t="s">
        <v>60</v>
      </c>
      <c r="C15" s="18">
        <v>27</v>
      </c>
      <c r="D15" s="16">
        <v>0</v>
      </c>
      <c r="E15" s="16">
        <v>27</v>
      </c>
      <c r="F15" s="18">
        <v>0</v>
      </c>
      <c r="G15" s="18">
        <v>0</v>
      </c>
      <c r="H15" s="16">
        <v>54</v>
      </c>
      <c r="I15" s="16">
        <f t="shared" ref="I15:I18" si="46">H15-J15-K15</f>
        <v>53</v>
      </c>
      <c r="J15" s="16">
        <v>0</v>
      </c>
      <c r="K15" s="16">
        <v>1</v>
      </c>
      <c r="L15" s="16">
        <v>0</v>
      </c>
      <c r="M15" s="16">
        <f t="shared" ref="M15:M18" si="47">N15+O15+P15+Q15</f>
        <v>14</v>
      </c>
      <c r="N15" s="20">
        <v>5</v>
      </c>
      <c r="O15" s="20">
        <v>1</v>
      </c>
      <c r="P15" s="20">
        <v>8</v>
      </c>
      <c r="Q15" s="20">
        <v>0</v>
      </c>
      <c r="R15" s="86">
        <v>3</v>
      </c>
      <c r="S15" s="86">
        <v>0</v>
      </c>
      <c r="T15" s="86">
        <v>0</v>
      </c>
      <c r="U15" s="86">
        <v>3</v>
      </c>
      <c r="V15" s="16">
        <f t="shared" ref="V15:V18" si="48">M15+R15</f>
        <v>17</v>
      </c>
      <c r="W15" s="16">
        <v>0</v>
      </c>
      <c r="X15" s="16">
        <v>0</v>
      </c>
      <c r="Y15" s="16">
        <f>D15+E15+I15-L15-V15-W15</f>
        <v>63</v>
      </c>
      <c r="Z15" s="16">
        <v>0</v>
      </c>
      <c r="AA15" s="16">
        <v>0</v>
      </c>
      <c r="AB15" s="16">
        <v>0</v>
      </c>
      <c r="AC15" s="20">
        <f t="shared" ref="AC15:AC18" si="49">AA15+AB15</f>
        <v>0</v>
      </c>
      <c r="AD15" s="16">
        <v>0</v>
      </c>
      <c r="AE15" s="16">
        <f t="shared" ref="AE15:AE18" si="50">AA15+AB15-AD15</f>
        <v>0</v>
      </c>
      <c r="AF15" s="16"/>
      <c r="AG15" s="16">
        <v>0</v>
      </c>
      <c r="AH15" s="16">
        <v>0</v>
      </c>
      <c r="AI15" s="16">
        <v>0</v>
      </c>
      <c r="AJ15" s="20">
        <f t="shared" ref="AJ15:AJ18" si="51">AH15+AI15</f>
        <v>0</v>
      </c>
      <c r="AK15" s="16">
        <v>0</v>
      </c>
      <c r="AL15" s="16">
        <v>0</v>
      </c>
      <c r="AM15" s="18"/>
      <c r="AN15" s="18"/>
      <c r="AO15" s="18"/>
      <c r="AP15" s="18"/>
      <c r="AQ15" s="70">
        <f t="shared" si="8"/>
        <v>27</v>
      </c>
      <c r="AR15" s="70">
        <f>E15+F15+G15+D15</f>
        <v>27</v>
      </c>
      <c r="AS15" s="70">
        <f t="shared" si="9"/>
        <v>54</v>
      </c>
      <c r="AT15" s="70">
        <f t="shared" si="10"/>
        <v>54</v>
      </c>
      <c r="AU15" s="70">
        <f t="shared" si="11"/>
        <v>80</v>
      </c>
      <c r="AV15" s="70">
        <f>L15+V15+W15+Y15+Z15</f>
        <v>80</v>
      </c>
      <c r="AW15" s="70">
        <f t="shared" si="12"/>
        <v>14</v>
      </c>
      <c r="AX15" s="70">
        <f t="shared" ref="AX15:AX18" si="52">N15+O15+P15+Q15</f>
        <v>14</v>
      </c>
      <c r="AY15" s="70">
        <f t="shared" si="13"/>
        <v>3</v>
      </c>
      <c r="AZ15" s="70">
        <f t="shared" si="14"/>
        <v>3</v>
      </c>
      <c r="BA15" s="70">
        <f t="shared" si="15"/>
        <v>17</v>
      </c>
      <c r="BB15" s="70">
        <f t="shared" si="16"/>
        <v>17</v>
      </c>
      <c r="BC15" s="70">
        <f t="shared" si="17"/>
        <v>0</v>
      </c>
      <c r="BD15" s="70">
        <f t="shared" si="18"/>
        <v>0</v>
      </c>
      <c r="BE15" s="70">
        <f t="shared" si="19"/>
        <v>0</v>
      </c>
      <c r="BF15" s="70">
        <f t="shared" si="20"/>
        <v>0</v>
      </c>
      <c r="BG15" s="70">
        <f t="shared" si="21"/>
        <v>0</v>
      </c>
      <c r="BH15" s="70">
        <f t="shared" si="22"/>
        <v>0</v>
      </c>
      <c r="BI15" s="70">
        <f t="shared" si="23"/>
        <v>0</v>
      </c>
      <c r="BJ15" s="70">
        <f t="shared" si="24"/>
        <v>0</v>
      </c>
    </row>
    <row r="16" spans="1:62" ht="38.25">
      <c r="A16" s="85" t="s">
        <v>7</v>
      </c>
      <c r="B16" s="203" t="s">
        <v>61</v>
      </c>
      <c r="C16" s="18">
        <v>19</v>
      </c>
      <c r="D16" s="16">
        <v>0</v>
      </c>
      <c r="E16" s="16">
        <v>19</v>
      </c>
      <c r="F16" s="18">
        <v>0</v>
      </c>
      <c r="G16" s="18">
        <v>0</v>
      </c>
      <c r="H16" s="16">
        <v>19</v>
      </c>
      <c r="I16" s="16">
        <f t="shared" si="46"/>
        <v>4</v>
      </c>
      <c r="J16" s="20">
        <v>8</v>
      </c>
      <c r="K16" s="20">
        <v>7</v>
      </c>
      <c r="L16" s="20">
        <v>2</v>
      </c>
      <c r="M16" s="16">
        <f t="shared" si="47"/>
        <v>7</v>
      </c>
      <c r="N16" s="20">
        <v>4</v>
      </c>
      <c r="O16" s="20">
        <v>2</v>
      </c>
      <c r="P16" s="20">
        <v>1</v>
      </c>
      <c r="Q16" s="20">
        <v>0</v>
      </c>
      <c r="R16" s="86">
        <v>5</v>
      </c>
      <c r="S16" s="86">
        <v>0</v>
      </c>
      <c r="T16" s="86">
        <v>5</v>
      </c>
      <c r="U16" s="86">
        <v>0</v>
      </c>
      <c r="V16" s="16">
        <f t="shared" si="48"/>
        <v>12</v>
      </c>
      <c r="W16" s="20">
        <v>0</v>
      </c>
      <c r="X16" s="20">
        <v>0</v>
      </c>
      <c r="Y16" s="16">
        <f t="shared" ref="Y16:Y18" si="53">D16+E16+I16-L16-V16-W16</f>
        <v>9</v>
      </c>
      <c r="Z16" s="20">
        <v>0</v>
      </c>
      <c r="AA16" s="20">
        <v>1</v>
      </c>
      <c r="AB16" s="20">
        <v>0</v>
      </c>
      <c r="AC16" s="20">
        <f t="shared" si="49"/>
        <v>1</v>
      </c>
      <c r="AD16" s="16">
        <v>0</v>
      </c>
      <c r="AE16" s="16">
        <f t="shared" si="50"/>
        <v>1</v>
      </c>
      <c r="AF16" s="20"/>
      <c r="AG16" s="20">
        <v>1</v>
      </c>
      <c r="AH16" s="20">
        <v>0</v>
      </c>
      <c r="AI16" s="20">
        <v>0</v>
      </c>
      <c r="AJ16" s="20">
        <f t="shared" si="51"/>
        <v>0</v>
      </c>
      <c r="AK16" s="20">
        <v>0</v>
      </c>
      <c r="AL16" s="20">
        <v>0</v>
      </c>
      <c r="AM16" s="20"/>
      <c r="AN16" s="20"/>
      <c r="AO16" s="20"/>
      <c r="AP16" s="20"/>
      <c r="AQ16" s="70">
        <f t="shared" si="8"/>
        <v>19</v>
      </c>
      <c r="AR16" s="70">
        <f t="shared" ref="AR16:AR47" si="54">E16+F16+G16+D16</f>
        <v>19</v>
      </c>
      <c r="AS16" s="70">
        <f t="shared" si="9"/>
        <v>19</v>
      </c>
      <c r="AT16" s="70">
        <f t="shared" si="10"/>
        <v>19</v>
      </c>
      <c r="AU16" s="70">
        <f t="shared" si="11"/>
        <v>23</v>
      </c>
      <c r="AV16" s="70">
        <f t="shared" ref="AV16:AV18" si="55">L16+V16+W16+Y16+Z16</f>
        <v>23</v>
      </c>
      <c r="AW16" s="70">
        <f t="shared" si="12"/>
        <v>7</v>
      </c>
      <c r="AX16" s="70">
        <f t="shared" si="52"/>
        <v>7</v>
      </c>
      <c r="AY16" s="70">
        <f t="shared" si="13"/>
        <v>5</v>
      </c>
      <c r="AZ16" s="70">
        <f t="shared" si="14"/>
        <v>5</v>
      </c>
      <c r="BA16" s="70">
        <f t="shared" si="15"/>
        <v>12</v>
      </c>
      <c r="BB16" s="70">
        <f t="shared" si="16"/>
        <v>12</v>
      </c>
      <c r="BC16" s="70">
        <f t="shared" si="17"/>
        <v>1</v>
      </c>
      <c r="BD16" s="70">
        <f t="shared" si="18"/>
        <v>1</v>
      </c>
      <c r="BE16" s="70">
        <f t="shared" si="19"/>
        <v>1</v>
      </c>
      <c r="BF16" s="70">
        <f t="shared" si="20"/>
        <v>1</v>
      </c>
      <c r="BG16" s="70">
        <f t="shared" si="21"/>
        <v>0</v>
      </c>
      <c r="BH16" s="70">
        <f t="shared" si="22"/>
        <v>0</v>
      </c>
      <c r="BI16" s="70">
        <f t="shared" si="23"/>
        <v>0</v>
      </c>
      <c r="BJ16" s="70">
        <f t="shared" si="24"/>
        <v>0</v>
      </c>
    </row>
    <row r="17" spans="1:62" ht="25.5">
      <c r="A17" s="85">
        <v>4</v>
      </c>
      <c r="B17" s="82" t="s">
        <v>85</v>
      </c>
      <c r="C17" s="18">
        <v>3</v>
      </c>
      <c r="D17" s="16">
        <v>0</v>
      </c>
      <c r="E17" s="16">
        <v>3</v>
      </c>
      <c r="F17" s="16">
        <v>0</v>
      </c>
      <c r="G17" s="16">
        <v>0</v>
      </c>
      <c r="H17" s="16">
        <v>35</v>
      </c>
      <c r="I17" s="16">
        <f t="shared" si="46"/>
        <v>35</v>
      </c>
      <c r="J17" s="20">
        <v>0</v>
      </c>
      <c r="K17" s="20">
        <v>0</v>
      </c>
      <c r="L17" s="20">
        <v>0</v>
      </c>
      <c r="M17" s="16">
        <f t="shared" si="47"/>
        <v>9</v>
      </c>
      <c r="N17" s="20">
        <v>3</v>
      </c>
      <c r="O17" s="20">
        <v>0</v>
      </c>
      <c r="P17" s="20">
        <v>6</v>
      </c>
      <c r="Q17" s="20">
        <v>0</v>
      </c>
      <c r="R17" s="86">
        <v>8</v>
      </c>
      <c r="S17" s="86">
        <v>0</v>
      </c>
      <c r="T17" s="86">
        <v>8</v>
      </c>
      <c r="U17" s="86">
        <v>0</v>
      </c>
      <c r="V17" s="16">
        <f t="shared" si="48"/>
        <v>17</v>
      </c>
      <c r="W17" s="20">
        <v>0</v>
      </c>
      <c r="X17" s="20">
        <v>1</v>
      </c>
      <c r="Y17" s="16">
        <f t="shared" si="53"/>
        <v>21</v>
      </c>
      <c r="Z17" s="20">
        <v>1</v>
      </c>
      <c r="AA17" s="20">
        <v>2</v>
      </c>
      <c r="AB17" s="20">
        <v>0</v>
      </c>
      <c r="AC17" s="20">
        <f t="shared" si="49"/>
        <v>2</v>
      </c>
      <c r="AD17" s="16">
        <v>0</v>
      </c>
      <c r="AE17" s="16">
        <f t="shared" si="50"/>
        <v>2</v>
      </c>
      <c r="AF17" s="20"/>
      <c r="AG17" s="20">
        <v>2</v>
      </c>
      <c r="AH17" s="20">
        <v>0</v>
      </c>
      <c r="AI17" s="20">
        <v>0</v>
      </c>
      <c r="AJ17" s="20">
        <f t="shared" si="51"/>
        <v>0</v>
      </c>
      <c r="AK17" s="20">
        <v>0</v>
      </c>
      <c r="AL17" s="20">
        <v>0</v>
      </c>
      <c r="AM17" s="20"/>
      <c r="AN17" s="20"/>
      <c r="AO17" s="20"/>
      <c r="AP17" s="20"/>
      <c r="AQ17" s="70">
        <f t="shared" si="8"/>
        <v>3</v>
      </c>
      <c r="AR17" s="70">
        <f t="shared" si="54"/>
        <v>3</v>
      </c>
      <c r="AS17" s="70">
        <f t="shared" si="9"/>
        <v>35</v>
      </c>
      <c r="AT17" s="70">
        <f t="shared" si="10"/>
        <v>35</v>
      </c>
      <c r="AU17" s="70">
        <f t="shared" si="11"/>
        <v>38</v>
      </c>
      <c r="AV17" s="70">
        <f>L17+V17+W17+Y17</f>
        <v>38</v>
      </c>
      <c r="AW17" s="70">
        <f t="shared" si="12"/>
        <v>9</v>
      </c>
      <c r="AX17" s="70">
        <f t="shared" si="52"/>
        <v>9</v>
      </c>
      <c r="AY17" s="70">
        <f t="shared" si="13"/>
        <v>8</v>
      </c>
      <c r="AZ17" s="70">
        <f t="shared" si="14"/>
        <v>8</v>
      </c>
      <c r="BA17" s="70">
        <f t="shared" si="15"/>
        <v>17</v>
      </c>
      <c r="BB17" s="70">
        <f t="shared" si="16"/>
        <v>17</v>
      </c>
      <c r="BC17" s="70">
        <f t="shared" si="17"/>
        <v>2</v>
      </c>
      <c r="BD17" s="70">
        <f t="shared" si="18"/>
        <v>2</v>
      </c>
      <c r="BE17" s="70">
        <f t="shared" si="19"/>
        <v>2</v>
      </c>
      <c r="BF17" s="70">
        <f t="shared" si="20"/>
        <v>2</v>
      </c>
      <c r="BG17" s="70">
        <f t="shared" si="21"/>
        <v>0</v>
      </c>
      <c r="BH17" s="70">
        <f t="shared" si="22"/>
        <v>0</v>
      </c>
      <c r="BI17" s="70">
        <f t="shared" si="23"/>
        <v>0</v>
      </c>
      <c r="BJ17" s="70">
        <f t="shared" si="24"/>
        <v>0</v>
      </c>
    </row>
    <row r="18" spans="1:62" ht="51">
      <c r="A18" s="85">
        <v>5</v>
      </c>
      <c r="B18" s="82" t="s">
        <v>66</v>
      </c>
      <c r="C18" s="18">
        <v>0</v>
      </c>
      <c r="D18" s="16">
        <v>0</v>
      </c>
      <c r="E18" s="16">
        <v>0</v>
      </c>
      <c r="F18" s="18">
        <v>0</v>
      </c>
      <c r="G18" s="18">
        <v>0</v>
      </c>
      <c r="H18" s="16">
        <v>0</v>
      </c>
      <c r="I18" s="16">
        <f t="shared" si="46"/>
        <v>0</v>
      </c>
      <c r="J18" s="20">
        <v>0</v>
      </c>
      <c r="K18" s="20">
        <v>0</v>
      </c>
      <c r="L18" s="20">
        <v>0</v>
      </c>
      <c r="M18" s="16">
        <f t="shared" si="47"/>
        <v>0</v>
      </c>
      <c r="N18" s="20">
        <v>0</v>
      </c>
      <c r="O18" s="20">
        <v>0</v>
      </c>
      <c r="P18" s="20">
        <v>0</v>
      </c>
      <c r="Q18" s="20">
        <v>0</v>
      </c>
      <c r="R18" s="86">
        <v>0</v>
      </c>
      <c r="S18" s="86">
        <v>0</v>
      </c>
      <c r="T18" s="86">
        <v>0</v>
      </c>
      <c r="U18" s="86">
        <v>0</v>
      </c>
      <c r="V18" s="16">
        <f t="shared" si="48"/>
        <v>0</v>
      </c>
      <c r="W18" s="20">
        <v>0</v>
      </c>
      <c r="X18" s="20">
        <v>0</v>
      </c>
      <c r="Y18" s="16">
        <f t="shared" si="53"/>
        <v>0</v>
      </c>
      <c r="Z18" s="20">
        <v>0</v>
      </c>
      <c r="AA18" s="20">
        <v>0</v>
      </c>
      <c r="AB18" s="20">
        <v>0</v>
      </c>
      <c r="AC18" s="20">
        <f t="shared" si="49"/>
        <v>0</v>
      </c>
      <c r="AD18" s="16">
        <v>0</v>
      </c>
      <c r="AE18" s="16">
        <f t="shared" si="50"/>
        <v>0</v>
      </c>
      <c r="AF18" s="20"/>
      <c r="AG18" s="20">
        <v>0</v>
      </c>
      <c r="AH18" s="20">
        <v>0</v>
      </c>
      <c r="AI18" s="20">
        <v>0</v>
      </c>
      <c r="AJ18" s="20">
        <f t="shared" si="51"/>
        <v>0</v>
      </c>
      <c r="AK18" s="20">
        <v>0</v>
      </c>
      <c r="AL18" s="20">
        <v>0</v>
      </c>
      <c r="AM18" s="20"/>
      <c r="AN18" s="20"/>
      <c r="AO18" s="20"/>
      <c r="AP18" s="20"/>
      <c r="AQ18" s="70">
        <f t="shared" si="8"/>
        <v>0</v>
      </c>
      <c r="AR18" s="70">
        <f t="shared" si="54"/>
        <v>0</v>
      </c>
      <c r="AS18" s="70">
        <f t="shared" si="9"/>
        <v>0</v>
      </c>
      <c r="AT18" s="70">
        <f t="shared" si="10"/>
        <v>0</v>
      </c>
      <c r="AU18" s="70">
        <f t="shared" si="11"/>
        <v>0</v>
      </c>
      <c r="AV18" s="70">
        <f t="shared" si="55"/>
        <v>0</v>
      </c>
      <c r="AW18" s="70">
        <f t="shared" si="12"/>
        <v>0</v>
      </c>
      <c r="AX18" s="70">
        <f t="shared" si="52"/>
        <v>0</v>
      </c>
      <c r="AY18" s="70">
        <f t="shared" si="13"/>
        <v>0</v>
      </c>
      <c r="AZ18" s="70">
        <f t="shared" si="14"/>
        <v>0</v>
      </c>
      <c r="BA18" s="70">
        <f t="shared" si="15"/>
        <v>0</v>
      </c>
      <c r="BB18" s="70">
        <f t="shared" si="16"/>
        <v>0</v>
      </c>
      <c r="BC18" s="70">
        <f t="shared" si="17"/>
        <v>0</v>
      </c>
      <c r="BD18" s="70">
        <f t="shared" si="18"/>
        <v>0</v>
      </c>
      <c r="BE18" s="70">
        <f t="shared" si="19"/>
        <v>0</v>
      </c>
      <c r="BF18" s="70">
        <f t="shared" si="20"/>
        <v>0</v>
      </c>
      <c r="BG18" s="70">
        <f t="shared" si="21"/>
        <v>0</v>
      </c>
      <c r="BH18" s="70">
        <f t="shared" si="22"/>
        <v>0</v>
      </c>
      <c r="BI18" s="70">
        <f t="shared" si="23"/>
        <v>0</v>
      </c>
      <c r="BJ18" s="70">
        <f t="shared" si="24"/>
        <v>0</v>
      </c>
    </row>
    <row r="19" spans="1:62" ht="51">
      <c r="A19" s="85">
        <v>6</v>
      </c>
      <c r="B19" s="82" t="s">
        <v>67</v>
      </c>
      <c r="C19" s="81">
        <f>SUM(C20:C26)</f>
        <v>0</v>
      </c>
      <c r="D19" s="81">
        <f t="shared" ref="D19" si="56">SUM(D20:D26)</f>
        <v>0</v>
      </c>
      <c r="E19" s="81">
        <f t="shared" ref="E19" si="57">SUM(E20:E26)</f>
        <v>0</v>
      </c>
      <c r="F19" s="81">
        <f t="shared" ref="F19" si="58">SUM(F20:F26)</f>
        <v>0</v>
      </c>
      <c r="G19" s="81">
        <f t="shared" ref="G19" si="59">SUM(G20:G26)</f>
        <v>0</v>
      </c>
      <c r="H19" s="81">
        <f t="shared" ref="H19" si="60">SUM(H20:H26)</f>
        <v>0</v>
      </c>
      <c r="I19" s="81">
        <f t="shared" ref="I19" si="61">SUM(I20:I26)</f>
        <v>0</v>
      </c>
      <c r="J19" s="81">
        <f t="shared" ref="J19" si="62">SUM(J20:J26)</f>
        <v>0</v>
      </c>
      <c r="K19" s="81">
        <f t="shared" ref="K19" si="63">SUM(K20:K26)</f>
        <v>0</v>
      </c>
      <c r="L19" s="81">
        <f t="shared" ref="L19" si="64">SUM(L20:L26)</f>
        <v>0</v>
      </c>
      <c r="M19" s="81">
        <f t="shared" ref="M19" si="65">SUM(M20:M26)</f>
        <v>0</v>
      </c>
      <c r="N19" s="81">
        <f t="shared" ref="N19" si="66">SUM(N20:N26)</f>
        <v>0</v>
      </c>
      <c r="O19" s="81">
        <f t="shared" ref="O19" si="67">SUM(O20:O26)</f>
        <v>0</v>
      </c>
      <c r="P19" s="81">
        <f t="shared" ref="P19" si="68">SUM(P20:P26)</f>
        <v>0</v>
      </c>
      <c r="Q19" s="81">
        <f t="shared" ref="Q19" si="69">SUM(Q20:Q26)</f>
        <v>0</v>
      </c>
      <c r="R19" s="81">
        <f t="shared" ref="R19" si="70">SUM(R20:R26)</f>
        <v>0</v>
      </c>
      <c r="S19" s="81">
        <f t="shared" ref="S19" si="71">SUM(S20:S26)</f>
        <v>0</v>
      </c>
      <c r="T19" s="81">
        <f t="shared" ref="T19" si="72">SUM(T20:T26)</f>
        <v>0</v>
      </c>
      <c r="U19" s="81">
        <f t="shared" ref="U19" si="73">SUM(U20:U26)</f>
        <v>0</v>
      </c>
      <c r="V19" s="81">
        <f t="shared" ref="V19" si="74">SUM(V20:V26)</f>
        <v>0</v>
      </c>
      <c r="W19" s="81">
        <f t="shared" ref="W19" si="75">SUM(W20:W26)</f>
        <v>0</v>
      </c>
      <c r="X19" s="81">
        <f t="shared" ref="X19" si="76">SUM(X20:X26)</f>
        <v>0</v>
      </c>
      <c r="Y19" s="81">
        <f t="shared" ref="Y19" si="77">SUM(Y20:Y26)</f>
        <v>0</v>
      </c>
      <c r="Z19" s="81">
        <f t="shared" ref="Z19" si="78">SUM(Z20:Z26)</f>
        <v>0</v>
      </c>
      <c r="AA19" s="81">
        <f t="shared" ref="AA19" si="79">SUM(AA20:AA26)</f>
        <v>0</v>
      </c>
      <c r="AB19" s="81">
        <f t="shared" ref="AB19" si="80">SUM(AB20:AB26)</f>
        <v>0</v>
      </c>
      <c r="AC19" s="81">
        <f t="shared" ref="AC19" si="81">SUM(AC20:AC26)</f>
        <v>0</v>
      </c>
      <c r="AD19" s="81">
        <f t="shared" ref="AD19" si="82">SUM(AD20:AD26)</f>
        <v>0</v>
      </c>
      <c r="AE19" s="81">
        <f t="shared" ref="AE19" si="83">SUM(AE20:AE26)</f>
        <v>0</v>
      </c>
      <c r="AF19" s="81">
        <f t="shared" ref="AF19" si="84">SUM(AF20:AF26)</f>
        <v>0</v>
      </c>
      <c r="AG19" s="81">
        <f t="shared" ref="AG19" si="85">SUM(AG20:AG26)</f>
        <v>0</v>
      </c>
      <c r="AH19" s="81">
        <f t="shared" ref="AH19" si="86">SUM(AH20:AH26)</f>
        <v>0</v>
      </c>
      <c r="AI19" s="81">
        <f t="shared" ref="AI19" si="87">SUM(AI20:AI26)</f>
        <v>0</v>
      </c>
      <c r="AJ19" s="81">
        <f t="shared" ref="AJ19" si="88">SUM(AJ20:AJ26)</f>
        <v>0</v>
      </c>
      <c r="AK19" s="81">
        <f t="shared" ref="AK19" si="89">SUM(AK20:AK26)</f>
        <v>0</v>
      </c>
      <c r="AL19" s="81">
        <f t="shared" ref="AL19" si="90">SUM(AL20:AL26)</f>
        <v>0</v>
      </c>
      <c r="AM19" s="81">
        <f t="shared" ref="AM19" si="91">SUM(AM20:AM26)</f>
        <v>0</v>
      </c>
      <c r="AN19" s="81">
        <f t="shared" ref="AN19" si="92">SUM(AN20:AN26)</f>
        <v>0</v>
      </c>
      <c r="AO19" s="81">
        <f t="shared" ref="AO19" si="93">SUM(AO20:AO26)</f>
        <v>0</v>
      </c>
      <c r="AP19" s="81">
        <f t="shared" ref="AP19" si="94">SUM(AP20:AP26)</f>
        <v>0</v>
      </c>
      <c r="AQ19" s="69">
        <f t="shared" ref="AQ19:BJ19" si="95">SUM(AQ20:AQ26)</f>
        <v>0</v>
      </c>
      <c r="AR19" s="69">
        <f t="shared" si="95"/>
        <v>0</v>
      </c>
      <c r="AS19" s="69">
        <f t="shared" si="95"/>
        <v>0</v>
      </c>
      <c r="AT19" s="69">
        <f t="shared" si="95"/>
        <v>0</v>
      </c>
      <c r="AU19" s="69">
        <f t="shared" si="95"/>
        <v>0</v>
      </c>
      <c r="AV19" s="69">
        <f t="shared" si="95"/>
        <v>0</v>
      </c>
      <c r="AW19" s="69">
        <f t="shared" si="95"/>
        <v>0</v>
      </c>
      <c r="AX19" s="69">
        <f t="shared" si="95"/>
        <v>0</v>
      </c>
      <c r="AY19" s="69">
        <f t="shared" si="95"/>
        <v>0</v>
      </c>
      <c r="AZ19" s="69">
        <f t="shared" si="95"/>
        <v>0</v>
      </c>
      <c r="BA19" s="69">
        <f t="shared" si="95"/>
        <v>0</v>
      </c>
      <c r="BB19" s="69">
        <f t="shared" si="95"/>
        <v>0</v>
      </c>
      <c r="BC19" s="69">
        <f t="shared" si="95"/>
        <v>0</v>
      </c>
      <c r="BD19" s="69">
        <f t="shared" si="95"/>
        <v>0</v>
      </c>
      <c r="BE19" s="69">
        <f t="shared" si="95"/>
        <v>0</v>
      </c>
      <c r="BF19" s="69">
        <f t="shared" si="95"/>
        <v>0</v>
      </c>
      <c r="BG19" s="69">
        <f t="shared" si="95"/>
        <v>0</v>
      </c>
      <c r="BH19" s="69">
        <f t="shared" si="95"/>
        <v>0</v>
      </c>
      <c r="BI19" s="69">
        <f t="shared" si="95"/>
        <v>0</v>
      </c>
      <c r="BJ19" s="69">
        <f t="shared" si="95"/>
        <v>0</v>
      </c>
    </row>
    <row r="20" spans="1:62" ht="38.25">
      <c r="A20" s="85" t="s">
        <v>8</v>
      </c>
      <c r="B20" s="203" t="s">
        <v>68</v>
      </c>
      <c r="C20" s="18">
        <v>0</v>
      </c>
      <c r="D20" s="16">
        <v>0</v>
      </c>
      <c r="E20" s="16">
        <v>0</v>
      </c>
      <c r="F20" s="18">
        <v>0</v>
      </c>
      <c r="G20" s="18">
        <v>0</v>
      </c>
      <c r="H20" s="16">
        <v>0</v>
      </c>
      <c r="I20" s="16">
        <f t="shared" ref="I20:I26" si="96">H20-J20-K20</f>
        <v>0</v>
      </c>
      <c r="J20" s="20">
        <v>0</v>
      </c>
      <c r="K20" s="20">
        <v>0</v>
      </c>
      <c r="L20" s="20">
        <v>0</v>
      </c>
      <c r="M20" s="16">
        <f t="shared" ref="M20:M26" si="97">N20+O20+P20+Q20</f>
        <v>0</v>
      </c>
      <c r="N20" s="20">
        <v>0</v>
      </c>
      <c r="O20" s="20">
        <v>0</v>
      </c>
      <c r="P20" s="20">
        <v>0</v>
      </c>
      <c r="Q20" s="20">
        <v>0</v>
      </c>
      <c r="R20" s="16">
        <v>0</v>
      </c>
      <c r="S20" s="16">
        <v>0</v>
      </c>
      <c r="T20" s="16">
        <v>0</v>
      </c>
      <c r="U20" s="16">
        <v>0</v>
      </c>
      <c r="V20" s="16">
        <f t="shared" ref="V20:V26" si="98">M20+R20</f>
        <v>0</v>
      </c>
      <c r="W20" s="20">
        <v>0</v>
      </c>
      <c r="X20" s="20">
        <v>0</v>
      </c>
      <c r="Y20" s="16">
        <f>D20+E20+I20-L20-V20-W20</f>
        <v>0</v>
      </c>
      <c r="Z20" s="20">
        <v>0</v>
      </c>
      <c r="AA20" s="20">
        <v>0</v>
      </c>
      <c r="AB20" s="20">
        <v>0</v>
      </c>
      <c r="AC20" s="20">
        <f t="shared" ref="AC20:AC26" si="99">AA20+AB20</f>
        <v>0</v>
      </c>
      <c r="AD20" s="20">
        <v>0</v>
      </c>
      <c r="AE20" s="16">
        <f t="shared" ref="AE20:AE26" si="100">AA20+AB20-AD20</f>
        <v>0</v>
      </c>
      <c r="AF20" s="20"/>
      <c r="AG20" s="20">
        <v>0</v>
      </c>
      <c r="AH20" s="20">
        <v>0</v>
      </c>
      <c r="AI20" s="20">
        <v>0</v>
      </c>
      <c r="AJ20" s="20">
        <f t="shared" ref="AJ20:AJ26" si="101">AH20+AI20</f>
        <v>0</v>
      </c>
      <c r="AK20" s="20">
        <v>0</v>
      </c>
      <c r="AL20" s="20">
        <v>0</v>
      </c>
      <c r="AM20" s="20"/>
      <c r="AN20" s="20"/>
      <c r="AO20" s="20"/>
      <c r="AP20" s="20"/>
      <c r="AQ20" s="70">
        <f t="shared" si="8"/>
        <v>0</v>
      </c>
      <c r="AR20" s="70">
        <f t="shared" si="54"/>
        <v>0</v>
      </c>
      <c r="AS20" s="70">
        <f t="shared" si="9"/>
        <v>0</v>
      </c>
      <c r="AT20" s="70">
        <f t="shared" si="10"/>
        <v>0</v>
      </c>
      <c r="AU20" s="70">
        <f t="shared" si="11"/>
        <v>0</v>
      </c>
      <c r="AV20" s="70">
        <f>L20+V20+W20+Y20+Z20</f>
        <v>0</v>
      </c>
      <c r="AW20" s="70">
        <f t="shared" si="12"/>
        <v>0</v>
      </c>
      <c r="AX20" s="70">
        <f t="shared" ref="AX20:AX26" si="102">N20+O20+P20+Q20</f>
        <v>0</v>
      </c>
      <c r="AY20" s="70">
        <f t="shared" si="13"/>
        <v>0</v>
      </c>
      <c r="AZ20" s="70">
        <f t="shared" si="14"/>
        <v>0</v>
      </c>
      <c r="BA20" s="70">
        <f t="shared" si="15"/>
        <v>0</v>
      </c>
      <c r="BB20" s="70">
        <f t="shared" si="16"/>
        <v>0</v>
      </c>
      <c r="BC20" s="70">
        <f t="shared" si="17"/>
        <v>0</v>
      </c>
      <c r="BD20" s="70">
        <f t="shared" si="18"/>
        <v>0</v>
      </c>
      <c r="BE20" s="70">
        <f t="shared" si="19"/>
        <v>0</v>
      </c>
      <c r="BF20" s="70">
        <f t="shared" si="20"/>
        <v>0</v>
      </c>
      <c r="BG20" s="70">
        <f t="shared" si="21"/>
        <v>0</v>
      </c>
      <c r="BH20" s="70">
        <f t="shared" si="22"/>
        <v>0</v>
      </c>
      <c r="BI20" s="70">
        <f t="shared" si="23"/>
        <v>0</v>
      </c>
      <c r="BJ20" s="70">
        <f t="shared" si="24"/>
        <v>0</v>
      </c>
    </row>
    <row r="21" spans="1:62" ht="38.25">
      <c r="A21" s="85" t="s">
        <v>9</v>
      </c>
      <c r="B21" s="203" t="s">
        <v>69</v>
      </c>
      <c r="C21" s="18">
        <v>0</v>
      </c>
      <c r="D21" s="16">
        <v>0</v>
      </c>
      <c r="E21" s="16">
        <v>0</v>
      </c>
      <c r="F21" s="16">
        <v>0</v>
      </c>
      <c r="G21" s="18">
        <v>0</v>
      </c>
      <c r="H21" s="16">
        <v>0</v>
      </c>
      <c r="I21" s="16">
        <f t="shared" si="96"/>
        <v>0</v>
      </c>
      <c r="J21" s="20">
        <v>0</v>
      </c>
      <c r="K21" s="20">
        <v>0</v>
      </c>
      <c r="L21" s="20">
        <v>0</v>
      </c>
      <c r="M21" s="16">
        <f t="shared" si="97"/>
        <v>0</v>
      </c>
      <c r="N21" s="20">
        <v>0</v>
      </c>
      <c r="O21" s="20">
        <v>0</v>
      </c>
      <c r="P21" s="20">
        <v>0</v>
      </c>
      <c r="Q21" s="20">
        <v>0</v>
      </c>
      <c r="R21" s="16">
        <v>0</v>
      </c>
      <c r="S21" s="16">
        <v>0</v>
      </c>
      <c r="T21" s="16">
        <v>0</v>
      </c>
      <c r="U21" s="16">
        <v>0</v>
      </c>
      <c r="V21" s="16">
        <f t="shared" si="98"/>
        <v>0</v>
      </c>
      <c r="W21" s="20">
        <v>0</v>
      </c>
      <c r="X21" s="20">
        <v>0</v>
      </c>
      <c r="Y21" s="16">
        <f t="shared" ref="Y21:Y26" si="103">D21+E21+I21-L21-V21-W21</f>
        <v>0</v>
      </c>
      <c r="Z21" s="20">
        <v>0</v>
      </c>
      <c r="AA21" s="20">
        <v>0</v>
      </c>
      <c r="AB21" s="20">
        <v>0</v>
      </c>
      <c r="AC21" s="20">
        <f t="shared" si="99"/>
        <v>0</v>
      </c>
      <c r="AD21" s="20">
        <v>0</v>
      </c>
      <c r="AE21" s="16">
        <f t="shared" si="100"/>
        <v>0</v>
      </c>
      <c r="AF21" s="20"/>
      <c r="AG21" s="20">
        <v>0</v>
      </c>
      <c r="AH21" s="20">
        <v>0</v>
      </c>
      <c r="AI21" s="20">
        <v>0</v>
      </c>
      <c r="AJ21" s="20">
        <f t="shared" si="101"/>
        <v>0</v>
      </c>
      <c r="AK21" s="20">
        <v>0</v>
      </c>
      <c r="AL21" s="20">
        <v>0</v>
      </c>
      <c r="AM21" s="20"/>
      <c r="AN21" s="20"/>
      <c r="AO21" s="20"/>
      <c r="AP21" s="20"/>
      <c r="AQ21" s="70">
        <f t="shared" si="8"/>
        <v>0</v>
      </c>
      <c r="AR21" s="70">
        <f t="shared" si="54"/>
        <v>0</v>
      </c>
      <c r="AS21" s="70">
        <f t="shared" si="9"/>
        <v>0</v>
      </c>
      <c r="AT21" s="70">
        <f t="shared" si="10"/>
        <v>0</v>
      </c>
      <c r="AU21" s="70">
        <f t="shared" si="11"/>
        <v>0</v>
      </c>
      <c r="AV21" s="70">
        <f t="shared" ref="AV21:AV26" si="104">L21+V21+W21+Y21+Z21</f>
        <v>0</v>
      </c>
      <c r="AW21" s="70">
        <f t="shared" si="12"/>
        <v>0</v>
      </c>
      <c r="AX21" s="70">
        <f t="shared" si="102"/>
        <v>0</v>
      </c>
      <c r="AY21" s="70">
        <f t="shared" si="13"/>
        <v>0</v>
      </c>
      <c r="AZ21" s="70">
        <f t="shared" si="14"/>
        <v>0</v>
      </c>
      <c r="BA21" s="70">
        <f t="shared" si="15"/>
        <v>0</v>
      </c>
      <c r="BB21" s="70">
        <f t="shared" si="16"/>
        <v>0</v>
      </c>
      <c r="BC21" s="70">
        <f t="shared" si="17"/>
        <v>0</v>
      </c>
      <c r="BD21" s="70">
        <f t="shared" si="18"/>
        <v>0</v>
      </c>
      <c r="BE21" s="70">
        <f t="shared" si="19"/>
        <v>0</v>
      </c>
      <c r="BF21" s="70">
        <f t="shared" si="20"/>
        <v>0</v>
      </c>
      <c r="BG21" s="70">
        <f t="shared" si="21"/>
        <v>0</v>
      </c>
      <c r="BH21" s="70">
        <f t="shared" si="22"/>
        <v>0</v>
      </c>
      <c r="BI21" s="70">
        <f t="shared" si="23"/>
        <v>0</v>
      </c>
      <c r="BJ21" s="70">
        <f t="shared" si="24"/>
        <v>0</v>
      </c>
    </row>
    <row r="22" spans="1:62" ht="38.25">
      <c r="A22" s="85" t="s">
        <v>10</v>
      </c>
      <c r="B22" s="203" t="s">
        <v>70</v>
      </c>
      <c r="C22" s="18">
        <v>0</v>
      </c>
      <c r="D22" s="16">
        <v>0</v>
      </c>
      <c r="E22" s="16">
        <v>0</v>
      </c>
      <c r="F22" s="18">
        <v>0</v>
      </c>
      <c r="G22" s="18">
        <v>0</v>
      </c>
      <c r="H22" s="16">
        <v>0</v>
      </c>
      <c r="I22" s="16">
        <f t="shared" si="96"/>
        <v>0</v>
      </c>
      <c r="J22" s="20">
        <v>0</v>
      </c>
      <c r="K22" s="20">
        <v>0</v>
      </c>
      <c r="L22" s="20">
        <v>0</v>
      </c>
      <c r="M22" s="16">
        <f t="shared" si="97"/>
        <v>0</v>
      </c>
      <c r="N22" s="20">
        <v>0</v>
      </c>
      <c r="O22" s="20">
        <v>0</v>
      </c>
      <c r="P22" s="20">
        <v>0</v>
      </c>
      <c r="Q22" s="20">
        <v>0</v>
      </c>
      <c r="R22" s="16">
        <v>0</v>
      </c>
      <c r="S22" s="16">
        <v>0</v>
      </c>
      <c r="T22" s="16">
        <v>0</v>
      </c>
      <c r="U22" s="16">
        <v>0</v>
      </c>
      <c r="V22" s="16">
        <f t="shared" si="98"/>
        <v>0</v>
      </c>
      <c r="W22" s="20">
        <v>0</v>
      </c>
      <c r="X22" s="20">
        <v>0</v>
      </c>
      <c r="Y22" s="16">
        <f t="shared" si="103"/>
        <v>0</v>
      </c>
      <c r="Z22" s="20">
        <v>0</v>
      </c>
      <c r="AA22" s="20">
        <v>0</v>
      </c>
      <c r="AB22" s="20">
        <v>0</v>
      </c>
      <c r="AC22" s="20">
        <f t="shared" si="99"/>
        <v>0</v>
      </c>
      <c r="AD22" s="20">
        <v>0</v>
      </c>
      <c r="AE22" s="16">
        <f t="shared" si="100"/>
        <v>0</v>
      </c>
      <c r="AF22" s="20"/>
      <c r="AG22" s="20">
        <v>0</v>
      </c>
      <c r="AH22" s="20">
        <v>0</v>
      </c>
      <c r="AI22" s="20">
        <v>0</v>
      </c>
      <c r="AJ22" s="20">
        <f t="shared" si="101"/>
        <v>0</v>
      </c>
      <c r="AK22" s="20">
        <v>0</v>
      </c>
      <c r="AL22" s="20">
        <v>0</v>
      </c>
      <c r="AM22" s="20"/>
      <c r="AN22" s="20"/>
      <c r="AO22" s="20"/>
      <c r="AP22" s="20"/>
      <c r="AQ22" s="70">
        <f t="shared" si="8"/>
        <v>0</v>
      </c>
      <c r="AR22" s="70">
        <f t="shared" si="54"/>
        <v>0</v>
      </c>
      <c r="AS22" s="70">
        <f t="shared" si="9"/>
        <v>0</v>
      </c>
      <c r="AT22" s="70">
        <f t="shared" si="10"/>
        <v>0</v>
      </c>
      <c r="AU22" s="70">
        <f t="shared" si="11"/>
        <v>0</v>
      </c>
      <c r="AV22" s="70">
        <f t="shared" si="104"/>
        <v>0</v>
      </c>
      <c r="AW22" s="70">
        <f t="shared" si="12"/>
        <v>0</v>
      </c>
      <c r="AX22" s="70">
        <f t="shared" si="102"/>
        <v>0</v>
      </c>
      <c r="AY22" s="70">
        <f t="shared" si="13"/>
        <v>0</v>
      </c>
      <c r="AZ22" s="70">
        <f t="shared" si="14"/>
        <v>0</v>
      </c>
      <c r="BA22" s="70">
        <f t="shared" si="15"/>
        <v>0</v>
      </c>
      <c r="BB22" s="70">
        <f t="shared" si="16"/>
        <v>0</v>
      </c>
      <c r="BC22" s="70">
        <f t="shared" si="17"/>
        <v>0</v>
      </c>
      <c r="BD22" s="70">
        <f t="shared" si="18"/>
        <v>0</v>
      </c>
      <c r="BE22" s="70">
        <f t="shared" si="19"/>
        <v>0</v>
      </c>
      <c r="BF22" s="70">
        <f t="shared" si="20"/>
        <v>0</v>
      </c>
      <c r="BG22" s="70">
        <f t="shared" si="21"/>
        <v>0</v>
      </c>
      <c r="BH22" s="70">
        <f t="shared" si="22"/>
        <v>0</v>
      </c>
      <c r="BI22" s="70">
        <f t="shared" si="23"/>
        <v>0</v>
      </c>
      <c r="BJ22" s="70">
        <f t="shared" si="24"/>
        <v>0</v>
      </c>
    </row>
    <row r="23" spans="1:62" ht="38.25">
      <c r="A23" s="85" t="s">
        <v>11</v>
      </c>
      <c r="B23" s="203" t="s">
        <v>71</v>
      </c>
      <c r="C23" s="18">
        <v>0</v>
      </c>
      <c r="D23" s="16">
        <v>0</v>
      </c>
      <c r="E23" s="16">
        <v>0</v>
      </c>
      <c r="F23" s="18">
        <v>0</v>
      </c>
      <c r="G23" s="18">
        <v>0</v>
      </c>
      <c r="H23" s="16">
        <v>0</v>
      </c>
      <c r="I23" s="16">
        <f t="shared" si="96"/>
        <v>0</v>
      </c>
      <c r="J23" s="20">
        <v>0</v>
      </c>
      <c r="K23" s="20">
        <v>0</v>
      </c>
      <c r="L23" s="20">
        <v>0</v>
      </c>
      <c r="M23" s="16">
        <f t="shared" si="97"/>
        <v>0</v>
      </c>
      <c r="N23" s="20">
        <v>0</v>
      </c>
      <c r="O23" s="20">
        <v>0</v>
      </c>
      <c r="P23" s="20">
        <v>0</v>
      </c>
      <c r="Q23" s="20">
        <v>0</v>
      </c>
      <c r="R23" s="16">
        <v>0</v>
      </c>
      <c r="S23" s="16">
        <v>0</v>
      </c>
      <c r="T23" s="16">
        <v>0</v>
      </c>
      <c r="U23" s="16">
        <v>0</v>
      </c>
      <c r="V23" s="16">
        <f t="shared" si="98"/>
        <v>0</v>
      </c>
      <c r="W23" s="20">
        <v>0</v>
      </c>
      <c r="X23" s="20">
        <v>0</v>
      </c>
      <c r="Y23" s="16">
        <f t="shared" si="103"/>
        <v>0</v>
      </c>
      <c r="Z23" s="20">
        <v>0</v>
      </c>
      <c r="AA23" s="20">
        <v>0</v>
      </c>
      <c r="AB23" s="20">
        <v>0</v>
      </c>
      <c r="AC23" s="20">
        <f t="shared" si="99"/>
        <v>0</v>
      </c>
      <c r="AD23" s="20">
        <v>0</v>
      </c>
      <c r="AE23" s="16">
        <f t="shared" si="100"/>
        <v>0</v>
      </c>
      <c r="AF23" s="20"/>
      <c r="AG23" s="20">
        <v>0</v>
      </c>
      <c r="AH23" s="20">
        <v>0</v>
      </c>
      <c r="AI23" s="20">
        <v>0</v>
      </c>
      <c r="AJ23" s="20">
        <f t="shared" si="101"/>
        <v>0</v>
      </c>
      <c r="AK23" s="20">
        <v>0</v>
      </c>
      <c r="AL23" s="20">
        <v>0</v>
      </c>
      <c r="AM23" s="20"/>
      <c r="AN23" s="20"/>
      <c r="AO23" s="20"/>
      <c r="AP23" s="20"/>
      <c r="AQ23" s="70">
        <f t="shared" si="8"/>
        <v>0</v>
      </c>
      <c r="AR23" s="70">
        <f t="shared" si="54"/>
        <v>0</v>
      </c>
      <c r="AS23" s="70">
        <f t="shared" si="9"/>
        <v>0</v>
      </c>
      <c r="AT23" s="70">
        <f t="shared" si="10"/>
        <v>0</v>
      </c>
      <c r="AU23" s="70">
        <f t="shared" si="11"/>
        <v>0</v>
      </c>
      <c r="AV23" s="70">
        <f t="shared" si="104"/>
        <v>0</v>
      </c>
      <c r="AW23" s="70">
        <f t="shared" si="12"/>
        <v>0</v>
      </c>
      <c r="AX23" s="70">
        <f t="shared" si="102"/>
        <v>0</v>
      </c>
      <c r="AY23" s="70">
        <f t="shared" si="13"/>
        <v>0</v>
      </c>
      <c r="AZ23" s="70">
        <f t="shared" si="14"/>
        <v>0</v>
      </c>
      <c r="BA23" s="70">
        <f t="shared" si="15"/>
        <v>0</v>
      </c>
      <c r="BB23" s="70">
        <f t="shared" si="16"/>
        <v>0</v>
      </c>
      <c r="BC23" s="70">
        <f t="shared" si="17"/>
        <v>0</v>
      </c>
      <c r="BD23" s="70">
        <f t="shared" si="18"/>
        <v>0</v>
      </c>
      <c r="BE23" s="70">
        <f t="shared" si="19"/>
        <v>0</v>
      </c>
      <c r="BF23" s="70">
        <f t="shared" si="20"/>
        <v>0</v>
      </c>
      <c r="BG23" s="70">
        <f t="shared" si="21"/>
        <v>0</v>
      </c>
      <c r="BH23" s="70">
        <f t="shared" si="22"/>
        <v>0</v>
      </c>
      <c r="BI23" s="70">
        <f t="shared" si="23"/>
        <v>0</v>
      </c>
      <c r="BJ23" s="70">
        <f t="shared" si="24"/>
        <v>0</v>
      </c>
    </row>
    <row r="24" spans="1:62" ht="38.25">
      <c r="A24" s="85" t="s">
        <v>12</v>
      </c>
      <c r="B24" s="203" t="s">
        <v>72</v>
      </c>
      <c r="C24" s="18">
        <v>0</v>
      </c>
      <c r="D24" s="16">
        <v>0</v>
      </c>
      <c r="E24" s="16">
        <v>0</v>
      </c>
      <c r="F24" s="18">
        <v>0</v>
      </c>
      <c r="G24" s="18">
        <v>0</v>
      </c>
      <c r="H24" s="16">
        <v>0</v>
      </c>
      <c r="I24" s="16">
        <f t="shared" si="96"/>
        <v>0</v>
      </c>
      <c r="J24" s="20">
        <v>0</v>
      </c>
      <c r="K24" s="20">
        <v>0</v>
      </c>
      <c r="L24" s="20">
        <v>0</v>
      </c>
      <c r="M24" s="16">
        <f t="shared" si="97"/>
        <v>0</v>
      </c>
      <c r="N24" s="20">
        <v>0</v>
      </c>
      <c r="O24" s="20">
        <v>0</v>
      </c>
      <c r="P24" s="20">
        <v>0</v>
      </c>
      <c r="Q24" s="20">
        <v>0</v>
      </c>
      <c r="R24" s="16">
        <v>0</v>
      </c>
      <c r="S24" s="16">
        <v>0</v>
      </c>
      <c r="T24" s="16">
        <v>0</v>
      </c>
      <c r="U24" s="16">
        <v>0</v>
      </c>
      <c r="V24" s="16">
        <f t="shared" si="98"/>
        <v>0</v>
      </c>
      <c r="W24" s="20">
        <v>0</v>
      </c>
      <c r="X24" s="20">
        <v>0</v>
      </c>
      <c r="Y24" s="16">
        <f t="shared" si="103"/>
        <v>0</v>
      </c>
      <c r="Z24" s="20">
        <v>0</v>
      </c>
      <c r="AA24" s="20">
        <v>0</v>
      </c>
      <c r="AB24" s="20">
        <v>0</v>
      </c>
      <c r="AC24" s="20">
        <f t="shared" si="99"/>
        <v>0</v>
      </c>
      <c r="AD24" s="20">
        <v>0</v>
      </c>
      <c r="AE24" s="16">
        <f t="shared" si="100"/>
        <v>0</v>
      </c>
      <c r="AF24" s="20"/>
      <c r="AG24" s="20">
        <v>0</v>
      </c>
      <c r="AH24" s="20">
        <v>0</v>
      </c>
      <c r="AI24" s="20">
        <v>0</v>
      </c>
      <c r="AJ24" s="20">
        <f t="shared" si="101"/>
        <v>0</v>
      </c>
      <c r="AK24" s="20">
        <v>0</v>
      </c>
      <c r="AL24" s="20">
        <v>0</v>
      </c>
      <c r="AM24" s="20"/>
      <c r="AN24" s="20"/>
      <c r="AO24" s="20"/>
      <c r="AP24" s="20"/>
      <c r="AQ24" s="70">
        <f t="shared" si="8"/>
        <v>0</v>
      </c>
      <c r="AR24" s="70">
        <f t="shared" si="54"/>
        <v>0</v>
      </c>
      <c r="AS24" s="70">
        <f t="shared" si="9"/>
        <v>0</v>
      </c>
      <c r="AT24" s="70">
        <f t="shared" si="10"/>
        <v>0</v>
      </c>
      <c r="AU24" s="70">
        <f t="shared" si="11"/>
        <v>0</v>
      </c>
      <c r="AV24" s="70">
        <f t="shared" si="104"/>
        <v>0</v>
      </c>
      <c r="AW24" s="70">
        <f t="shared" si="12"/>
        <v>0</v>
      </c>
      <c r="AX24" s="70">
        <f t="shared" si="102"/>
        <v>0</v>
      </c>
      <c r="AY24" s="70">
        <f t="shared" si="13"/>
        <v>0</v>
      </c>
      <c r="AZ24" s="70">
        <f t="shared" si="14"/>
        <v>0</v>
      </c>
      <c r="BA24" s="70">
        <f t="shared" si="15"/>
        <v>0</v>
      </c>
      <c r="BB24" s="70">
        <f t="shared" si="16"/>
        <v>0</v>
      </c>
      <c r="BC24" s="70">
        <f t="shared" si="17"/>
        <v>0</v>
      </c>
      <c r="BD24" s="70">
        <f t="shared" si="18"/>
        <v>0</v>
      </c>
      <c r="BE24" s="70">
        <f t="shared" si="19"/>
        <v>0</v>
      </c>
      <c r="BF24" s="70">
        <f t="shared" si="20"/>
        <v>0</v>
      </c>
      <c r="BG24" s="70">
        <f t="shared" si="21"/>
        <v>0</v>
      </c>
      <c r="BH24" s="70">
        <f t="shared" si="22"/>
        <v>0</v>
      </c>
      <c r="BI24" s="70">
        <f t="shared" si="23"/>
        <v>0</v>
      </c>
      <c r="BJ24" s="70">
        <f t="shared" si="24"/>
        <v>0</v>
      </c>
    </row>
    <row r="25" spans="1:62" ht="38.25">
      <c r="A25" s="85" t="s">
        <v>13</v>
      </c>
      <c r="B25" s="203" t="s">
        <v>73</v>
      </c>
      <c r="C25" s="18">
        <v>0</v>
      </c>
      <c r="D25" s="16">
        <v>0</v>
      </c>
      <c r="E25" s="16">
        <v>0</v>
      </c>
      <c r="F25" s="19">
        <v>0</v>
      </c>
      <c r="G25" s="19">
        <v>0</v>
      </c>
      <c r="H25" s="16">
        <v>0</v>
      </c>
      <c r="I25" s="16">
        <f t="shared" si="96"/>
        <v>0</v>
      </c>
      <c r="J25" s="20">
        <v>0</v>
      </c>
      <c r="K25" s="20">
        <v>0</v>
      </c>
      <c r="L25" s="20">
        <v>0</v>
      </c>
      <c r="M25" s="16">
        <f t="shared" si="97"/>
        <v>0</v>
      </c>
      <c r="N25" s="20">
        <v>0</v>
      </c>
      <c r="O25" s="20">
        <v>0</v>
      </c>
      <c r="P25" s="20">
        <v>0</v>
      </c>
      <c r="Q25" s="20">
        <v>0</v>
      </c>
      <c r="R25" s="16">
        <v>0</v>
      </c>
      <c r="S25" s="16">
        <v>0</v>
      </c>
      <c r="T25" s="16">
        <v>0</v>
      </c>
      <c r="U25" s="16">
        <v>0</v>
      </c>
      <c r="V25" s="16">
        <f t="shared" si="98"/>
        <v>0</v>
      </c>
      <c r="W25" s="20">
        <v>0</v>
      </c>
      <c r="X25" s="20">
        <v>0</v>
      </c>
      <c r="Y25" s="16">
        <f t="shared" si="103"/>
        <v>0</v>
      </c>
      <c r="Z25" s="20">
        <v>0</v>
      </c>
      <c r="AA25" s="20">
        <v>0</v>
      </c>
      <c r="AB25" s="20">
        <v>0</v>
      </c>
      <c r="AC25" s="20">
        <f t="shared" si="99"/>
        <v>0</v>
      </c>
      <c r="AD25" s="20">
        <v>0</v>
      </c>
      <c r="AE25" s="16">
        <f t="shared" si="100"/>
        <v>0</v>
      </c>
      <c r="AF25" s="20"/>
      <c r="AG25" s="20">
        <v>0</v>
      </c>
      <c r="AH25" s="20">
        <v>0</v>
      </c>
      <c r="AI25" s="20">
        <v>0</v>
      </c>
      <c r="AJ25" s="20">
        <f t="shared" si="101"/>
        <v>0</v>
      </c>
      <c r="AK25" s="20">
        <v>0</v>
      </c>
      <c r="AL25" s="20">
        <v>0</v>
      </c>
      <c r="AM25" s="20"/>
      <c r="AN25" s="20"/>
      <c r="AO25" s="20"/>
      <c r="AP25" s="20"/>
      <c r="AQ25" s="70">
        <f t="shared" si="8"/>
        <v>0</v>
      </c>
      <c r="AR25" s="70">
        <f t="shared" si="54"/>
        <v>0</v>
      </c>
      <c r="AS25" s="70">
        <f t="shared" si="9"/>
        <v>0</v>
      </c>
      <c r="AT25" s="70">
        <f t="shared" si="10"/>
        <v>0</v>
      </c>
      <c r="AU25" s="70">
        <f t="shared" si="11"/>
        <v>0</v>
      </c>
      <c r="AV25" s="70">
        <f>L25+V25+W25+Y25+Z25</f>
        <v>0</v>
      </c>
      <c r="AW25" s="70">
        <f t="shared" si="12"/>
        <v>0</v>
      </c>
      <c r="AX25" s="70">
        <f t="shared" si="102"/>
        <v>0</v>
      </c>
      <c r="AY25" s="70">
        <f t="shared" si="13"/>
        <v>0</v>
      </c>
      <c r="AZ25" s="70">
        <f t="shared" si="14"/>
        <v>0</v>
      </c>
      <c r="BA25" s="70">
        <f t="shared" si="15"/>
        <v>0</v>
      </c>
      <c r="BB25" s="70">
        <f t="shared" si="16"/>
        <v>0</v>
      </c>
      <c r="BC25" s="70">
        <f t="shared" si="17"/>
        <v>0</v>
      </c>
      <c r="BD25" s="70">
        <f t="shared" si="18"/>
        <v>0</v>
      </c>
      <c r="BE25" s="70">
        <f t="shared" si="19"/>
        <v>0</v>
      </c>
      <c r="BF25" s="70">
        <f t="shared" si="20"/>
        <v>0</v>
      </c>
      <c r="BG25" s="70">
        <f t="shared" si="21"/>
        <v>0</v>
      </c>
      <c r="BH25" s="70">
        <f t="shared" si="22"/>
        <v>0</v>
      </c>
      <c r="BI25" s="70">
        <f t="shared" si="23"/>
        <v>0</v>
      </c>
      <c r="BJ25" s="70">
        <f t="shared" si="24"/>
        <v>0</v>
      </c>
    </row>
    <row r="26" spans="1:62" ht="38.25">
      <c r="A26" s="85" t="s">
        <v>48</v>
      </c>
      <c r="B26" s="203" t="s">
        <v>74</v>
      </c>
      <c r="C26" s="18">
        <v>0</v>
      </c>
      <c r="D26" s="16">
        <v>0</v>
      </c>
      <c r="E26" s="16">
        <v>0</v>
      </c>
      <c r="F26" s="18">
        <v>0</v>
      </c>
      <c r="G26" s="18">
        <v>0</v>
      </c>
      <c r="H26" s="16">
        <v>0</v>
      </c>
      <c r="I26" s="16">
        <f t="shared" si="96"/>
        <v>0</v>
      </c>
      <c r="J26" s="20">
        <v>0</v>
      </c>
      <c r="K26" s="20">
        <v>0</v>
      </c>
      <c r="L26" s="20">
        <v>0</v>
      </c>
      <c r="M26" s="16">
        <f t="shared" si="97"/>
        <v>0</v>
      </c>
      <c r="N26" s="20">
        <v>0</v>
      </c>
      <c r="O26" s="20">
        <v>0</v>
      </c>
      <c r="P26" s="20">
        <v>0</v>
      </c>
      <c r="Q26" s="20">
        <v>0</v>
      </c>
      <c r="R26" s="16">
        <v>0</v>
      </c>
      <c r="S26" s="16">
        <v>0</v>
      </c>
      <c r="T26" s="16">
        <v>0</v>
      </c>
      <c r="U26" s="16">
        <v>0</v>
      </c>
      <c r="V26" s="16">
        <f t="shared" si="98"/>
        <v>0</v>
      </c>
      <c r="W26" s="20">
        <v>0</v>
      </c>
      <c r="X26" s="20">
        <v>0</v>
      </c>
      <c r="Y26" s="16">
        <f t="shared" si="103"/>
        <v>0</v>
      </c>
      <c r="Z26" s="20">
        <v>0</v>
      </c>
      <c r="AA26" s="20">
        <v>0</v>
      </c>
      <c r="AB26" s="20">
        <v>0</v>
      </c>
      <c r="AC26" s="20">
        <f t="shared" si="99"/>
        <v>0</v>
      </c>
      <c r="AD26" s="20">
        <v>0</v>
      </c>
      <c r="AE26" s="16">
        <f t="shared" si="100"/>
        <v>0</v>
      </c>
      <c r="AF26" s="20"/>
      <c r="AG26" s="20">
        <v>0</v>
      </c>
      <c r="AH26" s="20">
        <v>0</v>
      </c>
      <c r="AI26" s="20">
        <v>0</v>
      </c>
      <c r="AJ26" s="20">
        <f t="shared" si="101"/>
        <v>0</v>
      </c>
      <c r="AK26" s="20">
        <v>0</v>
      </c>
      <c r="AL26" s="20">
        <v>0</v>
      </c>
      <c r="AM26" s="20"/>
      <c r="AN26" s="20"/>
      <c r="AO26" s="20"/>
      <c r="AP26" s="20"/>
      <c r="AQ26" s="70">
        <f t="shared" si="8"/>
        <v>0</v>
      </c>
      <c r="AR26" s="70">
        <f t="shared" si="54"/>
        <v>0</v>
      </c>
      <c r="AS26" s="70">
        <f t="shared" si="9"/>
        <v>0</v>
      </c>
      <c r="AT26" s="70">
        <f t="shared" si="10"/>
        <v>0</v>
      </c>
      <c r="AU26" s="70">
        <f t="shared" si="11"/>
        <v>0</v>
      </c>
      <c r="AV26" s="70">
        <f t="shared" si="104"/>
        <v>0</v>
      </c>
      <c r="AW26" s="70">
        <f t="shared" si="12"/>
        <v>0</v>
      </c>
      <c r="AX26" s="70">
        <f t="shared" si="102"/>
        <v>0</v>
      </c>
      <c r="AY26" s="70">
        <f t="shared" si="13"/>
        <v>0</v>
      </c>
      <c r="AZ26" s="70">
        <f t="shared" si="14"/>
        <v>0</v>
      </c>
      <c r="BA26" s="70">
        <f t="shared" si="15"/>
        <v>0</v>
      </c>
      <c r="BB26" s="70">
        <f t="shared" si="16"/>
        <v>0</v>
      </c>
      <c r="BC26" s="70">
        <f t="shared" si="17"/>
        <v>0</v>
      </c>
      <c r="BD26" s="70">
        <f t="shared" si="18"/>
        <v>0</v>
      </c>
      <c r="BE26" s="70">
        <f t="shared" si="19"/>
        <v>0</v>
      </c>
      <c r="BF26" s="70">
        <f t="shared" si="20"/>
        <v>0</v>
      </c>
      <c r="BG26" s="70">
        <f t="shared" si="21"/>
        <v>0</v>
      </c>
      <c r="BH26" s="70">
        <f t="shared" si="22"/>
        <v>0</v>
      </c>
      <c r="BI26" s="70">
        <f t="shared" si="23"/>
        <v>0</v>
      </c>
      <c r="BJ26" s="70">
        <f t="shared" si="24"/>
        <v>0</v>
      </c>
    </row>
    <row r="27" spans="1:62" ht="38.25">
      <c r="A27" s="85">
        <v>7</v>
      </c>
      <c r="B27" s="82" t="s">
        <v>75</v>
      </c>
      <c r="C27" s="81">
        <f>SUM(C28:C32)</f>
        <v>0</v>
      </c>
      <c r="D27" s="81">
        <f t="shared" ref="D27" si="105">SUM(D28:D32)</f>
        <v>0</v>
      </c>
      <c r="E27" s="81">
        <f t="shared" ref="E27:AP27" si="106">SUM(E28:E32)</f>
        <v>0</v>
      </c>
      <c r="F27" s="81">
        <f t="shared" si="106"/>
        <v>0</v>
      </c>
      <c r="G27" s="81">
        <f t="shared" si="106"/>
        <v>0</v>
      </c>
      <c r="H27" s="81">
        <f t="shared" si="106"/>
        <v>3</v>
      </c>
      <c r="I27" s="81">
        <f t="shared" si="106"/>
        <v>0</v>
      </c>
      <c r="J27" s="81">
        <f t="shared" si="106"/>
        <v>0</v>
      </c>
      <c r="K27" s="81">
        <f t="shared" si="106"/>
        <v>3</v>
      </c>
      <c r="L27" s="81">
        <f t="shared" si="106"/>
        <v>0</v>
      </c>
      <c r="M27" s="81">
        <f t="shared" si="106"/>
        <v>0</v>
      </c>
      <c r="N27" s="81">
        <f t="shared" si="106"/>
        <v>0</v>
      </c>
      <c r="O27" s="81">
        <f t="shared" si="106"/>
        <v>0</v>
      </c>
      <c r="P27" s="81">
        <f t="shared" si="106"/>
        <v>0</v>
      </c>
      <c r="Q27" s="81">
        <f t="shared" si="106"/>
        <v>0</v>
      </c>
      <c r="R27" s="81">
        <f t="shared" si="106"/>
        <v>0</v>
      </c>
      <c r="S27" s="81">
        <f t="shared" si="106"/>
        <v>0</v>
      </c>
      <c r="T27" s="81">
        <f t="shared" si="106"/>
        <v>0</v>
      </c>
      <c r="U27" s="81">
        <f t="shared" si="106"/>
        <v>0</v>
      </c>
      <c r="V27" s="81">
        <f t="shared" si="106"/>
        <v>0</v>
      </c>
      <c r="W27" s="81">
        <f t="shared" si="106"/>
        <v>0</v>
      </c>
      <c r="X27" s="81">
        <f t="shared" si="106"/>
        <v>0</v>
      </c>
      <c r="Y27" s="81">
        <f t="shared" si="106"/>
        <v>0</v>
      </c>
      <c r="Z27" s="81">
        <f t="shared" si="106"/>
        <v>0</v>
      </c>
      <c r="AA27" s="81">
        <f t="shared" si="106"/>
        <v>0</v>
      </c>
      <c r="AB27" s="81">
        <f t="shared" si="106"/>
        <v>0</v>
      </c>
      <c r="AC27" s="81">
        <f t="shared" si="106"/>
        <v>0</v>
      </c>
      <c r="AD27" s="81">
        <f t="shared" si="106"/>
        <v>0</v>
      </c>
      <c r="AE27" s="81">
        <f t="shared" si="106"/>
        <v>0</v>
      </c>
      <c r="AF27" s="81">
        <f t="shared" si="106"/>
        <v>0</v>
      </c>
      <c r="AG27" s="81">
        <f t="shared" si="106"/>
        <v>0</v>
      </c>
      <c r="AH27" s="81">
        <f t="shared" si="106"/>
        <v>0</v>
      </c>
      <c r="AI27" s="81">
        <f t="shared" si="106"/>
        <v>0</v>
      </c>
      <c r="AJ27" s="81">
        <f t="shared" si="106"/>
        <v>0</v>
      </c>
      <c r="AK27" s="81">
        <f t="shared" si="106"/>
        <v>0</v>
      </c>
      <c r="AL27" s="81">
        <f t="shared" si="106"/>
        <v>0</v>
      </c>
      <c r="AM27" s="81">
        <f t="shared" si="106"/>
        <v>0</v>
      </c>
      <c r="AN27" s="81">
        <f t="shared" si="106"/>
        <v>0</v>
      </c>
      <c r="AO27" s="81">
        <f t="shared" si="106"/>
        <v>0</v>
      </c>
      <c r="AP27" s="81">
        <f t="shared" si="106"/>
        <v>0</v>
      </c>
      <c r="AQ27" s="69">
        <f t="shared" ref="AQ27:BJ27" si="107">SUM(AQ28:AQ32)</f>
        <v>0</v>
      </c>
      <c r="AR27" s="69">
        <f t="shared" si="107"/>
        <v>0</v>
      </c>
      <c r="AS27" s="69">
        <f t="shared" si="107"/>
        <v>3</v>
      </c>
      <c r="AT27" s="69">
        <f t="shared" si="107"/>
        <v>3</v>
      </c>
      <c r="AU27" s="69">
        <f t="shared" si="107"/>
        <v>0</v>
      </c>
      <c r="AV27" s="69">
        <f>SUM(AV28:AV32)</f>
        <v>0</v>
      </c>
      <c r="AW27" s="69">
        <f t="shared" si="107"/>
        <v>0</v>
      </c>
      <c r="AX27" s="69">
        <f t="shared" ref="AX27" si="108">SUM(AX28:AX32)</f>
        <v>0</v>
      </c>
      <c r="AY27" s="69">
        <f t="shared" si="107"/>
        <v>0</v>
      </c>
      <c r="AZ27" s="69">
        <f t="shared" si="107"/>
        <v>0</v>
      </c>
      <c r="BA27" s="69">
        <f t="shared" si="107"/>
        <v>0</v>
      </c>
      <c r="BB27" s="69">
        <f t="shared" si="107"/>
        <v>0</v>
      </c>
      <c r="BC27" s="69">
        <f t="shared" si="107"/>
        <v>0</v>
      </c>
      <c r="BD27" s="69">
        <f t="shared" si="107"/>
        <v>0</v>
      </c>
      <c r="BE27" s="69">
        <f t="shared" si="107"/>
        <v>0</v>
      </c>
      <c r="BF27" s="69">
        <f t="shared" si="107"/>
        <v>0</v>
      </c>
      <c r="BG27" s="69">
        <f t="shared" si="107"/>
        <v>0</v>
      </c>
      <c r="BH27" s="69">
        <f t="shared" si="107"/>
        <v>0</v>
      </c>
      <c r="BI27" s="69">
        <f t="shared" si="107"/>
        <v>0</v>
      </c>
      <c r="BJ27" s="69">
        <f t="shared" si="107"/>
        <v>0</v>
      </c>
    </row>
    <row r="28" spans="1:62" ht="20.25" customHeight="1">
      <c r="A28" s="71" t="s">
        <v>14</v>
      </c>
      <c r="B28" s="203" t="s">
        <v>76</v>
      </c>
      <c r="C28" s="18">
        <v>0</v>
      </c>
      <c r="D28" s="16">
        <v>0</v>
      </c>
      <c r="E28" s="16">
        <v>0</v>
      </c>
      <c r="F28" s="18">
        <v>0</v>
      </c>
      <c r="G28" s="18">
        <v>0</v>
      </c>
      <c r="H28" s="16">
        <v>0</v>
      </c>
      <c r="I28" s="16">
        <f t="shared" ref="I28:I46" si="109">H28-J28-K28</f>
        <v>0</v>
      </c>
      <c r="J28" s="20">
        <v>0</v>
      </c>
      <c r="K28" s="20">
        <v>0</v>
      </c>
      <c r="L28" s="20">
        <v>0</v>
      </c>
      <c r="M28" s="16">
        <f t="shared" ref="M28:M46" si="110">N28+O28+P28+Q28</f>
        <v>0</v>
      </c>
      <c r="N28" s="20">
        <v>0</v>
      </c>
      <c r="O28" s="20">
        <v>0</v>
      </c>
      <c r="P28" s="20">
        <v>0</v>
      </c>
      <c r="Q28" s="20">
        <v>0</v>
      </c>
      <c r="R28" s="16">
        <v>0</v>
      </c>
      <c r="S28" s="16">
        <v>0</v>
      </c>
      <c r="T28" s="16">
        <v>0</v>
      </c>
      <c r="U28" s="16">
        <v>0</v>
      </c>
      <c r="V28" s="16">
        <f t="shared" ref="V28:V46" si="111">M28+R28</f>
        <v>0</v>
      </c>
      <c r="W28" s="20">
        <v>0</v>
      </c>
      <c r="X28" s="20">
        <v>0</v>
      </c>
      <c r="Y28" s="16">
        <f>D28+E28+I28-L28-V28-W28</f>
        <v>0</v>
      </c>
      <c r="Z28" s="20">
        <v>0</v>
      </c>
      <c r="AA28" s="20">
        <v>0</v>
      </c>
      <c r="AB28" s="20">
        <v>0</v>
      </c>
      <c r="AC28" s="20">
        <f t="shared" ref="AC28:AC46" si="112">AA28+AB28</f>
        <v>0</v>
      </c>
      <c r="AD28" s="20">
        <v>0</v>
      </c>
      <c r="AE28" s="16">
        <f t="shared" ref="AE28:AE46" si="113">AA28+AB28-AD28</f>
        <v>0</v>
      </c>
      <c r="AF28" s="20"/>
      <c r="AG28" s="20">
        <v>0</v>
      </c>
      <c r="AH28" s="20">
        <v>0</v>
      </c>
      <c r="AI28" s="20">
        <v>0</v>
      </c>
      <c r="AJ28" s="20">
        <f t="shared" ref="AJ28:AJ46" si="114">AH28+AI28</f>
        <v>0</v>
      </c>
      <c r="AK28" s="20">
        <v>0</v>
      </c>
      <c r="AL28" s="20">
        <v>0</v>
      </c>
      <c r="AM28" s="20"/>
      <c r="AN28" s="20"/>
      <c r="AO28" s="20"/>
      <c r="AP28" s="20"/>
      <c r="AQ28" s="70">
        <f t="shared" si="8"/>
        <v>0</v>
      </c>
      <c r="AR28" s="70">
        <f t="shared" si="54"/>
        <v>0</v>
      </c>
      <c r="AS28" s="70">
        <f t="shared" si="9"/>
        <v>0</v>
      </c>
      <c r="AT28" s="70">
        <f t="shared" si="10"/>
        <v>0</v>
      </c>
      <c r="AU28" s="70">
        <f t="shared" si="11"/>
        <v>0</v>
      </c>
      <c r="AV28" s="70">
        <f>L28+V28+W28+Y28+Z28</f>
        <v>0</v>
      </c>
      <c r="AW28" s="70">
        <f t="shared" si="12"/>
        <v>0</v>
      </c>
      <c r="AX28" s="70">
        <f t="shared" ref="AX28:AX46" si="115">N28+O28+P28+Q28</f>
        <v>0</v>
      </c>
      <c r="AY28" s="70">
        <f t="shared" si="13"/>
        <v>0</v>
      </c>
      <c r="AZ28" s="70">
        <f t="shared" si="14"/>
        <v>0</v>
      </c>
      <c r="BA28" s="70">
        <f t="shared" si="15"/>
        <v>0</v>
      </c>
      <c r="BB28" s="70">
        <f t="shared" si="16"/>
        <v>0</v>
      </c>
      <c r="BC28" s="70">
        <f t="shared" si="17"/>
        <v>0</v>
      </c>
      <c r="BD28" s="70">
        <f t="shared" si="18"/>
        <v>0</v>
      </c>
      <c r="BE28" s="70">
        <f t="shared" si="19"/>
        <v>0</v>
      </c>
      <c r="BF28" s="70">
        <f t="shared" si="20"/>
        <v>0</v>
      </c>
      <c r="BG28" s="70">
        <f t="shared" si="21"/>
        <v>0</v>
      </c>
      <c r="BH28" s="70">
        <f t="shared" si="22"/>
        <v>0</v>
      </c>
      <c r="BI28" s="70">
        <f t="shared" si="23"/>
        <v>0</v>
      </c>
      <c r="BJ28" s="70">
        <f t="shared" si="24"/>
        <v>0</v>
      </c>
    </row>
    <row r="29" spans="1:62" ht="24.75" customHeight="1">
      <c r="A29" s="71" t="s">
        <v>15</v>
      </c>
      <c r="B29" s="203" t="s">
        <v>77</v>
      </c>
      <c r="C29" s="18">
        <v>0</v>
      </c>
      <c r="D29" s="16">
        <v>0</v>
      </c>
      <c r="E29" s="16">
        <v>0</v>
      </c>
      <c r="F29" s="18">
        <v>0</v>
      </c>
      <c r="G29" s="18">
        <v>0</v>
      </c>
      <c r="H29" s="16">
        <v>0</v>
      </c>
      <c r="I29" s="16">
        <f t="shared" si="109"/>
        <v>0</v>
      </c>
      <c r="J29" s="20">
        <v>0</v>
      </c>
      <c r="K29" s="20">
        <v>0</v>
      </c>
      <c r="L29" s="20">
        <v>0</v>
      </c>
      <c r="M29" s="16">
        <f t="shared" si="110"/>
        <v>0</v>
      </c>
      <c r="N29" s="20">
        <v>0</v>
      </c>
      <c r="O29" s="20">
        <v>0</v>
      </c>
      <c r="P29" s="20">
        <v>0</v>
      </c>
      <c r="Q29" s="20">
        <v>0</v>
      </c>
      <c r="R29" s="16">
        <v>0</v>
      </c>
      <c r="S29" s="16">
        <v>0</v>
      </c>
      <c r="T29" s="16">
        <v>0</v>
      </c>
      <c r="U29" s="16">
        <v>0</v>
      </c>
      <c r="V29" s="16">
        <f t="shared" si="111"/>
        <v>0</v>
      </c>
      <c r="W29" s="20">
        <v>0</v>
      </c>
      <c r="X29" s="20">
        <v>0</v>
      </c>
      <c r="Y29" s="16">
        <f t="shared" ref="Y29:Y46" si="116">D29+E29+I29-L29-V29-W29</f>
        <v>0</v>
      </c>
      <c r="Z29" s="20">
        <v>0</v>
      </c>
      <c r="AA29" s="20">
        <v>0</v>
      </c>
      <c r="AB29" s="20">
        <v>0</v>
      </c>
      <c r="AC29" s="20">
        <f t="shared" si="112"/>
        <v>0</v>
      </c>
      <c r="AD29" s="20">
        <v>0</v>
      </c>
      <c r="AE29" s="16">
        <f t="shared" si="113"/>
        <v>0</v>
      </c>
      <c r="AF29" s="20"/>
      <c r="AG29" s="20">
        <v>0</v>
      </c>
      <c r="AH29" s="20">
        <v>0</v>
      </c>
      <c r="AI29" s="20">
        <v>0</v>
      </c>
      <c r="AJ29" s="20">
        <f t="shared" si="114"/>
        <v>0</v>
      </c>
      <c r="AK29" s="20">
        <v>0</v>
      </c>
      <c r="AL29" s="20">
        <v>0</v>
      </c>
      <c r="AM29" s="20"/>
      <c r="AN29" s="20"/>
      <c r="AO29" s="20"/>
      <c r="AP29" s="20"/>
      <c r="AQ29" s="70">
        <f t="shared" si="8"/>
        <v>0</v>
      </c>
      <c r="AR29" s="70">
        <f t="shared" si="54"/>
        <v>0</v>
      </c>
      <c r="AS29" s="70">
        <f t="shared" si="9"/>
        <v>0</v>
      </c>
      <c r="AT29" s="70">
        <f t="shared" si="10"/>
        <v>0</v>
      </c>
      <c r="AU29" s="70">
        <f t="shared" si="11"/>
        <v>0</v>
      </c>
      <c r="AV29" s="70">
        <f t="shared" ref="AV29:AV32" si="117">L29+V29+W29+Y29+Z29</f>
        <v>0</v>
      </c>
      <c r="AW29" s="70">
        <f t="shared" si="12"/>
        <v>0</v>
      </c>
      <c r="AX29" s="70">
        <f t="shared" si="115"/>
        <v>0</v>
      </c>
      <c r="AY29" s="70">
        <f t="shared" si="13"/>
        <v>0</v>
      </c>
      <c r="AZ29" s="70">
        <f t="shared" si="14"/>
        <v>0</v>
      </c>
      <c r="BA29" s="70">
        <f t="shared" si="15"/>
        <v>0</v>
      </c>
      <c r="BB29" s="70">
        <f t="shared" si="16"/>
        <v>0</v>
      </c>
      <c r="BC29" s="70">
        <f t="shared" si="17"/>
        <v>0</v>
      </c>
      <c r="BD29" s="70">
        <f t="shared" si="18"/>
        <v>0</v>
      </c>
      <c r="BE29" s="70">
        <f t="shared" si="19"/>
        <v>0</v>
      </c>
      <c r="BF29" s="70">
        <f t="shared" si="20"/>
        <v>0</v>
      </c>
      <c r="BG29" s="70">
        <f t="shared" si="21"/>
        <v>0</v>
      </c>
      <c r="BH29" s="70">
        <f t="shared" si="22"/>
        <v>0</v>
      </c>
      <c r="BI29" s="70">
        <f t="shared" si="23"/>
        <v>0</v>
      </c>
      <c r="BJ29" s="70">
        <f t="shared" si="24"/>
        <v>0</v>
      </c>
    </row>
    <row r="30" spans="1:62" ht="25.5">
      <c r="A30" s="71" t="s">
        <v>49</v>
      </c>
      <c r="B30" s="203" t="s">
        <v>78</v>
      </c>
      <c r="C30" s="18">
        <v>0</v>
      </c>
      <c r="D30" s="16">
        <v>0</v>
      </c>
      <c r="E30" s="16">
        <v>0</v>
      </c>
      <c r="F30" s="18">
        <v>0</v>
      </c>
      <c r="G30" s="18">
        <v>0</v>
      </c>
      <c r="H30" s="16">
        <v>0</v>
      </c>
      <c r="I30" s="16">
        <f t="shared" si="109"/>
        <v>0</v>
      </c>
      <c r="J30" s="20">
        <v>0</v>
      </c>
      <c r="K30" s="20">
        <v>0</v>
      </c>
      <c r="L30" s="20">
        <v>0</v>
      </c>
      <c r="M30" s="16">
        <f t="shared" si="110"/>
        <v>0</v>
      </c>
      <c r="N30" s="20">
        <v>0</v>
      </c>
      <c r="O30" s="20">
        <v>0</v>
      </c>
      <c r="P30" s="20">
        <v>0</v>
      </c>
      <c r="Q30" s="20">
        <v>0</v>
      </c>
      <c r="R30" s="16">
        <v>0</v>
      </c>
      <c r="S30" s="16">
        <v>0</v>
      </c>
      <c r="T30" s="16">
        <v>0</v>
      </c>
      <c r="U30" s="16">
        <v>0</v>
      </c>
      <c r="V30" s="16">
        <f t="shared" si="111"/>
        <v>0</v>
      </c>
      <c r="W30" s="20">
        <v>0</v>
      </c>
      <c r="X30" s="20">
        <v>0</v>
      </c>
      <c r="Y30" s="16">
        <f t="shared" si="116"/>
        <v>0</v>
      </c>
      <c r="Z30" s="20">
        <v>0</v>
      </c>
      <c r="AA30" s="20">
        <v>0</v>
      </c>
      <c r="AB30" s="20">
        <v>0</v>
      </c>
      <c r="AC30" s="20">
        <f t="shared" si="112"/>
        <v>0</v>
      </c>
      <c r="AD30" s="20">
        <v>0</v>
      </c>
      <c r="AE30" s="16">
        <f t="shared" si="113"/>
        <v>0</v>
      </c>
      <c r="AF30" s="20"/>
      <c r="AG30" s="20">
        <v>0</v>
      </c>
      <c r="AH30" s="20">
        <v>0</v>
      </c>
      <c r="AI30" s="20">
        <v>0</v>
      </c>
      <c r="AJ30" s="20">
        <f t="shared" si="114"/>
        <v>0</v>
      </c>
      <c r="AK30" s="20">
        <v>0</v>
      </c>
      <c r="AL30" s="20">
        <v>0</v>
      </c>
      <c r="AM30" s="20"/>
      <c r="AN30" s="20"/>
      <c r="AO30" s="20"/>
      <c r="AP30" s="20"/>
      <c r="AQ30" s="70">
        <f t="shared" si="8"/>
        <v>0</v>
      </c>
      <c r="AR30" s="70">
        <f t="shared" si="54"/>
        <v>0</v>
      </c>
      <c r="AS30" s="70">
        <f t="shared" si="9"/>
        <v>0</v>
      </c>
      <c r="AT30" s="70">
        <f t="shared" si="10"/>
        <v>0</v>
      </c>
      <c r="AU30" s="70">
        <f t="shared" si="11"/>
        <v>0</v>
      </c>
      <c r="AV30" s="70">
        <f t="shared" si="117"/>
        <v>0</v>
      </c>
      <c r="AW30" s="70">
        <f t="shared" si="12"/>
        <v>0</v>
      </c>
      <c r="AX30" s="70">
        <f t="shared" si="115"/>
        <v>0</v>
      </c>
      <c r="AY30" s="70">
        <f t="shared" si="13"/>
        <v>0</v>
      </c>
      <c r="AZ30" s="70">
        <f t="shared" si="14"/>
        <v>0</v>
      </c>
      <c r="BA30" s="70">
        <f t="shared" si="15"/>
        <v>0</v>
      </c>
      <c r="BB30" s="70">
        <f t="shared" si="16"/>
        <v>0</v>
      </c>
      <c r="BC30" s="70">
        <f t="shared" si="17"/>
        <v>0</v>
      </c>
      <c r="BD30" s="70">
        <f t="shared" si="18"/>
        <v>0</v>
      </c>
      <c r="BE30" s="70">
        <f t="shared" si="19"/>
        <v>0</v>
      </c>
      <c r="BF30" s="70">
        <f t="shared" si="20"/>
        <v>0</v>
      </c>
      <c r="BG30" s="70">
        <f t="shared" si="21"/>
        <v>0</v>
      </c>
      <c r="BH30" s="70">
        <f t="shared" si="22"/>
        <v>0</v>
      </c>
      <c r="BI30" s="70">
        <f t="shared" si="23"/>
        <v>0</v>
      </c>
      <c r="BJ30" s="70">
        <f t="shared" si="24"/>
        <v>0</v>
      </c>
    </row>
    <row r="31" spans="1:62" ht="27.75" customHeight="1">
      <c r="A31" s="71" t="s">
        <v>50</v>
      </c>
      <c r="B31" s="203" t="s">
        <v>79</v>
      </c>
      <c r="C31" s="18">
        <v>0</v>
      </c>
      <c r="D31" s="16">
        <v>0</v>
      </c>
      <c r="E31" s="16">
        <v>0</v>
      </c>
      <c r="F31" s="18">
        <v>0</v>
      </c>
      <c r="G31" s="18">
        <v>0</v>
      </c>
      <c r="H31" s="16">
        <v>3</v>
      </c>
      <c r="I31" s="16">
        <f t="shared" si="109"/>
        <v>0</v>
      </c>
      <c r="J31" s="20">
        <v>0</v>
      </c>
      <c r="K31" s="20">
        <v>3</v>
      </c>
      <c r="L31" s="20">
        <v>0</v>
      </c>
      <c r="M31" s="16">
        <f t="shared" si="110"/>
        <v>0</v>
      </c>
      <c r="N31" s="20">
        <v>0</v>
      </c>
      <c r="O31" s="20">
        <v>0</v>
      </c>
      <c r="P31" s="20">
        <v>0</v>
      </c>
      <c r="Q31" s="20">
        <v>0</v>
      </c>
      <c r="R31" s="16">
        <v>0</v>
      </c>
      <c r="S31" s="16">
        <v>0</v>
      </c>
      <c r="T31" s="16">
        <v>0</v>
      </c>
      <c r="U31" s="16">
        <v>0</v>
      </c>
      <c r="V31" s="16">
        <f t="shared" si="111"/>
        <v>0</v>
      </c>
      <c r="W31" s="20">
        <v>0</v>
      </c>
      <c r="X31" s="20">
        <v>0</v>
      </c>
      <c r="Y31" s="16">
        <f t="shared" si="116"/>
        <v>0</v>
      </c>
      <c r="Z31" s="20">
        <v>0</v>
      </c>
      <c r="AA31" s="20">
        <v>0</v>
      </c>
      <c r="AB31" s="20">
        <v>0</v>
      </c>
      <c r="AC31" s="20">
        <f t="shared" si="112"/>
        <v>0</v>
      </c>
      <c r="AD31" s="20">
        <v>0</v>
      </c>
      <c r="AE31" s="16">
        <f t="shared" si="113"/>
        <v>0</v>
      </c>
      <c r="AF31" s="20"/>
      <c r="AG31" s="20">
        <v>0</v>
      </c>
      <c r="AH31" s="20">
        <v>0</v>
      </c>
      <c r="AI31" s="20">
        <v>0</v>
      </c>
      <c r="AJ31" s="20">
        <f t="shared" si="114"/>
        <v>0</v>
      </c>
      <c r="AK31" s="20">
        <v>0</v>
      </c>
      <c r="AL31" s="20">
        <v>0</v>
      </c>
      <c r="AM31" s="20"/>
      <c r="AN31" s="20"/>
      <c r="AO31" s="20"/>
      <c r="AP31" s="20"/>
      <c r="AQ31" s="70">
        <f t="shared" si="8"/>
        <v>0</v>
      </c>
      <c r="AR31" s="70">
        <f t="shared" si="54"/>
        <v>0</v>
      </c>
      <c r="AS31" s="70">
        <f t="shared" si="9"/>
        <v>3</v>
      </c>
      <c r="AT31" s="70">
        <f t="shared" si="10"/>
        <v>3</v>
      </c>
      <c r="AU31" s="70">
        <f t="shared" si="11"/>
        <v>0</v>
      </c>
      <c r="AV31" s="70">
        <f t="shared" si="117"/>
        <v>0</v>
      </c>
      <c r="AW31" s="70">
        <f t="shared" si="12"/>
        <v>0</v>
      </c>
      <c r="AX31" s="70">
        <f t="shared" si="115"/>
        <v>0</v>
      </c>
      <c r="AY31" s="70">
        <f t="shared" si="13"/>
        <v>0</v>
      </c>
      <c r="AZ31" s="70">
        <f t="shared" si="14"/>
        <v>0</v>
      </c>
      <c r="BA31" s="70">
        <f t="shared" si="15"/>
        <v>0</v>
      </c>
      <c r="BB31" s="70">
        <f t="shared" si="16"/>
        <v>0</v>
      </c>
      <c r="BC31" s="70">
        <f t="shared" si="17"/>
        <v>0</v>
      </c>
      <c r="BD31" s="70">
        <f t="shared" si="18"/>
        <v>0</v>
      </c>
      <c r="BE31" s="70">
        <f t="shared" si="19"/>
        <v>0</v>
      </c>
      <c r="BF31" s="70">
        <f t="shared" si="20"/>
        <v>0</v>
      </c>
      <c r="BG31" s="70">
        <f t="shared" si="21"/>
        <v>0</v>
      </c>
      <c r="BH31" s="70">
        <f t="shared" si="22"/>
        <v>0</v>
      </c>
      <c r="BI31" s="70">
        <f t="shared" si="23"/>
        <v>0</v>
      </c>
      <c r="BJ31" s="70">
        <f t="shared" si="24"/>
        <v>0</v>
      </c>
    </row>
    <row r="32" spans="1:62" ht="21" customHeight="1">
      <c r="A32" s="71" t="s">
        <v>51</v>
      </c>
      <c r="B32" s="203" t="s">
        <v>3</v>
      </c>
      <c r="C32" s="18">
        <v>0</v>
      </c>
      <c r="D32" s="16">
        <v>0</v>
      </c>
      <c r="E32" s="16">
        <v>0</v>
      </c>
      <c r="F32" s="18">
        <v>0</v>
      </c>
      <c r="G32" s="18">
        <v>0</v>
      </c>
      <c r="H32" s="16">
        <v>0</v>
      </c>
      <c r="I32" s="16">
        <f t="shared" si="109"/>
        <v>0</v>
      </c>
      <c r="J32" s="20">
        <v>0</v>
      </c>
      <c r="K32" s="20">
        <v>0</v>
      </c>
      <c r="L32" s="20">
        <v>0</v>
      </c>
      <c r="M32" s="16">
        <f t="shared" si="110"/>
        <v>0</v>
      </c>
      <c r="N32" s="20">
        <v>0</v>
      </c>
      <c r="O32" s="20">
        <v>0</v>
      </c>
      <c r="P32" s="20">
        <v>0</v>
      </c>
      <c r="Q32" s="20">
        <v>0</v>
      </c>
      <c r="R32" s="16">
        <v>0</v>
      </c>
      <c r="S32" s="16">
        <v>0</v>
      </c>
      <c r="T32" s="16">
        <v>0</v>
      </c>
      <c r="U32" s="16">
        <v>0</v>
      </c>
      <c r="V32" s="16">
        <f t="shared" si="111"/>
        <v>0</v>
      </c>
      <c r="W32" s="20">
        <v>0</v>
      </c>
      <c r="X32" s="20">
        <v>0</v>
      </c>
      <c r="Y32" s="16">
        <f t="shared" si="116"/>
        <v>0</v>
      </c>
      <c r="Z32" s="20">
        <v>0</v>
      </c>
      <c r="AA32" s="20">
        <v>0</v>
      </c>
      <c r="AB32" s="20">
        <v>0</v>
      </c>
      <c r="AC32" s="20">
        <f t="shared" si="112"/>
        <v>0</v>
      </c>
      <c r="AD32" s="20">
        <v>0</v>
      </c>
      <c r="AE32" s="16">
        <f t="shared" si="113"/>
        <v>0</v>
      </c>
      <c r="AF32" s="20"/>
      <c r="AG32" s="20">
        <v>0</v>
      </c>
      <c r="AH32" s="20">
        <v>0</v>
      </c>
      <c r="AI32" s="20">
        <v>0</v>
      </c>
      <c r="AJ32" s="20">
        <f t="shared" si="114"/>
        <v>0</v>
      </c>
      <c r="AK32" s="20">
        <v>0</v>
      </c>
      <c r="AL32" s="20">
        <v>0</v>
      </c>
      <c r="AM32" s="20"/>
      <c r="AN32" s="20"/>
      <c r="AO32" s="20"/>
      <c r="AP32" s="20"/>
      <c r="AQ32" s="70">
        <f t="shared" si="8"/>
        <v>0</v>
      </c>
      <c r="AR32" s="70">
        <f t="shared" si="54"/>
        <v>0</v>
      </c>
      <c r="AS32" s="70">
        <f t="shared" si="9"/>
        <v>0</v>
      </c>
      <c r="AT32" s="70">
        <f t="shared" si="10"/>
        <v>0</v>
      </c>
      <c r="AU32" s="70">
        <f t="shared" si="11"/>
        <v>0</v>
      </c>
      <c r="AV32" s="70">
        <f t="shared" si="117"/>
        <v>0</v>
      </c>
      <c r="AW32" s="70">
        <f t="shared" si="12"/>
        <v>0</v>
      </c>
      <c r="AX32" s="70">
        <f t="shared" si="115"/>
        <v>0</v>
      </c>
      <c r="AY32" s="70">
        <f t="shared" si="13"/>
        <v>0</v>
      </c>
      <c r="AZ32" s="70">
        <f t="shared" si="14"/>
        <v>0</v>
      </c>
      <c r="BA32" s="70">
        <f t="shared" si="15"/>
        <v>0</v>
      </c>
      <c r="BB32" s="70">
        <f t="shared" si="16"/>
        <v>0</v>
      </c>
      <c r="BC32" s="70">
        <f t="shared" si="17"/>
        <v>0</v>
      </c>
      <c r="BD32" s="70">
        <f t="shared" si="18"/>
        <v>0</v>
      </c>
      <c r="BE32" s="70">
        <f t="shared" si="19"/>
        <v>0</v>
      </c>
      <c r="BF32" s="70">
        <f t="shared" si="20"/>
        <v>0</v>
      </c>
      <c r="BG32" s="70">
        <f t="shared" si="21"/>
        <v>0</v>
      </c>
      <c r="BH32" s="70">
        <f t="shared" si="22"/>
        <v>0</v>
      </c>
      <c r="BI32" s="70">
        <f t="shared" si="23"/>
        <v>0</v>
      </c>
      <c r="BJ32" s="70">
        <f t="shared" si="24"/>
        <v>0</v>
      </c>
    </row>
    <row r="33" spans="1:62" ht="63.75">
      <c r="A33" s="71" t="s">
        <v>81</v>
      </c>
      <c r="B33" s="82" t="s">
        <v>92</v>
      </c>
      <c r="C33" s="18">
        <v>0</v>
      </c>
      <c r="D33" s="16">
        <v>0</v>
      </c>
      <c r="E33" s="16">
        <v>0</v>
      </c>
      <c r="F33" s="18">
        <v>0</v>
      </c>
      <c r="G33" s="18">
        <v>0</v>
      </c>
      <c r="H33" s="16">
        <v>0</v>
      </c>
      <c r="I33" s="16">
        <f t="shared" si="109"/>
        <v>0</v>
      </c>
      <c r="J33" s="20">
        <v>0</v>
      </c>
      <c r="K33" s="20">
        <v>0</v>
      </c>
      <c r="L33" s="20">
        <v>0</v>
      </c>
      <c r="M33" s="16">
        <f t="shared" si="110"/>
        <v>0</v>
      </c>
      <c r="N33" s="20">
        <v>0</v>
      </c>
      <c r="O33" s="20">
        <v>0</v>
      </c>
      <c r="P33" s="20">
        <v>0</v>
      </c>
      <c r="Q33" s="20">
        <v>0</v>
      </c>
      <c r="R33" s="16">
        <v>0</v>
      </c>
      <c r="S33" s="16">
        <v>0</v>
      </c>
      <c r="T33" s="16">
        <v>0</v>
      </c>
      <c r="U33" s="16">
        <v>0</v>
      </c>
      <c r="V33" s="16">
        <f t="shared" si="111"/>
        <v>0</v>
      </c>
      <c r="W33" s="20">
        <v>0</v>
      </c>
      <c r="X33" s="20">
        <v>0</v>
      </c>
      <c r="Y33" s="16">
        <f t="shared" si="116"/>
        <v>0</v>
      </c>
      <c r="Z33" s="20">
        <v>0</v>
      </c>
      <c r="AA33" s="20">
        <v>0</v>
      </c>
      <c r="AB33" s="20">
        <v>0</v>
      </c>
      <c r="AC33" s="20">
        <f t="shared" si="112"/>
        <v>0</v>
      </c>
      <c r="AD33" s="20">
        <v>0</v>
      </c>
      <c r="AE33" s="16">
        <f t="shared" si="113"/>
        <v>0</v>
      </c>
      <c r="AF33" s="20"/>
      <c r="AG33" s="20">
        <v>0</v>
      </c>
      <c r="AH33" s="20">
        <v>0</v>
      </c>
      <c r="AI33" s="20">
        <v>0</v>
      </c>
      <c r="AJ33" s="20">
        <f t="shared" si="114"/>
        <v>0</v>
      </c>
      <c r="AK33" s="20">
        <v>0</v>
      </c>
      <c r="AL33" s="20">
        <v>0</v>
      </c>
      <c r="AM33" s="20"/>
      <c r="AN33" s="20"/>
      <c r="AO33" s="20"/>
      <c r="AP33" s="20"/>
      <c r="AQ33" s="70">
        <f t="shared" si="8"/>
        <v>0</v>
      </c>
      <c r="AR33" s="70">
        <f t="shared" si="54"/>
        <v>0</v>
      </c>
      <c r="AS33" s="70">
        <f t="shared" si="9"/>
        <v>0</v>
      </c>
      <c r="AT33" s="70">
        <f t="shared" si="10"/>
        <v>0</v>
      </c>
      <c r="AU33" s="70">
        <f t="shared" si="11"/>
        <v>0</v>
      </c>
      <c r="AV33" s="70">
        <f>L33+V33+W33+Y33+Z33</f>
        <v>0</v>
      </c>
      <c r="AW33" s="70">
        <f t="shared" si="12"/>
        <v>0</v>
      </c>
      <c r="AX33" s="70">
        <f t="shared" si="115"/>
        <v>0</v>
      </c>
      <c r="AY33" s="70">
        <f t="shared" si="13"/>
        <v>0</v>
      </c>
      <c r="AZ33" s="70">
        <f t="shared" si="14"/>
        <v>0</v>
      </c>
      <c r="BA33" s="70">
        <f t="shared" si="15"/>
        <v>0</v>
      </c>
      <c r="BB33" s="70">
        <f t="shared" si="16"/>
        <v>0</v>
      </c>
      <c r="BC33" s="70">
        <f t="shared" si="17"/>
        <v>0</v>
      </c>
      <c r="BD33" s="70">
        <f t="shared" si="18"/>
        <v>0</v>
      </c>
      <c r="BE33" s="70">
        <f t="shared" si="19"/>
        <v>0</v>
      </c>
      <c r="BF33" s="70">
        <f t="shared" si="20"/>
        <v>0</v>
      </c>
      <c r="BG33" s="70">
        <f t="shared" si="21"/>
        <v>0</v>
      </c>
      <c r="BH33" s="70">
        <f t="shared" si="22"/>
        <v>0</v>
      </c>
      <c r="BI33" s="70">
        <f t="shared" si="23"/>
        <v>0</v>
      </c>
      <c r="BJ33" s="70">
        <f t="shared" si="24"/>
        <v>0</v>
      </c>
    </row>
    <row r="34" spans="1:62" ht="51">
      <c r="A34" s="71" t="s">
        <v>82</v>
      </c>
      <c r="B34" s="82" t="s">
        <v>62</v>
      </c>
      <c r="C34" s="18">
        <v>0</v>
      </c>
      <c r="D34" s="16">
        <v>0</v>
      </c>
      <c r="E34" s="16">
        <v>0</v>
      </c>
      <c r="F34" s="18">
        <v>0</v>
      </c>
      <c r="G34" s="18">
        <v>0</v>
      </c>
      <c r="H34" s="16">
        <v>0</v>
      </c>
      <c r="I34" s="16">
        <f t="shared" si="109"/>
        <v>0</v>
      </c>
      <c r="J34" s="20">
        <v>0</v>
      </c>
      <c r="K34" s="20">
        <v>0</v>
      </c>
      <c r="L34" s="20">
        <v>0</v>
      </c>
      <c r="M34" s="16">
        <f t="shared" si="110"/>
        <v>0</v>
      </c>
      <c r="N34" s="20">
        <v>0</v>
      </c>
      <c r="O34" s="20">
        <v>0</v>
      </c>
      <c r="P34" s="20">
        <v>0</v>
      </c>
      <c r="Q34" s="20">
        <v>0</v>
      </c>
      <c r="R34" s="16">
        <v>0</v>
      </c>
      <c r="S34" s="16">
        <v>0</v>
      </c>
      <c r="T34" s="16">
        <v>0</v>
      </c>
      <c r="U34" s="16">
        <v>0</v>
      </c>
      <c r="V34" s="16">
        <f t="shared" si="111"/>
        <v>0</v>
      </c>
      <c r="W34" s="20">
        <v>0</v>
      </c>
      <c r="X34" s="20">
        <v>0</v>
      </c>
      <c r="Y34" s="16">
        <f t="shared" si="116"/>
        <v>0</v>
      </c>
      <c r="Z34" s="20">
        <v>0</v>
      </c>
      <c r="AA34" s="20">
        <v>0</v>
      </c>
      <c r="AB34" s="20">
        <v>0</v>
      </c>
      <c r="AC34" s="20">
        <f t="shared" si="112"/>
        <v>0</v>
      </c>
      <c r="AD34" s="20">
        <v>0</v>
      </c>
      <c r="AE34" s="16">
        <f t="shared" si="113"/>
        <v>0</v>
      </c>
      <c r="AF34" s="20"/>
      <c r="AG34" s="20">
        <v>0</v>
      </c>
      <c r="AH34" s="20">
        <v>0</v>
      </c>
      <c r="AI34" s="20">
        <v>0</v>
      </c>
      <c r="AJ34" s="20">
        <f t="shared" si="114"/>
        <v>0</v>
      </c>
      <c r="AK34" s="20">
        <v>0</v>
      </c>
      <c r="AL34" s="20">
        <v>0</v>
      </c>
      <c r="AM34" s="20"/>
      <c r="AN34" s="20"/>
      <c r="AO34" s="20"/>
      <c r="AP34" s="20"/>
      <c r="AQ34" s="70">
        <f t="shared" si="8"/>
        <v>0</v>
      </c>
      <c r="AR34" s="70">
        <f t="shared" si="54"/>
        <v>0</v>
      </c>
      <c r="AS34" s="70">
        <f t="shared" si="9"/>
        <v>0</v>
      </c>
      <c r="AT34" s="70">
        <f t="shared" si="10"/>
        <v>0</v>
      </c>
      <c r="AU34" s="70">
        <f t="shared" si="11"/>
        <v>0</v>
      </c>
      <c r="AV34" s="70">
        <f t="shared" ref="AV34:AV46" si="118">L34+V34+W34+Y34+Z34</f>
        <v>0</v>
      </c>
      <c r="AW34" s="70">
        <f t="shared" si="12"/>
        <v>0</v>
      </c>
      <c r="AX34" s="70">
        <f t="shared" si="115"/>
        <v>0</v>
      </c>
      <c r="AY34" s="70">
        <f t="shared" si="13"/>
        <v>0</v>
      </c>
      <c r="AZ34" s="70">
        <f t="shared" si="14"/>
        <v>0</v>
      </c>
      <c r="BA34" s="70">
        <f t="shared" si="15"/>
        <v>0</v>
      </c>
      <c r="BB34" s="70">
        <f t="shared" si="16"/>
        <v>0</v>
      </c>
      <c r="BC34" s="70">
        <f t="shared" si="17"/>
        <v>0</v>
      </c>
      <c r="BD34" s="70">
        <f t="shared" si="18"/>
        <v>0</v>
      </c>
      <c r="BE34" s="70">
        <f t="shared" si="19"/>
        <v>0</v>
      </c>
      <c r="BF34" s="70">
        <f t="shared" si="20"/>
        <v>0</v>
      </c>
      <c r="BG34" s="70">
        <f t="shared" si="21"/>
        <v>0</v>
      </c>
      <c r="BH34" s="70">
        <f t="shared" si="22"/>
        <v>0</v>
      </c>
      <c r="BI34" s="70">
        <f t="shared" si="23"/>
        <v>0</v>
      </c>
      <c r="BJ34" s="70">
        <f t="shared" si="24"/>
        <v>0</v>
      </c>
    </row>
    <row r="35" spans="1:62" ht="51">
      <c r="A35" s="71" t="s">
        <v>83</v>
      </c>
      <c r="B35" s="82" t="s">
        <v>63</v>
      </c>
      <c r="C35" s="18">
        <v>0</v>
      </c>
      <c r="D35" s="16">
        <v>0</v>
      </c>
      <c r="E35" s="16">
        <v>0</v>
      </c>
      <c r="F35" s="18">
        <v>0</v>
      </c>
      <c r="G35" s="18">
        <v>0</v>
      </c>
      <c r="H35" s="16">
        <v>0</v>
      </c>
      <c r="I35" s="16">
        <f t="shared" si="109"/>
        <v>0</v>
      </c>
      <c r="J35" s="20">
        <v>0</v>
      </c>
      <c r="K35" s="20">
        <v>0</v>
      </c>
      <c r="L35" s="20">
        <v>0</v>
      </c>
      <c r="M35" s="16">
        <f t="shared" si="110"/>
        <v>0</v>
      </c>
      <c r="N35" s="20">
        <v>0</v>
      </c>
      <c r="O35" s="20">
        <v>0</v>
      </c>
      <c r="P35" s="20">
        <v>0</v>
      </c>
      <c r="Q35" s="20">
        <v>0</v>
      </c>
      <c r="R35" s="16">
        <v>0</v>
      </c>
      <c r="S35" s="16">
        <v>0</v>
      </c>
      <c r="T35" s="16">
        <v>0</v>
      </c>
      <c r="U35" s="16">
        <v>0</v>
      </c>
      <c r="V35" s="16">
        <f t="shared" si="111"/>
        <v>0</v>
      </c>
      <c r="W35" s="20">
        <v>0</v>
      </c>
      <c r="X35" s="20">
        <v>0</v>
      </c>
      <c r="Y35" s="16">
        <f t="shared" si="116"/>
        <v>0</v>
      </c>
      <c r="Z35" s="20">
        <v>0</v>
      </c>
      <c r="AA35" s="20">
        <v>0</v>
      </c>
      <c r="AB35" s="20">
        <v>0</v>
      </c>
      <c r="AC35" s="20">
        <f t="shared" si="112"/>
        <v>0</v>
      </c>
      <c r="AD35" s="20">
        <v>0</v>
      </c>
      <c r="AE35" s="16">
        <f t="shared" si="113"/>
        <v>0</v>
      </c>
      <c r="AF35" s="20"/>
      <c r="AG35" s="20">
        <v>0</v>
      </c>
      <c r="AH35" s="20">
        <v>0</v>
      </c>
      <c r="AI35" s="20">
        <v>0</v>
      </c>
      <c r="AJ35" s="20">
        <f t="shared" si="114"/>
        <v>0</v>
      </c>
      <c r="AK35" s="20">
        <v>0</v>
      </c>
      <c r="AL35" s="20">
        <v>0</v>
      </c>
      <c r="AM35" s="20"/>
      <c r="AN35" s="20"/>
      <c r="AO35" s="20"/>
      <c r="AP35" s="20"/>
      <c r="AQ35" s="70">
        <f t="shared" si="8"/>
        <v>0</v>
      </c>
      <c r="AR35" s="70">
        <f t="shared" si="54"/>
        <v>0</v>
      </c>
      <c r="AS35" s="70">
        <f t="shared" si="9"/>
        <v>0</v>
      </c>
      <c r="AT35" s="70">
        <f t="shared" si="10"/>
        <v>0</v>
      </c>
      <c r="AU35" s="70">
        <f t="shared" si="11"/>
        <v>0</v>
      </c>
      <c r="AV35" s="70">
        <f t="shared" si="118"/>
        <v>0</v>
      </c>
      <c r="AW35" s="70">
        <f t="shared" si="12"/>
        <v>0</v>
      </c>
      <c r="AX35" s="70">
        <f t="shared" si="115"/>
        <v>0</v>
      </c>
      <c r="AY35" s="70">
        <f t="shared" si="13"/>
        <v>0</v>
      </c>
      <c r="AZ35" s="70">
        <f t="shared" si="14"/>
        <v>0</v>
      </c>
      <c r="BA35" s="70">
        <f t="shared" si="15"/>
        <v>0</v>
      </c>
      <c r="BB35" s="70">
        <f t="shared" si="16"/>
        <v>0</v>
      </c>
      <c r="BC35" s="70">
        <f t="shared" si="17"/>
        <v>0</v>
      </c>
      <c r="BD35" s="70">
        <f t="shared" si="18"/>
        <v>0</v>
      </c>
      <c r="BE35" s="70">
        <f t="shared" si="19"/>
        <v>0</v>
      </c>
      <c r="BF35" s="70">
        <f t="shared" si="20"/>
        <v>0</v>
      </c>
      <c r="BG35" s="70">
        <f t="shared" si="21"/>
        <v>0</v>
      </c>
      <c r="BH35" s="70">
        <f t="shared" si="22"/>
        <v>0</v>
      </c>
      <c r="BI35" s="70">
        <f t="shared" si="23"/>
        <v>0</v>
      </c>
      <c r="BJ35" s="70">
        <f t="shared" si="24"/>
        <v>0</v>
      </c>
    </row>
    <row r="36" spans="1:62" ht="63.75">
      <c r="A36" s="71" t="s">
        <v>84</v>
      </c>
      <c r="B36" s="82" t="s">
        <v>64</v>
      </c>
      <c r="C36" s="18">
        <v>0</v>
      </c>
      <c r="D36" s="16">
        <v>0</v>
      </c>
      <c r="E36" s="16">
        <v>0</v>
      </c>
      <c r="F36" s="18">
        <v>0</v>
      </c>
      <c r="G36" s="18">
        <v>0</v>
      </c>
      <c r="H36" s="16">
        <v>0</v>
      </c>
      <c r="I36" s="16">
        <f t="shared" si="109"/>
        <v>0</v>
      </c>
      <c r="J36" s="20">
        <v>0</v>
      </c>
      <c r="K36" s="20">
        <v>0</v>
      </c>
      <c r="L36" s="20">
        <v>0</v>
      </c>
      <c r="M36" s="16">
        <f t="shared" si="110"/>
        <v>0</v>
      </c>
      <c r="N36" s="20">
        <v>0</v>
      </c>
      <c r="O36" s="20">
        <v>0</v>
      </c>
      <c r="P36" s="20">
        <v>0</v>
      </c>
      <c r="Q36" s="20">
        <v>0</v>
      </c>
      <c r="R36" s="16">
        <v>0</v>
      </c>
      <c r="S36" s="16">
        <v>0</v>
      </c>
      <c r="T36" s="16">
        <v>0</v>
      </c>
      <c r="U36" s="16">
        <v>0</v>
      </c>
      <c r="V36" s="16">
        <f t="shared" si="111"/>
        <v>0</v>
      </c>
      <c r="W36" s="20">
        <v>0</v>
      </c>
      <c r="X36" s="20">
        <v>0</v>
      </c>
      <c r="Y36" s="16">
        <f t="shared" si="116"/>
        <v>0</v>
      </c>
      <c r="Z36" s="20">
        <v>0</v>
      </c>
      <c r="AA36" s="20">
        <v>0</v>
      </c>
      <c r="AB36" s="20">
        <v>0</v>
      </c>
      <c r="AC36" s="20">
        <f t="shared" si="112"/>
        <v>0</v>
      </c>
      <c r="AD36" s="20">
        <v>0</v>
      </c>
      <c r="AE36" s="16">
        <f t="shared" si="113"/>
        <v>0</v>
      </c>
      <c r="AF36" s="20"/>
      <c r="AG36" s="20">
        <v>0</v>
      </c>
      <c r="AH36" s="20">
        <v>0</v>
      </c>
      <c r="AI36" s="20">
        <v>0</v>
      </c>
      <c r="AJ36" s="20">
        <f t="shared" si="114"/>
        <v>0</v>
      </c>
      <c r="AK36" s="20">
        <v>0</v>
      </c>
      <c r="AL36" s="20">
        <v>0</v>
      </c>
      <c r="AM36" s="20"/>
      <c r="AN36" s="20"/>
      <c r="AO36" s="20"/>
      <c r="AP36" s="20"/>
      <c r="AQ36" s="70">
        <f t="shared" si="8"/>
        <v>0</v>
      </c>
      <c r="AR36" s="70">
        <f t="shared" si="54"/>
        <v>0</v>
      </c>
      <c r="AS36" s="70">
        <f t="shared" si="9"/>
        <v>0</v>
      </c>
      <c r="AT36" s="70">
        <f t="shared" si="10"/>
        <v>0</v>
      </c>
      <c r="AU36" s="70">
        <f t="shared" si="11"/>
        <v>0</v>
      </c>
      <c r="AV36" s="70">
        <f t="shared" si="118"/>
        <v>0</v>
      </c>
      <c r="AW36" s="70">
        <f t="shared" si="12"/>
        <v>0</v>
      </c>
      <c r="AX36" s="70">
        <f t="shared" si="115"/>
        <v>0</v>
      </c>
      <c r="AY36" s="70">
        <f t="shared" si="13"/>
        <v>0</v>
      </c>
      <c r="AZ36" s="70">
        <f t="shared" si="14"/>
        <v>0</v>
      </c>
      <c r="BA36" s="70">
        <f t="shared" si="15"/>
        <v>0</v>
      </c>
      <c r="BB36" s="70">
        <f t="shared" si="16"/>
        <v>0</v>
      </c>
      <c r="BC36" s="70">
        <f t="shared" si="17"/>
        <v>0</v>
      </c>
      <c r="BD36" s="70">
        <f t="shared" si="18"/>
        <v>0</v>
      </c>
      <c r="BE36" s="70">
        <f t="shared" si="19"/>
        <v>0</v>
      </c>
      <c r="BF36" s="70">
        <f t="shared" si="20"/>
        <v>0</v>
      </c>
      <c r="BG36" s="70">
        <f t="shared" si="21"/>
        <v>0</v>
      </c>
      <c r="BH36" s="70">
        <f t="shared" si="22"/>
        <v>0</v>
      </c>
      <c r="BI36" s="70">
        <f t="shared" si="23"/>
        <v>0</v>
      </c>
      <c r="BJ36" s="70">
        <f t="shared" si="24"/>
        <v>0</v>
      </c>
    </row>
    <row r="37" spans="1:62" ht="51">
      <c r="A37" s="71" t="s">
        <v>93</v>
      </c>
      <c r="B37" s="82" t="s">
        <v>65</v>
      </c>
      <c r="C37" s="18">
        <v>0</v>
      </c>
      <c r="D37" s="16">
        <v>0</v>
      </c>
      <c r="E37" s="16">
        <v>0</v>
      </c>
      <c r="F37" s="18">
        <v>0</v>
      </c>
      <c r="G37" s="18">
        <v>0</v>
      </c>
      <c r="H37" s="16">
        <v>0</v>
      </c>
      <c r="I37" s="16">
        <f t="shared" si="109"/>
        <v>0</v>
      </c>
      <c r="J37" s="20">
        <v>0</v>
      </c>
      <c r="K37" s="20">
        <v>0</v>
      </c>
      <c r="L37" s="20">
        <v>0</v>
      </c>
      <c r="M37" s="16">
        <f t="shared" si="110"/>
        <v>0</v>
      </c>
      <c r="N37" s="20">
        <v>0</v>
      </c>
      <c r="O37" s="20">
        <v>0</v>
      </c>
      <c r="P37" s="20">
        <v>0</v>
      </c>
      <c r="Q37" s="20">
        <v>0</v>
      </c>
      <c r="R37" s="16">
        <v>0</v>
      </c>
      <c r="S37" s="16">
        <v>0</v>
      </c>
      <c r="T37" s="16">
        <v>0</v>
      </c>
      <c r="U37" s="16">
        <v>0</v>
      </c>
      <c r="V37" s="16">
        <f t="shared" si="111"/>
        <v>0</v>
      </c>
      <c r="W37" s="20">
        <v>0</v>
      </c>
      <c r="X37" s="20">
        <v>0</v>
      </c>
      <c r="Y37" s="16">
        <f t="shared" si="116"/>
        <v>0</v>
      </c>
      <c r="Z37" s="20">
        <v>0</v>
      </c>
      <c r="AA37" s="20">
        <v>0</v>
      </c>
      <c r="AB37" s="20">
        <v>0</v>
      </c>
      <c r="AC37" s="20">
        <f t="shared" si="112"/>
        <v>0</v>
      </c>
      <c r="AD37" s="20">
        <v>0</v>
      </c>
      <c r="AE37" s="16">
        <f t="shared" si="113"/>
        <v>0</v>
      </c>
      <c r="AF37" s="20"/>
      <c r="AG37" s="20">
        <v>0</v>
      </c>
      <c r="AH37" s="20">
        <v>0</v>
      </c>
      <c r="AI37" s="20">
        <v>0</v>
      </c>
      <c r="AJ37" s="20">
        <f t="shared" si="114"/>
        <v>0</v>
      </c>
      <c r="AK37" s="20">
        <v>0</v>
      </c>
      <c r="AL37" s="20">
        <v>0</v>
      </c>
      <c r="AM37" s="20"/>
      <c r="AN37" s="20"/>
      <c r="AO37" s="20"/>
      <c r="AP37" s="20"/>
      <c r="AQ37" s="70">
        <f t="shared" si="8"/>
        <v>0</v>
      </c>
      <c r="AR37" s="70">
        <f t="shared" si="54"/>
        <v>0</v>
      </c>
      <c r="AS37" s="70">
        <f t="shared" si="9"/>
        <v>0</v>
      </c>
      <c r="AT37" s="70">
        <f t="shared" si="10"/>
        <v>0</v>
      </c>
      <c r="AU37" s="70">
        <f t="shared" si="11"/>
        <v>0</v>
      </c>
      <c r="AV37" s="70">
        <f t="shared" si="118"/>
        <v>0</v>
      </c>
      <c r="AW37" s="70">
        <f t="shared" si="12"/>
        <v>0</v>
      </c>
      <c r="AX37" s="70">
        <f t="shared" si="115"/>
        <v>0</v>
      </c>
      <c r="AY37" s="70">
        <f t="shared" si="13"/>
        <v>0</v>
      </c>
      <c r="AZ37" s="70">
        <f t="shared" si="14"/>
        <v>0</v>
      </c>
      <c r="BA37" s="70">
        <f t="shared" si="15"/>
        <v>0</v>
      </c>
      <c r="BB37" s="70">
        <f t="shared" si="16"/>
        <v>0</v>
      </c>
      <c r="BC37" s="70">
        <f t="shared" si="17"/>
        <v>0</v>
      </c>
      <c r="BD37" s="70">
        <f t="shared" si="18"/>
        <v>0</v>
      </c>
      <c r="BE37" s="70">
        <f t="shared" si="19"/>
        <v>0</v>
      </c>
      <c r="BF37" s="70">
        <f t="shared" si="20"/>
        <v>0</v>
      </c>
      <c r="BG37" s="70">
        <f t="shared" si="21"/>
        <v>0</v>
      </c>
      <c r="BH37" s="70">
        <f t="shared" si="22"/>
        <v>0</v>
      </c>
      <c r="BI37" s="70">
        <f t="shared" si="23"/>
        <v>0</v>
      </c>
      <c r="BJ37" s="70">
        <f t="shared" si="24"/>
        <v>0</v>
      </c>
    </row>
    <row r="38" spans="1:62" ht="25.5">
      <c r="A38" s="71" t="s">
        <v>151</v>
      </c>
      <c r="B38" s="72" t="s">
        <v>152</v>
      </c>
      <c r="C38" s="18">
        <v>1</v>
      </c>
      <c r="D38" s="16">
        <v>0</v>
      </c>
      <c r="E38" s="16">
        <v>1</v>
      </c>
      <c r="F38" s="18">
        <v>0</v>
      </c>
      <c r="G38" s="18">
        <v>0</v>
      </c>
      <c r="H38" s="16">
        <v>2</v>
      </c>
      <c r="I38" s="16">
        <f t="shared" si="109"/>
        <v>2</v>
      </c>
      <c r="J38" s="20">
        <v>0</v>
      </c>
      <c r="K38" s="20">
        <v>0</v>
      </c>
      <c r="L38" s="20">
        <v>0</v>
      </c>
      <c r="M38" s="16">
        <v>2</v>
      </c>
      <c r="N38" s="20">
        <v>2</v>
      </c>
      <c r="O38" s="20">
        <v>0</v>
      </c>
      <c r="P38" s="20">
        <v>0</v>
      </c>
      <c r="Q38" s="20">
        <v>0</v>
      </c>
      <c r="R38" s="16">
        <v>0</v>
      </c>
      <c r="S38" s="16">
        <v>0</v>
      </c>
      <c r="T38" s="16">
        <v>0</v>
      </c>
      <c r="U38" s="16">
        <v>0</v>
      </c>
      <c r="V38" s="16">
        <f t="shared" si="111"/>
        <v>2</v>
      </c>
      <c r="W38" s="20">
        <v>0</v>
      </c>
      <c r="X38" s="20">
        <v>0</v>
      </c>
      <c r="Y38" s="16">
        <f t="shared" si="116"/>
        <v>1</v>
      </c>
      <c r="Z38" s="20">
        <v>0</v>
      </c>
      <c r="AA38" s="20">
        <v>0</v>
      </c>
      <c r="AB38" s="20">
        <v>0</v>
      </c>
      <c r="AC38" s="20">
        <f t="shared" si="112"/>
        <v>0</v>
      </c>
      <c r="AD38" s="20">
        <v>0</v>
      </c>
      <c r="AE38" s="16">
        <f t="shared" si="113"/>
        <v>0</v>
      </c>
      <c r="AF38" s="20"/>
      <c r="AG38" s="20">
        <v>0</v>
      </c>
      <c r="AH38" s="20">
        <v>0</v>
      </c>
      <c r="AI38" s="20">
        <v>0</v>
      </c>
      <c r="AJ38" s="20">
        <f t="shared" si="114"/>
        <v>0</v>
      </c>
      <c r="AK38" s="20">
        <v>0</v>
      </c>
      <c r="AL38" s="20">
        <v>0</v>
      </c>
      <c r="AM38" s="20"/>
      <c r="AN38" s="20"/>
      <c r="AO38" s="20"/>
      <c r="AP38" s="20"/>
      <c r="AQ38" s="70">
        <f t="shared" si="8"/>
        <v>1</v>
      </c>
      <c r="AR38" s="70">
        <f t="shared" si="54"/>
        <v>1</v>
      </c>
      <c r="AS38" s="70">
        <f t="shared" si="9"/>
        <v>2</v>
      </c>
      <c r="AT38" s="70">
        <f t="shared" si="10"/>
        <v>2</v>
      </c>
      <c r="AU38" s="70">
        <f>D38+E38+I38</f>
        <v>3</v>
      </c>
      <c r="AV38" s="70">
        <f t="shared" si="118"/>
        <v>3</v>
      </c>
      <c r="AW38" s="70">
        <f t="shared" si="12"/>
        <v>2</v>
      </c>
      <c r="AX38" s="70">
        <f t="shared" si="115"/>
        <v>2</v>
      </c>
      <c r="AY38" s="70">
        <f t="shared" si="13"/>
        <v>0</v>
      </c>
      <c r="AZ38" s="70">
        <f t="shared" si="14"/>
        <v>0</v>
      </c>
      <c r="BA38" s="70">
        <f t="shared" si="15"/>
        <v>2</v>
      </c>
      <c r="BB38" s="70">
        <f t="shared" si="16"/>
        <v>2</v>
      </c>
      <c r="BC38" s="70">
        <f t="shared" si="17"/>
        <v>0</v>
      </c>
      <c r="BD38" s="70">
        <f t="shared" si="18"/>
        <v>0</v>
      </c>
      <c r="BE38" s="70">
        <f t="shared" si="19"/>
        <v>0</v>
      </c>
      <c r="BF38" s="70">
        <f t="shared" si="20"/>
        <v>0</v>
      </c>
      <c r="BG38" s="70">
        <f t="shared" si="21"/>
        <v>0</v>
      </c>
      <c r="BH38" s="70">
        <f t="shared" si="22"/>
        <v>0</v>
      </c>
      <c r="BI38" s="70">
        <f t="shared" si="23"/>
        <v>0</v>
      </c>
      <c r="BJ38" s="70">
        <f t="shared" si="24"/>
        <v>0</v>
      </c>
    </row>
    <row r="39" spans="1:62" ht="25.5">
      <c r="A39" s="9" t="s">
        <v>98</v>
      </c>
      <c r="B39" s="87" t="s">
        <v>136</v>
      </c>
      <c r="C39" s="18"/>
      <c r="D39" s="16"/>
      <c r="E39" s="16"/>
      <c r="F39" s="18"/>
      <c r="G39" s="18"/>
      <c r="H39" s="16"/>
      <c r="I39" s="16"/>
      <c r="J39" s="20"/>
      <c r="K39" s="20"/>
      <c r="L39" s="20"/>
      <c r="M39" s="16"/>
      <c r="N39" s="20"/>
      <c r="O39" s="20"/>
      <c r="P39" s="20"/>
      <c r="Q39" s="20"/>
      <c r="R39" s="16"/>
      <c r="S39" s="16"/>
      <c r="T39" s="16"/>
      <c r="U39" s="16"/>
      <c r="V39" s="16"/>
      <c r="W39" s="20"/>
      <c r="X39" s="20"/>
      <c r="Y39" s="16">
        <f t="shared" si="116"/>
        <v>0</v>
      </c>
      <c r="Z39" s="20"/>
      <c r="AA39" s="20"/>
      <c r="AB39" s="20"/>
      <c r="AC39" s="20"/>
      <c r="AD39" s="20"/>
      <c r="AE39" s="16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70">
        <f t="shared" si="8"/>
        <v>0</v>
      </c>
      <c r="AR39" s="70">
        <f t="shared" si="54"/>
        <v>0</v>
      </c>
      <c r="AS39" s="70">
        <f t="shared" si="9"/>
        <v>0</v>
      </c>
      <c r="AT39" s="70">
        <f t="shared" si="10"/>
        <v>0</v>
      </c>
      <c r="AU39" s="70">
        <f t="shared" si="11"/>
        <v>0</v>
      </c>
      <c r="AV39" s="70">
        <f t="shared" si="118"/>
        <v>0</v>
      </c>
      <c r="AW39" s="70">
        <f t="shared" si="12"/>
        <v>0</v>
      </c>
      <c r="AX39" s="70">
        <f t="shared" si="115"/>
        <v>0</v>
      </c>
      <c r="AY39" s="70">
        <f t="shared" si="13"/>
        <v>0</v>
      </c>
      <c r="AZ39" s="70">
        <f t="shared" si="14"/>
        <v>0</v>
      </c>
      <c r="BA39" s="70">
        <f t="shared" si="15"/>
        <v>0</v>
      </c>
      <c r="BB39" s="70">
        <f t="shared" si="16"/>
        <v>0</v>
      </c>
      <c r="BC39" s="70">
        <f t="shared" si="17"/>
        <v>0</v>
      </c>
      <c r="BD39" s="70">
        <f t="shared" si="18"/>
        <v>0</v>
      </c>
      <c r="BE39" s="70">
        <f t="shared" si="19"/>
        <v>0</v>
      </c>
      <c r="BF39" s="70">
        <f t="shared" si="20"/>
        <v>0</v>
      </c>
      <c r="BG39" s="70">
        <f t="shared" si="21"/>
        <v>0</v>
      </c>
      <c r="BH39" s="70">
        <f t="shared" si="22"/>
        <v>0</v>
      </c>
      <c r="BI39" s="70">
        <f t="shared" si="23"/>
        <v>0</v>
      </c>
      <c r="BJ39" s="70">
        <f t="shared" si="24"/>
        <v>0</v>
      </c>
    </row>
    <row r="40" spans="1:62" ht="51">
      <c r="A40" s="9" t="s">
        <v>99</v>
      </c>
      <c r="B40" s="73" t="s">
        <v>135</v>
      </c>
      <c r="C40" s="18">
        <v>1</v>
      </c>
      <c r="D40" s="16">
        <v>0</v>
      </c>
      <c r="E40" s="16">
        <v>1</v>
      </c>
      <c r="F40" s="18">
        <v>0</v>
      </c>
      <c r="G40" s="18">
        <v>0</v>
      </c>
      <c r="H40" s="16">
        <v>3</v>
      </c>
      <c r="I40" s="16">
        <f t="shared" si="109"/>
        <v>3</v>
      </c>
      <c r="J40" s="20">
        <v>0</v>
      </c>
      <c r="K40" s="20">
        <v>0</v>
      </c>
      <c r="L40" s="20">
        <v>0</v>
      </c>
      <c r="M40" s="16">
        <f t="shared" si="110"/>
        <v>0</v>
      </c>
      <c r="N40" s="20">
        <v>0</v>
      </c>
      <c r="O40" s="20">
        <v>0</v>
      </c>
      <c r="P40" s="20">
        <v>0</v>
      </c>
      <c r="Q40" s="20">
        <v>0</v>
      </c>
      <c r="R40" s="16">
        <v>0</v>
      </c>
      <c r="S40" s="16">
        <v>0</v>
      </c>
      <c r="T40" s="16">
        <v>0</v>
      </c>
      <c r="U40" s="16">
        <v>0</v>
      </c>
      <c r="V40" s="16">
        <f t="shared" si="111"/>
        <v>0</v>
      </c>
      <c r="W40" s="20">
        <v>0</v>
      </c>
      <c r="X40" s="20">
        <v>0</v>
      </c>
      <c r="Y40" s="16">
        <f t="shared" si="116"/>
        <v>4</v>
      </c>
      <c r="Z40" s="20">
        <v>0</v>
      </c>
      <c r="AA40" s="20">
        <v>0</v>
      </c>
      <c r="AB40" s="20">
        <v>1</v>
      </c>
      <c r="AC40" s="20">
        <f t="shared" si="112"/>
        <v>1</v>
      </c>
      <c r="AD40" s="20">
        <v>0</v>
      </c>
      <c r="AE40" s="16">
        <f t="shared" si="113"/>
        <v>1</v>
      </c>
      <c r="AF40" s="20"/>
      <c r="AG40" s="20">
        <v>0</v>
      </c>
      <c r="AH40" s="20">
        <v>0</v>
      </c>
      <c r="AI40" s="20">
        <v>1</v>
      </c>
      <c r="AJ40" s="20">
        <f t="shared" si="114"/>
        <v>1</v>
      </c>
      <c r="AK40" s="20">
        <v>0</v>
      </c>
      <c r="AL40" s="20">
        <v>1</v>
      </c>
      <c r="AM40" s="20"/>
      <c r="AN40" s="20"/>
      <c r="AO40" s="20"/>
      <c r="AP40" s="20"/>
      <c r="AQ40" s="70">
        <f t="shared" si="8"/>
        <v>1</v>
      </c>
      <c r="AR40" s="70">
        <f t="shared" si="54"/>
        <v>1</v>
      </c>
      <c r="AS40" s="70">
        <f t="shared" si="9"/>
        <v>3</v>
      </c>
      <c r="AT40" s="70">
        <f t="shared" si="10"/>
        <v>3</v>
      </c>
      <c r="AU40" s="70">
        <f t="shared" si="11"/>
        <v>4</v>
      </c>
      <c r="AV40" s="70">
        <f t="shared" si="118"/>
        <v>4</v>
      </c>
      <c r="AW40" s="70">
        <f t="shared" si="12"/>
        <v>0</v>
      </c>
      <c r="AX40" s="70">
        <f t="shared" si="115"/>
        <v>0</v>
      </c>
      <c r="AY40" s="70">
        <f t="shared" si="13"/>
        <v>0</v>
      </c>
      <c r="AZ40" s="70">
        <f t="shared" si="14"/>
        <v>0</v>
      </c>
      <c r="BA40" s="70">
        <f t="shared" si="15"/>
        <v>0</v>
      </c>
      <c r="BB40" s="70">
        <f t="shared" si="16"/>
        <v>0</v>
      </c>
      <c r="BC40" s="70">
        <f t="shared" si="17"/>
        <v>1</v>
      </c>
      <c r="BD40" s="70">
        <f t="shared" si="18"/>
        <v>1</v>
      </c>
      <c r="BE40" s="70">
        <f t="shared" si="19"/>
        <v>1</v>
      </c>
      <c r="BF40" s="70">
        <f t="shared" si="20"/>
        <v>1</v>
      </c>
      <c r="BG40" s="70">
        <f t="shared" si="21"/>
        <v>1</v>
      </c>
      <c r="BH40" s="70">
        <f t="shared" si="22"/>
        <v>1</v>
      </c>
      <c r="BI40" s="70">
        <f t="shared" si="23"/>
        <v>1</v>
      </c>
      <c r="BJ40" s="70">
        <f t="shared" si="24"/>
        <v>1</v>
      </c>
    </row>
    <row r="41" spans="1:62">
      <c r="A41" s="9" t="s">
        <v>188</v>
      </c>
      <c r="B41" s="75" t="s">
        <v>189</v>
      </c>
      <c r="C41" s="18"/>
      <c r="D41" s="16"/>
      <c r="E41" s="16"/>
      <c r="F41" s="18"/>
      <c r="G41" s="18"/>
      <c r="H41" s="16"/>
      <c r="I41" s="16"/>
      <c r="J41" s="20"/>
      <c r="K41" s="20"/>
      <c r="L41" s="20"/>
      <c r="M41" s="16"/>
      <c r="N41" s="20"/>
      <c r="O41" s="20"/>
      <c r="P41" s="20"/>
      <c r="Q41" s="20"/>
      <c r="R41" s="16"/>
      <c r="S41" s="16"/>
      <c r="T41" s="16"/>
      <c r="U41" s="16"/>
      <c r="V41" s="16"/>
      <c r="W41" s="20"/>
      <c r="X41" s="20"/>
      <c r="Y41" s="16">
        <f t="shared" si="116"/>
        <v>0</v>
      </c>
      <c r="Z41" s="20"/>
      <c r="AA41" s="20"/>
      <c r="AB41" s="20"/>
      <c r="AC41" s="20"/>
      <c r="AD41" s="20"/>
      <c r="AE41" s="16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70">
        <f t="shared" si="8"/>
        <v>0</v>
      </c>
      <c r="AR41" s="70">
        <f t="shared" si="54"/>
        <v>0</v>
      </c>
      <c r="AS41" s="70">
        <f t="shared" si="9"/>
        <v>0</v>
      </c>
      <c r="AT41" s="70">
        <f t="shared" si="10"/>
        <v>0</v>
      </c>
      <c r="AU41" s="70">
        <f t="shared" si="11"/>
        <v>0</v>
      </c>
      <c r="AV41" s="70">
        <f t="shared" si="118"/>
        <v>0</v>
      </c>
      <c r="AW41" s="70">
        <f t="shared" si="12"/>
        <v>0</v>
      </c>
      <c r="AX41" s="70">
        <f t="shared" si="115"/>
        <v>0</v>
      </c>
      <c r="AY41" s="70">
        <f t="shared" si="13"/>
        <v>0</v>
      </c>
      <c r="AZ41" s="70">
        <f t="shared" si="14"/>
        <v>0</v>
      </c>
      <c r="BA41" s="70">
        <f t="shared" si="15"/>
        <v>0</v>
      </c>
      <c r="BB41" s="70">
        <f t="shared" si="16"/>
        <v>0</v>
      </c>
      <c r="BC41" s="70">
        <f t="shared" si="17"/>
        <v>0</v>
      </c>
      <c r="BD41" s="70">
        <f t="shared" si="18"/>
        <v>0</v>
      </c>
      <c r="BE41" s="70">
        <f t="shared" si="19"/>
        <v>0</v>
      </c>
      <c r="BF41" s="70">
        <f t="shared" si="20"/>
        <v>0</v>
      </c>
      <c r="BG41" s="70">
        <f t="shared" si="21"/>
        <v>0</v>
      </c>
      <c r="BH41" s="70">
        <f t="shared" si="22"/>
        <v>0</v>
      </c>
      <c r="BI41" s="70">
        <f t="shared" si="23"/>
        <v>0</v>
      </c>
      <c r="BJ41" s="70">
        <f t="shared" si="24"/>
        <v>0</v>
      </c>
    </row>
    <row r="42" spans="1:62" ht="25.5">
      <c r="A42" s="9" t="s">
        <v>163</v>
      </c>
      <c r="B42" s="74" t="s">
        <v>164</v>
      </c>
      <c r="C42" s="18"/>
      <c r="D42" s="16"/>
      <c r="E42" s="16"/>
      <c r="F42" s="18"/>
      <c r="G42" s="18"/>
      <c r="H42" s="16"/>
      <c r="I42" s="16"/>
      <c r="J42" s="20"/>
      <c r="K42" s="20"/>
      <c r="L42" s="20"/>
      <c r="M42" s="16"/>
      <c r="N42" s="20"/>
      <c r="O42" s="20"/>
      <c r="P42" s="20"/>
      <c r="Q42" s="20"/>
      <c r="R42" s="16"/>
      <c r="S42" s="16"/>
      <c r="T42" s="16"/>
      <c r="U42" s="16"/>
      <c r="V42" s="16"/>
      <c r="W42" s="20"/>
      <c r="X42" s="20"/>
      <c r="Y42" s="16">
        <f t="shared" si="116"/>
        <v>0</v>
      </c>
      <c r="Z42" s="20"/>
      <c r="AA42" s="20"/>
      <c r="AB42" s="20"/>
      <c r="AC42" s="20"/>
      <c r="AD42" s="20"/>
      <c r="AE42" s="16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70">
        <f>C42</f>
        <v>0</v>
      </c>
      <c r="AR42" s="70">
        <f t="shared" si="54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118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18">
        <v>0</v>
      </c>
      <c r="D43" s="16">
        <v>0</v>
      </c>
      <c r="E43" s="16">
        <v>0</v>
      </c>
      <c r="F43" s="18">
        <v>0</v>
      </c>
      <c r="G43" s="18">
        <v>0</v>
      </c>
      <c r="H43" s="16">
        <v>2</v>
      </c>
      <c r="I43" s="16">
        <f t="shared" si="109"/>
        <v>2</v>
      </c>
      <c r="J43" s="20">
        <v>0</v>
      </c>
      <c r="K43" s="20">
        <v>0</v>
      </c>
      <c r="L43" s="20">
        <v>0</v>
      </c>
      <c r="M43" s="16">
        <f t="shared" si="110"/>
        <v>0</v>
      </c>
      <c r="N43" s="20">
        <v>0</v>
      </c>
      <c r="O43" s="20">
        <v>0</v>
      </c>
      <c r="P43" s="20">
        <v>0</v>
      </c>
      <c r="Q43" s="20">
        <v>0</v>
      </c>
      <c r="R43" s="16">
        <v>0</v>
      </c>
      <c r="S43" s="16">
        <v>0</v>
      </c>
      <c r="T43" s="16">
        <v>0</v>
      </c>
      <c r="U43" s="16">
        <v>0</v>
      </c>
      <c r="V43" s="16">
        <f t="shared" si="111"/>
        <v>0</v>
      </c>
      <c r="W43" s="20">
        <v>0</v>
      </c>
      <c r="X43" s="20">
        <v>0</v>
      </c>
      <c r="Y43" s="16">
        <f t="shared" si="116"/>
        <v>2</v>
      </c>
      <c r="Z43" s="20">
        <v>0</v>
      </c>
      <c r="AA43" s="20">
        <v>0</v>
      </c>
      <c r="AB43" s="20">
        <v>0</v>
      </c>
      <c r="AC43" s="20">
        <f t="shared" si="112"/>
        <v>0</v>
      </c>
      <c r="AD43" s="20">
        <v>0</v>
      </c>
      <c r="AE43" s="16">
        <f t="shared" si="113"/>
        <v>0</v>
      </c>
      <c r="AF43" s="20"/>
      <c r="AG43" s="20">
        <v>0</v>
      </c>
      <c r="AH43" s="20">
        <v>0</v>
      </c>
      <c r="AI43" s="20">
        <v>0</v>
      </c>
      <c r="AJ43" s="20">
        <f t="shared" si="114"/>
        <v>0</v>
      </c>
      <c r="AK43" s="20">
        <v>0</v>
      </c>
      <c r="AL43" s="20">
        <v>0</v>
      </c>
      <c r="AM43" s="20"/>
      <c r="AN43" s="20"/>
      <c r="AO43" s="20"/>
      <c r="AP43" s="20"/>
      <c r="AQ43" s="70">
        <f>C43</f>
        <v>0</v>
      </c>
      <c r="AR43" s="70">
        <f t="shared" si="54"/>
        <v>0</v>
      </c>
      <c r="AS43" s="70">
        <f>H43</f>
        <v>2</v>
      </c>
      <c r="AT43" s="70">
        <f>I43+J43+K43</f>
        <v>2</v>
      </c>
      <c r="AU43" s="70">
        <f>D43+E43+I43</f>
        <v>2</v>
      </c>
      <c r="AV43" s="70">
        <f t="shared" si="118"/>
        <v>2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18"/>
      <c r="D44" s="16"/>
      <c r="E44" s="16"/>
      <c r="F44" s="18"/>
      <c r="G44" s="18"/>
      <c r="H44" s="16"/>
      <c r="I44" s="16"/>
      <c r="J44" s="20"/>
      <c r="K44" s="20"/>
      <c r="L44" s="20"/>
      <c r="M44" s="16"/>
      <c r="N44" s="20"/>
      <c r="O44" s="20"/>
      <c r="P44" s="20"/>
      <c r="Q44" s="20"/>
      <c r="R44" s="16"/>
      <c r="S44" s="16"/>
      <c r="T44" s="16"/>
      <c r="U44" s="16"/>
      <c r="V44" s="16"/>
      <c r="W44" s="20"/>
      <c r="X44" s="20"/>
      <c r="Y44" s="16">
        <f t="shared" si="116"/>
        <v>0</v>
      </c>
      <c r="Z44" s="20"/>
      <c r="AA44" s="20"/>
      <c r="AB44" s="20"/>
      <c r="AC44" s="20"/>
      <c r="AD44" s="20"/>
      <c r="AE44" s="16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70">
        <f t="shared" ref="AQ44:AQ45" si="119">C44</f>
        <v>0</v>
      </c>
      <c r="AR44" s="70">
        <f t="shared" si="54"/>
        <v>0</v>
      </c>
      <c r="AS44" s="70">
        <f t="shared" ref="AS44:AS45" si="120">H44</f>
        <v>0</v>
      </c>
      <c r="AT44" s="70">
        <f t="shared" ref="AT44:AT45" si="121">I44+J44+K44</f>
        <v>0</v>
      </c>
      <c r="AU44" s="70">
        <f t="shared" ref="AU44:AU45" si="122">D44+E44+I44</f>
        <v>0</v>
      </c>
      <c r="AV44" s="70">
        <f t="shared" si="118"/>
        <v>0</v>
      </c>
      <c r="AW44" s="70">
        <f t="shared" ref="AW44:AW45" si="123">M44</f>
        <v>0</v>
      </c>
      <c r="AX44" s="70">
        <f t="shared" ref="AX44:AX45" si="124">N44+O44+P44+Q44</f>
        <v>0</v>
      </c>
      <c r="AY44" s="70">
        <f t="shared" ref="AY44:AY45" si="125">R44</f>
        <v>0</v>
      </c>
      <c r="AZ44" s="70">
        <f t="shared" ref="AZ44:AZ45" si="126">S44+T44+U44</f>
        <v>0</v>
      </c>
      <c r="BA44" s="70">
        <f t="shared" ref="BA44:BA45" si="127">V44</f>
        <v>0</v>
      </c>
      <c r="BB44" s="70">
        <f t="shared" ref="BB44:BB45" si="128">M44+R44</f>
        <v>0</v>
      </c>
      <c r="BC44" s="70">
        <f t="shared" ref="BC44:BC45" si="129">AC44</f>
        <v>0</v>
      </c>
      <c r="BD44" s="70">
        <f t="shared" ref="BD44:BD45" si="130">AA44+AB44</f>
        <v>0</v>
      </c>
      <c r="BE44" s="70">
        <f t="shared" ref="BE44:BE45" si="131">AC44</f>
        <v>0</v>
      </c>
      <c r="BF44" s="70">
        <f t="shared" ref="BF44:BF45" si="132">AD44+AE44</f>
        <v>0</v>
      </c>
      <c r="BG44" s="70">
        <f t="shared" ref="BG44:BG45" si="133">AJ44</f>
        <v>0</v>
      </c>
      <c r="BH44" s="70">
        <f t="shared" ref="BH44:BH45" si="134">AH44+AI44</f>
        <v>0</v>
      </c>
      <c r="BI44" s="70">
        <f t="shared" ref="BI44:BI45" si="135">AJ44</f>
        <v>0</v>
      </c>
      <c r="BJ44" s="70">
        <f t="shared" ref="BJ44:BJ45" si="136">AK44+AL44</f>
        <v>0</v>
      </c>
    </row>
    <row r="45" spans="1:62" ht="23.25" customHeight="1">
      <c r="A45" s="9" t="s">
        <v>167</v>
      </c>
      <c r="B45" s="76" t="s">
        <v>168</v>
      </c>
      <c r="C45" s="18">
        <v>0</v>
      </c>
      <c r="D45" s="16">
        <v>0</v>
      </c>
      <c r="E45" s="16">
        <v>0</v>
      </c>
      <c r="F45" s="18">
        <v>0</v>
      </c>
      <c r="G45" s="18">
        <v>0</v>
      </c>
      <c r="H45" s="16">
        <v>1</v>
      </c>
      <c r="I45" s="16">
        <f t="shared" si="109"/>
        <v>1</v>
      </c>
      <c r="J45" s="20">
        <v>0</v>
      </c>
      <c r="K45" s="20">
        <v>0</v>
      </c>
      <c r="L45" s="20">
        <v>0</v>
      </c>
      <c r="M45" s="16">
        <f t="shared" si="110"/>
        <v>1</v>
      </c>
      <c r="N45" s="20">
        <v>1</v>
      </c>
      <c r="O45" s="20">
        <v>0</v>
      </c>
      <c r="P45" s="20">
        <v>0</v>
      </c>
      <c r="Q45" s="20">
        <v>0</v>
      </c>
      <c r="R45" s="16">
        <v>0</v>
      </c>
      <c r="S45" s="16">
        <v>0</v>
      </c>
      <c r="T45" s="16">
        <v>0</v>
      </c>
      <c r="U45" s="16">
        <v>0</v>
      </c>
      <c r="V45" s="16">
        <f t="shared" si="111"/>
        <v>1</v>
      </c>
      <c r="W45" s="20">
        <v>0</v>
      </c>
      <c r="X45" s="20">
        <v>0</v>
      </c>
      <c r="Y45" s="16">
        <f t="shared" si="116"/>
        <v>0</v>
      </c>
      <c r="Z45" s="20">
        <v>0</v>
      </c>
      <c r="AA45" s="20">
        <v>0</v>
      </c>
      <c r="AB45" s="20">
        <v>0</v>
      </c>
      <c r="AC45" s="20">
        <f t="shared" si="112"/>
        <v>0</v>
      </c>
      <c r="AD45" s="20">
        <v>0</v>
      </c>
      <c r="AE45" s="16">
        <f t="shared" si="113"/>
        <v>0</v>
      </c>
      <c r="AF45" s="20"/>
      <c r="AG45" s="20">
        <v>0</v>
      </c>
      <c r="AH45" s="20">
        <v>0</v>
      </c>
      <c r="AI45" s="20">
        <v>0</v>
      </c>
      <c r="AJ45" s="20">
        <f t="shared" si="114"/>
        <v>0</v>
      </c>
      <c r="AK45" s="20">
        <v>0</v>
      </c>
      <c r="AL45" s="20">
        <v>0</v>
      </c>
      <c r="AM45" s="20"/>
      <c r="AN45" s="20"/>
      <c r="AO45" s="20"/>
      <c r="AP45" s="20"/>
      <c r="AQ45" s="70">
        <f t="shared" si="119"/>
        <v>0</v>
      </c>
      <c r="AR45" s="70">
        <f t="shared" si="54"/>
        <v>0</v>
      </c>
      <c r="AS45" s="70">
        <f t="shared" si="120"/>
        <v>1</v>
      </c>
      <c r="AT45" s="70">
        <f t="shared" si="121"/>
        <v>1</v>
      </c>
      <c r="AU45" s="70">
        <f t="shared" si="122"/>
        <v>1</v>
      </c>
      <c r="AV45" s="70">
        <f t="shared" si="118"/>
        <v>1</v>
      </c>
      <c r="AW45" s="70">
        <f t="shared" si="123"/>
        <v>1</v>
      </c>
      <c r="AX45" s="70">
        <f t="shared" si="124"/>
        <v>1</v>
      </c>
      <c r="AY45" s="70">
        <f t="shared" si="125"/>
        <v>0</v>
      </c>
      <c r="AZ45" s="70">
        <f t="shared" si="126"/>
        <v>0</v>
      </c>
      <c r="BA45" s="70">
        <f t="shared" si="127"/>
        <v>1</v>
      </c>
      <c r="BB45" s="70">
        <f t="shared" si="128"/>
        <v>1</v>
      </c>
      <c r="BC45" s="70">
        <f t="shared" si="129"/>
        <v>0</v>
      </c>
      <c r="BD45" s="70">
        <f t="shared" si="130"/>
        <v>0</v>
      </c>
      <c r="BE45" s="70">
        <f t="shared" si="131"/>
        <v>0</v>
      </c>
      <c r="BF45" s="70">
        <f t="shared" si="132"/>
        <v>0</v>
      </c>
      <c r="BG45" s="70">
        <f t="shared" si="133"/>
        <v>0</v>
      </c>
      <c r="BH45" s="70">
        <f t="shared" si="134"/>
        <v>0</v>
      </c>
      <c r="BI45" s="70">
        <f t="shared" si="135"/>
        <v>0</v>
      </c>
      <c r="BJ45" s="70">
        <f t="shared" si="136"/>
        <v>0</v>
      </c>
    </row>
    <row r="46" spans="1:62" ht="43.5" customHeight="1">
      <c r="A46" s="71" t="s">
        <v>52</v>
      </c>
      <c r="B46" s="82" t="s">
        <v>3</v>
      </c>
      <c r="C46" s="18">
        <v>0</v>
      </c>
      <c r="D46" s="16">
        <v>0</v>
      </c>
      <c r="E46" s="16">
        <v>0</v>
      </c>
      <c r="F46" s="18">
        <v>0</v>
      </c>
      <c r="G46" s="18">
        <v>0</v>
      </c>
      <c r="H46" s="16">
        <v>1</v>
      </c>
      <c r="I46" s="16">
        <f t="shared" si="109"/>
        <v>1</v>
      </c>
      <c r="J46" s="20">
        <v>0</v>
      </c>
      <c r="K46" s="20">
        <v>0</v>
      </c>
      <c r="L46" s="20">
        <v>0</v>
      </c>
      <c r="M46" s="16">
        <f t="shared" si="110"/>
        <v>0</v>
      </c>
      <c r="N46" s="20">
        <v>0</v>
      </c>
      <c r="O46" s="20">
        <v>0</v>
      </c>
      <c r="P46" s="20">
        <v>0</v>
      </c>
      <c r="Q46" s="20">
        <v>0</v>
      </c>
      <c r="R46" s="16">
        <v>1</v>
      </c>
      <c r="S46" s="16">
        <v>0</v>
      </c>
      <c r="T46" s="16">
        <v>1</v>
      </c>
      <c r="U46" s="16">
        <v>0</v>
      </c>
      <c r="V46" s="16">
        <f t="shared" si="111"/>
        <v>1</v>
      </c>
      <c r="W46" s="20">
        <v>0</v>
      </c>
      <c r="X46" s="20">
        <v>0</v>
      </c>
      <c r="Y46" s="16">
        <f t="shared" si="116"/>
        <v>0</v>
      </c>
      <c r="Z46" s="20">
        <v>0</v>
      </c>
      <c r="AA46" s="20">
        <v>0</v>
      </c>
      <c r="AB46" s="20">
        <v>0</v>
      </c>
      <c r="AC46" s="20">
        <f t="shared" si="112"/>
        <v>0</v>
      </c>
      <c r="AD46" s="20">
        <v>0</v>
      </c>
      <c r="AE46" s="16">
        <f t="shared" si="113"/>
        <v>0</v>
      </c>
      <c r="AF46" s="20"/>
      <c r="AG46" s="20">
        <v>0</v>
      </c>
      <c r="AH46" s="20">
        <v>0</v>
      </c>
      <c r="AI46" s="20">
        <v>0</v>
      </c>
      <c r="AJ46" s="20">
        <f t="shared" si="114"/>
        <v>0</v>
      </c>
      <c r="AK46" s="20">
        <v>0</v>
      </c>
      <c r="AL46" s="20">
        <v>0</v>
      </c>
      <c r="AM46" s="20"/>
      <c r="AN46" s="20"/>
      <c r="AO46" s="20"/>
      <c r="AP46" s="20"/>
      <c r="AQ46" s="70">
        <f t="shared" si="8"/>
        <v>0</v>
      </c>
      <c r="AR46" s="70">
        <f t="shared" si="54"/>
        <v>0</v>
      </c>
      <c r="AS46" s="70">
        <f t="shared" si="9"/>
        <v>1</v>
      </c>
      <c r="AT46" s="70">
        <f t="shared" si="10"/>
        <v>1</v>
      </c>
      <c r="AU46" s="70">
        <f t="shared" si="11"/>
        <v>1</v>
      </c>
      <c r="AV46" s="70">
        <f t="shared" si="118"/>
        <v>1</v>
      </c>
      <c r="AW46" s="70">
        <f t="shared" si="12"/>
        <v>0</v>
      </c>
      <c r="AX46" s="70">
        <f t="shared" si="115"/>
        <v>0</v>
      </c>
      <c r="AY46" s="70">
        <f t="shared" si="13"/>
        <v>1</v>
      </c>
      <c r="AZ46" s="70">
        <f t="shared" si="14"/>
        <v>1</v>
      </c>
      <c r="BA46" s="70">
        <f t="shared" si="15"/>
        <v>1</v>
      </c>
      <c r="BB46" s="70">
        <f t="shared" si="16"/>
        <v>1</v>
      </c>
      <c r="BC46" s="70">
        <f t="shared" si="17"/>
        <v>0</v>
      </c>
      <c r="BD46" s="70">
        <f t="shared" si="18"/>
        <v>0</v>
      </c>
      <c r="BE46" s="70">
        <f t="shared" si="19"/>
        <v>0</v>
      </c>
      <c r="BF46" s="70">
        <f t="shared" si="20"/>
        <v>0</v>
      </c>
      <c r="BG46" s="70">
        <f t="shared" si="21"/>
        <v>0</v>
      </c>
      <c r="BH46" s="70">
        <f t="shared" si="22"/>
        <v>0</v>
      </c>
      <c r="BI46" s="70">
        <f t="shared" si="23"/>
        <v>0</v>
      </c>
      <c r="BJ46" s="70">
        <f t="shared" si="24"/>
        <v>0</v>
      </c>
    </row>
    <row r="47" spans="1:62" ht="27.75" customHeight="1">
      <c r="A47" s="71"/>
      <c r="B47" s="82" t="s">
        <v>16</v>
      </c>
      <c r="C47" s="1">
        <f>C8+C11+C14+C17+C18+C19+C27+C33+C34+C35+C36+C37+C44+C45+C46+C38+C39+C40+C41+C42+C43</f>
        <v>133</v>
      </c>
      <c r="D47" s="1">
        <f t="shared" ref="D47:AP47" si="137">D8+D11+D14+D17+D18+D19+D27+D33+D34+D35+D36+D37+D44+D45+D46+D38+D39+D40+D41+D42+D43</f>
        <v>1</v>
      </c>
      <c r="E47" s="1">
        <f t="shared" si="137"/>
        <v>132</v>
      </c>
      <c r="F47" s="1">
        <f t="shared" si="137"/>
        <v>0</v>
      </c>
      <c r="G47" s="1">
        <f t="shared" si="137"/>
        <v>0</v>
      </c>
      <c r="H47" s="1">
        <f t="shared" si="137"/>
        <v>435</v>
      </c>
      <c r="I47" s="1">
        <f t="shared" si="137"/>
        <v>281</v>
      </c>
      <c r="J47" s="1">
        <f t="shared" si="137"/>
        <v>122</v>
      </c>
      <c r="K47" s="1">
        <f t="shared" si="137"/>
        <v>32</v>
      </c>
      <c r="L47" s="1">
        <f t="shared" si="137"/>
        <v>6</v>
      </c>
      <c r="M47" s="1">
        <f t="shared" si="137"/>
        <v>145</v>
      </c>
      <c r="N47" s="1">
        <f t="shared" si="137"/>
        <v>48</v>
      </c>
      <c r="O47" s="1">
        <f t="shared" si="137"/>
        <v>7</v>
      </c>
      <c r="P47" s="1">
        <f t="shared" si="137"/>
        <v>90</v>
      </c>
      <c r="Q47" s="1">
        <f t="shared" si="137"/>
        <v>0</v>
      </c>
      <c r="R47" s="1">
        <f t="shared" si="137"/>
        <v>47</v>
      </c>
      <c r="S47" s="1">
        <f t="shared" si="137"/>
        <v>0</v>
      </c>
      <c r="T47" s="1">
        <f t="shared" si="137"/>
        <v>32</v>
      </c>
      <c r="U47" s="1">
        <f t="shared" si="137"/>
        <v>15</v>
      </c>
      <c r="V47" s="1">
        <f t="shared" si="137"/>
        <v>192</v>
      </c>
      <c r="W47" s="1">
        <f t="shared" si="137"/>
        <v>1</v>
      </c>
      <c r="X47" s="1">
        <f t="shared" si="137"/>
        <v>4</v>
      </c>
      <c r="Y47" s="1">
        <f t="shared" si="137"/>
        <v>215</v>
      </c>
      <c r="Z47" s="1">
        <f t="shared" si="137"/>
        <v>5</v>
      </c>
      <c r="AA47" s="1">
        <f t="shared" si="137"/>
        <v>19</v>
      </c>
      <c r="AB47" s="1">
        <f t="shared" si="137"/>
        <v>12</v>
      </c>
      <c r="AC47" s="1">
        <f t="shared" si="137"/>
        <v>31</v>
      </c>
      <c r="AD47" s="1">
        <f t="shared" si="137"/>
        <v>0</v>
      </c>
      <c r="AE47" s="1">
        <f t="shared" si="137"/>
        <v>31</v>
      </c>
      <c r="AF47" s="1">
        <f t="shared" si="137"/>
        <v>0</v>
      </c>
      <c r="AG47" s="1">
        <f t="shared" si="137"/>
        <v>20</v>
      </c>
      <c r="AH47" s="1">
        <f t="shared" si="137"/>
        <v>0</v>
      </c>
      <c r="AI47" s="1">
        <f t="shared" si="137"/>
        <v>2</v>
      </c>
      <c r="AJ47" s="1">
        <f t="shared" si="137"/>
        <v>2</v>
      </c>
      <c r="AK47" s="1">
        <f t="shared" si="137"/>
        <v>0</v>
      </c>
      <c r="AL47" s="1">
        <f t="shared" si="137"/>
        <v>2</v>
      </c>
      <c r="AM47" s="1">
        <f t="shared" si="137"/>
        <v>0</v>
      </c>
      <c r="AN47" s="1">
        <f t="shared" si="137"/>
        <v>0</v>
      </c>
      <c r="AO47" s="1">
        <f t="shared" si="137"/>
        <v>0</v>
      </c>
      <c r="AP47" s="1">
        <f t="shared" si="137"/>
        <v>0</v>
      </c>
      <c r="AQ47" s="69">
        <f t="shared" ref="AQ47:BJ47" si="138">AQ8+AQ11+AQ14+AQ17+AQ18+AQ19+AQ27+AQ33+AQ34+AQ35+AQ36+AQ37+AQ42+AQ43+AQ38+AQ39+AQ40+AQ41+AQ44+AQ45+AQ46</f>
        <v>133</v>
      </c>
      <c r="AR47" s="70">
        <f t="shared" si="54"/>
        <v>133</v>
      </c>
      <c r="AS47" s="69">
        <f t="shared" si="138"/>
        <v>435</v>
      </c>
      <c r="AT47" s="69">
        <f t="shared" si="138"/>
        <v>435</v>
      </c>
      <c r="AU47" s="69">
        <f>AU8+AU11+AU14+AU17+AU18+AU19+AU27+AU33+AU34+AU35+AU36+AU37+AU42+AU43+AU38+AU39+AU40+AU41+AU44+AU45+AU46</f>
        <v>414</v>
      </c>
      <c r="AV47" s="69">
        <f>AV8+AV11+AV14+AV17+AV18+AV19+AV27+AV33+AV34+AV35+AV36+AV37+AV42+AV43+AV38+AV39+AV40+AV41+AV44+AV45+AV46</f>
        <v>414</v>
      </c>
      <c r="AW47" s="69">
        <f t="shared" si="138"/>
        <v>145</v>
      </c>
      <c r="AX47" s="69">
        <f t="shared" si="138"/>
        <v>145</v>
      </c>
      <c r="AY47" s="69">
        <f t="shared" si="138"/>
        <v>47</v>
      </c>
      <c r="AZ47" s="69">
        <f t="shared" si="138"/>
        <v>47</v>
      </c>
      <c r="BA47" s="69">
        <f t="shared" si="138"/>
        <v>192</v>
      </c>
      <c r="BB47" s="69">
        <f t="shared" si="138"/>
        <v>192</v>
      </c>
      <c r="BC47" s="69">
        <f t="shared" si="138"/>
        <v>31</v>
      </c>
      <c r="BD47" s="69">
        <f t="shared" si="138"/>
        <v>31</v>
      </c>
      <c r="BE47" s="69">
        <f t="shared" si="138"/>
        <v>31</v>
      </c>
      <c r="BF47" s="69">
        <f t="shared" si="138"/>
        <v>31</v>
      </c>
      <c r="BG47" s="69">
        <f t="shared" si="138"/>
        <v>2</v>
      </c>
      <c r="BH47" s="69">
        <f t="shared" si="138"/>
        <v>2</v>
      </c>
      <c r="BI47" s="69">
        <f t="shared" si="138"/>
        <v>2</v>
      </c>
      <c r="BJ47" s="69">
        <f t="shared" si="138"/>
        <v>2</v>
      </c>
    </row>
    <row r="48" spans="1:62">
      <c r="A48" s="89"/>
      <c r="B48" s="89"/>
      <c r="C48" s="89" t="s">
        <v>102</v>
      </c>
      <c r="D48" s="89" t="s">
        <v>103</v>
      </c>
      <c r="E48" s="89" t="s">
        <v>47</v>
      </c>
      <c r="F48" s="89" t="s">
        <v>104</v>
      </c>
      <c r="G48" s="89" t="s">
        <v>105</v>
      </c>
      <c r="H48" s="89" t="s">
        <v>106</v>
      </c>
      <c r="I48" s="89" t="s">
        <v>107</v>
      </c>
      <c r="J48" s="89" t="s">
        <v>52</v>
      </c>
      <c r="K48" s="89" t="s">
        <v>81</v>
      </c>
      <c r="L48" s="89" t="s">
        <v>82</v>
      </c>
      <c r="M48" s="89" t="s">
        <v>83</v>
      </c>
      <c r="N48" s="89" t="s">
        <v>84</v>
      </c>
      <c r="O48" s="89" t="s">
        <v>93</v>
      </c>
      <c r="P48" s="89" t="s">
        <v>108</v>
      </c>
      <c r="Q48" s="89" t="s">
        <v>109</v>
      </c>
      <c r="R48" s="89" t="s">
        <v>110</v>
      </c>
      <c r="S48" s="89" t="s">
        <v>111</v>
      </c>
      <c r="T48" s="89" t="s">
        <v>112</v>
      </c>
      <c r="U48" s="89" t="s">
        <v>113</v>
      </c>
      <c r="V48" s="89" t="s">
        <v>114</v>
      </c>
      <c r="W48" s="89" t="s">
        <v>115</v>
      </c>
      <c r="X48" s="89" t="s">
        <v>116</v>
      </c>
      <c r="Y48" s="89" t="s">
        <v>117</v>
      </c>
      <c r="Z48" s="89" t="s">
        <v>118</v>
      </c>
      <c r="AA48" s="89" t="s">
        <v>119</v>
      </c>
      <c r="AB48" s="89" t="s">
        <v>120</v>
      </c>
      <c r="AC48" s="89" t="s">
        <v>121</v>
      </c>
      <c r="AD48" s="89" t="s">
        <v>122</v>
      </c>
      <c r="AE48" s="89" t="s">
        <v>123</v>
      </c>
      <c r="AF48" s="89" t="s">
        <v>124</v>
      </c>
      <c r="AG48" s="89" t="s">
        <v>125</v>
      </c>
      <c r="AH48" s="89" t="s">
        <v>126</v>
      </c>
      <c r="AI48" s="89" t="s">
        <v>127</v>
      </c>
      <c r="AJ48" s="89" t="s">
        <v>128</v>
      </c>
      <c r="AK48" s="89" t="s">
        <v>129</v>
      </c>
      <c r="AL48" s="89" t="s">
        <v>130</v>
      </c>
      <c r="AM48" s="89" t="s">
        <v>131</v>
      </c>
      <c r="AN48" s="89" t="s">
        <v>132</v>
      </c>
      <c r="AO48" s="89" t="s">
        <v>133</v>
      </c>
      <c r="AP48" s="89" t="s">
        <v>134</v>
      </c>
    </row>
    <row r="49" spans="1:42">
      <c r="A49" s="89"/>
      <c r="B49" s="89"/>
      <c r="C49" s="89"/>
      <c r="D49" s="89"/>
      <c r="E49" s="89"/>
      <c r="F49" s="89"/>
      <c r="G49" s="89"/>
      <c r="H49" s="89"/>
      <c r="I49" s="89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</row>
    <row r="50" spans="1:42">
      <c r="A50" s="89"/>
      <c r="B50" s="89"/>
      <c r="C50" s="89"/>
      <c r="D50" s="89"/>
      <c r="E50" s="89"/>
      <c r="F50" s="89"/>
      <c r="G50" s="89"/>
      <c r="H50" s="89"/>
      <c r="I50" s="89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</row>
    <row r="51" spans="1:42">
      <c r="A51" s="89"/>
      <c r="B51" s="89"/>
      <c r="C51" s="89"/>
      <c r="D51" s="89"/>
      <c r="E51" s="89"/>
      <c r="F51" s="89"/>
      <c r="G51" s="89"/>
      <c r="H51" s="89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</row>
    <row r="52" spans="1:42">
      <c r="A52" s="89"/>
      <c r="B52" s="89"/>
      <c r="C52" s="89"/>
      <c r="D52" s="89"/>
      <c r="E52" s="89"/>
      <c r="F52" s="89"/>
      <c r="G52" s="89"/>
      <c r="H52" s="89"/>
      <c r="I52" s="89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</row>
    <row r="53" spans="1:42">
      <c r="A53" s="89"/>
      <c r="B53" s="89"/>
      <c r="C53" s="89"/>
      <c r="D53" s="89"/>
      <c r="E53" s="89"/>
      <c r="F53" s="89"/>
      <c r="G53" s="89"/>
      <c r="H53" s="89"/>
      <c r="I53" s="89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</row>
    <row r="54" spans="1:42">
      <c r="A54" s="89"/>
      <c r="B54" s="89"/>
      <c r="C54" s="89"/>
      <c r="D54" s="89"/>
      <c r="E54" s="89"/>
      <c r="F54" s="89"/>
      <c r="G54" s="89"/>
      <c r="H54" s="89"/>
      <c r="I54" s="89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</row>
    <row r="55" spans="1:42">
      <c r="A55" s="89"/>
      <c r="B55" s="89"/>
      <c r="C55" s="89"/>
      <c r="D55" s="89"/>
      <c r="E55" s="89"/>
      <c r="F55" s="89"/>
      <c r="G55" s="89"/>
      <c r="H55" s="89"/>
      <c r="I55" s="89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</row>
    <row r="56" spans="1:42">
      <c r="A56" s="89"/>
      <c r="B56" s="89"/>
      <c r="C56" s="89"/>
      <c r="D56" s="89"/>
      <c r="E56" s="89"/>
      <c r="F56" s="89"/>
      <c r="G56" s="89"/>
      <c r="H56" s="89"/>
      <c r="I56" s="89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  <c r="AP56" s="90"/>
    </row>
    <row r="57" spans="1:42">
      <c r="A57" s="89"/>
      <c r="B57" s="89"/>
      <c r="C57" s="89"/>
      <c r="D57" s="89"/>
      <c r="E57" s="89"/>
      <c r="F57" s="89"/>
      <c r="G57" s="89"/>
      <c r="H57" s="89"/>
      <c r="I57" s="89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</row>
    <row r="58" spans="1:42">
      <c r="A58" s="89"/>
      <c r="B58" s="89"/>
      <c r="C58" s="89"/>
      <c r="D58" s="89"/>
      <c r="E58" s="89"/>
      <c r="F58" s="89"/>
      <c r="G58" s="89"/>
      <c r="H58" s="89"/>
      <c r="I58" s="89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</row>
    <row r="59" spans="1:42">
      <c r="A59" s="89"/>
      <c r="B59" s="89"/>
      <c r="C59" s="89"/>
      <c r="D59" s="89"/>
      <c r="E59" s="89"/>
      <c r="F59" s="89"/>
      <c r="G59" s="89"/>
      <c r="H59" s="89"/>
      <c r="I59" s="89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</row>
    <row r="60" spans="1:42">
      <c r="A60" s="89"/>
      <c r="B60" s="89"/>
      <c r="C60" s="89"/>
      <c r="D60" s="89"/>
      <c r="E60" s="89"/>
      <c r="F60" s="89"/>
      <c r="G60" s="89"/>
      <c r="H60" s="89"/>
      <c r="I60" s="89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</row>
    <row r="61" spans="1:42">
      <c r="A61" s="89"/>
      <c r="B61" s="89"/>
      <c r="C61" s="89"/>
      <c r="D61" s="89"/>
      <c r="E61" s="89"/>
      <c r="F61" s="89"/>
      <c r="G61" s="89"/>
      <c r="H61" s="89"/>
      <c r="I61" s="89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  <c r="AP61" s="90"/>
    </row>
    <row r="62" spans="1:42">
      <c r="A62" s="89"/>
      <c r="B62" s="89"/>
      <c r="C62" s="89"/>
      <c r="D62" s="89"/>
      <c r="E62" s="89"/>
      <c r="F62" s="89"/>
      <c r="G62" s="89"/>
      <c r="H62" s="89"/>
      <c r="I62" s="89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  <c r="AO62" s="90"/>
      <c r="AP62" s="90"/>
    </row>
    <row r="63" spans="1:42">
      <c r="A63" s="89"/>
      <c r="B63" s="89"/>
      <c r="C63" s="89"/>
      <c r="D63" s="89"/>
      <c r="E63" s="89"/>
      <c r="F63" s="89"/>
      <c r="G63" s="89"/>
      <c r="H63" s="89"/>
      <c r="I63" s="89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</row>
    <row r="64" spans="1:42">
      <c r="A64" s="89"/>
      <c r="B64" s="89"/>
      <c r="C64" s="89"/>
      <c r="D64" s="89"/>
      <c r="E64" s="89"/>
      <c r="F64" s="89"/>
      <c r="G64" s="89"/>
      <c r="H64" s="89"/>
      <c r="I64" s="89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</row>
    <row r="65" spans="1:42">
      <c r="A65" s="89"/>
      <c r="B65" s="89"/>
      <c r="C65" s="89"/>
      <c r="D65" s="89"/>
      <c r="E65" s="89"/>
      <c r="F65" s="89"/>
      <c r="G65" s="89"/>
      <c r="H65" s="89"/>
      <c r="I65" s="89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P65" s="90"/>
    </row>
    <row r="66" spans="1:42">
      <c r="A66" s="89"/>
      <c r="B66" s="89"/>
      <c r="C66" s="89"/>
      <c r="D66" s="89"/>
      <c r="E66" s="89"/>
      <c r="F66" s="89"/>
      <c r="G66" s="89"/>
      <c r="H66" s="89"/>
      <c r="I66" s="89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</row>
    <row r="67" spans="1:42">
      <c r="A67" s="89"/>
      <c r="B67" s="89"/>
      <c r="C67" s="89"/>
      <c r="D67" s="89"/>
      <c r="E67" s="89"/>
      <c r="F67" s="89"/>
      <c r="G67" s="89"/>
      <c r="H67" s="89"/>
      <c r="I67" s="89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</row>
    <row r="68" spans="1:42">
      <c r="A68" s="89"/>
      <c r="B68" s="89"/>
      <c r="C68" s="89"/>
      <c r="D68" s="89"/>
      <c r="E68" s="89"/>
      <c r="F68" s="89"/>
      <c r="G68" s="89"/>
      <c r="H68" s="89"/>
      <c r="I68" s="89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</row>
    <row r="69" spans="1:42">
      <c r="A69" s="89"/>
      <c r="B69" s="89"/>
      <c r="C69" s="89"/>
      <c r="D69" s="89"/>
      <c r="E69" s="89"/>
      <c r="F69" s="89"/>
      <c r="G69" s="89"/>
      <c r="H69" s="89"/>
      <c r="I69" s="89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</row>
    <row r="70" spans="1:42">
      <c r="A70" s="89"/>
      <c r="B70" s="89"/>
      <c r="C70" s="89"/>
      <c r="D70" s="89"/>
      <c r="E70" s="89"/>
      <c r="F70" s="89"/>
      <c r="G70" s="89"/>
      <c r="H70" s="89"/>
      <c r="I70" s="89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</row>
    <row r="71" spans="1:42">
      <c r="A71" s="89"/>
      <c r="B71" s="89"/>
      <c r="C71" s="89"/>
      <c r="D71" s="89"/>
      <c r="E71" s="89"/>
      <c r="F71" s="89"/>
      <c r="G71" s="89"/>
      <c r="H71" s="89"/>
      <c r="I71" s="89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I71" s="90"/>
      <c r="AJ71" s="90"/>
      <c r="AK71" s="90"/>
      <c r="AL71" s="90"/>
      <c r="AM71" s="90"/>
      <c r="AN71" s="90"/>
      <c r="AO71" s="90"/>
      <c r="AP71" s="90"/>
    </row>
    <row r="72" spans="1:42">
      <c r="A72" s="89"/>
      <c r="B72" s="89"/>
      <c r="C72" s="89"/>
      <c r="D72" s="89"/>
      <c r="E72" s="89"/>
      <c r="F72" s="89"/>
      <c r="G72" s="89"/>
      <c r="H72" s="89"/>
      <c r="I72" s="89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  <c r="AP72" s="90"/>
    </row>
    <row r="73" spans="1:42">
      <c r="A73" s="89"/>
      <c r="B73" s="89"/>
      <c r="C73" s="89"/>
      <c r="D73" s="89"/>
      <c r="E73" s="89"/>
      <c r="F73" s="89"/>
      <c r="G73" s="89"/>
      <c r="H73" s="89"/>
      <c r="I73" s="89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  <c r="AN73" s="90"/>
      <c r="AO73" s="90"/>
      <c r="AP73" s="90"/>
    </row>
    <row r="74" spans="1:42">
      <c r="A74" s="89"/>
      <c r="B74" s="89"/>
      <c r="C74" s="89"/>
      <c r="D74" s="89"/>
      <c r="E74" s="89"/>
      <c r="F74" s="89"/>
      <c r="G74" s="89"/>
      <c r="H74" s="89"/>
      <c r="I74" s="89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  <c r="AN74" s="90"/>
      <c r="AO74" s="90"/>
      <c r="AP74" s="90"/>
    </row>
    <row r="75" spans="1:42">
      <c r="A75" s="89"/>
      <c r="B75" s="89"/>
      <c r="C75" s="89"/>
      <c r="D75" s="89"/>
      <c r="E75" s="89"/>
      <c r="F75" s="89"/>
      <c r="G75" s="89"/>
      <c r="H75" s="89"/>
      <c r="I75" s="89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</row>
    <row r="76" spans="1:42">
      <c r="A76" s="89"/>
      <c r="B76" s="89"/>
      <c r="C76" s="89"/>
      <c r="D76" s="89"/>
      <c r="E76" s="89"/>
      <c r="F76" s="89"/>
      <c r="G76" s="89"/>
      <c r="H76" s="89"/>
      <c r="I76" s="89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  <c r="AN76" s="90"/>
      <c r="AO76" s="90"/>
      <c r="AP76" s="90"/>
    </row>
    <row r="77" spans="1:42">
      <c r="A77" s="89"/>
      <c r="B77" s="89"/>
      <c r="C77" s="89"/>
      <c r="D77" s="89"/>
      <c r="E77" s="89"/>
      <c r="F77" s="89"/>
      <c r="G77" s="89"/>
      <c r="H77" s="89"/>
      <c r="I77" s="89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</row>
    <row r="78" spans="1:42">
      <c r="A78" s="89"/>
      <c r="B78" s="89"/>
      <c r="C78" s="89"/>
      <c r="D78" s="89"/>
      <c r="E78" s="89"/>
      <c r="F78" s="89"/>
      <c r="G78" s="89"/>
      <c r="H78" s="89"/>
      <c r="I78" s="89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</row>
    <row r="79" spans="1:42">
      <c r="A79" s="89"/>
      <c r="B79" s="89"/>
      <c r="C79" s="89"/>
      <c r="D79" s="89"/>
      <c r="E79" s="89"/>
      <c r="F79" s="89"/>
      <c r="G79" s="89"/>
      <c r="H79" s="89"/>
      <c r="I79" s="89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</row>
    <row r="80" spans="1:42">
      <c r="A80" s="89"/>
      <c r="B80" s="89"/>
      <c r="C80" s="89"/>
      <c r="D80" s="89"/>
      <c r="E80" s="89"/>
      <c r="F80" s="89"/>
      <c r="G80" s="89"/>
      <c r="H80" s="89"/>
      <c r="I80" s="89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</row>
    <row r="81" spans="1:42">
      <c r="A81" s="89"/>
      <c r="B81" s="89"/>
      <c r="C81" s="89"/>
      <c r="D81" s="89"/>
      <c r="E81" s="89"/>
      <c r="F81" s="89"/>
      <c r="G81" s="89"/>
      <c r="H81" s="89"/>
      <c r="I81" s="89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0"/>
      <c r="AL81" s="90"/>
      <c r="AM81" s="90"/>
      <c r="AN81" s="90"/>
      <c r="AO81" s="90"/>
      <c r="AP81" s="90"/>
    </row>
    <row r="82" spans="1:42">
      <c r="A82" s="89"/>
      <c r="B82" s="89"/>
      <c r="C82" s="89"/>
      <c r="D82" s="89"/>
      <c r="E82" s="89"/>
      <c r="F82" s="89"/>
      <c r="G82" s="89"/>
      <c r="H82" s="89"/>
      <c r="I82" s="89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</row>
    <row r="83" spans="1:42">
      <c r="A83" s="89"/>
      <c r="B83" s="89"/>
      <c r="C83" s="89"/>
      <c r="D83" s="89"/>
      <c r="E83" s="89"/>
      <c r="F83" s="89"/>
      <c r="G83" s="89"/>
      <c r="H83" s="89"/>
      <c r="I83" s="89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</row>
    <row r="84" spans="1:42">
      <c r="A84" s="89"/>
      <c r="B84" s="89"/>
      <c r="C84" s="89"/>
      <c r="D84" s="89"/>
      <c r="E84" s="89"/>
      <c r="F84" s="89"/>
      <c r="G84" s="89"/>
      <c r="H84" s="89"/>
      <c r="I84" s="89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90"/>
      <c r="AM84" s="90"/>
      <c r="AN84" s="90"/>
      <c r="AO84" s="90"/>
      <c r="AP84" s="90"/>
    </row>
    <row r="85" spans="1:42">
      <c r="A85" s="89"/>
      <c r="B85" s="89"/>
      <c r="C85" s="89"/>
      <c r="D85" s="89"/>
      <c r="E85" s="89"/>
      <c r="F85" s="89"/>
      <c r="G85" s="89"/>
      <c r="H85" s="89"/>
      <c r="I85" s="89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  <c r="AP85" s="90"/>
    </row>
    <row r="86" spans="1:42">
      <c r="A86" s="89"/>
      <c r="B86" s="89"/>
      <c r="C86" s="89"/>
      <c r="D86" s="89"/>
      <c r="E86" s="89"/>
      <c r="F86" s="89"/>
      <c r="G86" s="89"/>
      <c r="H86" s="89"/>
      <c r="I86" s="89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P86" s="90"/>
    </row>
    <row r="87" spans="1:42">
      <c r="A87" s="89"/>
      <c r="B87" s="89"/>
      <c r="C87" s="89"/>
      <c r="D87" s="89"/>
      <c r="E87" s="89"/>
      <c r="F87" s="89"/>
      <c r="G87" s="89"/>
      <c r="H87" s="89"/>
      <c r="I87" s="89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90"/>
      <c r="AO87" s="90"/>
      <c r="AP87" s="90"/>
    </row>
    <row r="88" spans="1:42">
      <c r="A88" s="89"/>
      <c r="B88" s="89"/>
      <c r="C88" s="89"/>
      <c r="D88" s="89"/>
      <c r="E88" s="89"/>
      <c r="F88" s="89"/>
      <c r="G88" s="89"/>
      <c r="H88" s="89"/>
      <c r="I88" s="89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</row>
    <row r="89" spans="1:42">
      <c r="A89" s="89"/>
      <c r="B89" s="89"/>
      <c r="C89" s="89"/>
      <c r="D89" s="89"/>
      <c r="E89" s="89"/>
      <c r="F89" s="89"/>
      <c r="G89" s="89"/>
      <c r="H89" s="89"/>
      <c r="I89" s="89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90"/>
      <c r="AM89" s="90"/>
      <c r="AN89" s="90"/>
      <c r="AO89" s="90"/>
      <c r="AP89" s="90"/>
    </row>
    <row r="90" spans="1:42">
      <c r="A90" s="89"/>
      <c r="B90" s="89"/>
      <c r="C90" s="89"/>
      <c r="D90" s="89"/>
      <c r="E90" s="89"/>
      <c r="F90" s="89"/>
      <c r="G90" s="89"/>
      <c r="H90" s="89"/>
      <c r="I90" s="89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</row>
    <row r="91" spans="1:42">
      <c r="A91" s="89"/>
      <c r="B91" s="89"/>
      <c r="C91" s="89"/>
      <c r="D91" s="89"/>
      <c r="E91" s="89"/>
      <c r="F91" s="89"/>
      <c r="G91" s="89"/>
      <c r="H91" s="89"/>
      <c r="I91" s="89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</row>
    <row r="92" spans="1:42">
      <c r="A92" s="89"/>
      <c r="B92" s="89"/>
      <c r="C92" s="89"/>
      <c r="D92" s="89"/>
      <c r="E92" s="89"/>
      <c r="F92" s="89"/>
      <c r="G92" s="89"/>
      <c r="H92" s="89"/>
      <c r="I92" s="89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</row>
    <row r="93" spans="1:42">
      <c r="A93" s="89"/>
      <c r="B93" s="89"/>
      <c r="C93" s="89"/>
      <c r="D93" s="89"/>
      <c r="E93" s="89"/>
      <c r="F93" s="89"/>
      <c r="G93" s="89"/>
      <c r="H93" s="89"/>
      <c r="I93" s="89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  <c r="AN93" s="90"/>
      <c r="AO93" s="90"/>
      <c r="AP93" s="90"/>
    </row>
    <row r="94" spans="1:42">
      <c r="A94" s="89"/>
      <c r="B94" s="89"/>
      <c r="C94" s="89"/>
      <c r="D94" s="89"/>
      <c r="E94" s="89"/>
      <c r="F94" s="89"/>
      <c r="G94" s="89"/>
      <c r="H94" s="89"/>
      <c r="I94" s="89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</row>
    <row r="95" spans="1:42">
      <c r="A95" s="89"/>
      <c r="B95" s="89"/>
      <c r="C95" s="89"/>
      <c r="D95" s="89"/>
      <c r="E95" s="89"/>
      <c r="F95" s="89"/>
      <c r="G95" s="89"/>
      <c r="H95" s="89"/>
      <c r="I95" s="89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</row>
    <row r="96" spans="1:42">
      <c r="A96" s="89"/>
      <c r="B96" s="89"/>
      <c r="C96" s="89"/>
      <c r="D96" s="89"/>
      <c r="E96" s="89"/>
      <c r="F96" s="89"/>
      <c r="G96" s="89"/>
      <c r="H96" s="89"/>
      <c r="I96" s="89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</row>
    <row r="97" spans="1:42">
      <c r="A97" s="89"/>
      <c r="B97" s="89"/>
      <c r="C97" s="89"/>
      <c r="D97" s="89"/>
      <c r="E97" s="89"/>
      <c r="F97" s="89"/>
      <c r="G97" s="89"/>
      <c r="H97" s="89"/>
      <c r="I97" s="89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</row>
    <row r="98" spans="1:42">
      <c r="A98" s="89"/>
      <c r="B98" s="89"/>
      <c r="C98" s="89"/>
      <c r="D98" s="89"/>
      <c r="E98" s="89"/>
      <c r="F98" s="89"/>
      <c r="G98" s="89"/>
      <c r="H98" s="89"/>
      <c r="I98" s="89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</row>
    <row r="99" spans="1:42">
      <c r="A99" s="89"/>
      <c r="B99" s="89"/>
      <c r="C99" s="89"/>
      <c r="D99" s="89"/>
      <c r="E99" s="89"/>
      <c r="F99" s="89"/>
      <c r="G99" s="89"/>
      <c r="H99" s="89"/>
      <c r="I99" s="89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</row>
    <row r="100" spans="1:42">
      <c r="A100" s="89"/>
      <c r="B100" s="91"/>
      <c r="C100" s="91"/>
      <c r="D100" s="91"/>
      <c r="E100" s="91"/>
      <c r="F100" s="91"/>
      <c r="G100" s="91"/>
      <c r="H100" s="91"/>
      <c r="I100" s="91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</row>
    <row r="101" spans="1:42">
      <c r="A101" s="89"/>
      <c r="B101" s="91"/>
      <c r="C101" s="91"/>
      <c r="D101" s="91"/>
      <c r="E101" s="91"/>
      <c r="F101" s="91"/>
      <c r="G101" s="91"/>
      <c r="H101" s="91"/>
      <c r="I101" s="91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</row>
    <row r="102" spans="1:42">
      <c r="A102" s="89"/>
      <c r="B102" s="91"/>
      <c r="C102" s="91"/>
      <c r="D102" s="91"/>
      <c r="E102" s="91"/>
      <c r="F102" s="91"/>
      <c r="G102" s="91"/>
      <c r="H102" s="91"/>
      <c r="I102" s="91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</row>
    <row r="103" spans="1:42">
      <c r="A103" s="89"/>
      <c r="B103" s="91"/>
      <c r="C103" s="91"/>
      <c r="D103" s="91"/>
      <c r="E103" s="91"/>
      <c r="F103" s="91"/>
      <c r="G103" s="91"/>
      <c r="H103" s="91"/>
      <c r="I103" s="91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</row>
    <row r="104" spans="1:42">
      <c r="A104" s="89"/>
      <c r="B104" s="91"/>
      <c r="C104" s="91"/>
      <c r="D104" s="91"/>
      <c r="E104" s="91"/>
      <c r="F104" s="91"/>
      <c r="G104" s="91"/>
      <c r="H104" s="91"/>
      <c r="I104" s="91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</row>
    <row r="105" spans="1:42">
      <c r="A105" s="89"/>
      <c r="B105" s="91"/>
      <c r="C105" s="91"/>
      <c r="D105" s="91"/>
      <c r="E105" s="91"/>
      <c r="F105" s="91"/>
      <c r="G105" s="91"/>
      <c r="H105" s="91"/>
      <c r="I105" s="91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</row>
    <row r="106" spans="1:42">
      <c r="A106" s="89"/>
      <c r="B106" s="91"/>
      <c r="C106" s="91"/>
      <c r="D106" s="91"/>
      <c r="E106" s="91"/>
      <c r="F106" s="91"/>
      <c r="G106" s="91"/>
      <c r="H106" s="91"/>
      <c r="I106" s="91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  <c r="AL106" s="90"/>
      <c r="AM106" s="90"/>
      <c r="AN106" s="90"/>
      <c r="AO106" s="90"/>
      <c r="AP106" s="90"/>
    </row>
    <row r="107" spans="1:42">
      <c r="A107" s="89"/>
      <c r="B107" s="91"/>
      <c r="C107" s="91"/>
      <c r="D107" s="91"/>
      <c r="E107" s="91"/>
      <c r="F107" s="91"/>
      <c r="G107" s="91"/>
      <c r="H107" s="91"/>
      <c r="I107" s="91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</row>
    <row r="108" spans="1:42">
      <c r="A108" s="89"/>
      <c r="B108" s="92"/>
      <c r="C108" s="92"/>
      <c r="D108" s="92"/>
      <c r="E108" s="92"/>
      <c r="F108" s="92"/>
      <c r="G108" s="92"/>
      <c r="H108" s="92"/>
      <c r="I108" s="91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0"/>
      <c r="AO108" s="90"/>
      <c r="AP108" s="90"/>
    </row>
    <row r="109" spans="1:42">
      <c r="A109" s="89"/>
      <c r="B109" s="92"/>
      <c r="C109" s="92"/>
      <c r="D109" s="92"/>
      <c r="E109" s="92"/>
      <c r="F109" s="92"/>
      <c r="G109" s="92"/>
      <c r="H109" s="92"/>
      <c r="I109" s="91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</row>
    <row r="110" spans="1:42">
      <c r="A110" s="89"/>
      <c r="B110" s="91"/>
      <c r="C110" s="91"/>
      <c r="D110" s="91"/>
      <c r="E110" s="91"/>
      <c r="F110" s="91"/>
      <c r="G110" s="91"/>
      <c r="H110" s="91"/>
      <c r="I110" s="91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0"/>
      <c r="AO110" s="90"/>
      <c r="AP110" s="90"/>
    </row>
    <row r="111" spans="1:42">
      <c r="A111" s="93"/>
      <c r="B111" s="94"/>
      <c r="C111" s="94"/>
      <c r="D111" s="94"/>
      <c r="E111" s="94"/>
      <c r="F111" s="94"/>
      <c r="G111" s="94"/>
      <c r="H111" s="94"/>
      <c r="I111" s="95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0"/>
      <c r="AO111" s="90"/>
      <c r="AP111" s="90"/>
    </row>
    <row r="112" spans="1:42">
      <c r="A112" s="89"/>
      <c r="B112" s="92"/>
      <c r="C112" s="92"/>
      <c r="D112" s="92"/>
      <c r="E112" s="92"/>
      <c r="F112" s="92"/>
      <c r="G112" s="92"/>
      <c r="H112" s="92"/>
      <c r="I112" s="91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90"/>
      <c r="AO112" s="90"/>
      <c r="AP112" s="90"/>
    </row>
    <row r="113" spans="1:42">
      <c r="A113" s="89"/>
      <c r="B113" s="92"/>
      <c r="C113" s="92"/>
      <c r="D113" s="92"/>
      <c r="E113" s="92"/>
      <c r="F113" s="92"/>
      <c r="G113" s="92"/>
      <c r="H113" s="92"/>
      <c r="I113" s="91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  <c r="AP113" s="90"/>
    </row>
    <row r="114" spans="1:42">
      <c r="A114" s="89"/>
      <c r="B114" s="91"/>
      <c r="C114" s="91"/>
      <c r="D114" s="91"/>
      <c r="E114" s="91"/>
      <c r="F114" s="91"/>
      <c r="G114" s="91"/>
      <c r="H114" s="91"/>
      <c r="I114" s="91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</row>
    <row r="115" spans="1:42">
      <c r="A115" s="93"/>
      <c r="B115" s="94"/>
      <c r="C115" s="94"/>
      <c r="D115" s="94"/>
      <c r="E115" s="94"/>
      <c r="F115" s="94"/>
      <c r="G115" s="94"/>
      <c r="H115" s="94"/>
      <c r="I115" s="95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</row>
    <row r="116" spans="1:42">
      <c r="A116" s="89"/>
      <c r="B116" s="92"/>
      <c r="C116" s="92"/>
      <c r="D116" s="92"/>
      <c r="E116" s="92"/>
      <c r="F116" s="92"/>
      <c r="G116" s="92"/>
      <c r="H116" s="92"/>
      <c r="I116" s="91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</row>
    <row r="117" spans="1:42">
      <c r="A117" s="89"/>
      <c r="B117" s="92"/>
      <c r="C117" s="92"/>
      <c r="D117" s="92"/>
      <c r="E117" s="92"/>
      <c r="F117" s="92"/>
      <c r="G117" s="92"/>
      <c r="H117" s="92"/>
      <c r="I117" s="91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</row>
    <row r="118" spans="1:42">
      <c r="A118" s="89"/>
      <c r="B118" s="92"/>
      <c r="C118" s="92"/>
      <c r="D118" s="92"/>
      <c r="E118" s="92"/>
      <c r="F118" s="92"/>
      <c r="G118" s="92"/>
      <c r="H118" s="92"/>
      <c r="I118" s="91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</row>
    <row r="119" spans="1:42">
      <c r="A119" s="89"/>
      <c r="B119" s="92"/>
      <c r="C119" s="92"/>
      <c r="D119" s="92"/>
      <c r="E119" s="92"/>
      <c r="F119" s="92"/>
      <c r="G119" s="92"/>
      <c r="H119" s="92"/>
      <c r="I119" s="91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</row>
    <row r="120" spans="1:42">
      <c r="A120" s="89"/>
      <c r="B120" s="92"/>
      <c r="C120" s="92"/>
      <c r="D120" s="92"/>
      <c r="E120" s="92"/>
      <c r="F120" s="92"/>
      <c r="G120" s="92"/>
      <c r="H120" s="92"/>
      <c r="I120" s="91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</row>
    <row r="121" spans="1:42">
      <c r="A121" s="89"/>
      <c r="B121" s="91"/>
      <c r="C121" s="91"/>
      <c r="D121" s="91"/>
      <c r="E121" s="91"/>
      <c r="F121" s="91"/>
      <c r="G121" s="91"/>
      <c r="H121" s="91"/>
      <c r="I121" s="91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</row>
    <row r="122" spans="1:42">
      <c r="A122" s="93"/>
      <c r="B122" s="94"/>
      <c r="C122" s="94"/>
      <c r="D122" s="94"/>
      <c r="E122" s="94"/>
      <c r="F122" s="94"/>
      <c r="G122" s="94"/>
      <c r="H122" s="94"/>
      <c r="I122" s="95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</row>
    <row r="123" spans="1:42">
      <c r="A123" s="89"/>
      <c r="B123" s="92"/>
      <c r="C123" s="92"/>
      <c r="D123" s="92"/>
      <c r="E123" s="92"/>
      <c r="F123" s="92"/>
      <c r="G123" s="92"/>
      <c r="H123" s="92"/>
      <c r="I123" s="91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</row>
    <row r="124" spans="1:42">
      <c r="A124" s="89"/>
      <c r="B124" s="92"/>
      <c r="C124" s="92"/>
      <c r="D124" s="92"/>
      <c r="E124" s="92"/>
      <c r="F124" s="92"/>
      <c r="G124" s="92"/>
      <c r="H124" s="92"/>
      <c r="I124" s="91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</row>
    <row r="125" spans="1:42">
      <c r="A125" s="89"/>
      <c r="B125" s="92"/>
      <c r="C125" s="94"/>
      <c r="D125" s="94"/>
      <c r="E125" s="94"/>
      <c r="F125" s="94"/>
      <c r="G125" s="94"/>
      <c r="H125" s="94"/>
      <c r="I125" s="95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</row>
    <row r="126" spans="1:42">
      <c r="A126" s="89"/>
      <c r="B126" s="92"/>
      <c r="C126" s="94"/>
      <c r="D126" s="94"/>
      <c r="E126" s="94"/>
      <c r="F126" s="94"/>
      <c r="G126" s="94"/>
      <c r="H126" s="94"/>
      <c r="I126" s="95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</row>
    <row r="127" spans="1:42">
      <c r="A127" s="89"/>
      <c r="B127" s="92"/>
      <c r="C127" s="92"/>
      <c r="D127" s="92"/>
      <c r="E127" s="92"/>
      <c r="F127" s="92"/>
      <c r="G127" s="92"/>
      <c r="H127" s="92"/>
      <c r="I127" s="91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</row>
    <row r="128" spans="1:42">
      <c r="A128" s="89"/>
      <c r="B128" s="92"/>
      <c r="C128" s="92"/>
      <c r="D128" s="92"/>
      <c r="E128" s="92"/>
      <c r="F128" s="92"/>
      <c r="G128" s="92"/>
      <c r="H128" s="92"/>
      <c r="I128" s="91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</row>
    <row r="129" spans="1:42">
      <c r="A129" s="89"/>
      <c r="B129" s="92"/>
      <c r="C129" s="92"/>
      <c r="D129" s="92"/>
      <c r="E129" s="92"/>
      <c r="F129" s="92"/>
      <c r="G129" s="92"/>
      <c r="H129" s="92"/>
      <c r="I129" s="91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</row>
    <row r="130" spans="1:42">
      <c r="A130" s="89"/>
      <c r="B130" s="91"/>
      <c r="C130" s="91"/>
      <c r="D130" s="91"/>
      <c r="E130" s="91"/>
      <c r="F130" s="91"/>
      <c r="G130" s="91"/>
      <c r="H130" s="91"/>
      <c r="I130" s="91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</row>
    <row r="131" spans="1:42">
      <c r="A131" s="96"/>
      <c r="B131" s="94"/>
      <c r="C131" s="91"/>
      <c r="D131" s="91"/>
      <c r="E131" s="91"/>
      <c r="F131" s="91"/>
      <c r="G131" s="91"/>
      <c r="H131" s="91"/>
      <c r="I131" s="91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</row>
    <row r="132" spans="1:42">
      <c r="A132" s="89"/>
      <c r="B132" s="92"/>
      <c r="C132" s="94"/>
      <c r="D132" s="94"/>
      <c r="E132" s="94"/>
      <c r="F132" s="94"/>
      <c r="G132" s="94"/>
      <c r="H132" s="94"/>
      <c r="I132" s="95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</row>
    <row r="133" spans="1:42">
      <c r="A133" s="89"/>
      <c r="B133" s="92"/>
      <c r="C133" s="92"/>
      <c r="D133" s="92"/>
      <c r="E133" s="92"/>
      <c r="F133" s="92"/>
      <c r="G133" s="92"/>
      <c r="H133" s="92"/>
      <c r="I133" s="91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</row>
    <row r="134" spans="1:42">
      <c r="A134" s="89"/>
      <c r="B134" s="92"/>
      <c r="C134" s="92"/>
      <c r="D134" s="92"/>
      <c r="E134" s="92"/>
      <c r="F134" s="92"/>
      <c r="G134" s="92"/>
      <c r="H134" s="92"/>
      <c r="I134" s="91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</row>
    <row r="135" spans="1:42">
      <c r="A135" s="89"/>
      <c r="B135" s="91"/>
      <c r="C135" s="91"/>
      <c r="D135" s="91"/>
      <c r="E135" s="91"/>
      <c r="F135" s="91"/>
      <c r="G135" s="91"/>
      <c r="H135" s="91"/>
      <c r="I135" s="91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</row>
    <row r="136" spans="1:42">
      <c r="A136" s="96"/>
      <c r="B136" s="94"/>
      <c r="C136" s="94"/>
      <c r="D136" s="94"/>
      <c r="E136" s="94"/>
      <c r="F136" s="94"/>
      <c r="G136" s="94"/>
      <c r="H136" s="94"/>
      <c r="I136" s="95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</row>
    <row r="137" spans="1:42">
      <c r="A137" s="96"/>
      <c r="B137" s="94"/>
      <c r="C137" s="94"/>
      <c r="D137" s="94"/>
      <c r="E137" s="94"/>
      <c r="F137" s="94"/>
      <c r="G137" s="94"/>
      <c r="H137" s="94"/>
      <c r="I137" s="95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</row>
  </sheetData>
  <mergeCells count="58">
    <mergeCell ref="BA7:BB7"/>
    <mergeCell ref="BC7:BD7"/>
    <mergeCell ref="BE7:BF7"/>
    <mergeCell ref="BG7:BH7"/>
    <mergeCell ref="BI7:BJ7"/>
    <mergeCell ref="AQ7:AR7"/>
    <mergeCell ref="AS7:AT7"/>
    <mergeCell ref="AU7:AV7"/>
    <mergeCell ref="AW7:AX7"/>
    <mergeCell ref="AY7:AZ7"/>
    <mergeCell ref="AL5:AL6"/>
    <mergeCell ref="P5:P6"/>
    <mergeCell ref="Q5:Q6"/>
    <mergeCell ref="R5:U5"/>
    <mergeCell ref="V5:V6"/>
    <mergeCell ref="AA5:AA6"/>
    <mergeCell ref="AB5:AB6"/>
    <mergeCell ref="AG4:AG6"/>
    <mergeCell ref="AH4:AL4"/>
    <mergeCell ref="W4:W6"/>
    <mergeCell ref="X4:X6"/>
    <mergeCell ref="Y4:Y6"/>
    <mergeCell ref="Z4:Z6"/>
    <mergeCell ref="AA4:AE4"/>
    <mergeCell ref="AF4:AF6"/>
    <mergeCell ref="AE5:AE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N5:N6"/>
    <mergeCell ref="A1:B1"/>
    <mergeCell ref="C1:AL1"/>
    <mergeCell ref="AM1:AP1"/>
    <mergeCell ref="A2:AP2"/>
    <mergeCell ref="A3:AP3"/>
    <mergeCell ref="AM4:AM6"/>
    <mergeCell ref="AN4:AN6"/>
    <mergeCell ref="AO4:AO6"/>
    <mergeCell ref="AP4:AP6"/>
    <mergeCell ref="A4:B6"/>
    <mergeCell ref="C4:G4"/>
    <mergeCell ref="H4:K4"/>
    <mergeCell ref="L4:L6"/>
    <mergeCell ref="M4:V4"/>
    <mergeCell ref="AH5:AH6"/>
    <mergeCell ref="AI5:AI6"/>
    <mergeCell ref="AJ5:AJ6"/>
    <mergeCell ref="AK5:AK6"/>
    <mergeCell ref="O5:O6"/>
    <mergeCell ref="AC5:AC6"/>
    <mergeCell ref="AD5:AD6"/>
  </mergeCells>
  <pageMargins left="0.7" right="0.7" top="0.75" bottom="0.75" header="0.3" footer="0.3"/>
  <pageSetup paperSize="9" orientation="portrait" verticalDpi="0" r:id="rId1"/>
  <ignoredErrors>
    <ignoredError sqref="AR4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BJ137"/>
  <sheetViews>
    <sheetView zoomScale="80" zoomScaleNormal="80" workbookViewId="0">
      <pane xSplit="2" ySplit="7" topLeftCell="P8" activePane="bottomRight" state="frozen"/>
      <selection activeCell="AM1" sqref="AM1:AP1"/>
      <selection pane="topRight" activeCell="AM1" sqref="AM1:AP1"/>
      <selection pane="bottomLeft" activeCell="AM1" sqref="AM1:AP1"/>
      <selection pane="bottomRight" activeCell="AM1" sqref="AM1:AP1"/>
    </sheetView>
  </sheetViews>
  <sheetFormatPr defaultRowHeight="12.75"/>
  <cols>
    <col min="1" max="1" width="9.28515625" style="100" customWidth="1"/>
    <col min="2" max="2" width="63.140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80.2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33" customHeight="1">
      <c r="A2" s="238" t="s">
        <v>149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3.25" customHeight="1">
      <c r="A3" s="241" t="s">
        <v>150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51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.7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51">
      <c r="A8" s="1">
        <v>1</v>
      </c>
      <c r="B8" s="6" t="s">
        <v>53</v>
      </c>
      <c r="C8" s="69">
        <f>SUM(C9:C10)</f>
        <v>113</v>
      </c>
      <c r="D8" s="69">
        <f t="shared" ref="D8:AP8" si="0">SUM(D9:D10)</f>
        <v>8</v>
      </c>
      <c r="E8" s="69">
        <f t="shared" si="0"/>
        <v>105</v>
      </c>
      <c r="F8" s="69">
        <f t="shared" si="0"/>
        <v>0</v>
      </c>
      <c r="G8" s="69">
        <f t="shared" si="0"/>
        <v>0</v>
      </c>
      <c r="H8" s="69">
        <f t="shared" si="0"/>
        <v>100</v>
      </c>
      <c r="I8" s="69">
        <f t="shared" si="0"/>
        <v>59</v>
      </c>
      <c r="J8" s="69">
        <f t="shared" si="0"/>
        <v>24</v>
      </c>
      <c r="K8" s="69">
        <f t="shared" si="0"/>
        <v>17</v>
      </c>
      <c r="L8" s="69">
        <f t="shared" si="0"/>
        <v>3</v>
      </c>
      <c r="M8" s="69">
        <f t="shared" si="0"/>
        <v>109</v>
      </c>
      <c r="N8" s="69">
        <f t="shared" si="0"/>
        <v>30</v>
      </c>
      <c r="O8" s="69">
        <f t="shared" si="0"/>
        <v>6</v>
      </c>
      <c r="P8" s="69">
        <f t="shared" si="0"/>
        <v>73</v>
      </c>
      <c r="Q8" s="69">
        <f t="shared" si="0"/>
        <v>0</v>
      </c>
      <c r="R8" s="69">
        <f t="shared" si="0"/>
        <v>26</v>
      </c>
      <c r="S8" s="69">
        <f t="shared" si="0"/>
        <v>0</v>
      </c>
      <c r="T8" s="69">
        <f t="shared" si="0"/>
        <v>17</v>
      </c>
      <c r="U8" s="69">
        <f t="shared" si="0"/>
        <v>9</v>
      </c>
      <c r="V8" s="69">
        <f t="shared" si="0"/>
        <v>135</v>
      </c>
      <c r="W8" s="69">
        <f t="shared" si="0"/>
        <v>0</v>
      </c>
      <c r="X8" s="69">
        <f t="shared" si="0"/>
        <v>5</v>
      </c>
      <c r="Y8" s="69">
        <f t="shared" si="0"/>
        <v>34</v>
      </c>
      <c r="Z8" s="69">
        <f t="shared" si="0"/>
        <v>7</v>
      </c>
      <c r="AA8" s="69">
        <f t="shared" si="0"/>
        <v>32</v>
      </c>
      <c r="AB8" s="69">
        <f t="shared" si="0"/>
        <v>3</v>
      </c>
      <c r="AC8" s="69">
        <f t="shared" si="0"/>
        <v>35</v>
      </c>
      <c r="AD8" s="69">
        <f t="shared" si="0"/>
        <v>8</v>
      </c>
      <c r="AE8" s="69">
        <f t="shared" si="0"/>
        <v>27</v>
      </c>
      <c r="AF8" s="69">
        <f t="shared" si="0"/>
        <v>0</v>
      </c>
      <c r="AG8" s="69">
        <f t="shared" si="0"/>
        <v>33</v>
      </c>
      <c r="AH8" s="69">
        <f t="shared" si="0"/>
        <v>1</v>
      </c>
      <c r="AI8" s="69">
        <f t="shared" si="0"/>
        <v>0</v>
      </c>
      <c r="AJ8" s="69">
        <f t="shared" si="0"/>
        <v>1</v>
      </c>
      <c r="AK8" s="69">
        <f t="shared" si="0"/>
        <v>1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113</v>
      </c>
      <c r="AR8" s="69">
        <f t="shared" si="1"/>
        <v>113</v>
      </c>
      <c r="AS8" s="69">
        <f t="shared" si="1"/>
        <v>100</v>
      </c>
      <c r="AT8" s="69">
        <f t="shared" si="1"/>
        <v>100</v>
      </c>
      <c r="AU8" s="69">
        <f t="shared" si="1"/>
        <v>172</v>
      </c>
      <c r="AV8" s="69">
        <f>SUM(AV9:AV10)</f>
        <v>172</v>
      </c>
      <c r="AW8" s="69">
        <f t="shared" si="1"/>
        <v>109</v>
      </c>
      <c r="AX8" s="69">
        <f t="shared" si="1"/>
        <v>109</v>
      </c>
      <c r="AY8" s="69">
        <f t="shared" si="1"/>
        <v>26</v>
      </c>
      <c r="AZ8" s="69">
        <f t="shared" si="1"/>
        <v>26</v>
      </c>
      <c r="BA8" s="69">
        <f t="shared" si="1"/>
        <v>135</v>
      </c>
      <c r="BB8" s="69">
        <f t="shared" si="1"/>
        <v>135</v>
      </c>
      <c r="BC8" s="69">
        <f t="shared" si="1"/>
        <v>35</v>
      </c>
      <c r="BD8" s="69">
        <f t="shared" si="1"/>
        <v>35</v>
      </c>
      <c r="BE8" s="69">
        <f t="shared" si="1"/>
        <v>35</v>
      </c>
      <c r="BF8" s="69">
        <f t="shared" si="1"/>
        <v>35</v>
      </c>
      <c r="BG8" s="69">
        <f t="shared" si="1"/>
        <v>1</v>
      </c>
      <c r="BH8" s="69">
        <f t="shared" si="1"/>
        <v>1</v>
      </c>
      <c r="BI8" s="69">
        <f t="shared" si="1"/>
        <v>1</v>
      </c>
      <c r="BJ8" s="69">
        <f t="shared" si="1"/>
        <v>1</v>
      </c>
    </row>
    <row r="9" spans="1:62" ht="38.25">
      <c r="A9" s="5" t="s">
        <v>45</v>
      </c>
      <c r="B9" s="204" t="s">
        <v>54</v>
      </c>
      <c r="C9" s="21">
        <v>90</v>
      </c>
      <c r="D9" s="2">
        <v>7</v>
      </c>
      <c r="E9" s="2">
        <v>83</v>
      </c>
      <c r="F9" s="2">
        <v>0</v>
      </c>
      <c r="G9" s="2">
        <v>0</v>
      </c>
      <c r="H9" s="2">
        <v>76</v>
      </c>
      <c r="I9" s="2">
        <f>H9-J9-K9</f>
        <v>43</v>
      </c>
      <c r="J9" s="3">
        <v>22</v>
      </c>
      <c r="K9" s="3">
        <v>11</v>
      </c>
      <c r="L9" s="3">
        <v>2</v>
      </c>
      <c r="M9" s="3">
        <f>N9+O9+P9+Q9</f>
        <v>101</v>
      </c>
      <c r="N9" s="8">
        <v>27</v>
      </c>
      <c r="O9" s="8">
        <v>4</v>
      </c>
      <c r="P9" s="8">
        <v>70</v>
      </c>
      <c r="Q9" s="8">
        <v>0</v>
      </c>
      <c r="R9" s="3">
        <v>14</v>
      </c>
      <c r="S9" s="8">
        <v>0</v>
      </c>
      <c r="T9" s="8">
        <v>11</v>
      </c>
      <c r="U9" s="8">
        <v>3</v>
      </c>
      <c r="V9" s="3">
        <f>M9+R9</f>
        <v>115</v>
      </c>
      <c r="W9" s="3">
        <v>0</v>
      </c>
      <c r="X9" s="3">
        <v>2</v>
      </c>
      <c r="Y9" s="3">
        <f>D9+E9+I9-L9-V9-W9</f>
        <v>16</v>
      </c>
      <c r="Z9" s="3">
        <v>4</v>
      </c>
      <c r="AA9" s="3">
        <v>30</v>
      </c>
      <c r="AB9" s="3">
        <v>1</v>
      </c>
      <c r="AC9" s="3">
        <f>AA9+AB9</f>
        <v>31</v>
      </c>
      <c r="AD9" s="3">
        <v>7</v>
      </c>
      <c r="AE9" s="3">
        <f>AA9+AB9-AD9</f>
        <v>24</v>
      </c>
      <c r="AF9" s="3"/>
      <c r="AG9" s="3">
        <v>29</v>
      </c>
      <c r="AH9" s="3">
        <v>1</v>
      </c>
      <c r="AI9" s="3">
        <v>0</v>
      </c>
      <c r="AJ9" s="3">
        <f>AH9+AI9</f>
        <v>1</v>
      </c>
      <c r="AK9" s="3">
        <v>1</v>
      </c>
      <c r="AL9" s="3">
        <f>AH9+AI9-AK9</f>
        <v>0</v>
      </c>
      <c r="AM9" s="21"/>
      <c r="AN9" s="21"/>
      <c r="AO9" s="21"/>
      <c r="AP9" s="21"/>
      <c r="AQ9" s="70">
        <f>C9</f>
        <v>90</v>
      </c>
      <c r="AR9" s="70">
        <f>E9+F9+G9+D9</f>
        <v>90</v>
      </c>
      <c r="AS9" s="70">
        <f>H9</f>
        <v>76</v>
      </c>
      <c r="AT9" s="70">
        <f>I9+J9+K9</f>
        <v>76</v>
      </c>
      <c r="AU9" s="70">
        <f>D9+E9+I9</f>
        <v>133</v>
      </c>
      <c r="AV9" s="70">
        <f>L9+V9+W9+Y9</f>
        <v>133</v>
      </c>
      <c r="AW9" s="70">
        <f>M9</f>
        <v>101</v>
      </c>
      <c r="AX9" s="70">
        <f>N9+O9+P9+Q9</f>
        <v>101</v>
      </c>
      <c r="AY9" s="70">
        <f>R9</f>
        <v>14</v>
      </c>
      <c r="AZ9" s="70">
        <f>S9+T9+U9</f>
        <v>14</v>
      </c>
      <c r="BA9" s="70">
        <f>V9</f>
        <v>115</v>
      </c>
      <c r="BB9" s="70">
        <f>M9+R9</f>
        <v>115</v>
      </c>
      <c r="BC9" s="70">
        <f>AC9</f>
        <v>31</v>
      </c>
      <c r="BD9" s="70">
        <f>AA9+AB9</f>
        <v>31</v>
      </c>
      <c r="BE9" s="70">
        <f>AC9</f>
        <v>31</v>
      </c>
      <c r="BF9" s="70">
        <f>AD9+AE9</f>
        <v>31</v>
      </c>
      <c r="BG9" s="70">
        <f>AJ9</f>
        <v>1</v>
      </c>
      <c r="BH9" s="70">
        <f>AH9+AI9</f>
        <v>1</v>
      </c>
      <c r="BI9" s="70">
        <f>AJ9</f>
        <v>1</v>
      </c>
      <c r="BJ9" s="70">
        <f>AK9+AL9</f>
        <v>1</v>
      </c>
    </row>
    <row r="10" spans="1:62" ht="38.25">
      <c r="A10" s="5" t="s">
        <v>46</v>
      </c>
      <c r="B10" s="204" t="s">
        <v>55</v>
      </c>
      <c r="C10" s="21">
        <v>23</v>
      </c>
      <c r="D10" s="2">
        <v>1</v>
      </c>
      <c r="E10" s="2">
        <v>22</v>
      </c>
      <c r="F10" s="2">
        <v>0</v>
      </c>
      <c r="G10" s="2">
        <v>0</v>
      </c>
      <c r="H10" s="2">
        <v>24</v>
      </c>
      <c r="I10" s="2">
        <f t="shared" ref="I10" si="2">H10-J10-K10</f>
        <v>16</v>
      </c>
      <c r="J10" s="2">
        <v>2</v>
      </c>
      <c r="K10" s="3">
        <v>6</v>
      </c>
      <c r="L10" s="3">
        <v>1</v>
      </c>
      <c r="M10" s="3">
        <f t="shared" ref="M10" si="3">N10+O10+P10+Q10</f>
        <v>8</v>
      </c>
      <c r="N10" s="8">
        <v>3</v>
      </c>
      <c r="O10" s="8">
        <v>2</v>
      </c>
      <c r="P10" s="8">
        <v>3</v>
      </c>
      <c r="Q10" s="8">
        <v>0</v>
      </c>
      <c r="R10" s="3">
        <v>12</v>
      </c>
      <c r="S10" s="8">
        <v>0</v>
      </c>
      <c r="T10" s="8">
        <v>6</v>
      </c>
      <c r="U10" s="8">
        <v>6</v>
      </c>
      <c r="V10" s="3">
        <f t="shared" ref="V10" si="4">M10+R10</f>
        <v>20</v>
      </c>
      <c r="W10" s="3">
        <v>0</v>
      </c>
      <c r="X10" s="4">
        <v>3</v>
      </c>
      <c r="Y10" s="3">
        <f>D10+E10+I10-L10-V10-W10</f>
        <v>18</v>
      </c>
      <c r="Z10" s="4">
        <v>3</v>
      </c>
      <c r="AA10" s="4">
        <v>2</v>
      </c>
      <c r="AB10" s="4">
        <v>2</v>
      </c>
      <c r="AC10" s="3">
        <f t="shared" ref="AC10" si="5">AA10+AB10</f>
        <v>4</v>
      </c>
      <c r="AD10" s="4">
        <v>1</v>
      </c>
      <c r="AE10" s="3">
        <f t="shared" ref="AE10" si="6">AA10+AB10-AD10</f>
        <v>3</v>
      </c>
      <c r="AF10" s="3"/>
      <c r="AG10" s="3">
        <v>4</v>
      </c>
      <c r="AH10" s="3">
        <v>0</v>
      </c>
      <c r="AI10" s="3">
        <v>0</v>
      </c>
      <c r="AJ10" s="3">
        <f t="shared" ref="AJ10" si="7">AH10+AI10</f>
        <v>0</v>
      </c>
      <c r="AK10" s="3">
        <v>0</v>
      </c>
      <c r="AL10" s="3">
        <f t="shared" ref="AL10" si="8">AH10+AI10-AK10</f>
        <v>0</v>
      </c>
      <c r="AM10" s="21"/>
      <c r="AN10" s="21"/>
      <c r="AO10" s="21"/>
      <c r="AP10" s="21"/>
      <c r="AQ10" s="70">
        <f t="shared" ref="AQ10:AQ46" si="9">C10</f>
        <v>23</v>
      </c>
      <c r="AR10" s="70">
        <f>E10+F10+G10+D10</f>
        <v>23</v>
      </c>
      <c r="AS10" s="70">
        <f t="shared" ref="AS10:AS46" si="10">H10</f>
        <v>24</v>
      </c>
      <c r="AT10" s="70">
        <f t="shared" ref="AT10:AT46" si="11">I10+J10+K10</f>
        <v>24</v>
      </c>
      <c r="AU10" s="70">
        <f t="shared" ref="AU10:AU46" si="12">D10+E10+I10</f>
        <v>39</v>
      </c>
      <c r="AV10" s="70">
        <f>L10+V10+W10+Y10</f>
        <v>39</v>
      </c>
      <c r="AW10" s="70">
        <f t="shared" ref="AW10:AW46" si="13">M10</f>
        <v>8</v>
      </c>
      <c r="AX10" s="70">
        <f>N10+O10+P10+Q10</f>
        <v>8</v>
      </c>
      <c r="AY10" s="70">
        <f t="shared" ref="AY10:AY46" si="14">R10</f>
        <v>12</v>
      </c>
      <c r="AZ10" s="70">
        <f t="shared" ref="AZ10:AZ46" si="15">S10+T10+U10</f>
        <v>12</v>
      </c>
      <c r="BA10" s="70">
        <f t="shared" ref="BA10:BA46" si="16">V10</f>
        <v>20</v>
      </c>
      <c r="BB10" s="70">
        <f t="shared" ref="BB10:BB46" si="17">M10+R10</f>
        <v>20</v>
      </c>
      <c r="BC10" s="70">
        <f t="shared" ref="BC10:BC46" si="18">AC10</f>
        <v>4</v>
      </c>
      <c r="BD10" s="70">
        <f t="shared" ref="BD10:BD46" si="19">AA10+AB10</f>
        <v>4</v>
      </c>
      <c r="BE10" s="70">
        <f t="shared" ref="BE10:BE46" si="20">AC10</f>
        <v>4</v>
      </c>
      <c r="BF10" s="70">
        <f t="shared" ref="BF10:BF46" si="21">AD10+AE10</f>
        <v>4</v>
      </c>
      <c r="BG10" s="70">
        <f t="shared" ref="BG10:BG46" si="22">AJ10</f>
        <v>0</v>
      </c>
      <c r="BH10" s="70">
        <f t="shared" ref="BH10:BH46" si="23">AH10+AI10</f>
        <v>0</v>
      </c>
      <c r="BI10" s="70">
        <f t="shared" ref="BI10:BI46" si="24">AJ10</f>
        <v>0</v>
      </c>
      <c r="BJ10" s="70">
        <f t="shared" ref="BJ10:BJ46" si="25">AK10+AL10</f>
        <v>0</v>
      </c>
    </row>
    <row r="11" spans="1:62" ht="51">
      <c r="A11" s="1">
        <v>2</v>
      </c>
      <c r="B11" s="6" t="s">
        <v>56</v>
      </c>
      <c r="C11" s="69">
        <f>SUM(C12:C13)</f>
        <v>21</v>
      </c>
      <c r="D11" s="69">
        <f t="shared" ref="D11:BJ11" si="26">SUM(D12:D13)</f>
        <v>1</v>
      </c>
      <c r="E11" s="69">
        <f t="shared" si="26"/>
        <v>20</v>
      </c>
      <c r="F11" s="69">
        <f t="shared" si="26"/>
        <v>0</v>
      </c>
      <c r="G11" s="69">
        <f t="shared" si="26"/>
        <v>0</v>
      </c>
      <c r="H11" s="69">
        <f t="shared" si="26"/>
        <v>22</v>
      </c>
      <c r="I11" s="69">
        <f t="shared" si="26"/>
        <v>16</v>
      </c>
      <c r="J11" s="69">
        <f t="shared" si="26"/>
        <v>1</v>
      </c>
      <c r="K11" s="69">
        <f t="shared" si="26"/>
        <v>5</v>
      </c>
      <c r="L11" s="69">
        <f t="shared" si="26"/>
        <v>0</v>
      </c>
      <c r="M11" s="69">
        <f t="shared" si="26"/>
        <v>17</v>
      </c>
      <c r="N11" s="69">
        <f t="shared" si="26"/>
        <v>7</v>
      </c>
      <c r="O11" s="69">
        <f t="shared" si="26"/>
        <v>3</v>
      </c>
      <c r="P11" s="69">
        <f t="shared" si="26"/>
        <v>7</v>
      </c>
      <c r="Q11" s="69">
        <f t="shared" si="26"/>
        <v>0</v>
      </c>
      <c r="R11" s="69">
        <f t="shared" si="26"/>
        <v>8</v>
      </c>
      <c r="S11" s="69">
        <f t="shared" si="26"/>
        <v>0</v>
      </c>
      <c r="T11" s="69">
        <f t="shared" si="26"/>
        <v>7</v>
      </c>
      <c r="U11" s="69">
        <f t="shared" si="26"/>
        <v>1</v>
      </c>
      <c r="V11" s="69">
        <f t="shared" si="26"/>
        <v>25</v>
      </c>
      <c r="W11" s="69">
        <f t="shared" si="26"/>
        <v>0</v>
      </c>
      <c r="X11" s="69">
        <f t="shared" si="26"/>
        <v>0</v>
      </c>
      <c r="Y11" s="69">
        <f t="shared" si="26"/>
        <v>12</v>
      </c>
      <c r="Z11" s="69">
        <f t="shared" si="26"/>
        <v>1</v>
      </c>
      <c r="AA11" s="69">
        <f t="shared" si="26"/>
        <v>4</v>
      </c>
      <c r="AB11" s="69">
        <f t="shared" si="26"/>
        <v>6</v>
      </c>
      <c r="AC11" s="69">
        <f t="shared" si="26"/>
        <v>10</v>
      </c>
      <c r="AD11" s="69">
        <f t="shared" si="26"/>
        <v>1</v>
      </c>
      <c r="AE11" s="69">
        <f t="shared" si="26"/>
        <v>9</v>
      </c>
      <c r="AF11" s="69">
        <f t="shared" si="26"/>
        <v>0</v>
      </c>
      <c r="AG11" s="69">
        <f t="shared" si="26"/>
        <v>10</v>
      </c>
      <c r="AH11" s="69">
        <f t="shared" si="26"/>
        <v>0</v>
      </c>
      <c r="AI11" s="69">
        <f t="shared" si="26"/>
        <v>0</v>
      </c>
      <c r="AJ11" s="69">
        <f t="shared" si="26"/>
        <v>0</v>
      </c>
      <c r="AK11" s="69">
        <f t="shared" si="26"/>
        <v>0</v>
      </c>
      <c r="AL11" s="69">
        <f t="shared" si="26"/>
        <v>0</v>
      </c>
      <c r="AM11" s="69">
        <f t="shared" si="26"/>
        <v>0</v>
      </c>
      <c r="AN11" s="69">
        <f t="shared" si="26"/>
        <v>0</v>
      </c>
      <c r="AO11" s="69">
        <f t="shared" si="26"/>
        <v>0</v>
      </c>
      <c r="AP11" s="69">
        <f t="shared" si="26"/>
        <v>0</v>
      </c>
      <c r="AQ11" s="69">
        <f t="shared" si="26"/>
        <v>21</v>
      </c>
      <c r="AR11" s="69">
        <f t="shared" si="26"/>
        <v>21</v>
      </c>
      <c r="AS11" s="69">
        <f t="shared" si="26"/>
        <v>22</v>
      </c>
      <c r="AT11" s="69">
        <f t="shared" si="26"/>
        <v>22</v>
      </c>
      <c r="AU11" s="69">
        <f t="shared" si="26"/>
        <v>37</v>
      </c>
      <c r="AV11" s="69">
        <f t="shared" si="26"/>
        <v>37</v>
      </c>
      <c r="AW11" s="69">
        <f t="shared" si="26"/>
        <v>17</v>
      </c>
      <c r="AX11" s="69">
        <f t="shared" si="26"/>
        <v>17</v>
      </c>
      <c r="AY11" s="69">
        <f t="shared" si="26"/>
        <v>8</v>
      </c>
      <c r="AZ11" s="69">
        <f t="shared" si="26"/>
        <v>8</v>
      </c>
      <c r="BA11" s="69">
        <f t="shared" si="26"/>
        <v>25</v>
      </c>
      <c r="BB11" s="69">
        <f t="shared" si="26"/>
        <v>25</v>
      </c>
      <c r="BC11" s="69">
        <f t="shared" si="26"/>
        <v>10</v>
      </c>
      <c r="BD11" s="69">
        <f t="shared" si="26"/>
        <v>10</v>
      </c>
      <c r="BE11" s="69">
        <f t="shared" si="26"/>
        <v>10</v>
      </c>
      <c r="BF11" s="69">
        <f t="shared" si="26"/>
        <v>10</v>
      </c>
      <c r="BG11" s="69">
        <f t="shared" si="26"/>
        <v>0</v>
      </c>
      <c r="BH11" s="69">
        <f t="shared" si="26"/>
        <v>0</v>
      </c>
      <c r="BI11" s="69">
        <f t="shared" si="26"/>
        <v>0</v>
      </c>
      <c r="BJ11" s="69">
        <f t="shared" si="26"/>
        <v>0</v>
      </c>
    </row>
    <row r="12" spans="1:62" ht="38.25">
      <c r="A12" s="5" t="s">
        <v>4</v>
      </c>
      <c r="B12" s="204" t="s">
        <v>57</v>
      </c>
      <c r="C12" s="2">
        <v>14</v>
      </c>
      <c r="D12" s="2">
        <v>1</v>
      </c>
      <c r="E12" s="2">
        <v>13</v>
      </c>
      <c r="F12" s="2">
        <v>0</v>
      </c>
      <c r="G12" s="2">
        <v>0</v>
      </c>
      <c r="H12" s="2">
        <v>16</v>
      </c>
      <c r="I12" s="2">
        <f t="shared" ref="I12:I13" si="27">H12-J12-K12</f>
        <v>10</v>
      </c>
      <c r="J12" s="3">
        <v>1</v>
      </c>
      <c r="K12" s="3">
        <v>5</v>
      </c>
      <c r="L12" s="3">
        <v>0</v>
      </c>
      <c r="M12" s="3">
        <f t="shared" ref="M12:M13" si="28">N12+O12+P12+Q12</f>
        <v>12</v>
      </c>
      <c r="N12" s="8">
        <v>6</v>
      </c>
      <c r="O12" s="8">
        <v>1</v>
      </c>
      <c r="P12" s="8">
        <v>5</v>
      </c>
      <c r="Q12" s="8">
        <v>0</v>
      </c>
      <c r="R12" s="3">
        <v>5</v>
      </c>
      <c r="S12" s="8">
        <v>0</v>
      </c>
      <c r="T12" s="8">
        <v>5</v>
      </c>
      <c r="U12" s="8">
        <v>0</v>
      </c>
      <c r="V12" s="3">
        <f t="shared" ref="V12:V13" si="29">M12+R12</f>
        <v>17</v>
      </c>
      <c r="W12" s="3">
        <v>0</v>
      </c>
      <c r="X12" s="3">
        <v>0</v>
      </c>
      <c r="Y12" s="3">
        <f>D12+E12+I12-L12-V12-W12</f>
        <v>7</v>
      </c>
      <c r="Z12" s="3">
        <v>0</v>
      </c>
      <c r="AA12" s="3">
        <v>4</v>
      </c>
      <c r="AB12" s="3">
        <v>4</v>
      </c>
      <c r="AC12" s="3">
        <f t="shared" ref="AC12:AC13" si="30">AA12+AB12</f>
        <v>8</v>
      </c>
      <c r="AD12" s="3">
        <v>1</v>
      </c>
      <c r="AE12" s="3">
        <f t="shared" ref="AE12:AE13" si="31">AA12+AB12-AD12</f>
        <v>7</v>
      </c>
      <c r="AF12" s="3"/>
      <c r="AG12" s="3">
        <v>8</v>
      </c>
      <c r="AH12" s="3">
        <v>0</v>
      </c>
      <c r="AI12" s="3">
        <v>0</v>
      </c>
      <c r="AJ12" s="3">
        <f t="shared" ref="AJ12:AJ13" si="32">AH12+AI12</f>
        <v>0</v>
      </c>
      <c r="AK12" s="3">
        <v>0</v>
      </c>
      <c r="AL12" s="3">
        <f t="shared" ref="AL12:AL13" si="33">AH12+AI12-AK12</f>
        <v>0</v>
      </c>
      <c r="AM12" s="21"/>
      <c r="AN12" s="21"/>
      <c r="AO12" s="21"/>
      <c r="AP12" s="21"/>
      <c r="AQ12" s="70">
        <f t="shared" si="9"/>
        <v>14</v>
      </c>
      <c r="AR12" s="70">
        <f>E12+F12+G12+D12</f>
        <v>14</v>
      </c>
      <c r="AS12" s="70">
        <f t="shared" si="10"/>
        <v>16</v>
      </c>
      <c r="AT12" s="70">
        <f t="shared" si="11"/>
        <v>16</v>
      </c>
      <c r="AU12" s="70">
        <f t="shared" si="12"/>
        <v>24</v>
      </c>
      <c r="AV12" s="70">
        <f>L12+V12+W12+Y12</f>
        <v>24</v>
      </c>
      <c r="AW12" s="70">
        <f t="shared" si="13"/>
        <v>12</v>
      </c>
      <c r="AX12" s="70">
        <f>N12+O12+P12+Q12</f>
        <v>12</v>
      </c>
      <c r="AY12" s="70">
        <f t="shared" si="14"/>
        <v>5</v>
      </c>
      <c r="AZ12" s="70">
        <f t="shared" si="15"/>
        <v>5</v>
      </c>
      <c r="BA12" s="70">
        <f t="shared" si="16"/>
        <v>17</v>
      </c>
      <c r="BB12" s="70">
        <f t="shared" si="17"/>
        <v>17</v>
      </c>
      <c r="BC12" s="70">
        <f t="shared" si="18"/>
        <v>8</v>
      </c>
      <c r="BD12" s="70">
        <f t="shared" si="19"/>
        <v>8</v>
      </c>
      <c r="BE12" s="70">
        <f t="shared" si="20"/>
        <v>8</v>
      </c>
      <c r="BF12" s="70">
        <f t="shared" si="21"/>
        <v>8</v>
      </c>
      <c r="BG12" s="70">
        <f t="shared" si="22"/>
        <v>0</v>
      </c>
      <c r="BH12" s="70">
        <f t="shared" si="23"/>
        <v>0</v>
      </c>
      <c r="BI12" s="70">
        <f t="shared" si="24"/>
        <v>0</v>
      </c>
      <c r="BJ12" s="70">
        <f t="shared" si="25"/>
        <v>0</v>
      </c>
    </row>
    <row r="13" spans="1:62" ht="38.25">
      <c r="A13" s="5" t="s">
        <v>5</v>
      </c>
      <c r="B13" s="204" t="s">
        <v>58</v>
      </c>
      <c r="C13" s="21">
        <v>7</v>
      </c>
      <c r="D13" s="2">
        <v>0</v>
      </c>
      <c r="E13" s="2">
        <v>7</v>
      </c>
      <c r="F13" s="2">
        <v>0</v>
      </c>
      <c r="G13" s="2">
        <v>0</v>
      </c>
      <c r="H13" s="2">
        <v>6</v>
      </c>
      <c r="I13" s="2">
        <f t="shared" si="27"/>
        <v>6</v>
      </c>
      <c r="J13" s="3">
        <v>0</v>
      </c>
      <c r="K13" s="3">
        <v>0</v>
      </c>
      <c r="L13" s="3">
        <v>0</v>
      </c>
      <c r="M13" s="3">
        <f t="shared" si="28"/>
        <v>5</v>
      </c>
      <c r="N13" s="8">
        <v>1</v>
      </c>
      <c r="O13" s="8">
        <v>2</v>
      </c>
      <c r="P13" s="8">
        <v>2</v>
      </c>
      <c r="Q13" s="8">
        <v>0</v>
      </c>
      <c r="R13" s="3">
        <v>3</v>
      </c>
      <c r="S13" s="8">
        <v>0</v>
      </c>
      <c r="T13" s="8">
        <v>2</v>
      </c>
      <c r="U13" s="8">
        <v>1</v>
      </c>
      <c r="V13" s="3">
        <f t="shared" si="29"/>
        <v>8</v>
      </c>
      <c r="W13" s="3">
        <v>0</v>
      </c>
      <c r="X13" s="3">
        <v>0</v>
      </c>
      <c r="Y13" s="3">
        <f>D13+E13+I13-L13-V13-W13</f>
        <v>5</v>
      </c>
      <c r="Z13" s="3">
        <v>1</v>
      </c>
      <c r="AA13" s="3">
        <v>0</v>
      </c>
      <c r="AB13" s="21">
        <v>2</v>
      </c>
      <c r="AC13" s="3">
        <f t="shared" si="30"/>
        <v>2</v>
      </c>
      <c r="AD13" s="8">
        <v>0</v>
      </c>
      <c r="AE13" s="3">
        <f t="shared" si="31"/>
        <v>2</v>
      </c>
      <c r="AF13" s="3"/>
      <c r="AG13" s="3">
        <v>2</v>
      </c>
      <c r="AH13" s="3">
        <v>0</v>
      </c>
      <c r="AI13" s="3">
        <v>0</v>
      </c>
      <c r="AJ13" s="3">
        <f t="shared" si="32"/>
        <v>0</v>
      </c>
      <c r="AK13" s="3">
        <v>0</v>
      </c>
      <c r="AL13" s="3">
        <f t="shared" si="33"/>
        <v>0</v>
      </c>
      <c r="AM13" s="21"/>
      <c r="AN13" s="21"/>
      <c r="AO13" s="21"/>
      <c r="AP13" s="21"/>
      <c r="AQ13" s="70">
        <f t="shared" si="9"/>
        <v>7</v>
      </c>
      <c r="AR13" s="70">
        <f>E13+F13+G13+D13</f>
        <v>7</v>
      </c>
      <c r="AS13" s="70">
        <f t="shared" si="10"/>
        <v>6</v>
      </c>
      <c r="AT13" s="70">
        <f t="shared" si="11"/>
        <v>6</v>
      </c>
      <c r="AU13" s="70">
        <f t="shared" si="12"/>
        <v>13</v>
      </c>
      <c r="AV13" s="70">
        <f>L13+V13+W13+Y13</f>
        <v>13</v>
      </c>
      <c r="AW13" s="70">
        <f t="shared" si="13"/>
        <v>5</v>
      </c>
      <c r="AX13" s="70">
        <f>N13+O13+P13+Q13</f>
        <v>5</v>
      </c>
      <c r="AY13" s="70">
        <f t="shared" si="14"/>
        <v>3</v>
      </c>
      <c r="AZ13" s="70">
        <f t="shared" si="15"/>
        <v>3</v>
      </c>
      <c r="BA13" s="70">
        <f t="shared" si="16"/>
        <v>8</v>
      </c>
      <c r="BB13" s="70">
        <f t="shared" si="17"/>
        <v>8</v>
      </c>
      <c r="BC13" s="70">
        <f t="shared" si="18"/>
        <v>2</v>
      </c>
      <c r="BD13" s="70">
        <f t="shared" si="19"/>
        <v>2</v>
      </c>
      <c r="BE13" s="70">
        <f t="shared" si="20"/>
        <v>2</v>
      </c>
      <c r="BF13" s="70">
        <f t="shared" si="21"/>
        <v>2</v>
      </c>
      <c r="BG13" s="70">
        <f t="shared" si="22"/>
        <v>0</v>
      </c>
      <c r="BH13" s="70">
        <f t="shared" si="23"/>
        <v>0</v>
      </c>
      <c r="BI13" s="70">
        <f t="shared" si="24"/>
        <v>0</v>
      </c>
      <c r="BJ13" s="70">
        <f t="shared" si="25"/>
        <v>0</v>
      </c>
    </row>
    <row r="14" spans="1:62" ht="38.25">
      <c r="A14" s="5" t="s">
        <v>47</v>
      </c>
      <c r="B14" s="6" t="s">
        <v>59</v>
      </c>
      <c r="C14" s="69">
        <f>SUM(C15:C16)</f>
        <v>56</v>
      </c>
      <c r="D14" s="69">
        <f t="shared" ref="D14:AP14" si="34">SUM(D15:D16)</f>
        <v>3</v>
      </c>
      <c r="E14" s="69">
        <f t="shared" si="34"/>
        <v>53</v>
      </c>
      <c r="F14" s="69">
        <f t="shared" si="34"/>
        <v>0</v>
      </c>
      <c r="G14" s="69">
        <f t="shared" si="34"/>
        <v>0</v>
      </c>
      <c r="H14" s="69">
        <f t="shared" si="34"/>
        <v>51</v>
      </c>
      <c r="I14" s="69">
        <f t="shared" si="34"/>
        <v>46</v>
      </c>
      <c r="J14" s="69">
        <f t="shared" si="34"/>
        <v>1</v>
      </c>
      <c r="K14" s="69">
        <f t="shared" si="34"/>
        <v>4</v>
      </c>
      <c r="L14" s="69">
        <f t="shared" si="34"/>
        <v>0</v>
      </c>
      <c r="M14" s="69">
        <f t="shared" si="34"/>
        <v>32</v>
      </c>
      <c r="N14" s="69">
        <f t="shared" si="34"/>
        <v>14</v>
      </c>
      <c r="O14" s="69">
        <f t="shared" si="34"/>
        <v>10</v>
      </c>
      <c r="P14" s="69">
        <f t="shared" si="34"/>
        <v>7</v>
      </c>
      <c r="Q14" s="69">
        <f t="shared" si="34"/>
        <v>1</v>
      </c>
      <c r="R14" s="69">
        <f t="shared" si="34"/>
        <v>20</v>
      </c>
      <c r="S14" s="69">
        <f t="shared" si="34"/>
        <v>1</v>
      </c>
      <c r="T14" s="69">
        <f t="shared" si="34"/>
        <v>14</v>
      </c>
      <c r="U14" s="69">
        <f t="shared" si="34"/>
        <v>5</v>
      </c>
      <c r="V14" s="69">
        <f t="shared" si="34"/>
        <v>52</v>
      </c>
      <c r="W14" s="69">
        <f t="shared" si="34"/>
        <v>0</v>
      </c>
      <c r="X14" s="69">
        <f t="shared" si="34"/>
        <v>0</v>
      </c>
      <c r="Y14" s="69">
        <f t="shared" si="34"/>
        <v>50</v>
      </c>
      <c r="Z14" s="69">
        <f t="shared" si="34"/>
        <v>0</v>
      </c>
      <c r="AA14" s="69">
        <f t="shared" si="34"/>
        <v>8</v>
      </c>
      <c r="AB14" s="69">
        <f t="shared" si="34"/>
        <v>3</v>
      </c>
      <c r="AC14" s="69">
        <f t="shared" si="34"/>
        <v>11</v>
      </c>
      <c r="AD14" s="69">
        <f t="shared" si="34"/>
        <v>3</v>
      </c>
      <c r="AE14" s="69">
        <f t="shared" si="34"/>
        <v>8</v>
      </c>
      <c r="AF14" s="69">
        <f t="shared" si="34"/>
        <v>0</v>
      </c>
      <c r="AG14" s="69">
        <f t="shared" si="34"/>
        <v>9</v>
      </c>
      <c r="AH14" s="69">
        <f t="shared" si="34"/>
        <v>1</v>
      </c>
      <c r="AI14" s="69">
        <f t="shared" si="34"/>
        <v>1</v>
      </c>
      <c r="AJ14" s="69">
        <f t="shared" si="34"/>
        <v>2</v>
      </c>
      <c r="AK14" s="69">
        <f t="shared" si="34"/>
        <v>1</v>
      </c>
      <c r="AL14" s="69">
        <f t="shared" si="34"/>
        <v>1</v>
      </c>
      <c r="AM14" s="69">
        <f t="shared" si="34"/>
        <v>0</v>
      </c>
      <c r="AN14" s="69">
        <f t="shared" si="34"/>
        <v>0</v>
      </c>
      <c r="AO14" s="69">
        <f t="shared" si="34"/>
        <v>0</v>
      </c>
      <c r="AP14" s="69">
        <f t="shared" si="34"/>
        <v>0</v>
      </c>
      <c r="AQ14" s="69">
        <f t="shared" ref="AQ14:BJ14" si="35">SUM(AQ15:AQ16)</f>
        <v>56</v>
      </c>
      <c r="AR14" s="69">
        <f t="shared" si="35"/>
        <v>56</v>
      </c>
      <c r="AS14" s="69">
        <f t="shared" si="35"/>
        <v>51</v>
      </c>
      <c r="AT14" s="69">
        <f t="shared" si="35"/>
        <v>51</v>
      </c>
      <c r="AU14" s="69">
        <f t="shared" si="35"/>
        <v>102</v>
      </c>
      <c r="AV14" s="69">
        <f t="shared" si="35"/>
        <v>102</v>
      </c>
      <c r="AW14" s="69">
        <f t="shared" si="35"/>
        <v>32</v>
      </c>
      <c r="AX14" s="69">
        <f t="shared" si="35"/>
        <v>32</v>
      </c>
      <c r="AY14" s="69">
        <f t="shared" si="35"/>
        <v>20</v>
      </c>
      <c r="AZ14" s="69">
        <f t="shared" si="35"/>
        <v>20</v>
      </c>
      <c r="BA14" s="69">
        <f t="shared" si="35"/>
        <v>52</v>
      </c>
      <c r="BB14" s="69">
        <f t="shared" si="35"/>
        <v>52</v>
      </c>
      <c r="BC14" s="69">
        <f t="shared" si="35"/>
        <v>11</v>
      </c>
      <c r="BD14" s="69">
        <f t="shared" si="35"/>
        <v>11</v>
      </c>
      <c r="BE14" s="69">
        <f t="shared" si="35"/>
        <v>11</v>
      </c>
      <c r="BF14" s="69">
        <f t="shared" si="35"/>
        <v>11</v>
      </c>
      <c r="BG14" s="69">
        <f t="shared" si="35"/>
        <v>2</v>
      </c>
      <c r="BH14" s="69">
        <f t="shared" si="35"/>
        <v>2</v>
      </c>
      <c r="BI14" s="69">
        <f t="shared" si="35"/>
        <v>2</v>
      </c>
      <c r="BJ14" s="69">
        <f t="shared" si="35"/>
        <v>2</v>
      </c>
    </row>
    <row r="15" spans="1:62" ht="38.25">
      <c r="A15" s="5" t="s">
        <v>6</v>
      </c>
      <c r="B15" s="204" t="s">
        <v>60</v>
      </c>
      <c r="C15" s="21">
        <v>28</v>
      </c>
      <c r="D15" s="2">
        <v>1</v>
      </c>
      <c r="E15" s="7">
        <v>27</v>
      </c>
      <c r="F15" s="7">
        <v>0</v>
      </c>
      <c r="G15" s="7">
        <v>0</v>
      </c>
      <c r="H15" s="2">
        <v>29</v>
      </c>
      <c r="I15" s="2">
        <f t="shared" ref="I15:I18" si="36">H15-J15-K15</f>
        <v>28</v>
      </c>
      <c r="J15" s="3">
        <v>0</v>
      </c>
      <c r="K15" s="3">
        <v>1</v>
      </c>
      <c r="L15" s="3">
        <v>0</v>
      </c>
      <c r="M15" s="3">
        <f t="shared" ref="M15:M18" si="37">N15+O15+P15+Q15</f>
        <v>10</v>
      </c>
      <c r="N15" s="8">
        <v>4</v>
      </c>
      <c r="O15" s="8">
        <v>1</v>
      </c>
      <c r="P15" s="8">
        <v>5</v>
      </c>
      <c r="Q15" s="8">
        <v>0</v>
      </c>
      <c r="R15" s="3">
        <v>8</v>
      </c>
      <c r="S15" s="8">
        <v>0</v>
      </c>
      <c r="T15" s="8">
        <v>6</v>
      </c>
      <c r="U15" s="8">
        <v>2</v>
      </c>
      <c r="V15" s="3">
        <f t="shared" ref="V15:V18" si="38">M15+R15</f>
        <v>18</v>
      </c>
      <c r="W15" s="3">
        <v>0</v>
      </c>
      <c r="X15" s="3">
        <v>0</v>
      </c>
      <c r="Y15" s="3">
        <f>D15+E15+I15-L15-V15-W15</f>
        <v>38</v>
      </c>
      <c r="Z15" s="3">
        <v>0</v>
      </c>
      <c r="AA15" s="3">
        <v>2</v>
      </c>
      <c r="AB15" s="3">
        <v>1</v>
      </c>
      <c r="AC15" s="3">
        <f t="shared" ref="AC15:AC18" si="39">AA15+AB15</f>
        <v>3</v>
      </c>
      <c r="AD15" s="3">
        <v>1</v>
      </c>
      <c r="AE15" s="3">
        <f t="shared" ref="AE15:AE18" si="40">AA15+AB15-AD15</f>
        <v>2</v>
      </c>
      <c r="AF15" s="3"/>
      <c r="AG15" s="3">
        <v>2</v>
      </c>
      <c r="AH15" s="3">
        <v>1</v>
      </c>
      <c r="AI15" s="3">
        <v>0</v>
      </c>
      <c r="AJ15" s="3">
        <f t="shared" ref="AJ15:AJ18" si="41">AH15+AI15</f>
        <v>1</v>
      </c>
      <c r="AK15" s="3">
        <v>1</v>
      </c>
      <c r="AL15" s="3">
        <f t="shared" ref="AL15:AL18" si="42">AH15+AI15-AK15</f>
        <v>0</v>
      </c>
      <c r="AM15" s="21"/>
      <c r="AN15" s="21"/>
      <c r="AO15" s="21"/>
      <c r="AP15" s="21"/>
      <c r="AQ15" s="70">
        <f t="shared" si="9"/>
        <v>28</v>
      </c>
      <c r="AR15" s="70">
        <f>E15+F15+G15+D15</f>
        <v>28</v>
      </c>
      <c r="AS15" s="70">
        <f t="shared" si="10"/>
        <v>29</v>
      </c>
      <c r="AT15" s="70">
        <f t="shared" si="11"/>
        <v>29</v>
      </c>
      <c r="AU15" s="70">
        <f t="shared" si="12"/>
        <v>56</v>
      </c>
      <c r="AV15" s="70">
        <f>L15+V15+W15+Y15+Z15</f>
        <v>56</v>
      </c>
      <c r="AW15" s="70">
        <f t="shared" si="13"/>
        <v>10</v>
      </c>
      <c r="AX15" s="70">
        <f t="shared" ref="AX15:AX18" si="43">N15+O15+P15+Q15</f>
        <v>10</v>
      </c>
      <c r="AY15" s="70">
        <f t="shared" si="14"/>
        <v>8</v>
      </c>
      <c r="AZ15" s="70">
        <f t="shared" si="15"/>
        <v>8</v>
      </c>
      <c r="BA15" s="70">
        <f t="shared" si="16"/>
        <v>18</v>
      </c>
      <c r="BB15" s="70">
        <f t="shared" si="17"/>
        <v>18</v>
      </c>
      <c r="BC15" s="70">
        <f t="shared" si="18"/>
        <v>3</v>
      </c>
      <c r="BD15" s="70">
        <f t="shared" si="19"/>
        <v>3</v>
      </c>
      <c r="BE15" s="70">
        <f t="shared" si="20"/>
        <v>3</v>
      </c>
      <c r="BF15" s="70">
        <f t="shared" si="21"/>
        <v>3</v>
      </c>
      <c r="BG15" s="70">
        <f t="shared" si="22"/>
        <v>1</v>
      </c>
      <c r="BH15" s="70">
        <f t="shared" si="23"/>
        <v>1</v>
      </c>
      <c r="BI15" s="70">
        <f t="shared" si="24"/>
        <v>1</v>
      </c>
      <c r="BJ15" s="70">
        <f t="shared" si="25"/>
        <v>1</v>
      </c>
    </row>
    <row r="16" spans="1:62" ht="38.25">
      <c r="A16" s="5" t="s">
        <v>7</v>
      </c>
      <c r="B16" s="204" t="s">
        <v>61</v>
      </c>
      <c r="C16" s="21">
        <v>28</v>
      </c>
      <c r="D16" s="2">
        <v>2</v>
      </c>
      <c r="E16" s="7">
        <v>26</v>
      </c>
      <c r="F16" s="7">
        <v>0</v>
      </c>
      <c r="G16" s="7">
        <v>0</v>
      </c>
      <c r="H16" s="2">
        <v>22</v>
      </c>
      <c r="I16" s="2">
        <f t="shared" si="36"/>
        <v>18</v>
      </c>
      <c r="J16" s="8">
        <v>1</v>
      </c>
      <c r="K16" s="8">
        <v>3</v>
      </c>
      <c r="L16" s="8">
        <v>0</v>
      </c>
      <c r="M16" s="3">
        <f t="shared" si="37"/>
        <v>22</v>
      </c>
      <c r="N16" s="8">
        <v>10</v>
      </c>
      <c r="O16" s="8">
        <v>9</v>
      </c>
      <c r="P16" s="8">
        <v>2</v>
      </c>
      <c r="Q16" s="8">
        <v>1</v>
      </c>
      <c r="R16" s="3">
        <v>12</v>
      </c>
      <c r="S16" s="8">
        <v>1</v>
      </c>
      <c r="T16" s="8">
        <v>8</v>
      </c>
      <c r="U16" s="8">
        <v>3</v>
      </c>
      <c r="V16" s="3">
        <f t="shared" si="38"/>
        <v>34</v>
      </c>
      <c r="W16" s="8">
        <v>0</v>
      </c>
      <c r="X16" s="8">
        <v>0</v>
      </c>
      <c r="Y16" s="3">
        <f t="shared" ref="Y16:Y18" si="44">D16+E16+I16-L16-V16-W16</f>
        <v>12</v>
      </c>
      <c r="Z16" s="3">
        <v>0</v>
      </c>
      <c r="AA16" s="8">
        <v>6</v>
      </c>
      <c r="AB16" s="8">
        <v>2</v>
      </c>
      <c r="AC16" s="3">
        <f t="shared" si="39"/>
        <v>8</v>
      </c>
      <c r="AD16" s="8">
        <v>2</v>
      </c>
      <c r="AE16" s="3">
        <f t="shared" si="40"/>
        <v>6</v>
      </c>
      <c r="AF16" s="8"/>
      <c r="AG16" s="8">
        <v>7</v>
      </c>
      <c r="AH16" s="8">
        <v>0</v>
      </c>
      <c r="AI16" s="8">
        <v>1</v>
      </c>
      <c r="AJ16" s="3">
        <f t="shared" si="41"/>
        <v>1</v>
      </c>
      <c r="AK16" s="8">
        <v>0</v>
      </c>
      <c r="AL16" s="3">
        <f t="shared" si="42"/>
        <v>1</v>
      </c>
      <c r="AM16" s="8"/>
      <c r="AN16" s="8"/>
      <c r="AO16" s="8"/>
      <c r="AP16" s="8"/>
      <c r="AQ16" s="70">
        <f t="shared" si="9"/>
        <v>28</v>
      </c>
      <c r="AR16" s="70">
        <f t="shared" ref="AR16:AR47" si="45">E16+F16+G16+D16</f>
        <v>28</v>
      </c>
      <c r="AS16" s="70">
        <f t="shared" si="10"/>
        <v>22</v>
      </c>
      <c r="AT16" s="70">
        <f t="shared" si="11"/>
        <v>22</v>
      </c>
      <c r="AU16" s="70">
        <f t="shared" si="12"/>
        <v>46</v>
      </c>
      <c r="AV16" s="70">
        <f t="shared" ref="AV16:AV18" si="46">L16+V16+W16+Y16+Z16</f>
        <v>46</v>
      </c>
      <c r="AW16" s="70">
        <f t="shared" si="13"/>
        <v>22</v>
      </c>
      <c r="AX16" s="70">
        <f t="shared" si="43"/>
        <v>22</v>
      </c>
      <c r="AY16" s="70">
        <f t="shared" si="14"/>
        <v>12</v>
      </c>
      <c r="AZ16" s="70">
        <f t="shared" si="15"/>
        <v>12</v>
      </c>
      <c r="BA16" s="70">
        <f t="shared" si="16"/>
        <v>34</v>
      </c>
      <c r="BB16" s="70">
        <f t="shared" si="17"/>
        <v>34</v>
      </c>
      <c r="BC16" s="70">
        <f t="shared" si="18"/>
        <v>8</v>
      </c>
      <c r="BD16" s="70">
        <f t="shared" si="19"/>
        <v>8</v>
      </c>
      <c r="BE16" s="70">
        <f t="shared" si="20"/>
        <v>8</v>
      </c>
      <c r="BF16" s="70">
        <f t="shared" si="21"/>
        <v>8</v>
      </c>
      <c r="BG16" s="70">
        <f t="shared" si="22"/>
        <v>1</v>
      </c>
      <c r="BH16" s="70">
        <f t="shared" si="23"/>
        <v>1</v>
      </c>
      <c r="BI16" s="70">
        <f t="shared" si="24"/>
        <v>1</v>
      </c>
      <c r="BJ16" s="70">
        <f t="shared" si="25"/>
        <v>1</v>
      </c>
    </row>
    <row r="17" spans="1:62" ht="25.5">
      <c r="A17" s="5">
        <v>4</v>
      </c>
      <c r="B17" s="6" t="s">
        <v>85</v>
      </c>
      <c r="C17" s="21">
        <v>20</v>
      </c>
      <c r="D17" s="2">
        <v>1</v>
      </c>
      <c r="E17" s="2">
        <v>19</v>
      </c>
      <c r="F17" s="2">
        <v>0</v>
      </c>
      <c r="G17" s="2">
        <v>0</v>
      </c>
      <c r="H17" s="2">
        <v>178</v>
      </c>
      <c r="I17" s="2">
        <f t="shared" si="36"/>
        <v>178</v>
      </c>
      <c r="J17" s="8">
        <v>0</v>
      </c>
      <c r="K17" s="8">
        <v>0</v>
      </c>
      <c r="L17" s="8">
        <v>0</v>
      </c>
      <c r="M17" s="3">
        <f t="shared" si="37"/>
        <v>144</v>
      </c>
      <c r="N17" s="8">
        <v>20</v>
      </c>
      <c r="O17" s="8">
        <v>4</v>
      </c>
      <c r="P17" s="8">
        <v>120</v>
      </c>
      <c r="Q17" s="8">
        <v>0</v>
      </c>
      <c r="R17" s="3">
        <v>43</v>
      </c>
      <c r="S17" s="8">
        <v>0</v>
      </c>
      <c r="T17" s="8">
        <v>42</v>
      </c>
      <c r="U17" s="8">
        <v>1</v>
      </c>
      <c r="V17" s="3">
        <f t="shared" si="38"/>
        <v>187</v>
      </c>
      <c r="W17" s="8">
        <v>0</v>
      </c>
      <c r="X17" s="8">
        <v>0</v>
      </c>
      <c r="Y17" s="3">
        <f t="shared" si="44"/>
        <v>11</v>
      </c>
      <c r="Z17" s="3">
        <v>0</v>
      </c>
      <c r="AA17" s="8">
        <v>6</v>
      </c>
      <c r="AB17" s="8">
        <v>0</v>
      </c>
      <c r="AC17" s="3">
        <f t="shared" si="39"/>
        <v>6</v>
      </c>
      <c r="AD17" s="8">
        <v>1</v>
      </c>
      <c r="AE17" s="3">
        <f t="shared" si="40"/>
        <v>5</v>
      </c>
      <c r="AF17" s="8"/>
      <c r="AG17" s="8">
        <v>5</v>
      </c>
      <c r="AH17" s="8">
        <v>1</v>
      </c>
      <c r="AI17" s="8">
        <v>0</v>
      </c>
      <c r="AJ17" s="3">
        <f t="shared" si="41"/>
        <v>1</v>
      </c>
      <c r="AK17" s="8">
        <v>1</v>
      </c>
      <c r="AL17" s="3">
        <f t="shared" si="42"/>
        <v>0</v>
      </c>
      <c r="AM17" s="8"/>
      <c r="AN17" s="8"/>
      <c r="AO17" s="8"/>
      <c r="AP17" s="8"/>
      <c r="AQ17" s="70">
        <f t="shared" si="9"/>
        <v>20</v>
      </c>
      <c r="AR17" s="70">
        <f t="shared" si="45"/>
        <v>20</v>
      </c>
      <c r="AS17" s="70">
        <f t="shared" si="10"/>
        <v>178</v>
      </c>
      <c r="AT17" s="70">
        <f t="shared" si="11"/>
        <v>178</v>
      </c>
      <c r="AU17" s="70">
        <f t="shared" si="12"/>
        <v>198</v>
      </c>
      <c r="AV17" s="70">
        <f t="shared" si="46"/>
        <v>198</v>
      </c>
      <c r="AW17" s="70">
        <f t="shared" si="13"/>
        <v>144</v>
      </c>
      <c r="AX17" s="70">
        <f t="shared" si="43"/>
        <v>144</v>
      </c>
      <c r="AY17" s="70">
        <f t="shared" si="14"/>
        <v>43</v>
      </c>
      <c r="AZ17" s="70">
        <f t="shared" si="15"/>
        <v>43</v>
      </c>
      <c r="BA17" s="70">
        <f t="shared" si="16"/>
        <v>187</v>
      </c>
      <c r="BB17" s="70">
        <f t="shared" si="17"/>
        <v>187</v>
      </c>
      <c r="BC17" s="70">
        <f t="shared" si="18"/>
        <v>6</v>
      </c>
      <c r="BD17" s="70">
        <f t="shared" si="19"/>
        <v>6</v>
      </c>
      <c r="BE17" s="70">
        <f t="shared" si="20"/>
        <v>6</v>
      </c>
      <c r="BF17" s="70">
        <f t="shared" si="21"/>
        <v>6</v>
      </c>
      <c r="BG17" s="70">
        <f t="shared" si="22"/>
        <v>1</v>
      </c>
      <c r="BH17" s="70">
        <f t="shared" si="23"/>
        <v>1</v>
      </c>
      <c r="BI17" s="70">
        <f t="shared" si="24"/>
        <v>1</v>
      </c>
      <c r="BJ17" s="70">
        <f t="shared" si="25"/>
        <v>1</v>
      </c>
    </row>
    <row r="18" spans="1:62" ht="38.25">
      <c r="A18" s="5">
        <v>5</v>
      </c>
      <c r="B18" s="6" t="s">
        <v>66</v>
      </c>
      <c r="C18" s="21">
        <v>0</v>
      </c>
      <c r="D18" s="2">
        <v>0</v>
      </c>
      <c r="E18" s="2">
        <v>0</v>
      </c>
      <c r="F18" s="7">
        <v>0</v>
      </c>
      <c r="G18" s="7">
        <v>0</v>
      </c>
      <c r="H18" s="2">
        <v>4</v>
      </c>
      <c r="I18" s="2">
        <f t="shared" si="36"/>
        <v>3</v>
      </c>
      <c r="J18" s="8">
        <v>0</v>
      </c>
      <c r="K18" s="8">
        <v>1</v>
      </c>
      <c r="L18" s="8">
        <v>0</v>
      </c>
      <c r="M18" s="3">
        <f t="shared" si="37"/>
        <v>0</v>
      </c>
      <c r="N18" s="8">
        <v>0</v>
      </c>
      <c r="O18" s="8">
        <v>0</v>
      </c>
      <c r="P18" s="8">
        <v>0</v>
      </c>
      <c r="Q18" s="8">
        <v>0</v>
      </c>
      <c r="R18" s="3">
        <v>0</v>
      </c>
      <c r="S18" s="8">
        <v>0</v>
      </c>
      <c r="T18" s="8">
        <v>0</v>
      </c>
      <c r="U18" s="8">
        <v>0</v>
      </c>
      <c r="V18" s="3">
        <f t="shared" si="38"/>
        <v>0</v>
      </c>
      <c r="W18" s="8">
        <v>0</v>
      </c>
      <c r="X18" s="8">
        <v>0</v>
      </c>
      <c r="Y18" s="3">
        <f t="shared" si="44"/>
        <v>3</v>
      </c>
      <c r="Z18" s="3">
        <v>0</v>
      </c>
      <c r="AA18" s="8">
        <v>0</v>
      </c>
      <c r="AB18" s="8">
        <v>0</v>
      </c>
      <c r="AC18" s="3">
        <f t="shared" si="39"/>
        <v>0</v>
      </c>
      <c r="AD18" s="8">
        <v>0</v>
      </c>
      <c r="AE18" s="3">
        <f t="shared" si="40"/>
        <v>0</v>
      </c>
      <c r="AF18" s="8"/>
      <c r="AG18" s="8">
        <v>0</v>
      </c>
      <c r="AH18" s="8">
        <v>0</v>
      </c>
      <c r="AI18" s="8">
        <v>0</v>
      </c>
      <c r="AJ18" s="3">
        <f t="shared" si="41"/>
        <v>0</v>
      </c>
      <c r="AK18" s="8">
        <v>0</v>
      </c>
      <c r="AL18" s="3">
        <f t="shared" si="42"/>
        <v>0</v>
      </c>
      <c r="AM18" s="8"/>
      <c r="AN18" s="8"/>
      <c r="AO18" s="8"/>
      <c r="AP18" s="8"/>
      <c r="AQ18" s="70">
        <f t="shared" si="9"/>
        <v>0</v>
      </c>
      <c r="AR18" s="70">
        <f t="shared" si="45"/>
        <v>0</v>
      </c>
      <c r="AS18" s="70">
        <f t="shared" si="10"/>
        <v>4</v>
      </c>
      <c r="AT18" s="70">
        <f t="shared" si="11"/>
        <v>4</v>
      </c>
      <c r="AU18" s="70">
        <f t="shared" si="12"/>
        <v>3</v>
      </c>
      <c r="AV18" s="70">
        <f t="shared" si="46"/>
        <v>3</v>
      </c>
      <c r="AW18" s="70">
        <f t="shared" si="13"/>
        <v>0</v>
      </c>
      <c r="AX18" s="70">
        <f t="shared" si="43"/>
        <v>0</v>
      </c>
      <c r="AY18" s="70">
        <f t="shared" si="14"/>
        <v>0</v>
      </c>
      <c r="AZ18" s="70">
        <f t="shared" si="15"/>
        <v>0</v>
      </c>
      <c r="BA18" s="70">
        <f t="shared" si="16"/>
        <v>0</v>
      </c>
      <c r="BB18" s="70">
        <f t="shared" si="17"/>
        <v>0</v>
      </c>
      <c r="BC18" s="70">
        <f t="shared" si="18"/>
        <v>0</v>
      </c>
      <c r="BD18" s="70">
        <f t="shared" si="19"/>
        <v>0</v>
      </c>
      <c r="BE18" s="70">
        <f t="shared" si="20"/>
        <v>0</v>
      </c>
      <c r="BF18" s="70">
        <f t="shared" si="21"/>
        <v>0</v>
      </c>
      <c r="BG18" s="70">
        <f t="shared" si="22"/>
        <v>0</v>
      </c>
      <c r="BH18" s="70">
        <f t="shared" si="23"/>
        <v>0</v>
      </c>
      <c r="BI18" s="70">
        <f t="shared" si="24"/>
        <v>0</v>
      </c>
      <c r="BJ18" s="70">
        <f t="shared" si="25"/>
        <v>0</v>
      </c>
    </row>
    <row r="19" spans="1:62" ht="38.25">
      <c r="A19" s="5">
        <v>6</v>
      </c>
      <c r="B19" s="6" t="s">
        <v>67</v>
      </c>
      <c r="C19" s="69">
        <f>SUM(C20:C26)</f>
        <v>0</v>
      </c>
      <c r="D19" s="69">
        <f t="shared" ref="D19:AP19" si="47">SUM(D20:D26)</f>
        <v>0</v>
      </c>
      <c r="E19" s="69">
        <f t="shared" si="47"/>
        <v>0</v>
      </c>
      <c r="F19" s="69">
        <f t="shared" si="47"/>
        <v>0</v>
      </c>
      <c r="G19" s="69">
        <f t="shared" si="47"/>
        <v>0</v>
      </c>
      <c r="H19" s="69">
        <f t="shared" si="47"/>
        <v>0</v>
      </c>
      <c r="I19" s="69">
        <f t="shared" si="47"/>
        <v>0</v>
      </c>
      <c r="J19" s="69">
        <f t="shared" si="47"/>
        <v>0</v>
      </c>
      <c r="K19" s="69">
        <f t="shared" si="47"/>
        <v>0</v>
      </c>
      <c r="L19" s="69">
        <f t="shared" si="47"/>
        <v>0</v>
      </c>
      <c r="M19" s="69">
        <f t="shared" si="47"/>
        <v>0</v>
      </c>
      <c r="N19" s="69">
        <f t="shared" si="47"/>
        <v>0</v>
      </c>
      <c r="O19" s="69">
        <f t="shared" si="47"/>
        <v>0</v>
      </c>
      <c r="P19" s="69">
        <f t="shared" si="47"/>
        <v>0</v>
      </c>
      <c r="Q19" s="69">
        <f t="shared" si="47"/>
        <v>0</v>
      </c>
      <c r="R19" s="69">
        <f t="shared" si="47"/>
        <v>0</v>
      </c>
      <c r="S19" s="69">
        <f t="shared" si="47"/>
        <v>0</v>
      </c>
      <c r="T19" s="69">
        <f t="shared" si="47"/>
        <v>0</v>
      </c>
      <c r="U19" s="69">
        <f t="shared" si="47"/>
        <v>0</v>
      </c>
      <c r="V19" s="69">
        <f t="shared" si="47"/>
        <v>0</v>
      </c>
      <c r="W19" s="69">
        <f t="shared" si="47"/>
        <v>0</v>
      </c>
      <c r="X19" s="69">
        <f t="shared" si="47"/>
        <v>0</v>
      </c>
      <c r="Y19" s="69">
        <f t="shared" si="47"/>
        <v>0</v>
      </c>
      <c r="Z19" s="69">
        <f t="shared" si="47"/>
        <v>0</v>
      </c>
      <c r="AA19" s="69">
        <f t="shared" si="47"/>
        <v>0</v>
      </c>
      <c r="AB19" s="69">
        <f t="shared" si="47"/>
        <v>1</v>
      </c>
      <c r="AC19" s="69">
        <f t="shared" si="47"/>
        <v>1</v>
      </c>
      <c r="AD19" s="69">
        <f t="shared" si="47"/>
        <v>0</v>
      </c>
      <c r="AE19" s="69">
        <f t="shared" si="47"/>
        <v>1</v>
      </c>
      <c r="AF19" s="69">
        <f t="shared" si="47"/>
        <v>0</v>
      </c>
      <c r="AG19" s="69">
        <f t="shared" si="47"/>
        <v>0</v>
      </c>
      <c r="AH19" s="69">
        <f t="shared" si="47"/>
        <v>0</v>
      </c>
      <c r="AI19" s="69">
        <f t="shared" si="47"/>
        <v>0</v>
      </c>
      <c r="AJ19" s="69">
        <f t="shared" si="47"/>
        <v>0</v>
      </c>
      <c r="AK19" s="69">
        <f t="shared" si="47"/>
        <v>0</v>
      </c>
      <c r="AL19" s="69">
        <f t="shared" si="47"/>
        <v>0</v>
      </c>
      <c r="AM19" s="69">
        <f t="shared" si="47"/>
        <v>0</v>
      </c>
      <c r="AN19" s="69">
        <f t="shared" si="47"/>
        <v>0</v>
      </c>
      <c r="AO19" s="69">
        <f t="shared" si="47"/>
        <v>0</v>
      </c>
      <c r="AP19" s="69">
        <f t="shared" si="47"/>
        <v>0</v>
      </c>
      <c r="AQ19" s="69">
        <f t="shared" ref="AQ19:BJ19" si="48">SUM(AQ20:AQ26)</f>
        <v>0</v>
      </c>
      <c r="AR19" s="69">
        <f t="shared" si="48"/>
        <v>0</v>
      </c>
      <c r="AS19" s="69">
        <f t="shared" si="48"/>
        <v>0</v>
      </c>
      <c r="AT19" s="69">
        <f t="shared" si="48"/>
        <v>0</v>
      </c>
      <c r="AU19" s="69">
        <f t="shared" si="48"/>
        <v>0</v>
      </c>
      <c r="AV19" s="69">
        <f t="shared" si="48"/>
        <v>0</v>
      </c>
      <c r="AW19" s="69">
        <f t="shared" si="48"/>
        <v>0</v>
      </c>
      <c r="AX19" s="69">
        <f t="shared" si="48"/>
        <v>0</v>
      </c>
      <c r="AY19" s="69">
        <f t="shared" si="48"/>
        <v>0</v>
      </c>
      <c r="AZ19" s="69">
        <f t="shared" si="48"/>
        <v>0</v>
      </c>
      <c r="BA19" s="69">
        <f t="shared" si="48"/>
        <v>0</v>
      </c>
      <c r="BB19" s="69">
        <f t="shared" si="48"/>
        <v>0</v>
      </c>
      <c r="BC19" s="69">
        <f t="shared" si="48"/>
        <v>1</v>
      </c>
      <c r="BD19" s="69">
        <f t="shared" si="48"/>
        <v>1</v>
      </c>
      <c r="BE19" s="69">
        <f t="shared" si="48"/>
        <v>1</v>
      </c>
      <c r="BF19" s="69">
        <f t="shared" si="48"/>
        <v>1</v>
      </c>
      <c r="BG19" s="69">
        <f t="shared" si="48"/>
        <v>0</v>
      </c>
      <c r="BH19" s="69">
        <f t="shared" si="48"/>
        <v>0</v>
      </c>
      <c r="BI19" s="69">
        <f t="shared" si="48"/>
        <v>0</v>
      </c>
      <c r="BJ19" s="69">
        <f t="shared" si="48"/>
        <v>0</v>
      </c>
    </row>
    <row r="20" spans="1:62" ht="25.5">
      <c r="A20" s="5" t="s">
        <v>8</v>
      </c>
      <c r="B20" s="204" t="s">
        <v>68</v>
      </c>
      <c r="C20" s="21">
        <v>0</v>
      </c>
      <c r="D20" s="21">
        <v>0</v>
      </c>
      <c r="E20" s="7">
        <v>0</v>
      </c>
      <c r="F20" s="7">
        <v>0</v>
      </c>
      <c r="G20" s="7">
        <v>0</v>
      </c>
      <c r="H20" s="2">
        <v>0</v>
      </c>
      <c r="I20" s="2">
        <f t="shared" ref="I20:I26" si="49">H20-J20-K20</f>
        <v>0</v>
      </c>
      <c r="J20" s="8">
        <v>0</v>
      </c>
      <c r="K20" s="8">
        <v>0</v>
      </c>
      <c r="L20" s="8">
        <v>0</v>
      </c>
      <c r="M20" s="3">
        <f t="shared" ref="M20:M26" si="50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v>0</v>
      </c>
      <c r="S20" s="3">
        <v>0</v>
      </c>
      <c r="T20" s="3">
        <v>0</v>
      </c>
      <c r="U20" s="3">
        <v>0</v>
      </c>
      <c r="V20" s="3">
        <f t="shared" ref="V20:V26" si="51">M20+R20</f>
        <v>0</v>
      </c>
      <c r="W20" s="8">
        <v>0</v>
      </c>
      <c r="X20" s="8">
        <v>0</v>
      </c>
      <c r="Y20" s="3">
        <f>D20+E20+I20-L20-V20-W20</f>
        <v>0</v>
      </c>
      <c r="Z20" s="8">
        <v>0</v>
      </c>
      <c r="AA20" s="8">
        <v>0</v>
      </c>
      <c r="AB20" s="8">
        <v>0</v>
      </c>
      <c r="AC20" s="3">
        <f t="shared" ref="AC20:AC26" si="52">AA20+AB20</f>
        <v>0</v>
      </c>
      <c r="AD20" s="8">
        <v>0</v>
      </c>
      <c r="AE20" s="3">
        <f t="shared" ref="AE20:AE26" si="53">AA20+AB20-AD20</f>
        <v>0</v>
      </c>
      <c r="AF20" s="8"/>
      <c r="AG20" s="8">
        <v>0</v>
      </c>
      <c r="AH20" s="8">
        <v>0</v>
      </c>
      <c r="AI20" s="8">
        <v>0</v>
      </c>
      <c r="AJ20" s="3">
        <f t="shared" ref="AJ20:AJ26" si="54">AH20+AI20</f>
        <v>0</v>
      </c>
      <c r="AK20" s="8">
        <v>0</v>
      </c>
      <c r="AL20" s="3">
        <f t="shared" ref="AL20:AL26" si="55">AH20+AI20-AK20</f>
        <v>0</v>
      </c>
      <c r="AM20" s="8"/>
      <c r="AN20" s="8"/>
      <c r="AO20" s="8"/>
      <c r="AP20" s="8"/>
      <c r="AQ20" s="70">
        <f t="shared" si="9"/>
        <v>0</v>
      </c>
      <c r="AR20" s="70">
        <f t="shared" si="45"/>
        <v>0</v>
      </c>
      <c r="AS20" s="70">
        <f t="shared" si="10"/>
        <v>0</v>
      </c>
      <c r="AT20" s="70">
        <f t="shared" si="11"/>
        <v>0</v>
      </c>
      <c r="AU20" s="70">
        <f t="shared" si="12"/>
        <v>0</v>
      </c>
      <c r="AV20" s="70">
        <f>L20+V20+W20+Y20+Z20</f>
        <v>0</v>
      </c>
      <c r="AW20" s="70">
        <f t="shared" si="13"/>
        <v>0</v>
      </c>
      <c r="AX20" s="70">
        <f t="shared" ref="AX20:AX26" si="56">N20+O20+P20+Q20</f>
        <v>0</v>
      </c>
      <c r="AY20" s="70">
        <f t="shared" si="14"/>
        <v>0</v>
      </c>
      <c r="AZ20" s="70">
        <f t="shared" si="15"/>
        <v>0</v>
      </c>
      <c r="BA20" s="70">
        <f t="shared" si="16"/>
        <v>0</v>
      </c>
      <c r="BB20" s="70">
        <f t="shared" si="17"/>
        <v>0</v>
      </c>
      <c r="BC20" s="70">
        <f t="shared" si="18"/>
        <v>0</v>
      </c>
      <c r="BD20" s="70">
        <f t="shared" si="19"/>
        <v>0</v>
      </c>
      <c r="BE20" s="70">
        <f t="shared" si="20"/>
        <v>0</v>
      </c>
      <c r="BF20" s="70">
        <f t="shared" si="21"/>
        <v>0</v>
      </c>
      <c r="BG20" s="70">
        <f t="shared" si="22"/>
        <v>0</v>
      </c>
      <c r="BH20" s="70">
        <f t="shared" si="23"/>
        <v>0</v>
      </c>
      <c r="BI20" s="70">
        <f t="shared" si="24"/>
        <v>0</v>
      </c>
      <c r="BJ20" s="70">
        <f t="shared" si="25"/>
        <v>0</v>
      </c>
    </row>
    <row r="21" spans="1:62" ht="38.25">
      <c r="A21" s="5" t="s">
        <v>9</v>
      </c>
      <c r="B21" s="204" t="s">
        <v>69</v>
      </c>
      <c r="C21" s="21">
        <v>0</v>
      </c>
      <c r="D21" s="21">
        <v>0</v>
      </c>
      <c r="E21" s="2">
        <v>0</v>
      </c>
      <c r="F21" s="2">
        <v>0</v>
      </c>
      <c r="G21" s="2">
        <v>0</v>
      </c>
      <c r="H21" s="2">
        <v>0</v>
      </c>
      <c r="I21" s="2">
        <f t="shared" si="49"/>
        <v>0</v>
      </c>
      <c r="J21" s="8">
        <v>0</v>
      </c>
      <c r="K21" s="8">
        <v>0</v>
      </c>
      <c r="L21" s="8">
        <v>0</v>
      </c>
      <c r="M21" s="3">
        <f t="shared" si="50"/>
        <v>0</v>
      </c>
      <c r="N21" s="8">
        <v>0</v>
      </c>
      <c r="O21" s="8">
        <v>0</v>
      </c>
      <c r="P21" s="8">
        <v>0</v>
      </c>
      <c r="Q21" s="8">
        <v>0</v>
      </c>
      <c r="R21" s="3">
        <v>0</v>
      </c>
      <c r="S21" s="3">
        <v>0</v>
      </c>
      <c r="T21" s="3">
        <v>0</v>
      </c>
      <c r="U21" s="3">
        <v>0</v>
      </c>
      <c r="V21" s="3">
        <f t="shared" si="51"/>
        <v>0</v>
      </c>
      <c r="W21" s="8">
        <v>0</v>
      </c>
      <c r="X21" s="8">
        <v>0</v>
      </c>
      <c r="Y21" s="3">
        <f t="shared" ref="Y21:Y26" si="57">D21+E21+I21-L21-V21-W21</f>
        <v>0</v>
      </c>
      <c r="Z21" s="8">
        <v>0</v>
      </c>
      <c r="AA21" s="8">
        <v>0</v>
      </c>
      <c r="AB21" s="8">
        <v>0</v>
      </c>
      <c r="AC21" s="3">
        <f t="shared" si="52"/>
        <v>0</v>
      </c>
      <c r="AD21" s="8">
        <v>0</v>
      </c>
      <c r="AE21" s="3">
        <f t="shared" si="53"/>
        <v>0</v>
      </c>
      <c r="AF21" s="8"/>
      <c r="AG21" s="8">
        <v>0</v>
      </c>
      <c r="AH21" s="8">
        <v>0</v>
      </c>
      <c r="AI21" s="8">
        <v>0</v>
      </c>
      <c r="AJ21" s="3">
        <f t="shared" si="54"/>
        <v>0</v>
      </c>
      <c r="AK21" s="8">
        <v>0</v>
      </c>
      <c r="AL21" s="3">
        <f t="shared" si="55"/>
        <v>0</v>
      </c>
      <c r="AM21" s="8"/>
      <c r="AN21" s="8"/>
      <c r="AO21" s="8"/>
      <c r="AP21" s="8"/>
      <c r="AQ21" s="70">
        <f t="shared" si="9"/>
        <v>0</v>
      </c>
      <c r="AR21" s="70">
        <f t="shared" si="45"/>
        <v>0</v>
      </c>
      <c r="AS21" s="70">
        <f t="shared" si="10"/>
        <v>0</v>
      </c>
      <c r="AT21" s="70">
        <f t="shared" si="11"/>
        <v>0</v>
      </c>
      <c r="AU21" s="70">
        <f t="shared" si="12"/>
        <v>0</v>
      </c>
      <c r="AV21" s="70">
        <f t="shared" ref="AV21:AV26" si="58">L21+V21+W21+Y21+Z21</f>
        <v>0</v>
      </c>
      <c r="AW21" s="70">
        <f t="shared" si="13"/>
        <v>0</v>
      </c>
      <c r="AX21" s="70">
        <f t="shared" si="56"/>
        <v>0</v>
      </c>
      <c r="AY21" s="70">
        <f t="shared" si="14"/>
        <v>0</v>
      </c>
      <c r="AZ21" s="70">
        <f t="shared" si="15"/>
        <v>0</v>
      </c>
      <c r="BA21" s="70">
        <f t="shared" si="16"/>
        <v>0</v>
      </c>
      <c r="BB21" s="70">
        <f t="shared" si="17"/>
        <v>0</v>
      </c>
      <c r="BC21" s="70">
        <f t="shared" si="18"/>
        <v>0</v>
      </c>
      <c r="BD21" s="70">
        <f t="shared" si="19"/>
        <v>0</v>
      </c>
      <c r="BE21" s="70">
        <f t="shared" si="20"/>
        <v>0</v>
      </c>
      <c r="BF21" s="70">
        <f t="shared" si="21"/>
        <v>0</v>
      </c>
      <c r="BG21" s="70">
        <f t="shared" si="22"/>
        <v>0</v>
      </c>
      <c r="BH21" s="70">
        <f t="shared" si="23"/>
        <v>0</v>
      </c>
      <c r="BI21" s="70">
        <f t="shared" si="24"/>
        <v>0</v>
      </c>
      <c r="BJ21" s="70">
        <f t="shared" si="25"/>
        <v>0</v>
      </c>
    </row>
    <row r="22" spans="1:62" ht="38.25">
      <c r="A22" s="5" t="s">
        <v>10</v>
      </c>
      <c r="B22" s="204" t="s">
        <v>70</v>
      </c>
      <c r="C22" s="21">
        <v>0</v>
      </c>
      <c r="D22" s="21">
        <v>0</v>
      </c>
      <c r="E22" s="7">
        <v>0</v>
      </c>
      <c r="F22" s="7">
        <v>0</v>
      </c>
      <c r="G22" s="7">
        <v>0</v>
      </c>
      <c r="H22" s="2">
        <v>0</v>
      </c>
      <c r="I22" s="2">
        <f t="shared" si="49"/>
        <v>0</v>
      </c>
      <c r="J22" s="8">
        <v>0</v>
      </c>
      <c r="K22" s="8">
        <v>0</v>
      </c>
      <c r="L22" s="8">
        <v>0</v>
      </c>
      <c r="M22" s="3">
        <f t="shared" si="50"/>
        <v>0</v>
      </c>
      <c r="N22" s="8">
        <v>0</v>
      </c>
      <c r="O22" s="8">
        <v>0</v>
      </c>
      <c r="P22" s="8">
        <v>0</v>
      </c>
      <c r="Q22" s="8">
        <v>0</v>
      </c>
      <c r="R22" s="3">
        <v>0</v>
      </c>
      <c r="S22" s="3">
        <v>0</v>
      </c>
      <c r="T22" s="3">
        <v>0</v>
      </c>
      <c r="U22" s="3">
        <v>0</v>
      </c>
      <c r="V22" s="3">
        <f t="shared" si="51"/>
        <v>0</v>
      </c>
      <c r="W22" s="8">
        <v>0</v>
      </c>
      <c r="X22" s="8">
        <v>0</v>
      </c>
      <c r="Y22" s="3">
        <f t="shared" si="57"/>
        <v>0</v>
      </c>
      <c r="Z22" s="8">
        <v>0</v>
      </c>
      <c r="AA22" s="8">
        <v>0</v>
      </c>
      <c r="AB22" s="8">
        <v>1</v>
      </c>
      <c r="AC22" s="3">
        <f t="shared" si="52"/>
        <v>1</v>
      </c>
      <c r="AD22" s="8">
        <v>0</v>
      </c>
      <c r="AE22" s="3">
        <f t="shared" si="53"/>
        <v>1</v>
      </c>
      <c r="AF22" s="8"/>
      <c r="AG22" s="8">
        <v>0</v>
      </c>
      <c r="AH22" s="8">
        <v>0</v>
      </c>
      <c r="AI22" s="8">
        <v>0</v>
      </c>
      <c r="AJ22" s="3">
        <f t="shared" si="54"/>
        <v>0</v>
      </c>
      <c r="AK22" s="8">
        <v>0</v>
      </c>
      <c r="AL22" s="3">
        <f t="shared" si="55"/>
        <v>0</v>
      </c>
      <c r="AM22" s="8"/>
      <c r="AN22" s="8"/>
      <c r="AO22" s="8"/>
      <c r="AP22" s="8"/>
      <c r="AQ22" s="70">
        <f t="shared" si="9"/>
        <v>0</v>
      </c>
      <c r="AR22" s="70">
        <f t="shared" si="45"/>
        <v>0</v>
      </c>
      <c r="AS22" s="70">
        <f t="shared" si="10"/>
        <v>0</v>
      </c>
      <c r="AT22" s="70">
        <f t="shared" si="11"/>
        <v>0</v>
      </c>
      <c r="AU22" s="70">
        <f t="shared" si="12"/>
        <v>0</v>
      </c>
      <c r="AV22" s="70">
        <f t="shared" si="58"/>
        <v>0</v>
      </c>
      <c r="AW22" s="70">
        <f t="shared" si="13"/>
        <v>0</v>
      </c>
      <c r="AX22" s="70">
        <f t="shared" si="56"/>
        <v>0</v>
      </c>
      <c r="AY22" s="70">
        <f t="shared" si="14"/>
        <v>0</v>
      </c>
      <c r="AZ22" s="70">
        <f t="shared" si="15"/>
        <v>0</v>
      </c>
      <c r="BA22" s="70">
        <f t="shared" si="16"/>
        <v>0</v>
      </c>
      <c r="BB22" s="70">
        <f t="shared" si="17"/>
        <v>0</v>
      </c>
      <c r="BC22" s="70">
        <f t="shared" si="18"/>
        <v>1</v>
      </c>
      <c r="BD22" s="70">
        <f t="shared" si="19"/>
        <v>1</v>
      </c>
      <c r="BE22" s="70">
        <f t="shared" si="20"/>
        <v>1</v>
      </c>
      <c r="BF22" s="70">
        <f t="shared" si="21"/>
        <v>1</v>
      </c>
      <c r="BG22" s="70">
        <f t="shared" si="22"/>
        <v>0</v>
      </c>
      <c r="BH22" s="70">
        <f t="shared" si="23"/>
        <v>0</v>
      </c>
      <c r="BI22" s="70">
        <f t="shared" si="24"/>
        <v>0</v>
      </c>
      <c r="BJ22" s="70">
        <f t="shared" si="25"/>
        <v>0</v>
      </c>
    </row>
    <row r="23" spans="1:62" ht="38.25">
      <c r="A23" s="5" t="s">
        <v>11</v>
      </c>
      <c r="B23" s="204" t="s">
        <v>71</v>
      </c>
      <c r="C23" s="21">
        <v>0</v>
      </c>
      <c r="D23" s="21">
        <v>0</v>
      </c>
      <c r="E23" s="7">
        <v>0</v>
      </c>
      <c r="F23" s="7">
        <v>0</v>
      </c>
      <c r="G23" s="7">
        <v>0</v>
      </c>
      <c r="H23" s="2">
        <v>0</v>
      </c>
      <c r="I23" s="2">
        <f t="shared" si="49"/>
        <v>0</v>
      </c>
      <c r="J23" s="8">
        <v>0</v>
      </c>
      <c r="K23" s="8">
        <v>0</v>
      </c>
      <c r="L23" s="8">
        <v>0</v>
      </c>
      <c r="M23" s="3">
        <f t="shared" si="50"/>
        <v>0</v>
      </c>
      <c r="N23" s="8">
        <v>0</v>
      </c>
      <c r="O23" s="8">
        <v>0</v>
      </c>
      <c r="P23" s="8">
        <v>0</v>
      </c>
      <c r="Q23" s="8">
        <v>0</v>
      </c>
      <c r="R23" s="3">
        <v>0</v>
      </c>
      <c r="S23" s="3">
        <v>0</v>
      </c>
      <c r="T23" s="3">
        <v>0</v>
      </c>
      <c r="U23" s="3">
        <v>0</v>
      </c>
      <c r="V23" s="3">
        <f t="shared" si="51"/>
        <v>0</v>
      </c>
      <c r="W23" s="8">
        <v>0</v>
      </c>
      <c r="X23" s="8">
        <v>0</v>
      </c>
      <c r="Y23" s="3">
        <f t="shared" si="57"/>
        <v>0</v>
      </c>
      <c r="Z23" s="8">
        <v>0</v>
      </c>
      <c r="AA23" s="8">
        <v>0</v>
      </c>
      <c r="AB23" s="8">
        <v>0</v>
      </c>
      <c r="AC23" s="3">
        <f t="shared" si="52"/>
        <v>0</v>
      </c>
      <c r="AD23" s="8">
        <v>0</v>
      </c>
      <c r="AE23" s="3">
        <f t="shared" si="53"/>
        <v>0</v>
      </c>
      <c r="AF23" s="8"/>
      <c r="AG23" s="8">
        <v>0</v>
      </c>
      <c r="AH23" s="8">
        <v>0</v>
      </c>
      <c r="AI23" s="8">
        <v>0</v>
      </c>
      <c r="AJ23" s="3">
        <f t="shared" si="54"/>
        <v>0</v>
      </c>
      <c r="AK23" s="8">
        <v>0</v>
      </c>
      <c r="AL23" s="3">
        <f t="shared" si="55"/>
        <v>0</v>
      </c>
      <c r="AM23" s="8"/>
      <c r="AN23" s="8"/>
      <c r="AO23" s="8"/>
      <c r="AP23" s="8"/>
      <c r="AQ23" s="70">
        <f t="shared" si="9"/>
        <v>0</v>
      </c>
      <c r="AR23" s="70">
        <f t="shared" si="45"/>
        <v>0</v>
      </c>
      <c r="AS23" s="70">
        <f t="shared" si="10"/>
        <v>0</v>
      </c>
      <c r="AT23" s="70">
        <f t="shared" si="11"/>
        <v>0</v>
      </c>
      <c r="AU23" s="70">
        <f t="shared" si="12"/>
        <v>0</v>
      </c>
      <c r="AV23" s="70">
        <f t="shared" si="58"/>
        <v>0</v>
      </c>
      <c r="AW23" s="70">
        <f t="shared" si="13"/>
        <v>0</v>
      </c>
      <c r="AX23" s="70">
        <f t="shared" si="56"/>
        <v>0</v>
      </c>
      <c r="AY23" s="70">
        <f t="shared" si="14"/>
        <v>0</v>
      </c>
      <c r="AZ23" s="70">
        <f t="shared" si="15"/>
        <v>0</v>
      </c>
      <c r="BA23" s="70">
        <f t="shared" si="16"/>
        <v>0</v>
      </c>
      <c r="BB23" s="70">
        <f t="shared" si="17"/>
        <v>0</v>
      </c>
      <c r="BC23" s="70">
        <f t="shared" si="18"/>
        <v>0</v>
      </c>
      <c r="BD23" s="70">
        <f t="shared" si="19"/>
        <v>0</v>
      </c>
      <c r="BE23" s="70">
        <f t="shared" si="20"/>
        <v>0</v>
      </c>
      <c r="BF23" s="70">
        <f t="shared" si="21"/>
        <v>0</v>
      </c>
      <c r="BG23" s="70">
        <f t="shared" si="22"/>
        <v>0</v>
      </c>
      <c r="BH23" s="70">
        <f t="shared" si="23"/>
        <v>0</v>
      </c>
      <c r="BI23" s="70">
        <f t="shared" si="24"/>
        <v>0</v>
      </c>
      <c r="BJ23" s="70">
        <f t="shared" si="25"/>
        <v>0</v>
      </c>
    </row>
    <row r="24" spans="1:62" ht="38.25">
      <c r="A24" s="5" t="s">
        <v>12</v>
      </c>
      <c r="B24" s="204" t="s">
        <v>72</v>
      </c>
      <c r="C24" s="21">
        <v>0</v>
      </c>
      <c r="D24" s="21">
        <v>0</v>
      </c>
      <c r="E24" s="7">
        <v>0</v>
      </c>
      <c r="F24" s="7">
        <v>0</v>
      </c>
      <c r="G24" s="7">
        <v>0</v>
      </c>
      <c r="H24" s="2">
        <v>0</v>
      </c>
      <c r="I24" s="2">
        <f t="shared" si="49"/>
        <v>0</v>
      </c>
      <c r="J24" s="8">
        <v>0</v>
      </c>
      <c r="K24" s="8">
        <v>0</v>
      </c>
      <c r="L24" s="8">
        <v>0</v>
      </c>
      <c r="M24" s="3">
        <f t="shared" si="50"/>
        <v>0</v>
      </c>
      <c r="N24" s="8">
        <v>0</v>
      </c>
      <c r="O24" s="8">
        <v>0</v>
      </c>
      <c r="P24" s="8">
        <v>0</v>
      </c>
      <c r="Q24" s="8">
        <v>0</v>
      </c>
      <c r="R24" s="3">
        <v>0</v>
      </c>
      <c r="S24" s="3">
        <v>0</v>
      </c>
      <c r="T24" s="3">
        <v>0</v>
      </c>
      <c r="U24" s="3">
        <v>0</v>
      </c>
      <c r="V24" s="3">
        <f t="shared" si="51"/>
        <v>0</v>
      </c>
      <c r="W24" s="8">
        <v>0</v>
      </c>
      <c r="X24" s="8">
        <v>0</v>
      </c>
      <c r="Y24" s="3">
        <f t="shared" si="57"/>
        <v>0</v>
      </c>
      <c r="Z24" s="8">
        <v>0</v>
      </c>
      <c r="AA24" s="8">
        <v>0</v>
      </c>
      <c r="AB24" s="8">
        <v>0</v>
      </c>
      <c r="AC24" s="3">
        <f t="shared" si="52"/>
        <v>0</v>
      </c>
      <c r="AD24" s="8">
        <v>0</v>
      </c>
      <c r="AE24" s="3">
        <f t="shared" si="53"/>
        <v>0</v>
      </c>
      <c r="AF24" s="8"/>
      <c r="AG24" s="8">
        <v>0</v>
      </c>
      <c r="AH24" s="8">
        <v>0</v>
      </c>
      <c r="AI24" s="8">
        <v>0</v>
      </c>
      <c r="AJ24" s="3">
        <f t="shared" si="54"/>
        <v>0</v>
      </c>
      <c r="AK24" s="8">
        <v>0</v>
      </c>
      <c r="AL24" s="3">
        <f t="shared" si="55"/>
        <v>0</v>
      </c>
      <c r="AM24" s="8"/>
      <c r="AN24" s="8"/>
      <c r="AO24" s="8"/>
      <c r="AP24" s="8"/>
      <c r="AQ24" s="70">
        <f t="shared" si="9"/>
        <v>0</v>
      </c>
      <c r="AR24" s="70">
        <f t="shared" si="45"/>
        <v>0</v>
      </c>
      <c r="AS24" s="70">
        <f t="shared" si="10"/>
        <v>0</v>
      </c>
      <c r="AT24" s="70">
        <f t="shared" si="11"/>
        <v>0</v>
      </c>
      <c r="AU24" s="70">
        <f t="shared" si="12"/>
        <v>0</v>
      </c>
      <c r="AV24" s="70">
        <f t="shared" si="58"/>
        <v>0</v>
      </c>
      <c r="AW24" s="70">
        <f t="shared" si="13"/>
        <v>0</v>
      </c>
      <c r="AX24" s="70">
        <f t="shared" si="56"/>
        <v>0</v>
      </c>
      <c r="AY24" s="70">
        <f t="shared" si="14"/>
        <v>0</v>
      </c>
      <c r="AZ24" s="70">
        <f t="shared" si="15"/>
        <v>0</v>
      </c>
      <c r="BA24" s="70">
        <f t="shared" si="16"/>
        <v>0</v>
      </c>
      <c r="BB24" s="70">
        <f t="shared" si="17"/>
        <v>0</v>
      </c>
      <c r="BC24" s="70">
        <f t="shared" si="18"/>
        <v>0</v>
      </c>
      <c r="BD24" s="70">
        <f t="shared" si="19"/>
        <v>0</v>
      </c>
      <c r="BE24" s="70">
        <f t="shared" si="20"/>
        <v>0</v>
      </c>
      <c r="BF24" s="70">
        <f t="shared" si="21"/>
        <v>0</v>
      </c>
      <c r="BG24" s="70">
        <f t="shared" si="22"/>
        <v>0</v>
      </c>
      <c r="BH24" s="70">
        <f t="shared" si="23"/>
        <v>0</v>
      </c>
      <c r="BI24" s="70">
        <f t="shared" si="24"/>
        <v>0</v>
      </c>
      <c r="BJ24" s="70">
        <f t="shared" si="25"/>
        <v>0</v>
      </c>
    </row>
    <row r="25" spans="1:62" ht="38.25">
      <c r="A25" s="5" t="s">
        <v>13</v>
      </c>
      <c r="B25" s="204" t="s">
        <v>73</v>
      </c>
      <c r="C25" s="21">
        <v>0</v>
      </c>
      <c r="D25" s="21">
        <v>0</v>
      </c>
      <c r="E25" s="22">
        <v>0</v>
      </c>
      <c r="F25" s="22">
        <v>0</v>
      </c>
      <c r="G25" s="22">
        <v>0</v>
      </c>
      <c r="H25" s="2">
        <v>0</v>
      </c>
      <c r="I25" s="2">
        <f t="shared" si="49"/>
        <v>0</v>
      </c>
      <c r="J25" s="8">
        <v>0</v>
      </c>
      <c r="K25" s="8">
        <v>0</v>
      </c>
      <c r="L25" s="8">
        <v>0</v>
      </c>
      <c r="M25" s="3">
        <f t="shared" si="50"/>
        <v>0</v>
      </c>
      <c r="N25" s="8">
        <v>0</v>
      </c>
      <c r="O25" s="8">
        <v>0</v>
      </c>
      <c r="P25" s="8">
        <v>0</v>
      </c>
      <c r="Q25" s="8">
        <v>0</v>
      </c>
      <c r="R25" s="3">
        <v>0</v>
      </c>
      <c r="S25" s="3">
        <v>0</v>
      </c>
      <c r="T25" s="3">
        <v>0</v>
      </c>
      <c r="U25" s="3">
        <v>0</v>
      </c>
      <c r="V25" s="3">
        <f t="shared" si="51"/>
        <v>0</v>
      </c>
      <c r="W25" s="8">
        <v>0</v>
      </c>
      <c r="X25" s="8">
        <v>0</v>
      </c>
      <c r="Y25" s="3">
        <f t="shared" si="57"/>
        <v>0</v>
      </c>
      <c r="Z25" s="8">
        <v>0</v>
      </c>
      <c r="AA25" s="8">
        <v>0</v>
      </c>
      <c r="AB25" s="8">
        <v>0</v>
      </c>
      <c r="AC25" s="3">
        <f t="shared" si="52"/>
        <v>0</v>
      </c>
      <c r="AD25" s="8">
        <v>0</v>
      </c>
      <c r="AE25" s="3">
        <f t="shared" si="53"/>
        <v>0</v>
      </c>
      <c r="AF25" s="8"/>
      <c r="AG25" s="8">
        <v>0</v>
      </c>
      <c r="AH25" s="8">
        <v>0</v>
      </c>
      <c r="AI25" s="8">
        <v>0</v>
      </c>
      <c r="AJ25" s="3">
        <f t="shared" si="54"/>
        <v>0</v>
      </c>
      <c r="AK25" s="8">
        <v>0</v>
      </c>
      <c r="AL25" s="3">
        <f t="shared" si="55"/>
        <v>0</v>
      </c>
      <c r="AM25" s="8"/>
      <c r="AN25" s="8"/>
      <c r="AO25" s="8"/>
      <c r="AP25" s="8"/>
      <c r="AQ25" s="70">
        <f t="shared" si="9"/>
        <v>0</v>
      </c>
      <c r="AR25" s="70">
        <f t="shared" si="45"/>
        <v>0</v>
      </c>
      <c r="AS25" s="70">
        <f t="shared" si="10"/>
        <v>0</v>
      </c>
      <c r="AT25" s="70">
        <f t="shared" si="11"/>
        <v>0</v>
      </c>
      <c r="AU25" s="70">
        <f t="shared" si="12"/>
        <v>0</v>
      </c>
      <c r="AV25" s="70">
        <f>L25+V25+W25+Y25+Z25</f>
        <v>0</v>
      </c>
      <c r="AW25" s="70">
        <f t="shared" si="13"/>
        <v>0</v>
      </c>
      <c r="AX25" s="70">
        <f t="shared" si="56"/>
        <v>0</v>
      </c>
      <c r="AY25" s="70">
        <f t="shared" si="14"/>
        <v>0</v>
      </c>
      <c r="AZ25" s="70">
        <f t="shared" si="15"/>
        <v>0</v>
      </c>
      <c r="BA25" s="70">
        <f t="shared" si="16"/>
        <v>0</v>
      </c>
      <c r="BB25" s="70">
        <f t="shared" si="17"/>
        <v>0</v>
      </c>
      <c r="BC25" s="70">
        <f t="shared" si="18"/>
        <v>0</v>
      </c>
      <c r="BD25" s="70">
        <f t="shared" si="19"/>
        <v>0</v>
      </c>
      <c r="BE25" s="70">
        <f t="shared" si="20"/>
        <v>0</v>
      </c>
      <c r="BF25" s="70">
        <f t="shared" si="21"/>
        <v>0</v>
      </c>
      <c r="BG25" s="70">
        <f t="shared" si="22"/>
        <v>0</v>
      </c>
      <c r="BH25" s="70">
        <f t="shared" si="23"/>
        <v>0</v>
      </c>
      <c r="BI25" s="70">
        <f t="shared" si="24"/>
        <v>0</v>
      </c>
      <c r="BJ25" s="70">
        <f t="shared" si="25"/>
        <v>0</v>
      </c>
    </row>
    <row r="26" spans="1:62" ht="38.25">
      <c r="A26" s="5" t="s">
        <v>48</v>
      </c>
      <c r="B26" s="204" t="s">
        <v>74</v>
      </c>
      <c r="C26" s="21">
        <v>0</v>
      </c>
      <c r="D26" s="21">
        <v>0</v>
      </c>
      <c r="E26" s="7">
        <v>0</v>
      </c>
      <c r="F26" s="7">
        <v>0</v>
      </c>
      <c r="G26" s="7">
        <v>0</v>
      </c>
      <c r="H26" s="2">
        <v>0</v>
      </c>
      <c r="I26" s="2">
        <f t="shared" si="49"/>
        <v>0</v>
      </c>
      <c r="J26" s="8">
        <v>0</v>
      </c>
      <c r="K26" s="8">
        <v>0</v>
      </c>
      <c r="L26" s="8">
        <v>0</v>
      </c>
      <c r="M26" s="3">
        <f t="shared" si="50"/>
        <v>0</v>
      </c>
      <c r="N26" s="8">
        <v>0</v>
      </c>
      <c r="O26" s="8">
        <v>0</v>
      </c>
      <c r="P26" s="8">
        <v>0</v>
      </c>
      <c r="Q26" s="8">
        <v>0</v>
      </c>
      <c r="R26" s="3">
        <v>0</v>
      </c>
      <c r="S26" s="3">
        <v>0</v>
      </c>
      <c r="T26" s="3">
        <v>0</v>
      </c>
      <c r="U26" s="3">
        <v>0</v>
      </c>
      <c r="V26" s="3">
        <f t="shared" si="51"/>
        <v>0</v>
      </c>
      <c r="W26" s="8">
        <v>0</v>
      </c>
      <c r="X26" s="8">
        <v>0</v>
      </c>
      <c r="Y26" s="3">
        <f t="shared" si="57"/>
        <v>0</v>
      </c>
      <c r="Z26" s="8">
        <v>0</v>
      </c>
      <c r="AA26" s="8">
        <v>0</v>
      </c>
      <c r="AB26" s="8">
        <v>0</v>
      </c>
      <c r="AC26" s="3">
        <f t="shared" si="52"/>
        <v>0</v>
      </c>
      <c r="AD26" s="8">
        <v>0</v>
      </c>
      <c r="AE26" s="3">
        <f t="shared" si="53"/>
        <v>0</v>
      </c>
      <c r="AF26" s="8"/>
      <c r="AG26" s="8">
        <v>0</v>
      </c>
      <c r="AH26" s="8">
        <v>0</v>
      </c>
      <c r="AI26" s="8">
        <v>0</v>
      </c>
      <c r="AJ26" s="3">
        <f t="shared" si="54"/>
        <v>0</v>
      </c>
      <c r="AK26" s="8">
        <v>0</v>
      </c>
      <c r="AL26" s="3">
        <f t="shared" si="55"/>
        <v>0</v>
      </c>
      <c r="AM26" s="8"/>
      <c r="AN26" s="8"/>
      <c r="AO26" s="8"/>
      <c r="AP26" s="8"/>
      <c r="AQ26" s="70">
        <f t="shared" si="9"/>
        <v>0</v>
      </c>
      <c r="AR26" s="70">
        <f t="shared" si="45"/>
        <v>0</v>
      </c>
      <c r="AS26" s="70">
        <f t="shared" si="10"/>
        <v>0</v>
      </c>
      <c r="AT26" s="70">
        <f t="shared" si="11"/>
        <v>0</v>
      </c>
      <c r="AU26" s="70">
        <f t="shared" si="12"/>
        <v>0</v>
      </c>
      <c r="AV26" s="70">
        <f t="shared" si="58"/>
        <v>0</v>
      </c>
      <c r="AW26" s="70">
        <f t="shared" si="13"/>
        <v>0</v>
      </c>
      <c r="AX26" s="70">
        <f t="shared" si="56"/>
        <v>0</v>
      </c>
      <c r="AY26" s="70">
        <f t="shared" si="14"/>
        <v>0</v>
      </c>
      <c r="AZ26" s="70">
        <f t="shared" si="15"/>
        <v>0</v>
      </c>
      <c r="BA26" s="70">
        <f t="shared" si="16"/>
        <v>0</v>
      </c>
      <c r="BB26" s="70">
        <f t="shared" si="17"/>
        <v>0</v>
      </c>
      <c r="BC26" s="70">
        <f t="shared" si="18"/>
        <v>0</v>
      </c>
      <c r="BD26" s="70">
        <f t="shared" si="19"/>
        <v>0</v>
      </c>
      <c r="BE26" s="70">
        <f t="shared" si="20"/>
        <v>0</v>
      </c>
      <c r="BF26" s="70">
        <f t="shared" si="21"/>
        <v>0</v>
      </c>
      <c r="BG26" s="70">
        <f t="shared" si="22"/>
        <v>0</v>
      </c>
      <c r="BH26" s="70">
        <f t="shared" si="23"/>
        <v>0</v>
      </c>
      <c r="BI26" s="70">
        <f t="shared" si="24"/>
        <v>0</v>
      </c>
      <c r="BJ26" s="70">
        <f t="shared" si="25"/>
        <v>0</v>
      </c>
    </row>
    <row r="27" spans="1:62" ht="25.5">
      <c r="A27" s="5">
        <v>7</v>
      </c>
      <c r="B27" s="6" t="s">
        <v>75</v>
      </c>
      <c r="C27" s="69">
        <f>SUM(C28:C32)</f>
        <v>0</v>
      </c>
      <c r="D27" s="69">
        <f t="shared" ref="D27:AP27" si="59">SUM(D28:D32)</f>
        <v>0</v>
      </c>
      <c r="E27" s="69">
        <f t="shared" si="59"/>
        <v>0</v>
      </c>
      <c r="F27" s="69">
        <f t="shared" si="59"/>
        <v>0</v>
      </c>
      <c r="G27" s="69">
        <f t="shared" si="59"/>
        <v>0</v>
      </c>
      <c r="H27" s="69">
        <f t="shared" si="59"/>
        <v>0</v>
      </c>
      <c r="I27" s="69">
        <f t="shared" si="59"/>
        <v>0</v>
      </c>
      <c r="J27" s="69">
        <f t="shared" si="59"/>
        <v>0</v>
      </c>
      <c r="K27" s="69">
        <f t="shared" si="59"/>
        <v>0</v>
      </c>
      <c r="L27" s="69">
        <f t="shared" si="59"/>
        <v>0</v>
      </c>
      <c r="M27" s="69">
        <f t="shared" si="59"/>
        <v>0</v>
      </c>
      <c r="N27" s="69">
        <f t="shared" si="59"/>
        <v>0</v>
      </c>
      <c r="O27" s="69">
        <f t="shared" si="59"/>
        <v>0</v>
      </c>
      <c r="P27" s="69">
        <f t="shared" si="59"/>
        <v>0</v>
      </c>
      <c r="Q27" s="69">
        <f t="shared" si="59"/>
        <v>0</v>
      </c>
      <c r="R27" s="69">
        <f t="shared" si="59"/>
        <v>0</v>
      </c>
      <c r="S27" s="69">
        <f t="shared" si="59"/>
        <v>0</v>
      </c>
      <c r="T27" s="69">
        <f t="shared" si="59"/>
        <v>0</v>
      </c>
      <c r="U27" s="69">
        <f t="shared" si="59"/>
        <v>0</v>
      </c>
      <c r="V27" s="69">
        <f t="shared" si="59"/>
        <v>0</v>
      </c>
      <c r="W27" s="69">
        <f t="shared" si="59"/>
        <v>0</v>
      </c>
      <c r="X27" s="69">
        <f>SUM(X28:X32)</f>
        <v>0</v>
      </c>
      <c r="Y27" s="69">
        <f t="shared" si="59"/>
        <v>0</v>
      </c>
      <c r="Z27" s="69">
        <f t="shared" si="59"/>
        <v>0</v>
      </c>
      <c r="AA27" s="69">
        <f t="shared" si="59"/>
        <v>0</v>
      </c>
      <c r="AB27" s="69">
        <f t="shared" si="59"/>
        <v>0</v>
      </c>
      <c r="AC27" s="69">
        <f t="shared" si="59"/>
        <v>0</v>
      </c>
      <c r="AD27" s="69">
        <f t="shared" si="59"/>
        <v>0</v>
      </c>
      <c r="AE27" s="69">
        <f t="shared" si="59"/>
        <v>0</v>
      </c>
      <c r="AF27" s="69">
        <f t="shared" si="59"/>
        <v>0</v>
      </c>
      <c r="AG27" s="69">
        <f t="shared" si="59"/>
        <v>0</v>
      </c>
      <c r="AH27" s="69">
        <f t="shared" si="59"/>
        <v>0</v>
      </c>
      <c r="AI27" s="69">
        <f t="shared" si="59"/>
        <v>0</v>
      </c>
      <c r="AJ27" s="69">
        <f t="shared" si="59"/>
        <v>0</v>
      </c>
      <c r="AK27" s="69">
        <f t="shared" si="59"/>
        <v>0</v>
      </c>
      <c r="AL27" s="69">
        <f t="shared" si="59"/>
        <v>0</v>
      </c>
      <c r="AM27" s="69">
        <f t="shared" si="59"/>
        <v>0</v>
      </c>
      <c r="AN27" s="69">
        <f t="shared" si="59"/>
        <v>0</v>
      </c>
      <c r="AO27" s="69">
        <f t="shared" si="59"/>
        <v>0</v>
      </c>
      <c r="AP27" s="69">
        <f t="shared" si="59"/>
        <v>0</v>
      </c>
      <c r="AQ27" s="69">
        <f t="shared" ref="AQ27:BJ27" si="60">SUM(AQ28:AQ32)</f>
        <v>0</v>
      </c>
      <c r="AR27" s="69">
        <f t="shared" si="60"/>
        <v>0</v>
      </c>
      <c r="AS27" s="69">
        <f t="shared" si="60"/>
        <v>0</v>
      </c>
      <c r="AT27" s="69">
        <f t="shared" si="60"/>
        <v>0</v>
      </c>
      <c r="AU27" s="69">
        <f t="shared" si="60"/>
        <v>0</v>
      </c>
      <c r="AV27" s="69">
        <f>SUM(AV28:AV32)</f>
        <v>0</v>
      </c>
      <c r="AW27" s="69">
        <f t="shared" si="60"/>
        <v>0</v>
      </c>
      <c r="AX27" s="69">
        <f t="shared" ref="AX27" si="61">SUM(AX28:AX32)</f>
        <v>0</v>
      </c>
      <c r="AY27" s="69">
        <f t="shared" si="60"/>
        <v>0</v>
      </c>
      <c r="AZ27" s="69">
        <f t="shared" si="60"/>
        <v>0</v>
      </c>
      <c r="BA27" s="69">
        <f t="shared" si="60"/>
        <v>0</v>
      </c>
      <c r="BB27" s="69">
        <f t="shared" si="60"/>
        <v>0</v>
      </c>
      <c r="BC27" s="69">
        <f t="shared" si="60"/>
        <v>0</v>
      </c>
      <c r="BD27" s="69">
        <f t="shared" si="60"/>
        <v>0</v>
      </c>
      <c r="BE27" s="69">
        <f t="shared" si="60"/>
        <v>0</v>
      </c>
      <c r="BF27" s="69">
        <f t="shared" si="60"/>
        <v>0</v>
      </c>
      <c r="BG27" s="69">
        <f t="shared" si="60"/>
        <v>0</v>
      </c>
      <c r="BH27" s="69">
        <f t="shared" si="60"/>
        <v>0</v>
      </c>
      <c r="BI27" s="69">
        <f t="shared" si="60"/>
        <v>0</v>
      </c>
      <c r="BJ27" s="69">
        <f t="shared" si="60"/>
        <v>0</v>
      </c>
    </row>
    <row r="28" spans="1:62">
      <c r="A28" s="9" t="s">
        <v>14</v>
      </c>
      <c r="B28" s="204" t="s">
        <v>76</v>
      </c>
      <c r="C28" s="21">
        <v>0</v>
      </c>
      <c r="D28" s="2"/>
      <c r="E28" s="7">
        <v>0</v>
      </c>
      <c r="F28" s="7">
        <v>0</v>
      </c>
      <c r="G28" s="7">
        <v>0</v>
      </c>
      <c r="H28" s="2">
        <v>0</v>
      </c>
      <c r="I28" s="2">
        <f t="shared" ref="I28:I46" si="62">H28-J28-K28</f>
        <v>0</v>
      </c>
      <c r="J28" s="8">
        <v>0</v>
      </c>
      <c r="K28" s="8">
        <v>0</v>
      </c>
      <c r="L28" s="8">
        <v>0</v>
      </c>
      <c r="M28" s="3">
        <f t="shared" ref="M28:M46" si="63">N28+O28+P28+Q28</f>
        <v>0</v>
      </c>
      <c r="N28" s="8">
        <v>0</v>
      </c>
      <c r="O28" s="8">
        <v>0</v>
      </c>
      <c r="P28" s="8">
        <v>0</v>
      </c>
      <c r="Q28" s="8">
        <v>0</v>
      </c>
      <c r="R28" s="3">
        <v>0</v>
      </c>
      <c r="S28" s="3">
        <v>0</v>
      </c>
      <c r="T28" s="3">
        <v>0</v>
      </c>
      <c r="U28" s="3">
        <v>0</v>
      </c>
      <c r="V28" s="3">
        <f t="shared" ref="V28:V46" si="64">M28+R28</f>
        <v>0</v>
      </c>
      <c r="W28" s="8">
        <v>0</v>
      </c>
      <c r="X28" s="8">
        <v>0</v>
      </c>
      <c r="Y28" s="3">
        <f t="shared" ref="Y28:Y46" si="65">E28+I28-L28-V28-W28</f>
        <v>0</v>
      </c>
      <c r="Z28" s="8">
        <v>0</v>
      </c>
      <c r="AA28" s="8">
        <v>0</v>
      </c>
      <c r="AB28" s="8">
        <v>0</v>
      </c>
      <c r="AC28" s="3">
        <f t="shared" ref="AC28:AC46" si="66">AA28+AB28</f>
        <v>0</v>
      </c>
      <c r="AD28" s="8">
        <v>0</v>
      </c>
      <c r="AE28" s="3">
        <f t="shared" ref="AE28:AE46" si="67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46" si="68">AH28+AI28</f>
        <v>0</v>
      </c>
      <c r="AK28" s="8">
        <v>0</v>
      </c>
      <c r="AL28" s="3">
        <f t="shared" ref="AL28:AL46" si="69">AH28+AI28-AK28</f>
        <v>0</v>
      </c>
      <c r="AM28" s="8"/>
      <c r="AN28" s="8"/>
      <c r="AO28" s="8"/>
      <c r="AP28" s="8"/>
      <c r="AQ28" s="70">
        <f t="shared" si="9"/>
        <v>0</v>
      </c>
      <c r="AR28" s="70">
        <f t="shared" si="45"/>
        <v>0</v>
      </c>
      <c r="AS28" s="70">
        <f t="shared" si="10"/>
        <v>0</v>
      </c>
      <c r="AT28" s="70">
        <f t="shared" si="11"/>
        <v>0</v>
      </c>
      <c r="AU28" s="70">
        <f t="shared" si="12"/>
        <v>0</v>
      </c>
      <c r="AV28" s="70">
        <f>L28+V28+W28+Y28+Z28</f>
        <v>0</v>
      </c>
      <c r="AW28" s="70">
        <f t="shared" si="13"/>
        <v>0</v>
      </c>
      <c r="AX28" s="70">
        <f t="shared" ref="AX28:AX46" si="70">N28+O28+P28+Q28</f>
        <v>0</v>
      </c>
      <c r="AY28" s="70">
        <f t="shared" si="14"/>
        <v>0</v>
      </c>
      <c r="AZ28" s="70">
        <f t="shared" si="15"/>
        <v>0</v>
      </c>
      <c r="BA28" s="70">
        <f t="shared" si="16"/>
        <v>0</v>
      </c>
      <c r="BB28" s="70">
        <f t="shared" si="17"/>
        <v>0</v>
      </c>
      <c r="BC28" s="70">
        <f t="shared" si="18"/>
        <v>0</v>
      </c>
      <c r="BD28" s="70">
        <f t="shared" si="19"/>
        <v>0</v>
      </c>
      <c r="BE28" s="70">
        <f t="shared" si="20"/>
        <v>0</v>
      </c>
      <c r="BF28" s="70">
        <f t="shared" si="21"/>
        <v>0</v>
      </c>
      <c r="BG28" s="70">
        <f t="shared" si="22"/>
        <v>0</v>
      </c>
      <c r="BH28" s="70">
        <f t="shared" si="23"/>
        <v>0</v>
      </c>
      <c r="BI28" s="70">
        <f t="shared" si="24"/>
        <v>0</v>
      </c>
      <c r="BJ28" s="70">
        <f t="shared" si="25"/>
        <v>0</v>
      </c>
    </row>
    <row r="29" spans="1:62">
      <c r="A29" s="9" t="s">
        <v>15</v>
      </c>
      <c r="B29" s="204" t="s">
        <v>77</v>
      </c>
      <c r="C29" s="21">
        <v>0</v>
      </c>
      <c r="D29" s="2">
        <v>0</v>
      </c>
      <c r="E29" s="7">
        <v>0</v>
      </c>
      <c r="F29" s="7">
        <v>0</v>
      </c>
      <c r="G29" s="7">
        <v>0</v>
      </c>
      <c r="H29" s="2">
        <v>0</v>
      </c>
      <c r="I29" s="2">
        <f t="shared" si="62"/>
        <v>0</v>
      </c>
      <c r="J29" s="8">
        <v>0</v>
      </c>
      <c r="K29" s="8">
        <v>0</v>
      </c>
      <c r="L29" s="8">
        <v>0</v>
      </c>
      <c r="M29" s="3">
        <f t="shared" si="63"/>
        <v>0</v>
      </c>
      <c r="N29" s="8">
        <v>0</v>
      </c>
      <c r="O29" s="8">
        <v>0</v>
      </c>
      <c r="P29" s="8">
        <v>0</v>
      </c>
      <c r="Q29" s="8">
        <v>0</v>
      </c>
      <c r="R29" s="3">
        <v>0</v>
      </c>
      <c r="S29" s="3">
        <v>0</v>
      </c>
      <c r="T29" s="3">
        <v>0</v>
      </c>
      <c r="U29" s="3">
        <v>0</v>
      </c>
      <c r="V29" s="3">
        <f t="shared" si="64"/>
        <v>0</v>
      </c>
      <c r="W29" s="8">
        <v>0</v>
      </c>
      <c r="X29" s="8">
        <v>0</v>
      </c>
      <c r="Y29" s="3">
        <f t="shared" si="65"/>
        <v>0</v>
      </c>
      <c r="Z29" s="8">
        <v>0</v>
      </c>
      <c r="AA29" s="8">
        <v>0</v>
      </c>
      <c r="AB29" s="8">
        <v>0</v>
      </c>
      <c r="AC29" s="3">
        <f t="shared" si="66"/>
        <v>0</v>
      </c>
      <c r="AD29" s="8">
        <v>0</v>
      </c>
      <c r="AE29" s="3">
        <f t="shared" si="67"/>
        <v>0</v>
      </c>
      <c r="AF29" s="8"/>
      <c r="AG29" s="8">
        <v>0</v>
      </c>
      <c r="AH29" s="8">
        <v>0</v>
      </c>
      <c r="AI29" s="8">
        <v>0</v>
      </c>
      <c r="AJ29" s="3">
        <f t="shared" si="68"/>
        <v>0</v>
      </c>
      <c r="AK29" s="8">
        <v>0</v>
      </c>
      <c r="AL29" s="3">
        <f t="shared" si="69"/>
        <v>0</v>
      </c>
      <c r="AM29" s="8"/>
      <c r="AN29" s="8"/>
      <c r="AO29" s="8"/>
      <c r="AP29" s="8"/>
      <c r="AQ29" s="70">
        <f t="shared" si="9"/>
        <v>0</v>
      </c>
      <c r="AR29" s="70">
        <f t="shared" si="45"/>
        <v>0</v>
      </c>
      <c r="AS29" s="70">
        <f t="shared" si="10"/>
        <v>0</v>
      </c>
      <c r="AT29" s="70">
        <f t="shared" si="11"/>
        <v>0</v>
      </c>
      <c r="AU29" s="70">
        <f t="shared" si="12"/>
        <v>0</v>
      </c>
      <c r="AV29" s="70">
        <f t="shared" ref="AV29:AV32" si="71">L29+V29+W29+Y29+Z29</f>
        <v>0</v>
      </c>
      <c r="AW29" s="70">
        <f t="shared" si="13"/>
        <v>0</v>
      </c>
      <c r="AX29" s="70">
        <f t="shared" si="70"/>
        <v>0</v>
      </c>
      <c r="AY29" s="70">
        <f t="shared" si="14"/>
        <v>0</v>
      </c>
      <c r="AZ29" s="70">
        <f t="shared" si="15"/>
        <v>0</v>
      </c>
      <c r="BA29" s="70">
        <f t="shared" si="16"/>
        <v>0</v>
      </c>
      <c r="BB29" s="70">
        <f t="shared" si="17"/>
        <v>0</v>
      </c>
      <c r="BC29" s="70">
        <f t="shared" si="18"/>
        <v>0</v>
      </c>
      <c r="BD29" s="70">
        <f t="shared" si="19"/>
        <v>0</v>
      </c>
      <c r="BE29" s="70">
        <f t="shared" si="20"/>
        <v>0</v>
      </c>
      <c r="BF29" s="70">
        <f t="shared" si="21"/>
        <v>0</v>
      </c>
      <c r="BG29" s="70">
        <f t="shared" si="22"/>
        <v>0</v>
      </c>
      <c r="BH29" s="70">
        <f t="shared" si="23"/>
        <v>0</v>
      </c>
      <c r="BI29" s="70">
        <f t="shared" si="24"/>
        <v>0</v>
      </c>
      <c r="BJ29" s="70">
        <f t="shared" si="25"/>
        <v>0</v>
      </c>
    </row>
    <row r="30" spans="1:62" ht="25.5">
      <c r="A30" s="9" t="s">
        <v>49</v>
      </c>
      <c r="B30" s="204" t="s">
        <v>78</v>
      </c>
      <c r="C30" s="21">
        <v>0</v>
      </c>
      <c r="D30" s="2">
        <v>0</v>
      </c>
      <c r="E30" s="7">
        <v>0</v>
      </c>
      <c r="F30" s="7">
        <v>0</v>
      </c>
      <c r="G30" s="7">
        <v>0</v>
      </c>
      <c r="H30" s="2">
        <v>0</v>
      </c>
      <c r="I30" s="2">
        <f t="shared" si="62"/>
        <v>0</v>
      </c>
      <c r="J30" s="8">
        <v>0</v>
      </c>
      <c r="K30" s="8">
        <v>0</v>
      </c>
      <c r="L30" s="8">
        <v>0</v>
      </c>
      <c r="M30" s="3">
        <f t="shared" si="63"/>
        <v>0</v>
      </c>
      <c r="N30" s="8">
        <v>0</v>
      </c>
      <c r="O30" s="8">
        <v>0</v>
      </c>
      <c r="P30" s="8">
        <v>0</v>
      </c>
      <c r="Q30" s="8">
        <v>0</v>
      </c>
      <c r="R30" s="3">
        <v>0</v>
      </c>
      <c r="S30" s="3">
        <v>0</v>
      </c>
      <c r="T30" s="3">
        <v>0</v>
      </c>
      <c r="U30" s="3">
        <v>0</v>
      </c>
      <c r="V30" s="3">
        <f t="shared" si="64"/>
        <v>0</v>
      </c>
      <c r="W30" s="8">
        <v>0</v>
      </c>
      <c r="X30" s="8">
        <v>0</v>
      </c>
      <c r="Y30" s="3">
        <f t="shared" si="65"/>
        <v>0</v>
      </c>
      <c r="Z30" s="8">
        <v>0</v>
      </c>
      <c r="AA30" s="8">
        <v>0</v>
      </c>
      <c r="AB30" s="8">
        <v>0</v>
      </c>
      <c r="AC30" s="3">
        <f t="shared" si="66"/>
        <v>0</v>
      </c>
      <c r="AD30" s="8">
        <v>0</v>
      </c>
      <c r="AE30" s="3">
        <f t="shared" si="67"/>
        <v>0</v>
      </c>
      <c r="AF30" s="8"/>
      <c r="AG30" s="8">
        <v>0</v>
      </c>
      <c r="AH30" s="8">
        <v>0</v>
      </c>
      <c r="AI30" s="8">
        <v>0</v>
      </c>
      <c r="AJ30" s="3">
        <f t="shared" si="68"/>
        <v>0</v>
      </c>
      <c r="AK30" s="8">
        <v>0</v>
      </c>
      <c r="AL30" s="3">
        <f t="shared" si="69"/>
        <v>0</v>
      </c>
      <c r="AM30" s="8"/>
      <c r="AN30" s="8"/>
      <c r="AO30" s="8"/>
      <c r="AP30" s="8"/>
      <c r="AQ30" s="70">
        <f t="shared" si="9"/>
        <v>0</v>
      </c>
      <c r="AR30" s="70">
        <f t="shared" si="45"/>
        <v>0</v>
      </c>
      <c r="AS30" s="70">
        <f t="shared" si="10"/>
        <v>0</v>
      </c>
      <c r="AT30" s="70">
        <f t="shared" si="11"/>
        <v>0</v>
      </c>
      <c r="AU30" s="70">
        <f t="shared" si="12"/>
        <v>0</v>
      </c>
      <c r="AV30" s="70">
        <f t="shared" si="71"/>
        <v>0</v>
      </c>
      <c r="AW30" s="70">
        <f t="shared" si="13"/>
        <v>0</v>
      </c>
      <c r="AX30" s="70">
        <f t="shared" si="70"/>
        <v>0</v>
      </c>
      <c r="AY30" s="70">
        <f t="shared" si="14"/>
        <v>0</v>
      </c>
      <c r="AZ30" s="70">
        <f t="shared" si="15"/>
        <v>0</v>
      </c>
      <c r="BA30" s="70">
        <f t="shared" si="16"/>
        <v>0</v>
      </c>
      <c r="BB30" s="70">
        <f t="shared" si="17"/>
        <v>0</v>
      </c>
      <c r="BC30" s="70">
        <f t="shared" si="18"/>
        <v>0</v>
      </c>
      <c r="BD30" s="70">
        <f t="shared" si="19"/>
        <v>0</v>
      </c>
      <c r="BE30" s="70">
        <f t="shared" si="20"/>
        <v>0</v>
      </c>
      <c r="BF30" s="70">
        <f t="shared" si="21"/>
        <v>0</v>
      </c>
      <c r="BG30" s="70">
        <f t="shared" si="22"/>
        <v>0</v>
      </c>
      <c r="BH30" s="70">
        <f t="shared" si="23"/>
        <v>0</v>
      </c>
      <c r="BI30" s="70">
        <f t="shared" si="24"/>
        <v>0</v>
      </c>
      <c r="BJ30" s="70">
        <f t="shared" si="25"/>
        <v>0</v>
      </c>
    </row>
    <row r="31" spans="1:62">
      <c r="A31" s="9" t="s">
        <v>50</v>
      </c>
      <c r="B31" s="204" t="s">
        <v>79</v>
      </c>
      <c r="C31" s="21">
        <v>0</v>
      </c>
      <c r="D31" s="2">
        <v>0</v>
      </c>
      <c r="E31" s="7">
        <v>0</v>
      </c>
      <c r="F31" s="7">
        <v>0</v>
      </c>
      <c r="G31" s="7">
        <v>0</v>
      </c>
      <c r="H31" s="2">
        <v>0</v>
      </c>
      <c r="I31" s="2">
        <f t="shared" si="62"/>
        <v>0</v>
      </c>
      <c r="J31" s="8">
        <v>0</v>
      </c>
      <c r="K31" s="8">
        <v>0</v>
      </c>
      <c r="L31" s="8">
        <v>0</v>
      </c>
      <c r="M31" s="3">
        <f t="shared" si="63"/>
        <v>0</v>
      </c>
      <c r="N31" s="8">
        <v>0</v>
      </c>
      <c r="O31" s="8">
        <v>0</v>
      </c>
      <c r="P31" s="8">
        <v>0</v>
      </c>
      <c r="Q31" s="8">
        <v>0</v>
      </c>
      <c r="R31" s="3">
        <v>0</v>
      </c>
      <c r="S31" s="3">
        <v>0</v>
      </c>
      <c r="T31" s="3">
        <v>0</v>
      </c>
      <c r="U31" s="3">
        <v>0</v>
      </c>
      <c r="V31" s="3">
        <f t="shared" si="64"/>
        <v>0</v>
      </c>
      <c r="W31" s="8">
        <v>0</v>
      </c>
      <c r="X31" s="8">
        <v>0</v>
      </c>
      <c r="Y31" s="3">
        <f t="shared" si="65"/>
        <v>0</v>
      </c>
      <c r="Z31" s="8">
        <v>0</v>
      </c>
      <c r="AA31" s="8">
        <v>0</v>
      </c>
      <c r="AB31" s="8">
        <v>0</v>
      </c>
      <c r="AC31" s="3">
        <f t="shared" si="66"/>
        <v>0</v>
      </c>
      <c r="AD31" s="8">
        <v>0</v>
      </c>
      <c r="AE31" s="3">
        <f t="shared" si="67"/>
        <v>0</v>
      </c>
      <c r="AF31" s="8"/>
      <c r="AG31" s="8">
        <v>0</v>
      </c>
      <c r="AH31" s="8">
        <v>0</v>
      </c>
      <c r="AI31" s="8">
        <v>0</v>
      </c>
      <c r="AJ31" s="3">
        <f t="shared" si="68"/>
        <v>0</v>
      </c>
      <c r="AK31" s="8">
        <v>0</v>
      </c>
      <c r="AL31" s="3">
        <f t="shared" si="69"/>
        <v>0</v>
      </c>
      <c r="AM31" s="8"/>
      <c r="AN31" s="8"/>
      <c r="AO31" s="8"/>
      <c r="AP31" s="8"/>
      <c r="AQ31" s="70">
        <f t="shared" si="9"/>
        <v>0</v>
      </c>
      <c r="AR31" s="70">
        <f t="shared" si="45"/>
        <v>0</v>
      </c>
      <c r="AS31" s="70">
        <f t="shared" si="10"/>
        <v>0</v>
      </c>
      <c r="AT31" s="70">
        <f t="shared" si="11"/>
        <v>0</v>
      </c>
      <c r="AU31" s="70">
        <f t="shared" si="12"/>
        <v>0</v>
      </c>
      <c r="AV31" s="70">
        <f t="shared" si="71"/>
        <v>0</v>
      </c>
      <c r="AW31" s="70">
        <f t="shared" si="13"/>
        <v>0</v>
      </c>
      <c r="AX31" s="70">
        <f t="shared" si="70"/>
        <v>0</v>
      </c>
      <c r="AY31" s="70">
        <f t="shared" si="14"/>
        <v>0</v>
      </c>
      <c r="AZ31" s="70">
        <f t="shared" si="15"/>
        <v>0</v>
      </c>
      <c r="BA31" s="70">
        <f t="shared" si="16"/>
        <v>0</v>
      </c>
      <c r="BB31" s="70">
        <f t="shared" si="17"/>
        <v>0</v>
      </c>
      <c r="BC31" s="70">
        <f t="shared" si="18"/>
        <v>0</v>
      </c>
      <c r="BD31" s="70">
        <f t="shared" si="19"/>
        <v>0</v>
      </c>
      <c r="BE31" s="70">
        <f t="shared" si="20"/>
        <v>0</v>
      </c>
      <c r="BF31" s="70">
        <f t="shared" si="21"/>
        <v>0</v>
      </c>
      <c r="BG31" s="70">
        <f t="shared" si="22"/>
        <v>0</v>
      </c>
      <c r="BH31" s="70">
        <f t="shared" si="23"/>
        <v>0</v>
      </c>
      <c r="BI31" s="70">
        <f t="shared" si="24"/>
        <v>0</v>
      </c>
      <c r="BJ31" s="70">
        <f t="shared" si="25"/>
        <v>0</v>
      </c>
    </row>
    <row r="32" spans="1:62">
      <c r="A32" s="9" t="s">
        <v>51</v>
      </c>
      <c r="B32" s="204" t="s">
        <v>3</v>
      </c>
      <c r="C32" s="21">
        <v>0</v>
      </c>
      <c r="D32" s="2">
        <v>0</v>
      </c>
      <c r="E32" s="7">
        <v>0</v>
      </c>
      <c r="F32" s="7">
        <v>0</v>
      </c>
      <c r="G32" s="7">
        <v>0</v>
      </c>
      <c r="H32" s="2">
        <v>0</v>
      </c>
      <c r="I32" s="2">
        <f t="shared" si="62"/>
        <v>0</v>
      </c>
      <c r="J32" s="8">
        <v>0</v>
      </c>
      <c r="K32" s="8">
        <v>0</v>
      </c>
      <c r="L32" s="8">
        <v>0</v>
      </c>
      <c r="M32" s="3">
        <f t="shared" si="63"/>
        <v>0</v>
      </c>
      <c r="N32" s="8">
        <v>0</v>
      </c>
      <c r="O32" s="8">
        <v>0</v>
      </c>
      <c r="P32" s="8">
        <v>0</v>
      </c>
      <c r="Q32" s="8">
        <v>0</v>
      </c>
      <c r="R32" s="3">
        <v>0</v>
      </c>
      <c r="S32" s="3">
        <v>0</v>
      </c>
      <c r="T32" s="3">
        <v>0</v>
      </c>
      <c r="U32" s="3">
        <v>0</v>
      </c>
      <c r="V32" s="3">
        <f t="shared" si="64"/>
        <v>0</v>
      </c>
      <c r="W32" s="8">
        <v>0</v>
      </c>
      <c r="X32" s="8">
        <v>0</v>
      </c>
      <c r="Y32" s="3">
        <f t="shared" si="65"/>
        <v>0</v>
      </c>
      <c r="Z32" s="8">
        <v>0</v>
      </c>
      <c r="AA32" s="8">
        <v>0</v>
      </c>
      <c r="AB32" s="8">
        <v>0</v>
      </c>
      <c r="AC32" s="3">
        <f t="shared" si="66"/>
        <v>0</v>
      </c>
      <c r="AD32" s="8">
        <v>0</v>
      </c>
      <c r="AE32" s="3">
        <f t="shared" si="67"/>
        <v>0</v>
      </c>
      <c r="AF32" s="8"/>
      <c r="AG32" s="8">
        <v>0</v>
      </c>
      <c r="AH32" s="8">
        <v>0</v>
      </c>
      <c r="AI32" s="8">
        <v>0</v>
      </c>
      <c r="AJ32" s="3">
        <f t="shared" si="68"/>
        <v>0</v>
      </c>
      <c r="AK32" s="8">
        <v>0</v>
      </c>
      <c r="AL32" s="3">
        <f t="shared" si="69"/>
        <v>0</v>
      </c>
      <c r="AM32" s="8"/>
      <c r="AN32" s="8"/>
      <c r="AO32" s="8"/>
      <c r="AP32" s="8"/>
      <c r="AQ32" s="70">
        <f t="shared" si="9"/>
        <v>0</v>
      </c>
      <c r="AR32" s="70">
        <f t="shared" si="45"/>
        <v>0</v>
      </c>
      <c r="AS32" s="70">
        <f t="shared" si="10"/>
        <v>0</v>
      </c>
      <c r="AT32" s="70">
        <f t="shared" si="11"/>
        <v>0</v>
      </c>
      <c r="AU32" s="70">
        <f t="shared" si="12"/>
        <v>0</v>
      </c>
      <c r="AV32" s="70">
        <f t="shared" si="71"/>
        <v>0</v>
      </c>
      <c r="AW32" s="70">
        <f t="shared" si="13"/>
        <v>0</v>
      </c>
      <c r="AX32" s="70">
        <f t="shared" si="70"/>
        <v>0</v>
      </c>
      <c r="AY32" s="70">
        <f t="shared" si="14"/>
        <v>0</v>
      </c>
      <c r="AZ32" s="70">
        <f t="shared" si="15"/>
        <v>0</v>
      </c>
      <c r="BA32" s="70">
        <f t="shared" si="16"/>
        <v>0</v>
      </c>
      <c r="BB32" s="70">
        <f t="shared" si="17"/>
        <v>0</v>
      </c>
      <c r="BC32" s="70">
        <f t="shared" si="18"/>
        <v>0</v>
      </c>
      <c r="BD32" s="70">
        <f t="shared" si="19"/>
        <v>0</v>
      </c>
      <c r="BE32" s="70">
        <f t="shared" si="20"/>
        <v>0</v>
      </c>
      <c r="BF32" s="70">
        <f t="shared" si="21"/>
        <v>0</v>
      </c>
      <c r="BG32" s="70">
        <f t="shared" si="22"/>
        <v>0</v>
      </c>
      <c r="BH32" s="70">
        <f t="shared" si="23"/>
        <v>0</v>
      </c>
      <c r="BI32" s="70">
        <f t="shared" si="24"/>
        <v>0</v>
      </c>
      <c r="BJ32" s="70">
        <f t="shared" si="25"/>
        <v>0</v>
      </c>
    </row>
    <row r="33" spans="1:62" ht="51">
      <c r="A33" s="9" t="s">
        <v>81</v>
      </c>
      <c r="B33" s="6" t="s">
        <v>92</v>
      </c>
      <c r="C33" s="21">
        <v>0</v>
      </c>
      <c r="D33" s="2">
        <v>0</v>
      </c>
      <c r="E33" s="7">
        <v>0</v>
      </c>
      <c r="F33" s="7">
        <v>0</v>
      </c>
      <c r="G33" s="7">
        <v>0</v>
      </c>
      <c r="H33" s="2">
        <v>0</v>
      </c>
      <c r="I33" s="2">
        <f t="shared" si="62"/>
        <v>0</v>
      </c>
      <c r="J33" s="8">
        <v>0</v>
      </c>
      <c r="K33" s="8">
        <v>0</v>
      </c>
      <c r="L33" s="8">
        <v>0</v>
      </c>
      <c r="M33" s="3">
        <f t="shared" si="63"/>
        <v>0</v>
      </c>
      <c r="N33" s="8">
        <v>0</v>
      </c>
      <c r="O33" s="8">
        <v>0</v>
      </c>
      <c r="P33" s="8">
        <v>0</v>
      </c>
      <c r="Q33" s="8">
        <v>0</v>
      </c>
      <c r="R33" s="3">
        <v>0</v>
      </c>
      <c r="S33" s="3">
        <v>0</v>
      </c>
      <c r="T33" s="3">
        <v>0</v>
      </c>
      <c r="U33" s="3">
        <v>0</v>
      </c>
      <c r="V33" s="3">
        <f t="shared" si="64"/>
        <v>0</v>
      </c>
      <c r="W33" s="8">
        <v>0</v>
      </c>
      <c r="X33" s="8">
        <v>0</v>
      </c>
      <c r="Y33" s="3">
        <f t="shared" si="65"/>
        <v>0</v>
      </c>
      <c r="Z33" s="8">
        <v>0</v>
      </c>
      <c r="AA33" s="8">
        <v>0</v>
      </c>
      <c r="AB33" s="8">
        <v>0</v>
      </c>
      <c r="AC33" s="3">
        <f t="shared" si="66"/>
        <v>0</v>
      </c>
      <c r="AD33" s="8">
        <v>0</v>
      </c>
      <c r="AE33" s="3">
        <f t="shared" si="67"/>
        <v>0</v>
      </c>
      <c r="AF33" s="8"/>
      <c r="AG33" s="8">
        <v>0</v>
      </c>
      <c r="AH33" s="8">
        <v>0</v>
      </c>
      <c r="AI33" s="8">
        <v>0</v>
      </c>
      <c r="AJ33" s="3">
        <f t="shared" si="68"/>
        <v>0</v>
      </c>
      <c r="AK33" s="8">
        <v>0</v>
      </c>
      <c r="AL33" s="3">
        <f t="shared" si="69"/>
        <v>0</v>
      </c>
      <c r="AM33" s="8"/>
      <c r="AN33" s="8"/>
      <c r="AO33" s="8"/>
      <c r="AP33" s="8"/>
      <c r="AQ33" s="70">
        <f t="shared" si="9"/>
        <v>0</v>
      </c>
      <c r="AR33" s="70">
        <f t="shared" si="45"/>
        <v>0</v>
      </c>
      <c r="AS33" s="70">
        <f t="shared" si="10"/>
        <v>0</v>
      </c>
      <c r="AT33" s="70">
        <f t="shared" si="11"/>
        <v>0</v>
      </c>
      <c r="AU33" s="70">
        <f t="shared" si="12"/>
        <v>0</v>
      </c>
      <c r="AV33" s="70">
        <f>L33+V33+W33+Y33+Z33</f>
        <v>0</v>
      </c>
      <c r="AW33" s="70">
        <f t="shared" si="13"/>
        <v>0</v>
      </c>
      <c r="AX33" s="70">
        <f t="shared" si="70"/>
        <v>0</v>
      </c>
      <c r="AY33" s="70">
        <f t="shared" si="14"/>
        <v>0</v>
      </c>
      <c r="AZ33" s="70">
        <f t="shared" si="15"/>
        <v>0</v>
      </c>
      <c r="BA33" s="70">
        <f t="shared" si="16"/>
        <v>0</v>
      </c>
      <c r="BB33" s="70">
        <f t="shared" si="17"/>
        <v>0</v>
      </c>
      <c r="BC33" s="70">
        <f t="shared" si="18"/>
        <v>0</v>
      </c>
      <c r="BD33" s="70">
        <f t="shared" si="19"/>
        <v>0</v>
      </c>
      <c r="BE33" s="70">
        <f t="shared" si="20"/>
        <v>0</v>
      </c>
      <c r="BF33" s="70">
        <f t="shared" si="21"/>
        <v>0</v>
      </c>
      <c r="BG33" s="70">
        <f t="shared" si="22"/>
        <v>0</v>
      </c>
      <c r="BH33" s="70">
        <f t="shared" si="23"/>
        <v>0</v>
      </c>
      <c r="BI33" s="70">
        <f t="shared" si="24"/>
        <v>0</v>
      </c>
      <c r="BJ33" s="70">
        <f t="shared" si="25"/>
        <v>0</v>
      </c>
    </row>
    <row r="34" spans="1:62" ht="38.25">
      <c r="A34" s="9" t="s">
        <v>82</v>
      </c>
      <c r="B34" s="6" t="s">
        <v>62</v>
      </c>
      <c r="C34" s="21">
        <v>0</v>
      </c>
      <c r="D34" s="2">
        <v>0</v>
      </c>
      <c r="E34" s="7">
        <v>0</v>
      </c>
      <c r="F34" s="7">
        <v>0</v>
      </c>
      <c r="G34" s="7">
        <v>0</v>
      </c>
      <c r="H34" s="2">
        <v>0</v>
      </c>
      <c r="I34" s="2">
        <f t="shared" si="62"/>
        <v>0</v>
      </c>
      <c r="J34" s="8">
        <v>0</v>
      </c>
      <c r="K34" s="8">
        <v>0</v>
      </c>
      <c r="L34" s="8">
        <v>0</v>
      </c>
      <c r="M34" s="3">
        <f t="shared" si="63"/>
        <v>0</v>
      </c>
      <c r="N34" s="8">
        <v>0</v>
      </c>
      <c r="O34" s="8">
        <v>0</v>
      </c>
      <c r="P34" s="8">
        <v>0</v>
      </c>
      <c r="Q34" s="8">
        <v>0</v>
      </c>
      <c r="R34" s="3">
        <v>0</v>
      </c>
      <c r="S34" s="3">
        <v>0</v>
      </c>
      <c r="T34" s="3">
        <v>0</v>
      </c>
      <c r="U34" s="3">
        <v>0</v>
      </c>
      <c r="V34" s="3">
        <f t="shared" si="64"/>
        <v>0</v>
      </c>
      <c r="W34" s="8">
        <v>0</v>
      </c>
      <c r="X34" s="8">
        <v>0</v>
      </c>
      <c r="Y34" s="3">
        <f t="shared" si="65"/>
        <v>0</v>
      </c>
      <c r="Z34" s="8">
        <v>0</v>
      </c>
      <c r="AA34" s="8">
        <v>0</v>
      </c>
      <c r="AB34" s="8">
        <v>0</v>
      </c>
      <c r="AC34" s="3">
        <f t="shared" si="66"/>
        <v>0</v>
      </c>
      <c r="AD34" s="8">
        <v>0</v>
      </c>
      <c r="AE34" s="3">
        <f t="shared" si="67"/>
        <v>0</v>
      </c>
      <c r="AF34" s="8"/>
      <c r="AG34" s="8">
        <v>0</v>
      </c>
      <c r="AH34" s="8">
        <v>0</v>
      </c>
      <c r="AI34" s="8">
        <v>0</v>
      </c>
      <c r="AJ34" s="3">
        <f t="shared" si="68"/>
        <v>0</v>
      </c>
      <c r="AK34" s="8">
        <v>0</v>
      </c>
      <c r="AL34" s="3">
        <f t="shared" si="69"/>
        <v>0</v>
      </c>
      <c r="AM34" s="8"/>
      <c r="AN34" s="8"/>
      <c r="AO34" s="8"/>
      <c r="AP34" s="8"/>
      <c r="AQ34" s="70">
        <f t="shared" si="9"/>
        <v>0</v>
      </c>
      <c r="AR34" s="70">
        <f t="shared" si="45"/>
        <v>0</v>
      </c>
      <c r="AS34" s="70">
        <f t="shared" si="10"/>
        <v>0</v>
      </c>
      <c r="AT34" s="70">
        <f t="shared" si="11"/>
        <v>0</v>
      </c>
      <c r="AU34" s="70">
        <f t="shared" si="12"/>
        <v>0</v>
      </c>
      <c r="AV34" s="70">
        <f t="shared" ref="AV34:AV46" si="72">L34+V34+W34+Y34+Z34</f>
        <v>0</v>
      </c>
      <c r="AW34" s="70">
        <f t="shared" si="13"/>
        <v>0</v>
      </c>
      <c r="AX34" s="70">
        <f t="shared" si="70"/>
        <v>0</v>
      </c>
      <c r="AY34" s="70">
        <f t="shared" si="14"/>
        <v>0</v>
      </c>
      <c r="AZ34" s="70">
        <f t="shared" si="15"/>
        <v>0</v>
      </c>
      <c r="BA34" s="70">
        <f t="shared" si="16"/>
        <v>0</v>
      </c>
      <c r="BB34" s="70">
        <f t="shared" si="17"/>
        <v>0</v>
      </c>
      <c r="BC34" s="70">
        <f t="shared" si="18"/>
        <v>0</v>
      </c>
      <c r="BD34" s="70">
        <f t="shared" si="19"/>
        <v>0</v>
      </c>
      <c r="BE34" s="70">
        <f t="shared" si="20"/>
        <v>0</v>
      </c>
      <c r="BF34" s="70">
        <f t="shared" si="21"/>
        <v>0</v>
      </c>
      <c r="BG34" s="70">
        <f t="shared" si="22"/>
        <v>0</v>
      </c>
      <c r="BH34" s="70">
        <f t="shared" si="23"/>
        <v>0</v>
      </c>
      <c r="BI34" s="70">
        <f t="shared" si="24"/>
        <v>0</v>
      </c>
      <c r="BJ34" s="70">
        <f t="shared" si="25"/>
        <v>0</v>
      </c>
    </row>
    <row r="35" spans="1:62" ht="38.25">
      <c r="A35" s="9" t="s">
        <v>83</v>
      </c>
      <c r="B35" s="6" t="s">
        <v>63</v>
      </c>
      <c r="C35" s="21">
        <v>0</v>
      </c>
      <c r="D35" s="2">
        <v>0</v>
      </c>
      <c r="E35" s="7">
        <v>0</v>
      </c>
      <c r="F35" s="7">
        <v>0</v>
      </c>
      <c r="G35" s="7">
        <v>0</v>
      </c>
      <c r="H35" s="2">
        <v>0</v>
      </c>
      <c r="I35" s="2">
        <f t="shared" si="62"/>
        <v>0</v>
      </c>
      <c r="J35" s="8">
        <v>0</v>
      </c>
      <c r="K35" s="8">
        <v>0</v>
      </c>
      <c r="L35" s="8">
        <v>0</v>
      </c>
      <c r="M35" s="3">
        <f t="shared" si="63"/>
        <v>0</v>
      </c>
      <c r="N35" s="8">
        <v>0</v>
      </c>
      <c r="O35" s="8">
        <v>0</v>
      </c>
      <c r="P35" s="8">
        <v>0</v>
      </c>
      <c r="Q35" s="8">
        <v>0</v>
      </c>
      <c r="R35" s="3">
        <v>0</v>
      </c>
      <c r="S35" s="3">
        <v>0</v>
      </c>
      <c r="T35" s="3">
        <v>0</v>
      </c>
      <c r="U35" s="3">
        <v>0</v>
      </c>
      <c r="V35" s="3">
        <f t="shared" si="64"/>
        <v>0</v>
      </c>
      <c r="W35" s="8">
        <v>0</v>
      </c>
      <c r="X35" s="8">
        <v>0</v>
      </c>
      <c r="Y35" s="3">
        <f t="shared" si="65"/>
        <v>0</v>
      </c>
      <c r="Z35" s="8">
        <v>0</v>
      </c>
      <c r="AA35" s="8">
        <v>0</v>
      </c>
      <c r="AB35" s="8">
        <v>0</v>
      </c>
      <c r="AC35" s="3">
        <f t="shared" si="66"/>
        <v>0</v>
      </c>
      <c r="AD35" s="8">
        <v>0</v>
      </c>
      <c r="AE35" s="3">
        <f t="shared" si="67"/>
        <v>0</v>
      </c>
      <c r="AF35" s="8"/>
      <c r="AG35" s="8">
        <v>0</v>
      </c>
      <c r="AH35" s="8">
        <v>0</v>
      </c>
      <c r="AI35" s="8">
        <v>0</v>
      </c>
      <c r="AJ35" s="3">
        <f t="shared" si="68"/>
        <v>0</v>
      </c>
      <c r="AK35" s="8">
        <v>0</v>
      </c>
      <c r="AL35" s="3">
        <f t="shared" si="69"/>
        <v>0</v>
      </c>
      <c r="AM35" s="8"/>
      <c r="AN35" s="8"/>
      <c r="AO35" s="8"/>
      <c r="AP35" s="8"/>
      <c r="AQ35" s="70">
        <f t="shared" si="9"/>
        <v>0</v>
      </c>
      <c r="AR35" s="70">
        <f t="shared" si="45"/>
        <v>0</v>
      </c>
      <c r="AS35" s="70">
        <f t="shared" si="10"/>
        <v>0</v>
      </c>
      <c r="AT35" s="70">
        <f t="shared" si="11"/>
        <v>0</v>
      </c>
      <c r="AU35" s="70">
        <f t="shared" si="12"/>
        <v>0</v>
      </c>
      <c r="AV35" s="70">
        <f t="shared" si="72"/>
        <v>0</v>
      </c>
      <c r="AW35" s="70">
        <f t="shared" si="13"/>
        <v>0</v>
      </c>
      <c r="AX35" s="70">
        <f t="shared" si="70"/>
        <v>0</v>
      </c>
      <c r="AY35" s="70">
        <f t="shared" si="14"/>
        <v>0</v>
      </c>
      <c r="AZ35" s="70">
        <f t="shared" si="15"/>
        <v>0</v>
      </c>
      <c r="BA35" s="70">
        <f t="shared" si="16"/>
        <v>0</v>
      </c>
      <c r="BB35" s="70">
        <f t="shared" si="17"/>
        <v>0</v>
      </c>
      <c r="BC35" s="70">
        <f t="shared" si="18"/>
        <v>0</v>
      </c>
      <c r="BD35" s="70">
        <f t="shared" si="19"/>
        <v>0</v>
      </c>
      <c r="BE35" s="70">
        <f t="shared" si="20"/>
        <v>0</v>
      </c>
      <c r="BF35" s="70">
        <f t="shared" si="21"/>
        <v>0</v>
      </c>
      <c r="BG35" s="70">
        <f t="shared" si="22"/>
        <v>0</v>
      </c>
      <c r="BH35" s="70">
        <f t="shared" si="23"/>
        <v>0</v>
      </c>
      <c r="BI35" s="70">
        <f t="shared" si="24"/>
        <v>0</v>
      </c>
      <c r="BJ35" s="70">
        <f t="shared" si="25"/>
        <v>0</v>
      </c>
    </row>
    <row r="36" spans="1:62" ht="38.25">
      <c r="A36" s="9" t="s">
        <v>84</v>
      </c>
      <c r="B36" s="6" t="s">
        <v>64</v>
      </c>
      <c r="C36" s="21">
        <v>0</v>
      </c>
      <c r="D36" s="2">
        <v>0</v>
      </c>
      <c r="E36" s="7">
        <v>0</v>
      </c>
      <c r="F36" s="7">
        <v>0</v>
      </c>
      <c r="G36" s="7">
        <v>0</v>
      </c>
      <c r="H36" s="2">
        <v>0</v>
      </c>
      <c r="I36" s="2">
        <f t="shared" si="62"/>
        <v>0</v>
      </c>
      <c r="J36" s="8">
        <v>0</v>
      </c>
      <c r="K36" s="8">
        <v>0</v>
      </c>
      <c r="L36" s="8">
        <v>0</v>
      </c>
      <c r="M36" s="3">
        <f t="shared" si="63"/>
        <v>0</v>
      </c>
      <c r="N36" s="8">
        <v>0</v>
      </c>
      <c r="O36" s="8">
        <v>0</v>
      </c>
      <c r="P36" s="8">
        <v>0</v>
      </c>
      <c r="Q36" s="8">
        <v>0</v>
      </c>
      <c r="R36" s="3">
        <v>0</v>
      </c>
      <c r="S36" s="3">
        <v>0</v>
      </c>
      <c r="T36" s="3">
        <v>0</v>
      </c>
      <c r="U36" s="3">
        <v>0</v>
      </c>
      <c r="V36" s="3">
        <f t="shared" si="64"/>
        <v>0</v>
      </c>
      <c r="W36" s="8">
        <v>0</v>
      </c>
      <c r="X36" s="8">
        <v>0</v>
      </c>
      <c r="Y36" s="3">
        <f t="shared" si="65"/>
        <v>0</v>
      </c>
      <c r="Z36" s="8">
        <v>0</v>
      </c>
      <c r="AA36" s="8">
        <v>0</v>
      </c>
      <c r="AB36" s="8">
        <v>0</v>
      </c>
      <c r="AC36" s="3">
        <f t="shared" si="66"/>
        <v>0</v>
      </c>
      <c r="AD36" s="8">
        <v>0</v>
      </c>
      <c r="AE36" s="3">
        <f t="shared" si="67"/>
        <v>0</v>
      </c>
      <c r="AF36" s="8"/>
      <c r="AG36" s="8">
        <v>0</v>
      </c>
      <c r="AH36" s="8">
        <v>0</v>
      </c>
      <c r="AI36" s="8">
        <v>0</v>
      </c>
      <c r="AJ36" s="3">
        <f t="shared" si="68"/>
        <v>0</v>
      </c>
      <c r="AK36" s="8">
        <v>0</v>
      </c>
      <c r="AL36" s="3">
        <f t="shared" si="69"/>
        <v>0</v>
      </c>
      <c r="AM36" s="8"/>
      <c r="AN36" s="8"/>
      <c r="AO36" s="8"/>
      <c r="AP36" s="8"/>
      <c r="AQ36" s="70">
        <f t="shared" si="9"/>
        <v>0</v>
      </c>
      <c r="AR36" s="70">
        <f t="shared" si="45"/>
        <v>0</v>
      </c>
      <c r="AS36" s="70">
        <f t="shared" si="10"/>
        <v>0</v>
      </c>
      <c r="AT36" s="70">
        <f t="shared" si="11"/>
        <v>0</v>
      </c>
      <c r="AU36" s="70">
        <f t="shared" si="12"/>
        <v>0</v>
      </c>
      <c r="AV36" s="70">
        <f t="shared" si="72"/>
        <v>0</v>
      </c>
      <c r="AW36" s="70">
        <f t="shared" si="13"/>
        <v>0</v>
      </c>
      <c r="AX36" s="70">
        <f t="shared" si="70"/>
        <v>0</v>
      </c>
      <c r="AY36" s="70">
        <f t="shared" si="14"/>
        <v>0</v>
      </c>
      <c r="AZ36" s="70">
        <f t="shared" si="15"/>
        <v>0</v>
      </c>
      <c r="BA36" s="70">
        <f t="shared" si="16"/>
        <v>0</v>
      </c>
      <c r="BB36" s="70">
        <f t="shared" si="17"/>
        <v>0</v>
      </c>
      <c r="BC36" s="70">
        <f t="shared" si="18"/>
        <v>0</v>
      </c>
      <c r="BD36" s="70">
        <f t="shared" si="19"/>
        <v>0</v>
      </c>
      <c r="BE36" s="70">
        <f t="shared" si="20"/>
        <v>0</v>
      </c>
      <c r="BF36" s="70">
        <f t="shared" si="21"/>
        <v>0</v>
      </c>
      <c r="BG36" s="70">
        <f t="shared" si="22"/>
        <v>0</v>
      </c>
      <c r="BH36" s="70">
        <f t="shared" si="23"/>
        <v>0</v>
      </c>
      <c r="BI36" s="70">
        <f t="shared" si="24"/>
        <v>0</v>
      </c>
      <c r="BJ36" s="70">
        <f t="shared" si="25"/>
        <v>0</v>
      </c>
    </row>
    <row r="37" spans="1:62" ht="38.25">
      <c r="A37" s="9" t="s">
        <v>93</v>
      </c>
      <c r="B37" s="6" t="s">
        <v>65</v>
      </c>
      <c r="C37" s="21">
        <v>0</v>
      </c>
      <c r="D37" s="2">
        <v>0</v>
      </c>
      <c r="E37" s="7">
        <v>0</v>
      </c>
      <c r="F37" s="7">
        <v>0</v>
      </c>
      <c r="G37" s="7">
        <v>0</v>
      </c>
      <c r="H37" s="2">
        <v>0</v>
      </c>
      <c r="I37" s="2">
        <f t="shared" si="62"/>
        <v>0</v>
      </c>
      <c r="J37" s="8">
        <v>0</v>
      </c>
      <c r="K37" s="8">
        <v>0</v>
      </c>
      <c r="L37" s="8">
        <v>0</v>
      </c>
      <c r="M37" s="3">
        <f t="shared" si="63"/>
        <v>0</v>
      </c>
      <c r="N37" s="8">
        <v>0</v>
      </c>
      <c r="O37" s="8">
        <v>0</v>
      </c>
      <c r="P37" s="8">
        <v>0</v>
      </c>
      <c r="Q37" s="8">
        <v>0</v>
      </c>
      <c r="R37" s="3">
        <v>0</v>
      </c>
      <c r="S37" s="3">
        <v>0</v>
      </c>
      <c r="T37" s="3">
        <v>0</v>
      </c>
      <c r="U37" s="3">
        <v>0</v>
      </c>
      <c r="V37" s="3">
        <f t="shared" si="64"/>
        <v>0</v>
      </c>
      <c r="W37" s="8">
        <v>0</v>
      </c>
      <c r="X37" s="8">
        <v>0</v>
      </c>
      <c r="Y37" s="3">
        <f t="shared" si="65"/>
        <v>0</v>
      </c>
      <c r="Z37" s="8">
        <v>0</v>
      </c>
      <c r="AA37" s="8">
        <v>0</v>
      </c>
      <c r="AB37" s="8">
        <v>0</v>
      </c>
      <c r="AC37" s="3">
        <f t="shared" si="66"/>
        <v>0</v>
      </c>
      <c r="AD37" s="8">
        <v>0</v>
      </c>
      <c r="AE37" s="3">
        <f t="shared" si="67"/>
        <v>0</v>
      </c>
      <c r="AF37" s="8"/>
      <c r="AG37" s="8">
        <v>0</v>
      </c>
      <c r="AH37" s="8">
        <v>0</v>
      </c>
      <c r="AI37" s="8">
        <v>0</v>
      </c>
      <c r="AJ37" s="3">
        <f t="shared" si="68"/>
        <v>0</v>
      </c>
      <c r="AK37" s="8">
        <v>0</v>
      </c>
      <c r="AL37" s="3">
        <f t="shared" si="69"/>
        <v>0</v>
      </c>
      <c r="AM37" s="8"/>
      <c r="AN37" s="8"/>
      <c r="AO37" s="8"/>
      <c r="AP37" s="8"/>
      <c r="AQ37" s="70">
        <f t="shared" si="9"/>
        <v>0</v>
      </c>
      <c r="AR37" s="70">
        <f t="shared" si="45"/>
        <v>0</v>
      </c>
      <c r="AS37" s="70">
        <f t="shared" si="10"/>
        <v>0</v>
      </c>
      <c r="AT37" s="70">
        <f t="shared" si="11"/>
        <v>0</v>
      </c>
      <c r="AU37" s="70">
        <f t="shared" si="12"/>
        <v>0</v>
      </c>
      <c r="AV37" s="70">
        <f t="shared" si="72"/>
        <v>0</v>
      </c>
      <c r="AW37" s="70">
        <f t="shared" si="13"/>
        <v>0</v>
      </c>
      <c r="AX37" s="70">
        <f t="shared" si="70"/>
        <v>0</v>
      </c>
      <c r="AY37" s="70">
        <f t="shared" si="14"/>
        <v>0</v>
      </c>
      <c r="AZ37" s="70">
        <f t="shared" si="15"/>
        <v>0</v>
      </c>
      <c r="BA37" s="70">
        <f t="shared" si="16"/>
        <v>0</v>
      </c>
      <c r="BB37" s="70">
        <f t="shared" si="17"/>
        <v>0</v>
      </c>
      <c r="BC37" s="70">
        <f t="shared" si="18"/>
        <v>0</v>
      </c>
      <c r="BD37" s="70">
        <f t="shared" si="19"/>
        <v>0</v>
      </c>
      <c r="BE37" s="70">
        <f t="shared" si="20"/>
        <v>0</v>
      </c>
      <c r="BF37" s="70">
        <f t="shared" si="21"/>
        <v>0</v>
      </c>
      <c r="BG37" s="70">
        <f t="shared" si="22"/>
        <v>0</v>
      </c>
      <c r="BH37" s="70">
        <f t="shared" si="23"/>
        <v>0</v>
      </c>
      <c r="BI37" s="70">
        <f t="shared" si="24"/>
        <v>0</v>
      </c>
      <c r="BJ37" s="70">
        <f t="shared" si="25"/>
        <v>0</v>
      </c>
    </row>
    <row r="38" spans="1:62" ht="48" customHeight="1">
      <c r="A38" s="71" t="s">
        <v>151</v>
      </c>
      <c r="B38" s="72" t="s">
        <v>152</v>
      </c>
      <c r="C38" s="21">
        <v>1</v>
      </c>
      <c r="D38" s="2">
        <v>0</v>
      </c>
      <c r="E38" s="7">
        <v>1</v>
      </c>
      <c r="F38" s="7">
        <v>0</v>
      </c>
      <c r="G38" s="7">
        <v>0</v>
      </c>
      <c r="H38" s="2">
        <v>0</v>
      </c>
      <c r="I38" s="2">
        <f t="shared" si="62"/>
        <v>0</v>
      </c>
      <c r="J38" s="8">
        <v>0</v>
      </c>
      <c r="K38" s="8">
        <v>0</v>
      </c>
      <c r="L38" s="8">
        <v>0</v>
      </c>
      <c r="M38" s="3">
        <f t="shared" si="63"/>
        <v>1</v>
      </c>
      <c r="N38" s="8">
        <v>1</v>
      </c>
      <c r="O38" s="8">
        <v>0</v>
      </c>
      <c r="P38" s="8">
        <v>0</v>
      </c>
      <c r="Q38" s="8">
        <v>0</v>
      </c>
      <c r="R38" s="3">
        <v>0</v>
      </c>
      <c r="S38" s="3">
        <v>0</v>
      </c>
      <c r="T38" s="3">
        <v>0</v>
      </c>
      <c r="U38" s="3">
        <v>0</v>
      </c>
      <c r="V38" s="3">
        <f t="shared" si="64"/>
        <v>1</v>
      </c>
      <c r="W38" s="8">
        <v>0</v>
      </c>
      <c r="X38" s="8">
        <v>0</v>
      </c>
      <c r="Y38" s="3">
        <f t="shared" si="65"/>
        <v>0</v>
      </c>
      <c r="Z38" s="8">
        <v>0</v>
      </c>
      <c r="AA38" s="8">
        <v>1</v>
      </c>
      <c r="AB38" s="8">
        <v>0</v>
      </c>
      <c r="AC38" s="3">
        <f t="shared" si="66"/>
        <v>1</v>
      </c>
      <c r="AD38" s="8">
        <v>0</v>
      </c>
      <c r="AE38" s="3">
        <f t="shared" si="67"/>
        <v>1</v>
      </c>
      <c r="AF38" s="8"/>
      <c r="AG38" s="8">
        <v>0</v>
      </c>
      <c r="AH38" s="8">
        <v>0</v>
      </c>
      <c r="AI38" s="8">
        <v>0</v>
      </c>
      <c r="AJ38" s="3">
        <f t="shared" si="68"/>
        <v>0</v>
      </c>
      <c r="AK38" s="8">
        <v>0</v>
      </c>
      <c r="AL38" s="3">
        <f t="shared" si="69"/>
        <v>0</v>
      </c>
      <c r="AM38" s="8"/>
      <c r="AN38" s="8"/>
      <c r="AO38" s="8"/>
      <c r="AP38" s="8"/>
      <c r="AQ38" s="70">
        <f t="shared" si="9"/>
        <v>1</v>
      </c>
      <c r="AR38" s="70">
        <f t="shared" si="45"/>
        <v>1</v>
      </c>
      <c r="AS38" s="70">
        <f t="shared" si="10"/>
        <v>0</v>
      </c>
      <c r="AT38" s="70">
        <f t="shared" si="11"/>
        <v>0</v>
      </c>
      <c r="AU38" s="70">
        <f>D38+E38+I38</f>
        <v>1</v>
      </c>
      <c r="AV38" s="70">
        <f t="shared" si="72"/>
        <v>1</v>
      </c>
      <c r="AW38" s="70">
        <f t="shared" si="13"/>
        <v>1</v>
      </c>
      <c r="AX38" s="70">
        <f t="shared" si="70"/>
        <v>1</v>
      </c>
      <c r="AY38" s="70">
        <f t="shared" si="14"/>
        <v>0</v>
      </c>
      <c r="AZ38" s="70">
        <f t="shared" si="15"/>
        <v>0</v>
      </c>
      <c r="BA38" s="70">
        <f t="shared" si="16"/>
        <v>1</v>
      </c>
      <c r="BB38" s="70">
        <f t="shared" si="17"/>
        <v>1</v>
      </c>
      <c r="BC38" s="70">
        <f t="shared" si="18"/>
        <v>1</v>
      </c>
      <c r="BD38" s="70">
        <f t="shared" si="19"/>
        <v>1</v>
      </c>
      <c r="BE38" s="70">
        <f t="shared" si="20"/>
        <v>1</v>
      </c>
      <c r="BF38" s="70">
        <f t="shared" si="21"/>
        <v>1</v>
      </c>
      <c r="BG38" s="70">
        <f t="shared" si="22"/>
        <v>0</v>
      </c>
      <c r="BH38" s="70">
        <f t="shared" si="23"/>
        <v>0</v>
      </c>
      <c r="BI38" s="70">
        <f t="shared" si="24"/>
        <v>0</v>
      </c>
      <c r="BJ38" s="70">
        <f t="shared" si="25"/>
        <v>0</v>
      </c>
    </row>
    <row r="39" spans="1:62">
      <c r="A39" s="9" t="s">
        <v>98</v>
      </c>
      <c r="B39" s="87" t="s">
        <v>136</v>
      </c>
      <c r="C39" s="21">
        <v>4</v>
      </c>
      <c r="D39" s="2">
        <v>2</v>
      </c>
      <c r="E39" s="7">
        <v>2</v>
      </c>
      <c r="F39" s="7">
        <v>0</v>
      </c>
      <c r="G39" s="7">
        <v>0</v>
      </c>
      <c r="H39" s="2">
        <v>0</v>
      </c>
      <c r="I39" s="2">
        <f t="shared" si="62"/>
        <v>0</v>
      </c>
      <c r="J39" s="8">
        <v>0</v>
      </c>
      <c r="K39" s="8">
        <v>0</v>
      </c>
      <c r="L39" s="8">
        <v>0</v>
      </c>
      <c r="M39" s="3">
        <f t="shared" si="63"/>
        <v>4</v>
      </c>
      <c r="N39" s="8">
        <v>0</v>
      </c>
      <c r="O39" s="8">
        <v>0</v>
      </c>
      <c r="P39" s="8">
        <v>4</v>
      </c>
      <c r="Q39" s="8">
        <v>0</v>
      </c>
      <c r="R39" s="3">
        <v>0</v>
      </c>
      <c r="S39" s="3">
        <v>0</v>
      </c>
      <c r="T39" s="3">
        <v>0</v>
      </c>
      <c r="U39" s="3">
        <v>0</v>
      </c>
      <c r="V39" s="3">
        <f t="shared" si="64"/>
        <v>4</v>
      </c>
      <c r="W39" s="8">
        <v>0</v>
      </c>
      <c r="X39" s="8">
        <v>0</v>
      </c>
      <c r="Y39" s="3">
        <f>D39+E39+I39-L39-V39-W39</f>
        <v>0</v>
      </c>
      <c r="Z39" s="8">
        <v>0</v>
      </c>
      <c r="AA39" s="8">
        <v>4</v>
      </c>
      <c r="AB39" s="8">
        <v>2</v>
      </c>
      <c r="AC39" s="3">
        <f t="shared" si="66"/>
        <v>6</v>
      </c>
      <c r="AD39" s="8">
        <v>2</v>
      </c>
      <c r="AE39" s="3">
        <f t="shared" si="67"/>
        <v>4</v>
      </c>
      <c r="AF39" s="8"/>
      <c r="AG39" s="8">
        <v>0</v>
      </c>
      <c r="AH39" s="8">
        <v>0</v>
      </c>
      <c r="AI39" s="8">
        <v>0</v>
      </c>
      <c r="AJ39" s="3">
        <f t="shared" si="68"/>
        <v>0</v>
      </c>
      <c r="AK39" s="8">
        <v>0</v>
      </c>
      <c r="AL39" s="3">
        <f t="shared" si="69"/>
        <v>0</v>
      </c>
      <c r="AM39" s="8"/>
      <c r="AN39" s="8"/>
      <c r="AO39" s="8"/>
      <c r="AP39" s="8"/>
      <c r="AQ39" s="70">
        <f t="shared" si="9"/>
        <v>4</v>
      </c>
      <c r="AR39" s="70">
        <f t="shared" si="45"/>
        <v>4</v>
      </c>
      <c r="AS39" s="70">
        <f t="shared" si="10"/>
        <v>0</v>
      </c>
      <c r="AT39" s="70">
        <f t="shared" si="11"/>
        <v>0</v>
      </c>
      <c r="AU39" s="70">
        <f t="shared" si="12"/>
        <v>4</v>
      </c>
      <c r="AV39" s="70">
        <f t="shared" si="72"/>
        <v>4</v>
      </c>
      <c r="AW39" s="70">
        <f t="shared" si="13"/>
        <v>4</v>
      </c>
      <c r="AX39" s="70">
        <f t="shared" si="70"/>
        <v>4</v>
      </c>
      <c r="AY39" s="70">
        <f t="shared" si="14"/>
        <v>0</v>
      </c>
      <c r="AZ39" s="70">
        <f t="shared" si="15"/>
        <v>0</v>
      </c>
      <c r="BA39" s="70">
        <f t="shared" si="16"/>
        <v>4</v>
      </c>
      <c r="BB39" s="70">
        <f t="shared" si="17"/>
        <v>4</v>
      </c>
      <c r="BC39" s="70">
        <f t="shared" si="18"/>
        <v>6</v>
      </c>
      <c r="BD39" s="70">
        <f t="shared" si="19"/>
        <v>6</v>
      </c>
      <c r="BE39" s="70">
        <f t="shared" si="20"/>
        <v>6</v>
      </c>
      <c r="BF39" s="70">
        <f t="shared" si="21"/>
        <v>6</v>
      </c>
      <c r="BG39" s="70">
        <f t="shared" si="22"/>
        <v>0</v>
      </c>
      <c r="BH39" s="70">
        <f t="shared" si="23"/>
        <v>0</v>
      </c>
      <c r="BI39" s="70">
        <f t="shared" si="24"/>
        <v>0</v>
      </c>
      <c r="BJ39" s="70">
        <f t="shared" si="25"/>
        <v>0</v>
      </c>
    </row>
    <row r="40" spans="1:62" ht="51">
      <c r="A40" s="9" t="s">
        <v>99</v>
      </c>
      <c r="B40" s="73" t="s">
        <v>135</v>
      </c>
      <c r="C40" s="21">
        <v>3</v>
      </c>
      <c r="D40" s="2">
        <v>0</v>
      </c>
      <c r="E40" s="7">
        <v>3</v>
      </c>
      <c r="F40" s="7">
        <v>0</v>
      </c>
      <c r="G40" s="7">
        <v>0</v>
      </c>
      <c r="H40" s="2">
        <v>1</v>
      </c>
      <c r="I40" s="2">
        <f t="shared" si="62"/>
        <v>1</v>
      </c>
      <c r="J40" s="8">
        <v>0</v>
      </c>
      <c r="K40" s="8">
        <v>0</v>
      </c>
      <c r="L40" s="8">
        <v>0</v>
      </c>
      <c r="M40" s="3">
        <v>4</v>
      </c>
      <c r="N40" s="8">
        <v>2</v>
      </c>
      <c r="O40" s="8">
        <v>0</v>
      </c>
      <c r="P40" s="8">
        <v>2</v>
      </c>
      <c r="Q40" s="8">
        <v>0</v>
      </c>
      <c r="R40" s="3">
        <v>0</v>
      </c>
      <c r="S40" s="3">
        <v>0</v>
      </c>
      <c r="T40" s="3">
        <v>0</v>
      </c>
      <c r="U40" s="3">
        <v>0</v>
      </c>
      <c r="V40" s="3">
        <f t="shared" si="64"/>
        <v>4</v>
      </c>
      <c r="W40" s="8">
        <v>0</v>
      </c>
      <c r="X40" s="8">
        <v>0</v>
      </c>
      <c r="Y40" s="3">
        <f t="shared" si="65"/>
        <v>0</v>
      </c>
      <c r="Z40" s="8">
        <v>0</v>
      </c>
      <c r="AA40" s="8">
        <v>2</v>
      </c>
      <c r="AB40" s="8">
        <v>0</v>
      </c>
      <c r="AC40" s="3">
        <f t="shared" si="66"/>
        <v>2</v>
      </c>
      <c r="AD40" s="8">
        <v>0</v>
      </c>
      <c r="AE40" s="3">
        <f t="shared" si="67"/>
        <v>2</v>
      </c>
      <c r="AF40" s="8"/>
      <c r="AG40" s="8">
        <v>0</v>
      </c>
      <c r="AH40" s="8">
        <v>0</v>
      </c>
      <c r="AI40" s="8">
        <v>0</v>
      </c>
      <c r="AJ40" s="3">
        <f t="shared" si="68"/>
        <v>0</v>
      </c>
      <c r="AK40" s="8">
        <v>0</v>
      </c>
      <c r="AL40" s="3">
        <f t="shared" si="69"/>
        <v>0</v>
      </c>
      <c r="AM40" s="8"/>
      <c r="AN40" s="8"/>
      <c r="AO40" s="8"/>
      <c r="AP40" s="8"/>
      <c r="AQ40" s="70">
        <f t="shared" si="9"/>
        <v>3</v>
      </c>
      <c r="AR40" s="70">
        <f t="shared" si="45"/>
        <v>3</v>
      </c>
      <c r="AS40" s="70">
        <f t="shared" si="10"/>
        <v>1</v>
      </c>
      <c r="AT40" s="70">
        <f t="shared" si="11"/>
        <v>1</v>
      </c>
      <c r="AU40" s="70">
        <f t="shared" si="12"/>
        <v>4</v>
      </c>
      <c r="AV40" s="70">
        <f t="shared" si="72"/>
        <v>4</v>
      </c>
      <c r="AW40" s="70">
        <f t="shared" si="13"/>
        <v>4</v>
      </c>
      <c r="AX40" s="70">
        <f t="shared" si="70"/>
        <v>4</v>
      </c>
      <c r="AY40" s="70">
        <f t="shared" si="14"/>
        <v>0</v>
      </c>
      <c r="AZ40" s="70">
        <f t="shared" si="15"/>
        <v>0</v>
      </c>
      <c r="BA40" s="70">
        <f t="shared" si="16"/>
        <v>4</v>
      </c>
      <c r="BB40" s="70">
        <f t="shared" si="17"/>
        <v>4</v>
      </c>
      <c r="BC40" s="70">
        <f t="shared" si="18"/>
        <v>2</v>
      </c>
      <c r="BD40" s="70">
        <f t="shared" si="19"/>
        <v>2</v>
      </c>
      <c r="BE40" s="70">
        <f t="shared" si="20"/>
        <v>2</v>
      </c>
      <c r="BF40" s="70">
        <f t="shared" si="21"/>
        <v>2</v>
      </c>
      <c r="BG40" s="70">
        <f t="shared" si="22"/>
        <v>0</v>
      </c>
      <c r="BH40" s="70">
        <f t="shared" si="23"/>
        <v>0</v>
      </c>
      <c r="BI40" s="70">
        <f t="shared" si="24"/>
        <v>0</v>
      </c>
      <c r="BJ40" s="70">
        <f t="shared" si="25"/>
        <v>0</v>
      </c>
    </row>
    <row r="41" spans="1:62">
      <c r="A41" s="9" t="s">
        <v>188</v>
      </c>
      <c r="B41" s="75" t="s">
        <v>189</v>
      </c>
      <c r="C41" s="21"/>
      <c r="D41" s="2"/>
      <c r="E41" s="7"/>
      <c r="F41" s="7"/>
      <c r="G41" s="7"/>
      <c r="H41" s="2"/>
      <c r="I41" s="2"/>
      <c r="J41" s="8"/>
      <c r="K41" s="8"/>
      <c r="L41" s="8"/>
      <c r="M41" s="3"/>
      <c r="N41" s="8"/>
      <c r="O41" s="8"/>
      <c r="P41" s="8"/>
      <c r="Q41" s="8"/>
      <c r="R41" s="3"/>
      <c r="S41" s="3"/>
      <c r="T41" s="3"/>
      <c r="U41" s="3"/>
      <c r="V41" s="3"/>
      <c r="W41" s="8"/>
      <c r="X41" s="8"/>
      <c r="Y41" s="3"/>
      <c r="Z41" s="8"/>
      <c r="AA41" s="8"/>
      <c r="AB41" s="8"/>
      <c r="AC41" s="3"/>
      <c r="AD41" s="8"/>
      <c r="AE41" s="3"/>
      <c r="AF41" s="8"/>
      <c r="AG41" s="8"/>
      <c r="AH41" s="8"/>
      <c r="AI41" s="8"/>
      <c r="AJ41" s="3"/>
      <c r="AK41" s="8"/>
      <c r="AL41" s="3"/>
      <c r="AM41" s="8"/>
      <c r="AN41" s="8"/>
      <c r="AO41" s="8"/>
      <c r="AP41" s="8"/>
      <c r="AQ41" s="70">
        <f t="shared" si="9"/>
        <v>0</v>
      </c>
      <c r="AR41" s="70">
        <f t="shared" si="45"/>
        <v>0</v>
      </c>
      <c r="AS41" s="70">
        <f t="shared" si="10"/>
        <v>0</v>
      </c>
      <c r="AT41" s="70">
        <f t="shared" si="11"/>
        <v>0</v>
      </c>
      <c r="AU41" s="70">
        <f t="shared" si="12"/>
        <v>0</v>
      </c>
      <c r="AV41" s="70">
        <f t="shared" si="72"/>
        <v>0</v>
      </c>
      <c r="AW41" s="70">
        <f t="shared" si="13"/>
        <v>0</v>
      </c>
      <c r="AX41" s="70">
        <f t="shared" si="70"/>
        <v>0</v>
      </c>
      <c r="AY41" s="70">
        <f t="shared" si="14"/>
        <v>0</v>
      </c>
      <c r="AZ41" s="70">
        <f t="shared" si="15"/>
        <v>0</v>
      </c>
      <c r="BA41" s="70">
        <f t="shared" si="16"/>
        <v>0</v>
      </c>
      <c r="BB41" s="70">
        <f t="shared" si="17"/>
        <v>0</v>
      </c>
      <c r="BC41" s="70">
        <f t="shared" si="18"/>
        <v>0</v>
      </c>
      <c r="BD41" s="70">
        <f t="shared" si="19"/>
        <v>0</v>
      </c>
      <c r="BE41" s="70">
        <f t="shared" si="20"/>
        <v>0</v>
      </c>
      <c r="BF41" s="70">
        <f t="shared" si="21"/>
        <v>0</v>
      </c>
      <c r="BG41" s="70">
        <f t="shared" si="22"/>
        <v>0</v>
      </c>
      <c r="BH41" s="70">
        <f t="shared" si="23"/>
        <v>0</v>
      </c>
      <c r="BI41" s="70">
        <f t="shared" si="24"/>
        <v>0</v>
      </c>
      <c r="BJ41" s="70">
        <f t="shared" si="25"/>
        <v>0</v>
      </c>
    </row>
    <row r="42" spans="1:62" ht="25.5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3"/>
      <c r="T42" s="3"/>
      <c r="U42" s="3"/>
      <c r="V42" s="3"/>
      <c r="W42" s="8"/>
      <c r="X42" s="8"/>
      <c r="Y42" s="3"/>
      <c r="Z42" s="8"/>
      <c r="AA42" s="8"/>
      <c r="AB42" s="8"/>
      <c r="AC42" s="3"/>
      <c r="AD42" s="8"/>
      <c r="AE42" s="3"/>
      <c r="AF42" s="8"/>
      <c r="AG42" s="8"/>
      <c r="AH42" s="8"/>
      <c r="AI42" s="8"/>
      <c r="AJ42" s="3"/>
      <c r="AK42" s="8"/>
      <c r="AL42" s="3"/>
      <c r="AM42" s="8"/>
      <c r="AN42" s="8"/>
      <c r="AO42" s="8"/>
      <c r="AP42" s="8"/>
      <c r="AQ42" s="70">
        <f>C42</f>
        <v>0</v>
      </c>
      <c r="AR42" s="70">
        <f t="shared" si="45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2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36.75" customHeight="1">
      <c r="A43" s="9" t="s">
        <v>100</v>
      </c>
      <c r="B43" s="75" t="s">
        <v>137</v>
      </c>
      <c r="C43" s="21">
        <v>1</v>
      </c>
      <c r="D43" s="2">
        <v>0</v>
      </c>
      <c r="E43" s="7">
        <v>1</v>
      </c>
      <c r="F43" s="7">
        <v>0</v>
      </c>
      <c r="G43" s="7">
        <v>0</v>
      </c>
      <c r="H43" s="2">
        <v>0</v>
      </c>
      <c r="I43" s="2">
        <f t="shared" si="62"/>
        <v>0</v>
      </c>
      <c r="J43" s="8">
        <v>0</v>
      </c>
      <c r="K43" s="8">
        <v>0</v>
      </c>
      <c r="L43" s="8">
        <v>0</v>
      </c>
      <c r="M43" s="3">
        <f t="shared" si="63"/>
        <v>1</v>
      </c>
      <c r="N43" s="8">
        <v>0</v>
      </c>
      <c r="O43" s="8">
        <v>0</v>
      </c>
      <c r="P43" s="8">
        <v>1</v>
      </c>
      <c r="Q43" s="8">
        <v>0</v>
      </c>
      <c r="R43" s="3">
        <v>0</v>
      </c>
      <c r="S43" s="3">
        <v>0</v>
      </c>
      <c r="T43" s="3">
        <v>0</v>
      </c>
      <c r="U43" s="3">
        <v>0</v>
      </c>
      <c r="V43" s="3">
        <f t="shared" si="64"/>
        <v>1</v>
      </c>
      <c r="W43" s="8">
        <v>0</v>
      </c>
      <c r="X43" s="8">
        <v>0</v>
      </c>
      <c r="Y43" s="3">
        <f t="shared" si="65"/>
        <v>0</v>
      </c>
      <c r="Z43" s="8">
        <v>0</v>
      </c>
      <c r="AA43" s="8">
        <v>0</v>
      </c>
      <c r="AB43" s="8">
        <v>0</v>
      </c>
      <c r="AC43" s="3">
        <f t="shared" si="66"/>
        <v>0</v>
      </c>
      <c r="AD43" s="8">
        <v>0</v>
      </c>
      <c r="AE43" s="3">
        <f t="shared" si="67"/>
        <v>0</v>
      </c>
      <c r="AF43" s="8"/>
      <c r="AG43" s="8">
        <v>0</v>
      </c>
      <c r="AH43" s="8">
        <v>0</v>
      </c>
      <c r="AI43" s="8">
        <v>0</v>
      </c>
      <c r="AJ43" s="3">
        <f t="shared" si="68"/>
        <v>0</v>
      </c>
      <c r="AK43" s="8">
        <v>0</v>
      </c>
      <c r="AL43" s="3">
        <f t="shared" si="69"/>
        <v>0</v>
      </c>
      <c r="AM43" s="8"/>
      <c r="AN43" s="8"/>
      <c r="AO43" s="8"/>
      <c r="AP43" s="8"/>
      <c r="AQ43" s="70">
        <f>C43</f>
        <v>1</v>
      </c>
      <c r="AR43" s="70">
        <f t="shared" si="45"/>
        <v>1</v>
      </c>
      <c r="AS43" s="70">
        <f>H43</f>
        <v>0</v>
      </c>
      <c r="AT43" s="70">
        <f>I43+J43+K43</f>
        <v>0</v>
      </c>
      <c r="AU43" s="70">
        <f>D43+E43+I43</f>
        <v>1</v>
      </c>
      <c r="AV43" s="70">
        <f t="shared" si="72"/>
        <v>1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36.75" customHeight="1">
      <c r="A44" s="9" t="s">
        <v>101</v>
      </c>
      <c r="B44" s="88" t="s">
        <v>138</v>
      </c>
      <c r="C44" s="21"/>
      <c r="D44" s="2"/>
      <c r="E44" s="7"/>
      <c r="F44" s="7"/>
      <c r="G44" s="7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3"/>
      <c r="T44" s="3"/>
      <c r="U44" s="3"/>
      <c r="V44" s="3"/>
      <c r="W44" s="8"/>
      <c r="X44" s="8"/>
      <c r="Y44" s="3"/>
      <c r="Z44" s="8"/>
      <c r="AA44" s="8"/>
      <c r="AB44" s="8"/>
      <c r="AC44" s="3"/>
      <c r="AD44" s="8"/>
      <c r="AE44" s="3"/>
      <c r="AF44" s="8"/>
      <c r="AG44" s="8"/>
      <c r="AH44" s="8"/>
      <c r="AI44" s="8"/>
      <c r="AJ44" s="3"/>
      <c r="AK44" s="8"/>
      <c r="AL44" s="3"/>
      <c r="AM44" s="8"/>
      <c r="AN44" s="8"/>
      <c r="AO44" s="8"/>
      <c r="AP44" s="8"/>
      <c r="AQ44" s="70">
        <f t="shared" ref="AQ44:AQ45" si="73">C44</f>
        <v>0</v>
      </c>
      <c r="AR44" s="70">
        <f t="shared" si="45"/>
        <v>0</v>
      </c>
      <c r="AS44" s="70">
        <f t="shared" ref="AS44:AS45" si="74">H44</f>
        <v>0</v>
      </c>
      <c r="AT44" s="70">
        <f t="shared" ref="AT44:AT45" si="75">I44+J44+K44</f>
        <v>0</v>
      </c>
      <c r="AU44" s="70">
        <f t="shared" ref="AU44:AU45" si="76">D44+E44+I44</f>
        <v>0</v>
      </c>
      <c r="AV44" s="70">
        <f t="shared" si="72"/>
        <v>0</v>
      </c>
      <c r="AW44" s="70">
        <f t="shared" ref="AW44:AW45" si="77">M44</f>
        <v>0</v>
      </c>
      <c r="AX44" s="70">
        <f t="shared" ref="AX44:AX45" si="78">N44+O44+P44+Q44</f>
        <v>0</v>
      </c>
      <c r="AY44" s="70">
        <f t="shared" ref="AY44:AY45" si="79">R44</f>
        <v>0</v>
      </c>
      <c r="AZ44" s="70">
        <f t="shared" ref="AZ44:AZ45" si="80">S44+T44+U44</f>
        <v>0</v>
      </c>
      <c r="BA44" s="70">
        <f t="shared" ref="BA44:BA45" si="81">V44</f>
        <v>0</v>
      </c>
      <c r="BB44" s="70">
        <f t="shared" ref="BB44:BB45" si="82">M44+R44</f>
        <v>0</v>
      </c>
      <c r="BC44" s="70">
        <f t="shared" ref="BC44:BC45" si="83">AC44</f>
        <v>0</v>
      </c>
      <c r="BD44" s="70">
        <f t="shared" ref="BD44:BD45" si="84">AA44+AB44</f>
        <v>0</v>
      </c>
      <c r="BE44" s="70">
        <f t="shared" ref="BE44:BE45" si="85">AC44</f>
        <v>0</v>
      </c>
      <c r="BF44" s="70">
        <f t="shared" ref="BF44:BF45" si="86">AD44+AE44</f>
        <v>0</v>
      </c>
      <c r="BG44" s="70">
        <f t="shared" ref="BG44:BG45" si="87">AJ44</f>
        <v>0</v>
      </c>
      <c r="BH44" s="70">
        <f t="shared" ref="BH44:BH45" si="88">AH44+AI44</f>
        <v>0</v>
      </c>
      <c r="BI44" s="70">
        <f t="shared" ref="BI44:BI45" si="89">AJ44</f>
        <v>0</v>
      </c>
      <c r="BJ44" s="70">
        <f t="shared" ref="BJ44:BJ45" si="90">AK44+AL44</f>
        <v>0</v>
      </c>
    </row>
    <row r="45" spans="1:62" ht="36.75" customHeight="1">
      <c r="A45" s="9" t="s">
        <v>167</v>
      </c>
      <c r="B45" s="76" t="s">
        <v>168</v>
      </c>
      <c r="C45" s="21"/>
      <c r="D45" s="2"/>
      <c r="E45" s="7"/>
      <c r="F45" s="7"/>
      <c r="G45" s="7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3"/>
      <c r="T45" s="3"/>
      <c r="U45" s="3"/>
      <c r="V45" s="3"/>
      <c r="W45" s="8"/>
      <c r="X45" s="8"/>
      <c r="Y45" s="3"/>
      <c r="Z45" s="8"/>
      <c r="AA45" s="8"/>
      <c r="AB45" s="8"/>
      <c r="AC45" s="3"/>
      <c r="AD45" s="8"/>
      <c r="AE45" s="3"/>
      <c r="AF45" s="8"/>
      <c r="AG45" s="8"/>
      <c r="AH45" s="8"/>
      <c r="AI45" s="8"/>
      <c r="AJ45" s="3"/>
      <c r="AK45" s="8"/>
      <c r="AL45" s="3"/>
      <c r="AM45" s="8"/>
      <c r="AN45" s="8"/>
      <c r="AO45" s="8"/>
      <c r="AP45" s="8"/>
      <c r="AQ45" s="70">
        <f t="shared" si="73"/>
        <v>0</v>
      </c>
      <c r="AR45" s="70">
        <f t="shared" si="45"/>
        <v>0</v>
      </c>
      <c r="AS45" s="70">
        <f t="shared" si="74"/>
        <v>0</v>
      </c>
      <c r="AT45" s="70">
        <f t="shared" si="75"/>
        <v>0</v>
      </c>
      <c r="AU45" s="70">
        <f t="shared" si="76"/>
        <v>0</v>
      </c>
      <c r="AV45" s="70">
        <f t="shared" si="72"/>
        <v>0</v>
      </c>
      <c r="AW45" s="70">
        <f t="shared" si="77"/>
        <v>0</v>
      </c>
      <c r="AX45" s="70">
        <f t="shared" si="78"/>
        <v>0</v>
      </c>
      <c r="AY45" s="70">
        <f t="shared" si="79"/>
        <v>0</v>
      </c>
      <c r="AZ45" s="70">
        <f t="shared" si="80"/>
        <v>0</v>
      </c>
      <c r="BA45" s="70">
        <f t="shared" si="81"/>
        <v>0</v>
      </c>
      <c r="BB45" s="70">
        <f t="shared" si="82"/>
        <v>0</v>
      </c>
      <c r="BC45" s="70">
        <f t="shared" si="83"/>
        <v>0</v>
      </c>
      <c r="BD45" s="70">
        <f t="shared" si="84"/>
        <v>0</v>
      </c>
      <c r="BE45" s="70">
        <f t="shared" si="85"/>
        <v>0</v>
      </c>
      <c r="BF45" s="70">
        <f t="shared" si="86"/>
        <v>0</v>
      </c>
      <c r="BG45" s="70">
        <f t="shared" si="87"/>
        <v>0</v>
      </c>
      <c r="BH45" s="70">
        <f t="shared" si="88"/>
        <v>0</v>
      </c>
      <c r="BI45" s="70">
        <f t="shared" si="89"/>
        <v>0</v>
      </c>
      <c r="BJ45" s="70">
        <f t="shared" si="90"/>
        <v>0</v>
      </c>
    </row>
    <row r="46" spans="1:62" ht="23.25" customHeight="1">
      <c r="A46" s="9" t="s">
        <v>52</v>
      </c>
      <c r="B46" s="6" t="s">
        <v>3</v>
      </c>
      <c r="C46" s="21">
        <v>5</v>
      </c>
      <c r="D46" s="2">
        <v>0</v>
      </c>
      <c r="E46" s="7">
        <v>5</v>
      </c>
      <c r="F46" s="7">
        <v>0</v>
      </c>
      <c r="G46" s="7">
        <v>0</v>
      </c>
      <c r="H46" s="2">
        <v>0</v>
      </c>
      <c r="I46" s="2">
        <f t="shared" si="62"/>
        <v>0</v>
      </c>
      <c r="J46" s="8">
        <v>0</v>
      </c>
      <c r="K46" s="8">
        <v>0</v>
      </c>
      <c r="L46" s="8">
        <v>0</v>
      </c>
      <c r="M46" s="3">
        <f t="shared" si="63"/>
        <v>3</v>
      </c>
      <c r="N46" s="8">
        <v>0</v>
      </c>
      <c r="O46" s="8">
        <v>3</v>
      </c>
      <c r="P46" s="8">
        <v>0</v>
      </c>
      <c r="Q46" s="8">
        <v>0</v>
      </c>
      <c r="R46" s="3">
        <v>0</v>
      </c>
      <c r="S46" s="3">
        <v>0</v>
      </c>
      <c r="T46" s="3">
        <v>0</v>
      </c>
      <c r="U46" s="3">
        <v>0</v>
      </c>
      <c r="V46" s="3">
        <f t="shared" si="64"/>
        <v>3</v>
      </c>
      <c r="W46" s="8">
        <v>0</v>
      </c>
      <c r="X46" s="8">
        <v>0</v>
      </c>
      <c r="Y46" s="3">
        <f t="shared" si="65"/>
        <v>2</v>
      </c>
      <c r="Z46" s="8">
        <v>0</v>
      </c>
      <c r="AA46" s="8">
        <v>1</v>
      </c>
      <c r="AB46" s="8">
        <v>0</v>
      </c>
      <c r="AC46" s="3">
        <f t="shared" si="66"/>
        <v>1</v>
      </c>
      <c r="AD46" s="8">
        <v>0</v>
      </c>
      <c r="AE46" s="3">
        <f t="shared" si="67"/>
        <v>1</v>
      </c>
      <c r="AF46" s="8"/>
      <c r="AG46" s="8">
        <v>0</v>
      </c>
      <c r="AH46" s="8">
        <v>0</v>
      </c>
      <c r="AI46" s="8">
        <v>0</v>
      </c>
      <c r="AJ46" s="3">
        <f t="shared" si="68"/>
        <v>0</v>
      </c>
      <c r="AK46" s="8">
        <v>0</v>
      </c>
      <c r="AL46" s="3">
        <f t="shared" si="69"/>
        <v>0</v>
      </c>
      <c r="AM46" s="8"/>
      <c r="AN46" s="8"/>
      <c r="AO46" s="8"/>
      <c r="AP46" s="8"/>
      <c r="AQ46" s="70">
        <f t="shared" si="9"/>
        <v>5</v>
      </c>
      <c r="AR46" s="70">
        <f t="shared" si="45"/>
        <v>5</v>
      </c>
      <c r="AS46" s="70">
        <f t="shared" si="10"/>
        <v>0</v>
      </c>
      <c r="AT46" s="70">
        <f t="shared" si="11"/>
        <v>0</v>
      </c>
      <c r="AU46" s="70">
        <f t="shared" si="12"/>
        <v>5</v>
      </c>
      <c r="AV46" s="70">
        <f t="shared" si="72"/>
        <v>5</v>
      </c>
      <c r="AW46" s="70">
        <f t="shared" si="13"/>
        <v>3</v>
      </c>
      <c r="AX46" s="70">
        <f t="shared" si="70"/>
        <v>3</v>
      </c>
      <c r="AY46" s="70">
        <f t="shared" si="14"/>
        <v>0</v>
      </c>
      <c r="AZ46" s="70">
        <f t="shared" si="15"/>
        <v>0</v>
      </c>
      <c r="BA46" s="70">
        <f t="shared" si="16"/>
        <v>3</v>
      </c>
      <c r="BB46" s="70">
        <f t="shared" si="17"/>
        <v>3</v>
      </c>
      <c r="BC46" s="70">
        <f t="shared" si="18"/>
        <v>1</v>
      </c>
      <c r="BD46" s="70">
        <f t="shared" si="19"/>
        <v>1</v>
      </c>
      <c r="BE46" s="70">
        <f t="shared" si="20"/>
        <v>1</v>
      </c>
      <c r="BF46" s="70">
        <f t="shared" si="21"/>
        <v>1</v>
      </c>
      <c r="BG46" s="70">
        <f t="shared" si="22"/>
        <v>0</v>
      </c>
      <c r="BH46" s="70">
        <f t="shared" si="23"/>
        <v>0</v>
      </c>
      <c r="BI46" s="70">
        <f t="shared" si="24"/>
        <v>0</v>
      </c>
      <c r="BJ46" s="70">
        <f t="shared" si="25"/>
        <v>0</v>
      </c>
    </row>
    <row r="47" spans="1:62" ht="30" customHeight="1">
      <c r="A47" s="9"/>
      <c r="B47" s="6" t="s">
        <v>16</v>
      </c>
      <c r="C47" s="1">
        <f>C8+C11+C14+C17+C18+C19+C27+C33+C34+C35+C36+C37+C44+C45+C46+C38+C39+C40+C41+C42+C43</f>
        <v>224</v>
      </c>
      <c r="D47" s="1">
        <f t="shared" ref="D47:AP47" si="91">D8+D11+D14+D17+D18+D19+D27+D33+D34+D35+D36+D37+D44+D45+D46+D38+D39+D40+D41+D42+D43</f>
        <v>15</v>
      </c>
      <c r="E47" s="1">
        <f t="shared" si="91"/>
        <v>209</v>
      </c>
      <c r="F47" s="1">
        <f t="shared" si="91"/>
        <v>0</v>
      </c>
      <c r="G47" s="1">
        <f t="shared" si="91"/>
        <v>0</v>
      </c>
      <c r="H47" s="1">
        <f t="shared" si="91"/>
        <v>356</v>
      </c>
      <c r="I47" s="1">
        <f t="shared" si="91"/>
        <v>303</v>
      </c>
      <c r="J47" s="1">
        <f t="shared" si="91"/>
        <v>26</v>
      </c>
      <c r="K47" s="1">
        <f t="shared" si="91"/>
        <v>27</v>
      </c>
      <c r="L47" s="1">
        <f t="shared" si="91"/>
        <v>3</v>
      </c>
      <c r="M47" s="1">
        <f t="shared" si="91"/>
        <v>315</v>
      </c>
      <c r="N47" s="1">
        <f t="shared" si="91"/>
        <v>74</v>
      </c>
      <c r="O47" s="1">
        <f t="shared" si="91"/>
        <v>26</v>
      </c>
      <c r="P47" s="1">
        <f t="shared" si="91"/>
        <v>214</v>
      </c>
      <c r="Q47" s="1">
        <f t="shared" si="91"/>
        <v>1</v>
      </c>
      <c r="R47" s="1">
        <f t="shared" si="91"/>
        <v>97</v>
      </c>
      <c r="S47" s="1">
        <f t="shared" si="91"/>
        <v>1</v>
      </c>
      <c r="T47" s="1">
        <f t="shared" si="91"/>
        <v>80</v>
      </c>
      <c r="U47" s="1">
        <f t="shared" si="91"/>
        <v>16</v>
      </c>
      <c r="V47" s="1">
        <f t="shared" si="91"/>
        <v>412</v>
      </c>
      <c r="W47" s="1">
        <f t="shared" si="91"/>
        <v>0</v>
      </c>
      <c r="X47" s="1">
        <f t="shared" si="91"/>
        <v>5</v>
      </c>
      <c r="Y47" s="1">
        <f t="shared" si="91"/>
        <v>112</v>
      </c>
      <c r="Z47" s="1">
        <f t="shared" si="91"/>
        <v>8</v>
      </c>
      <c r="AA47" s="1">
        <f t="shared" si="91"/>
        <v>58</v>
      </c>
      <c r="AB47" s="1">
        <f t="shared" si="91"/>
        <v>15</v>
      </c>
      <c r="AC47" s="1">
        <f t="shared" si="91"/>
        <v>73</v>
      </c>
      <c r="AD47" s="1">
        <f t="shared" si="91"/>
        <v>15</v>
      </c>
      <c r="AE47" s="1">
        <f t="shared" si="91"/>
        <v>58</v>
      </c>
      <c r="AF47" s="1">
        <f t="shared" si="91"/>
        <v>0</v>
      </c>
      <c r="AG47" s="1">
        <f t="shared" si="91"/>
        <v>57</v>
      </c>
      <c r="AH47" s="1">
        <f t="shared" si="91"/>
        <v>3</v>
      </c>
      <c r="AI47" s="1">
        <f t="shared" si="91"/>
        <v>1</v>
      </c>
      <c r="AJ47" s="1">
        <f t="shared" si="91"/>
        <v>4</v>
      </c>
      <c r="AK47" s="1">
        <f t="shared" si="91"/>
        <v>3</v>
      </c>
      <c r="AL47" s="1">
        <f t="shared" si="91"/>
        <v>1</v>
      </c>
      <c r="AM47" s="1">
        <f t="shared" si="91"/>
        <v>0</v>
      </c>
      <c r="AN47" s="1">
        <f t="shared" si="91"/>
        <v>0</v>
      </c>
      <c r="AO47" s="1">
        <f t="shared" si="91"/>
        <v>0</v>
      </c>
      <c r="AP47" s="1">
        <f t="shared" si="91"/>
        <v>0</v>
      </c>
      <c r="AQ47" s="69">
        <f t="shared" ref="AQ47:BJ47" si="92">AQ8+AQ11+AQ14+AQ17+AQ18+AQ19+AQ27+AQ33+AQ34+AQ35+AQ36+AQ37+AQ42+AQ43+AQ38+AQ39+AQ40+AQ41+AQ44+AQ45+AQ46</f>
        <v>224</v>
      </c>
      <c r="AR47" s="70">
        <f t="shared" si="45"/>
        <v>224</v>
      </c>
      <c r="AS47" s="69">
        <f t="shared" si="92"/>
        <v>356</v>
      </c>
      <c r="AT47" s="69">
        <f t="shared" si="92"/>
        <v>356</v>
      </c>
      <c r="AU47" s="69">
        <f t="shared" si="92"/>
        <v>527</v>
      </c>
      <c r="AV47" s="155">
        <f>L47+V47+W47+Y47</f>
        <v>527</v>
      </c>
      <c r="AW47" s="69">
        <f t="shared" si="92"/>
        <v>315</v>
      </c>
      <c r="AX47" s="69">
        <f t="shared" si="92"/>
        <v>315</v>
      </c>
      <c r="AY47" s="69">
        <f t="shared" si="92"/>
        <v>97</v>
      </c>
      <c r="AZ47" s="69">
        <f t="shared" si="92"/>
        <v>97</v>
      </c>
      <c r="BA47" s="69">
        <f t="shared" si="92"/>
        <v>412</v>
      </c>
      <c r="BB47" s="69">
        <f t="shared" si="92"/>
        <v>412</v>
      </c>
      <c r="BC47" s="69">
        <f t="shared" si="92"/>
        <v>73</v>
      </c>
      <c r="BD47" s="69">
        <f t="shared" si="92"/>
        <v>73</v>
      </c>
      <c r="BE47" s="69">
        <f t="shared" si="92"/>
        <v>73</v>
      </c>
      <c r="BF47" s="69">
        <f t="shared" si="92"/>
        <v>73</v>
      </c>
      <c r="BG47" s="69">
        <f t="shared" si="92"/>
        <v>4</v>
      </c>
      <c r="BH47" s="69">
        <f t="shared" si="92"/>
        <v>4</v>
      </c>
      <c r="BI47" s="69">
        <f t="shared" si="92"/>
        <v>4</v>
      </c>
      <c r="BJ47" s="69">
        <f t="shared" si="92"/>
        <v>4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  <ignoredErrors>
    <ignoredError sqref="AV4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BJ137"/>
  <sheetViews>
    <sheetView topLeftCell="G1" zoomScale="80" zoomScaleNormal="80" workbookViewId="0">
      <selection activeCell="AM1" sqref="AM1:AP1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81.7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4" customHeight="1">
      <c r="A2" s="238" t="s">
        <v>153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7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.7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63.75">
      <c r="A8" s="1">
        <v>1</v>
      </c>
      <c r="B8" s="6" t="s">
        <v>53</v>
      </c>
      <c r="C8" s="69">
        <f>SUM(C9:C10)</f>
        <v>87</v>
      </c>
      <c r="D8" s="69">
        <f t="shared" ref="D8:AP8" si="0">SUM(D9:D10)</f>
        <v>0</v>
      </c>
      <c r="E8" s="69">
        <f t="shared" si="0"/>
        <v>87</v>
      </c>
      <c r="F8" s="69">
        <f t="shared" si="0"/>
        <v>0</v>
      </c>
      <c r="G8" s="69">
        <f t="shared" si="0"/>
        <v>0</v>
      </c>
      <c r="H8" s="69">
        <f t="shared" si="0"/>
        <v>190</v>
      </c>
      <c r="I8" s="69">
        <f t="shared" si="0"/>
        <v>150</v>
      </c>
      <c r="J8" s="69">
        <f t="shared" si="0"/>
        <v>33</v>
      </c>
      <c r="K8" s="69">
        <f t="shared" si="0"/>
        <v>7</v>
      </c>
      <c r="L8" s="69">
        <f t="shared" si="0"/>
        <v>2</v>
      </c>
      <c r="M8" s="69">
        <f t="shared" si="0"/>
        <v>98</v>
      </c>
      <c r="N8" s="69">
        <f t="shared" si="0"/>
        <v>71</v>
      </c>
      <c r="O8" s="69">
        <f t="shared" si="0"/>
        <v>7</v>
      </c>
      <c r="P8" s="69">
        <f t="shared" si="0"/>
        <v>20</v>
      </c>
      <c r="Q8" s="69">
        <f t="shared" si="0"/>
        <v>0</v>
      </c>
      <c r="R8" s="69">
        <f t="shared" si="0"/>
        <v>29</v>
      </c>
      <c r="S8" s="69">
        <f t="shared" si="0"/>
        <v>0</v>
      </c>
      <c r="T8" s="69">
        <f t="shared" si="0"/>
        <v>13</v>
      </c>
      <c r="U8" s="69">
        <f t="shared" si="0"/>
        <v>16</v>
      </c>
      <c r="V8" s="69">
        <f t="shared" si="0"/>
        <v>127</v>
      </c>
      <c r="W8" s="69">
        <f t="shared" si="0"/>
        <v>1</v>
      </c>
      <c r="X8" s="69">
        <f t="shared" si="0"/>
        <v>2</v>
      </c>
      <c r="Y8" s="69">
        <f t="shared" si="0"/>
        <v>107</v>
      </c>
      <c r="Z8" s="69">
        <f t="shared" si="0"/>
        <v>2</v>
      </c>
      <c r="AA8" s="69">
        <f t="shared" si="0"/>
        <v>53</v>
      </c>
      <c r="AB8" s="69">
        <f t="shared" si="0"/>
        <v>9</v>
      </c>
      <c r="AC8" s="69">
        <f t="shared" si="0"/>
        <v>62</v>
      </c>
      <c r="AD8" s="69">
        <f t="shared" si="0"/>
        <v>9</v>
      </c>
      <c r="AE8" s="69">
        <f t="shared" si="0"/>
        <v>53</v>
      </c>
      <c r="AF8" s="69">
        <f t="shared" si="0"/>
        <v>0</v>
      </c>
      <c r="AG8" s="69">
        <f t="shared" si="0"/>
        <v>35</v>
      </c>
      <c r="AH8" s="69">
        <f t="shared" si="0"/>
        <v>2</v>
      </c>
      <c r="AI8" s="69">
        <f t="shared" si="0"/>
        <v>0</v>
      </c>
      <c r="AJ8" s="69">
        <f t="shared" si="0"/>
        <v>2</v>
      </c>
      <c r="AK8" s="69">
        <f t="shared" si="0"/>
        <v>2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87</v>
      </c>
      <c r="AR8" s="69">
        <f t="shared" si="1"/>
        <v>87</v>
      </c>
      <c r="AS8" s="69">
        <f t="shared" si="1"/>
        <v>190</v>
      </c>
      <c r="AT8" s="69">
        <f t="shared" si="1"/>
        <v>190</v>
      </c>
      <c r="AU8" s="69">
        <f t="shared" si="1"/>
        <v>237</v>
      </c>
      <c r="AV8" s="69">
        <f>SUM(AV9:AV10)</f>
        <v>237</v>
      </c>
      <c r="AW8" s="69">
        <f t="shared" si="1"/>
        <v>98</v>
      </c>
      <c r="AX8" s="69">
        <f t="shared" si="1"/>
        <v>98</v>
      </c>
      <c r="AY8" s="69">
        <f t="shared" si="1"/>
        <v>29</v>
      </c>
      <c r="AZ8" s="69">
        <f t="shared" si="1"/>
        <v>29</v>
      </c>
      <c r="BA8" s="69">
        <f t="shared" si="1"/>
        <v>127</v>
      </c>
      <c r="BB8" s="69">
        <f t="shared" si="1"/>
        <v>127</v>
      </c>
      <c r="BC8" s="69">
        <f t="shared" si="1"/>
        <v>62</v>
      </c>
      <c r="BD8" s="69">
        <f t="shared" si="1"/>
        <v>62</v>
      </c>
      <c r="BE8" s="69">
        <f t="shared" si="1"/>
        <v>62</v>
      </c>
      <c r="BF8" s="69">
        <f t="shared" si="1"/>
        <v>62</v>
      </c>
      <c r="BG8" s="69">
        <f t="shared" si="1"/>
        <v>2</v>
      </c>
      <c r="BH8" s="69">
        <f t="shared" si="1"/>
        <v>2</v>
      </c>
      <c r="BI8" s="69">
        <f t="shared" si="1"/>
        <v>2</v>
      </c>
      <c r="BJ8" s="69">
        <f t="shared" si="1"/>
        <v>2</v>
      </c>
    </row>
    <row r="9" spans="1:62" ht="38.25">
      <c r="A9" s="5" t="s">
        <v>45</v>
      </c>
      <c r="B9" s="204" t="s">
        <v>54</v>
      </c>
      <c r="C9" s="25">
        <v>75</v>
      </c>
      <c r="D9" s="23">
        <v>0</v>
      </c>
      <c r="E9" s="23">
        <v>75</v>
      </c>
      <c r="F9" s="23">
        <v>0</v>
      </c>
      <c r="G9" s="23">
        <v>0</v>
      </c>
      <c r="H9" s="23">
        <v>146</v>
      </c>
      <c r="I9" s="23">
        <f>H9-J9-K9</f>
        <v>115</v>
      </c>
      <c r="J9" s="24">
        <v>30</v>
      </c>
      <c r="K9" s="24">
        <v>1</v>
      </c>
      <c r="L9" s="24">
        <v>1</v>
      </c>
      <c r="M9" s="24">
        <f>N9+O9+P9+Q9</f>
        <v>81</v>
      </c>
      <c r="N9" s="201">
        <v>60</v>
      </c>
      <c r="O9" s="201">
        <v>6</v>
      </c>
      <c r="P9" s="201">
        <v>15</v>
      </c>
      <c r="Q9" s="201">
        <v>0</v>
      </c>
      <c r="R9" s="201">
        <v>19</v>
      </c>
      <c r="S9" s="201">
        <v>0</v>
      </c>
      <c r="T9" s="201">
        <v>12</v>
      </c>
      <c r="U9" s="201">
        <v>7</v>
      </c>
      <c r="V9" s="24">
        <f>M9+R9</f>
        <v>100</v>
      </c>
      <c r="W9" s="24">
        <v>1</v>
      </c>
      <c r="X9" s="26">
        <v>1</v>
      </c>
      <c r="Y9" s="24">
        <f>D9+E9+I9-L9-V9-W9</f>
        <v>88</v>
      </c>
      <c r="Z9" s="24">
        <v>1</v>
      </c>
      <c r="AA9" s="24">
        <v>46</v>
      </c>
      <c r="AB9" s="24">
        <v>4</v>
      </c>
      <c r="AC9" s="24">
        <f>AA9+AB9</f>
        <v>50</v>
      </c>
      <c r="AD9" s="24">
        <v>6</v>
      </c>
      <c r="AE9" s="24">
        <f>AA9+AB9-AD9</f>
        <v>44</v>
      </c>
      <c r="AF9" s="24"/>
      <c r="AG9" s="24">
        <v>27</v>
      </c>
      <c r="AH9" s="24">
        <v>1</v>
      </c>
      <c r="AI9" s="24">
        <v>0</v>
      </c>
      <c r="AJ9" s="24">
        <f>AH9+AI9</f>
        <v>1</v>
      </c>
      <c r="AK9" s="24">
        <v>1</v>
      </c>
      <c r="AL9" s="24">
        <f>AH9+AI9-AK9</f>
        <v>0</v>
      </c>
      <c r="AM9" s="25"/>
      <c r="AN9" s="25"/>
      <c r="AO9" s="25"/>
      <c r="AP9" s="25"/>
      <c r="AQ9" s="70">
        <f>C9</f>
        <v>75</v>
      </c>
      <c r="AR9" s="70">
        <f>E9+F9+G9+D9</f>
        <v>75</v>
      </c>
      <c r="AS9" s="70">
        <f>H9</f>
        <v>146</v>
      </c>
      <c r="AT9" s="70">
        <f>I9+J9+K9</f>
        <v>146</v>
      </c>
      <c r="AU9" s="70">
        <f>D9+E9+I9</f>
        <v>190</v>
      </c>
      <c r="AV9" s="70">
        <f>L9+V9+W9+Y9</f>
        <v>190</v>
      </c>
      <c r="AW9" s="70">
        <f>M9</f>
        <v>81</v>
      </c>
      <c r="AX9" s="70">
        <f>N9+O9+P9+Q9</f>
        <v>81</v>
      </c>
      <c r="AY9" s="70">
        <f>R9</f>
        <v>19</v>
      </c>
      <c r="AZ9" s="70">
        <f>S9+T9+U9</f>
        <v>19</v>
      </c>
      <c r="BA9" s="70">
        <f>V9</f>
        <v>100</v>
      </c>
      <c r="BB9" s="70">
        <f>M9+R9</f>
        <v>100</v>
      </c>
      <c r="BC9" s="70">
        <f>AC9</f>
        <v>50</v>
      </c>
      <c r="BD9" s="70">
        <f>AA9+AB9</f>
        <v>50</v>
      </c>
      <c r="BE9" s="70">
        <f>AC9</f>
        <v>50</v>
      </c>
      <c r="BF9" s="70">
        <f>AD9+AE9</f>
        <v>50</v>
      </c>
      <c r="BG9" s="70">
        <f>AJ9</f>
        <v>1</v>
      </c>
      <c r="BH9" s="70">
        <f>AH9+AI9</f>
        <v>1</v>
      </c>
      <c r="BI9" s="70">
        <f>AJ9</f>
        <v>1</v>
      </c>
      <c r="BJ9" s="70">
        <f>AK9+AL9</f>
        <v>1</v>
      </c>
    </row>
    <row r="10" spans="1:62" ht="51">
      <c r="A10" s="5" t="s">
        <v>46</v>
      </c>
      <c r="B10" s="204" t="s">
        <v>55</v>
      </c>
      <c r="C10" s="25">
        <v>12</v>
      </c>
      <c r="D10" s="23">
        <v>0</v>
      </c>
      <c r="E10" s="23">
        <v>12</v>
      </c>
      <c r="F10" s="23">
        <v>0</v>
      </c>
      <c r="G10" s="23">
        <v>0</v>
      </c>
      <c r="H10" s="23">
        <v>44</v>
      </c>
      <c r="I10" s="23">
        <f t="shared" ref="I10" si="2">H10-J10-K10</f>
        <v>35</v>
      </c>
      <c r="J10" s="24">
        <v>3</v>
      </c>
      <c r="K10" s="24">
        <v>6</v>
      </c>
      <c r="L10" s="24">
        <v>1</v>
      </c>
      <c r="M10" s="24">
        <f t="shared" ref="M10" si="3">N10+O10+P10+Q10</f>
        <v>17</v>
      </c>
      <c r="N10" s="202">
        <v>11</v>
      </c>
      <c r="O10" s="202">
        <v>1</v>
      </c>
      <c r="P10" s="202">
        <v>5</v>
      </c>
      <c r="Q10" s="202">
        <v>0</v>
      </c>
      <c r="R10" s="202">
        <v>10</v>
      </c>
      <c r="S10" s="202">
        <v>0</v>
      </c>
      <c r="T10" s="202">
        <v>1</v>
      </c>
      <c r="U10" s="202">
        <v>9</v>
      </c>
      <c r="V10" s="24">
        <f t="shared" ref="V10" si="4">M10+R10</f>
        <v>27</v>
      </c>
      <c r="W10" s="25">
        <v>0</v>
      </c>
      <c r="X10" s="28">
        <v>1</v>
      </c>
      <c r="Y10" s="24">
        <f>D10+E10+I10-L10-V10-W10</f>
        <v>19</v>
      </c>
      <c r="Z10" s="26">
        <v>1</v>
      </c>
      <c r="AA10" s="26">
        <v>7</v>
      </c>
      <c r="AB10" s="26">
        <v>5</v>
      </c>
      <c r="AC10" s="24">
        <f t="shared" ref="AC10" si="5">AA10+AB10</f>
        <v>12</v>
      </c>
      <c r="AD10" s="26">
        <v>3</v>
      </c>
      <c r="AE10" s="24">
        <f t="shared" ref="AE10" si="6">AA10+AB10-AD10</f>
        <v>9</v>
      </c>
      <c r="AF10" s="24"/>
      <c r="AG10" s="24">
        <v>8</v>
      </c>
      <c r="AH10" s="24">
        <v>1</v>
      </c>
      <c r="AI10" s="24">
        <v>0</v>
      </c>
      <c r="AJ10" s="24">
        <f t="shared" ref="AJ10" si="7">AH10+AI10</f>
        <v>1</v>
      </c>
      <c r="AK10" s="24">
        <v>1</v>
      </c>
      <c r="AL10" s="24">
        <f t="shared" ref="AL10" si="8">AH10+AI10-AK10</f>
        <v>0</v>
      </c>
      <c r="AM10" s="25"/>
      <c r="AN10" s="25"/>
      <c r="AO10" s="25"/>
      <c r="AP10" s="25"/>
      <c r="AQ10" s="70">
        <f t="shared" ref="AQ10:AQ46" si="9">C10</f>
        <v>12</v>
      </c>
      <c r="AR10" s="70">
        <f>E10+F10+G10+D10</f>
        <v>12</v>
      </c>
      <c r="AS10" s="70">
        <f t="shared" ref="AS10:AS46" si="10">H10</f>
        <v>44</v>
      </c>
      <c r="AT10" s="70">
        <f t="shared" ref="AT10:AT46" si="11">I10+J10+K10</f>
        <v>44</v>
      </c>
      <c r="AU10" s="70">
        <f t="shared" ref="AU10:AU46" si="12">D10+E10+I10</f>
        <v>47</v>
      </c>
      <c r="AV10" s="70">
        <f>L10+V10+W10+Y10</f>
        <v>47</v>
      </c>
      <c r="AW10" s="70">
        <f t="shared" ref="AW10:AW46" si="13">M10</f>
        <v>17</v>
      </c>
      <c r="AX10" s="70">
        <f>N10+O10+P10+Q10</f>
        <v>17</v>
      </c>
      <c r="AY10" s="70">
        <f t="shared" ref="AY10:AY46" si="14">R10</f>
        <v>10</v>
      </c>
      <c r="AZ10" s="70">
        <f t="shared" ref="AZ10:AZ46" si="15">S10+T10+U10</f>
        <v>10</v>
      </c>
      <c r="BA10" s="70">
        <f t="shared" ref="BA10:BA46" si="16">V10</f>
        <v>27</v>
      </c>
      <c r="BB10" s="70">
        <f t="shared" ref="BB10:BB46" si="17">M10+R10</f>
        <v>27</v>
      </c>
      <c r="BC10" s="70">
        <f t="shared" ref="BC10:BC46" si="18">AC10</f>
        <v>12</v>
      </c>
      <c r="BD10" s="70">
        <f t="shared" ref="BD10:BD46" si="19">AA10+AB10</f>
        <v>12</v>
      </c>
      <c r="BE10" s="70">
        <f t="shared" ref="BE10:BE46" si="20">AC10</f>
        <v>12</v>
      </c>
      <c r="BF10" s="70">
        <f t="shared" ref="BF10:BF46" si="21">AD10+AE10</f>
        <v>12</v>
      </c>
      <c r="BG10" s="70">
        <f t="shared" ref="BG10:BG46" si="22">AJ10</f>
        <v>1</v>
      </c>
      <c r="BH10" s="70">
        <f t="shared" ref="BH10:BH46" si="23">AH10+AI10</f>
        <v>1</v>
      </c>
      <c r="BI10" s="70">
        <f t="shared" ref="BI10:BI46" si="24">AJ10</f>
        <v>1</v>
      </c>
      <c r="BJ10" s="70">
        <f t="shared" ref="BJ10:BJ46" si="25">AK10+AL10</f>
        <v>1</v>
      </c>
    </row>
    <row r="11" spans="1:62" ht="76.5">
      <c r="A11" s="1">
        <v>2</v>
      </c>
      <c r="B11" s="6" t="s">
        <v>56</v>
      </c>
      <c r="C11" s="69">
        <f>SUM(C12:C13)</f>
        <v>14</v>
      </c>
      <c r="D11" s="69">
        <f t="shared" ref="D11:BJ11" si="26">SUM(D12:D13)</f>
        <v>0</v>
      </c>
      <c r="E11" s="69">
        <f t="shared" si="26"/>
        <v>14</v>
      </c>
      <c r="F11" s="69">
        <f t="shared" si="26"/>
        <v>0</v>
      </c>
      <c r="G11" s="69">
        <f t="shared" si="26"/>
        <v>0</v>
      </c>
      <c r="H11" s="69">
        <f t="shared" si="26"/>
        <v>58</v>
      </c>
      <c r="I11" s="69">
        <f t="shared" si="26"/>
        <v>41</v>
      </c>
      <c r="J11" s="69">
        <f t="shared" si="26"/>
        <v>6</v>
      </c>
      <c r="K11" s="69">
        <f t="shared" si="26"/>
        <v>11</v>
      </c>
      <c r="L11" s="69">
        <f t="shared" si="26"/>
        <v>0</v>
      </c>
      <c r="M11" s="69">
        <f t="shared" si="26"/>
        <v>26</v>
      </c>
      <c r="N11" s="69">
        <f t="shared" si="26"/>
        <v>12</v>
      </c>
      <c r="O11" s="69">
        <f t="shared" si="26"/>
        <v>4</v>
      </c>
      <c r="P11" s="69">
        <f t="shared" si="26"/>
        <v>10</v>
      </c>
      <c r="Q11" s="69">
        <f t="shared" si="26"/>
        <v>0</v>
      </c>
      <c r="R11" s="69">
        <f t="shared" si="26"/>
        <v>16</v>
      </c>
      <c r="S11" s="69">
        <f t="shared" si="26"/>
        <v>0</v>
      </c>
      <c r="T11" s="69">
        <f t="shared" si="26"/>
        <v>12</v>
      </c>
      <c r="U11" s="69">
        <f t="shared" si="26"/>
        <v>4</v>
      </c>
      <c r="V11" s="69">
        <f t="shared" si="26"/>
        <v>42</v>
      </c>
      <c r="W11" s="69">
        <f t="shared" si="26"/>
        <v>0</v>
      </c>
      <c r="X11" s="69">
        <f t="shared" si="26"/>
        <v>3</v>
      </c>
      <c r="Y11" s="69">
        <f t="shared" si="26"/>
        <v>13</v>
      </c>
      <c r="Z11" s="69">
        <f t="shared" si="26"/>
        <v>3</v>
      </c>
      <c r="AA11" s="69">
        <f t="shared" si="26"/>
        <v>13</v>
      </c>
      <c r="AB11" s="69">
        <f t="shared" si="26"/>
        <v>4</v>
      </c>
      <c r="AC11" s="69">
        <f t="shared" si="26"/>
        <v>17</v>
      </c>
      <c r="AD11" s="69">
        <f t="shared" si="26"/>
        <v>1</v>
      </c>
      <c r="AE11" s="69">
        <f t="shared" si="26"/>
        <v>16</v>
      </c>
      <c r="AF11" s="69">
        <f t="shared" si="26"/>
        <v>0</v>
      </c>
      <c r="AG11" s="69">
        <f t="shared" si="26"/>
        <v>12</v>
      </c>
      <c r="AH11" s="69">
        <f t="shared" si="26"/>
        <v>0</v>
      </c>
      <c r="AI11" s="69">
        <f t="shared" si="26"/>
        <v>2</v>
      </c>
      <c r="AJ11" s="69">
        <f t="shared" si="26"/>
        <v>2</v>
      </c>
      <c r="AK11" s="69">
        <f t="shared" si="26"/>
        <v>0</v>
      </c>
      <c r="AL11" s="69">
        <f t="shared" si="26"/>
        <v>2</v>
      </c>
      <c r="AM11" s="69">
        <f t="shared" si="26"/>
        <v>0</v>
      </c>
      <c r="AN11" s="69">
        <f t="shared" si="26"/>
        <v>0</v>
      </c>
      <c r="AO11" s="69">
        <f t="shared" si="26"/>
        <v>0</v>
      </c>
      <c r="AP11" s="69">
        <f t="shared" si="26"/>
        <v>0</v>
      </c>
      <c r="AQ11" s="69">
        <f t="shared" si="26"/>
        <v>14</v>
      </c>
      <c r="AR11" s="69">
        <f t="shared" si="26"/>
        <v>14</v>
      </c>
      <c r="AS11" s="69">
        <f t="shared" si="26"/>
        <v>58</v>
      </c>
      <c r="AT11" s="69">
        <f t="shared" si="26"/>
        <v>58</v>
      </c>
      <c r="AU11" s="69">
        <f t="shared" si="26"/>
        <v>55</v>
      </c>
      <c r="AV11" s="69">
        <f t="shared" si="26"/>
        <v>55</v>
      </c>
      <c r="AW11" s="69">
        <f t="shared" si="26"/>
        <v>26</v>
      </c>
      <c r="AX11" s="69">
        <f t="shared" si="26"/>
        <v>26</v>
      </c>
      <c r="AY11" s="69">
        <f t="shared" si="26"/>
        <v>16</v>
      </c>
      <c r="AZ11" s="69">
        <f t="shared" si="26"/>
        <v>16</v>
      </c>
      <c r="BA11" s="69">
        <f t="shared" si="26"/>
        <v>42</v>
      </c>
      <c r="BB11" s="69">
        <f t="shared" si="26"/>
        <v>42</v>
      </c>
      <c r="BC11" s="69">
        <f t="shared" si="26"/>
        <v>17</v>
      </c>
      <c r="BD11" s="69">
        <f t="shared" si="26"/>
        <v>17</v>
      </c>
      <c r="BE11" s="69">
        <f t="shared" si="26"/>
        <v>17</v>
      </c>
      <c r="BF11" s="69">
        <f t="shared" si="26"/>
        <v>17</v>
      </c>
      <c r="BG11" s="69">
        <f t="shared" si="26"/>
        <v>2</v>
      </c>
      <c r="BH11" s="69">
        <f t="shared" si="26"/>
        <v>2</v>
      </c>
      <c r="BI11" s="69">
        <f t="shared" si="26"/>
        <v>2</v>
      </c>
      <c r="BJ11" s="69">
        <f t="shared" si="26"/>
        <v>2</v>
      </c>
    </row>
    <row r="12" spans="1:62" ht="38.25">
      <c r="A12" s="5" t="s">
        <v>4</v>
      </c>
      <c r="B12" s="204" t="s">
        <v>57</v>
      </c>
      <c r="C12" s="23">
        <v>9</v>
      </c>
      <c r="D12" s="23">
        <v>0</v>
      </c>
      <c r="E12" s="23">
        <v>9</v>
      </c>
      <c r="F12" s="23">
        <v>0</v>
      </c>
      <c r="G12" s="23">
        <v>0</v>
      </c>
      <c r="H12" s="23">
        <v>42</v>
      </c>
      <c r="I12" s="23">
        <f t="shared" ref="I12:I13" si="27">H12-J12-K12</f>
        <v>29</v>
      </c>
      <c r="J12" s="24">
        <v>4</v>
      </c>
      <c r="K12" s="24">
        <v>9</v>
      </c>
      <c r="L12" s="24">
        <v>0</v>
      </c>
      <c r="M12" s="24">
        <f t="shared" ref="M12:M13" si="28">N12+O12+P12+Q12</f>
        <v>15</v>
      </c>
      <c r="N12" s="202">
        <v>7</v>
      </c>
      <c r="O12" s="202">
        <v>2</v>
      </c>
      <c r="P12" s="202">
        <v>6</v>
      </c>
      <c r="Q12" s="202">
        <v>0</v>
      </c>
      <c r="R12" s="202">
        <v>13</v>
      </c>
      <c r="S12" s="202">
        <v>0</v>
      </c>
      <c r="T12" s="202">
        <v>10</v>
      </c>
      <c r="U12" s="202">
        <v>3</v>
      </c>
      <c r="V12" s="24">
        <f t="shared" ref="V12:V13" si="29">M12+R12</f>
        <v>28</v>
      </c>
      <c r="W12" s="24">
        <v>0</v>
      </c>
      <c r="X12" s="24">
        <v>2</v>
      </c>
      <c r="Y12" s="24">
        <f>D12+E12+I12-L12-V12-W12</f>
        <v>10</v>
      </c>
      <c r="Z12" s="24">
        <v>2</v>
      </c>
      <c r="AA12" s="24">
        <v>7</v>
      </c>
      <c r="AB12" s="24">
        <v>2</v>
      </c>
      <c r="AC12" s="24">
        <f t="shared" ref="AC12:AC13" si="30">AA12+AB12</f>
        <v>9</v>
      </c>
      <c r="AD12" s="24">
        <v>1</v>
      </c>
      <c r="AE12" s="24">
        <f t="shared" ref="AE12:AE13" si="31">AA12+AB12-AD12</f>
        <v>8</v>
      </c>
      <c r="AF12" s="24"/>
      <c r="AG12" s="24">
        <v>6</v>
      </c>
      <c r="AH12" s="24">
        <v>0</v>
      </c>
      <c r="AI12" s="24">
        <v>0</v>
      </c>
      <c r="AJ12" s="24">
        <f t="shared" ref="AJ12:AJ13" si="32">AH12+AI12</f>
        <v>0</v>
      </c>
      <c r="AK12" s="24">
        <v>0</v>
      </c>
      <c r="AL12" s="24">
        <f t="shared" ref="AL12:AL13" si="33">AH12+AI12-AK12</f>
        <v>0</v>
      </c>
      <c r="AM12" s="25"/>
      <c r="AN12" s="25"/>
      <c r="AO12" s="25"/>
      <c r="AP12" s="25"/>
      <c r="AQ12" s="70">
        <f t="shared" si="9"/>
        <v>9</v>
      </c>
      <c r="AR12" s="70">
        <f>E12+F12+G12+D12</f>
        <v>9</v>
      </c>
      <c r="AS12" s="70">
        <f t="shared" si="10"/>
        <v>42</v>
      </c>
      <c r="AT12" s="70">
        <f t="shared" si="11"/>
        <v>42</v>
      </c>
      <c r="AU12" s="70">
        <f t="shared" si="12"/>
        <v>38</v>
      </c>
      <c r="AV12" s="70">
        <f>L12+V12+W12+Y12</f>
        <v>38</v>
      </c>
      <c r="AW12" s="70">
        <f t="shared" si="13"/>
        <v>15</v>
      </c>
      <c r="AX12" s="70">
        <f>N12+O12+P12+Q12</f>
        <v>15</v>
      </c>
      <c r="AY12" s="70">
        <f t="shared" si="14"/>
        <v>13</v>
      </c>
      <c r="AZ12" s="70">
        <f t="shared" si="15"/>
        <v>13</v>
      </c>
      <c r="BA12" s="70">
        <f t="shared" si="16"/>
        <v>28</v>
      </c>
      <c r="BB12" s="70">
        <f t="shared" si="17"/>
        <v>28</v>
      </c>
      <c r="BC12" s="70">
        <f t="shared" si="18"/>
        <v>9</v>
      </c>
      <c r="BD12" s="70">
        <f t="shared" si="19"/>
        <v>9</v>
      </c>
      <c r="BE12" s="70">
        <f t="shared" si="20"/>
        <v>9</v>
      </c>
      <c r="BF12" s="70">
        <f t="shared" si="21"/>
        <v>9</v>
      </c>
      <c r="BG12" s="70">
        <f t="shared" si="22"/>
        <v>0</v>
      </c>
      <c r="BH12" s="70">
        <f t="shared" si="23"/>
        <v>0</v>
      </c>
      <c r="BI12" s="70">
        <f t="shared" si="24"/>
        <v>0</v>
      </c>
      <c r="BJ12" s="70">
        <f t="shared" si="25"/>
        <v>0</v>
      </c>
    </row>
    <row r="13" spans="1:62" ht="51">
      <c r="A13" s="5" t="s">
        <v>5</v>
      </c>
      <c r="B13" s="204" t="s">
        <v>58</v>
      </c>
      <c r="C13" s="25">
        <v>5</v>
      </c>
      <c r="D13" s="23">
        <v>0</v>
      </c>
      <c r="E13" s="23">
        <v>5</v>
      </c>
      <c r="F13" s="23">
        <v>0</v>
      </c>
      <c r="G13" s="23">
        <v>0</v>
      </c>
      <c r="H13" s="23">
        <v>16</v>
      </c>
      <c r="I13" s="23">
        <f t="shared" si="27"/>
        <v>12</v>
      </c>
      <c r="J13" s="24">
        <v>2</v>
      </c>
      <c r="K13" s="24">
        <v>2</v>
      </c>
      <c r="L13" s="24">
        <v>0</v>
      </c>
      <c r="M13" s="24">
        <f t="shared" si="28"/>
        <v>11</v>
      </c>
      <c r="N13" s="202">
        <v>5</v>
      </c>
      <c r="O13" s="202">
        <v>2</v>
      </c>
      <c r="P13" s="202">
        <v>4</v>
      </c>
      <c r="Q13" s="202">
        <v>0</v>
      </c>
      <c r="R13" s="202">
        <v>3</v>
      </c>
      <c r="S13" s="202">
        <v>0</v>
      </c>
      <c r="T13" s="202">
        <v>2</v>
      </c>
      <c r="U13" s="202">
        <v>1</v>
      </c>
      <c r="V13" s="24">
        <f t="shared" si="29"/>
        <v>14</v>
      </c>
      <c r="W13" s="24">
        <v>0</v>
      </c>
      <c r="X13" s="24">
        <v>1</v>
      </c>
      <c r="Y13" s="24">
        <f>D13+E13+I13-L13-V13-W13</f>
        <v>3</v>
      </c>
      <c r="Z13" s="24">
        <v>1</v>
      </c>
      <c r="AA13" s="24">
        <v>6</v>
      </c>
      <c r="AB13" s="24">
        <v>2</v>
      </c>
      <c r="AC13" s="24">
        <f t="shared" si="30"/>
        <v>8</v>
      </c>
      <c r="AD13" s="24">
        <v>0</v>
      </c>
      <c r="AE13" s="24">
        <f t="shared" si="31"/>
        <v>8</v>
      </c>
      <c r="AF13" s="24"/>
      <c r="AG13" s="24">
        <v>6</v>
      </c>
      <c r="AH13" s="24">
        <v>0</v>
      </c>
      <c r="AI13" s="24">
        <v>2</v>
      </c>
      <c r="AJ13" s="24">
        <f t="shared" si="32"/>
        <v>2</v>
      </c>
      <c r="AK13" s="24">
        <v>0</v>
      </c>
      <c r="AL13" s="24">
        <f t="shared" si="33"/>
        <v>2</v>
      </c>
      <c r="AM13" s="25"/>
      <c r="AN13" s="25"/>
      <c r="AO13" s="25"/>
      <c r="AP13" s="25"/>
      <c r="AQ13" s="70">
        <f t="shared" si="9"/>
        <v>5</v>
      </c>
      <c r="AR13" s="70">
        <f>E13+F13+G13+D13</f>
        <v>5</v>
      </c>
      <c r="AS13" s="70">
        <f t="shared" si="10"/>
        <v>16</v>
      </c>
      <c r="AT13" s="70">
        <f t="shared" si="11"/>
        <v>16</v>
      </c>
      <c r="AU13" s="70">
        <f t="shared" si="12"/>
        <v>17</v>
      </c>
      <c r="AV13" s="70">
        <f>L13+V13+W13+Y13</f>
        <v>17</v>
      </c>
      <c r="AW13" s="70">
        <f t="shared" si="13"/>
        <v>11</v>
      </c>
      <c r="AX13" s="70">
        <f>N13+O13+P13+Q13</f>
        <v>11</v>
      </c>
      <c r="AY13" s="70">
        <f t="shared" si="14"/>
        <v>3</v>
      </c>
      <c r="AZ13" s="70">
        <f t="shared" si="15"/>
        <v>3</v>
      </c>
      <c r="BA13" s="70">
        <f t="shared" si="16"/>
        <v>14</v>
      </c>
      <c r="BB13" s="70">
        <f t="shared" si="17"/>
        <v>14</v>
      </c>
      <c r="BC13" s="70">
        <f t="shared" si="18"/>
        <v>8</v>
      </c>
      <c r="BD13" s="70">
        <f t="shared" si="19"/>
        <v>8</v>
      </c>
      <c r="BE13" s="70">
        <f t="shared" si="20"/>
        <v>8</v>
      </c>
      <c r="BF13" s="70">
        <f t="shared" si="21"/>
        <v>8</v>
      </c>
      <c r="BG13" s="70">
        <f t="shared" si="22"/>
        <v>2</v>
      </c>
      <c r="BH13" s="70">
        <f t="shared" si="23"/>
        <v>2</v>
      </c>
      <c r="BI13" s="70">
        <f t="shared" si="24"/>
        <v>2</v>
      </c>
      <c r="BJ13" s="70">
        <f t="shared" si="25"/>
        <v>2</v>
      </c>
    </row>
    <row r="14" spans="1:62" ht="51">
      <c r="A14" s="5" t="s">
        <v>47</v>
      </c>
      <c r="B14" s="6" t="s">
        <v>59</v>
      </c>
      <c r="C14" s="69">
        <f t="shared" ref="C14:AP14" si="34">SUM(C15:C16)</f>
        <v>46</v>
      </c>
      <c r="D14" s="69">
        <f t="shared" si="34"/>
        <v>1</v>
      </c>
      <c r="E14" s="69">
        <f t="shared" si="34"/>
        <v>45</v>
      </c>
      <c r="F14" s="69">
        <f t="shared" si="34"/>
        <v>0</v>
      </c>
      <c r="G14" s="69">
        <f t="shared" si="34"/>
        <v>0</v>
      </c>
      <c r="H14" s="69">
        <f t="shared" si="34"/>
        <v>97</v>
      </c>
      <c r="I14" s="69">
        <f t="shared" si="34"/>
        <v>89</v>
      </c>
      <c r="J14" s="69">
        <f t="shared" si="34"/>
        <v>4</v>
      </c>
      <c r="K14" s="69">
        <f t="shared" si="34"/>
        <v>4</v>
      </c>
      <c r="L14" s="69">
        <f t="shared" si="34"/>
        <v>3</v>
      </c>
      <c r="M14" s="69">
        <f t="shared" si="34"/>
        <v>67</v>
      </c>
      <c r="N14" s="69">
        <f t="shared" si="34"/>
        <v>44</v>
      </c>
      <c r="O14" s="69">
        <f t="shared" si="34"/>
        <v>16</v>
      </c>
      <c r="P14" s="69">
        <f t="shared" si="34"/>
        <v>7</v>
      </c>
      <c r="Q14" s="69">
        <f t="shared" si="34"/>
        <v>0</v>
      </c>
      <c r="R14" s="69">
        <f t="shared" si="34"/>
        <v>9</v>
      </c>
      <c r="S14" s="69">
        <f t="shared" si="34"/>
        <v>0</v>
      </c>
      <c r="T14" s="69">
        <f t="shared" si="34"/>
        <v>5</v>
      </c>
      <c r="U14" s="69">
        <f t="shared" si="34"/>
        <v>4</v>
      </c>
      <c r="V14" s="69">
        <f t="shared" si="34"/>
        <v>76</v>
      </c>
      <c r="W14" s="69">
        <f t="shared" si="34"/>
        <v>0</v>
      </c>
      <c r="X14" s="69">
        <f t="shared" si="34"/>
        <v>0</v>
      </c>
      <c r="Y14" s="69">
        <f t="shared" si="34"/>
        <v>56</v>
      </c>
      <c r="Z14" s="69">
        <f t="shared" si="34"/>
        <v>1</v>
      </c>
      <c r="AA14" s="69">
        <f t="shared" si="34"/>
        <v>6</v>
      </c>
      <c r="AB14" s="69">
        <f t="shared" si="34"/>
        <v>4</v>
      </c>
      <c r="AC14" s="69">
        <f t="shared" si="34"/>
        <v>10</v>
      </c>
      <c r="AD14" s="69">
        <f t="shared" si="34"/>
        <v>2</v>
      </c>
      <c r="AE14" s="69">
        <f t="shared" si="34"/>
        <v>8</v>
      </c>
      <c r="AF14" s="69">
        <f t="shared" si="34"/>
        <v>0</v>
      </c>
      <c r="AG14" s="69">
        <f t="shared" si="34"/>
        <v>2</v>
      </c>
      <c r="AH14" s="69">
        <f t="shared" si="34"/>
        <v>0</v>
      </c>
      <c r="AI14" s="69">
        <f t="shared" si="34"/>
        <v>1</v>
      </c>
      <c r="AJ14" s="69">
        <f t="shared" si="34"/>
        <v>1</v>
      </c>
      <c r="AK14" s="69">
        <f t="shared" si="34"/>
        <v>0</v>
      </c>
      <c r="AL14" s="69">
        <f t="shared" si="34"/>
        <v>1</v>
      </c>
      <c r="AM14" s="69">
        <f t="shared" si="34"/>
        <v>0</v>
      </c>
      <c r="AN14" s="69">
        <f t="shared" si="34"/>
        <v>0</v>
      </c>
      <c r="AO14" s="69">
        <f t="shared" si="34"/>
        <v>0</v>
      </c>
      <c r="AP14" s="69">
        <f t="shared" si="34"/>
        <v>0</v>
      </c>
      <c r="AQ14" s="69">
        <f t="shared" ref="AQ14:BJ14" si="35">SUM(AQ15:AQ16)</f>
        <v>46</v>
      </c>
      <c r="AR14" s="69">
        <f t="shared" si="35"/>
        <v>46</v>
      </c>
      <c r="AS14" s="69">
        <f t="shared" si="35"/>
        <v>97</v>
      </c>
      <c r="AT14" s="69">
        <f t="shared" si="35"/>
        <v>97</v>
      </c>
      <c r="AU14" s="69">
        <f t="shared" si="35"/>
        <v>135</v>
      </c>
      <c r="AV14" s="69">
        <f t="shared" si="35"/>
        <v>135</v>
      </c>
      <c r="AW14" s="69">
        <f t="shared" si="35"/>
        <v>67</v>
      </c>
      <c r="AX14" s="69">
        <f t="shared" si="35"/>
        <v>67</v>
      </c>
      <c r="AY14" s="69">
        <f t="shared" si="35"/>
        <v>9</v>
      </c>
      <c r="AZ14" s="69">
        <f t="shared" si="35"/>
        <v>9</v>
      </c>
      <c r="BA14" s="69">
        <f t="shared" si="35"/>
        <v>76</v>
      </c>
      <c r="BB14" s="69">
        <f t="shared" si="35"/>
        <v>76</v>
      </c>
      <c r="BC14" s="69">
        <f t="shared" si="35"/>
        <v>10</v>
      </c>
      <c r="BD14" s="69">
        <f t="shared" si="35"/>
        <v>10</v>
      </c>
      <c r="BE14" s="69">
        <f t="shared" si="35"/>
        <v>10</v>
      </c>
      <c r="BF14" s="69">
        <f t="shared" si="35"/>
        <v>10</v>
      </c>
      <c r="BG14" s="69">
        <f t="shared" si="35"/>
        <v>1</v>
      </c>
      <c r="BH14" s="69">
        <f t="shared" si="35"/>
        <v>1</v>
      </c>
      <c r="BI14" s="69">
        <f t="shared" si="35"/>
        <v>1</v>
      </c>
      <c r="BJ14" s="69">
        <f t="shared" si="35"/>
        <v>1</v>
      </c>
    </row>
    <row r="15" spans="1:62" ht="51">
      <c r="A15" s="5" t="s">
        <v>6</v>
      </c>
      <c r="B15" s="204" t="s">
        <v>60</v>
      </c>
      <c r="C15" s="25">
        <v>20</v>
      </c>
      <c r="D15" s="23">
        <v>0</v>
      </c>
      <c r="E15" s="27">
        <v>20</v>
      </c>
      <c r="F15" s="27">
        <v>0</v>
      </c>
      <c r="G15" s="27">
        <v>0</v>
      </c>
      <c r="H15" s="23">
        <v>59</v>
      </c>
      <c r="I15" s="23">
        <f>H15-J15-K15</f>
        <v>58</v>
      </c>
      <c r="J15" s="24">
        <v>0</v>
      </c>
      <c r="K15" s="24">
        <v>1</v>
      </c>
      <c r="L15" s="24">
        <v>3</v>
      </c>
      <c r="M15" s="24">
        <f t="shared" ref="M15:M18" si="36">N15+O15+P15+Q15</f>
        <v>38</v>
      </c>
      <c r="N15" s="202">
        <v>31</v>
      </c>
      <c r="O15" s="202">
        <v>2</v>
      </c>
      <c r="P15" s="202">
        <v>5</v>
      </c>
      <c r="Q15" s="202">
        <v>0</v>
      </c>
      <c r="R15" s="202">
        <v>3</v>
      </c>
      <c r="S15" s="202">
        <v>0</v>
      </c>
      <c r="T15" s="202">
        <v>1</v>
      </c>
      <c r="U15" s="202">
        <v>2</v>
      </c>
      <c r="V15" s="24">
        <f t="shared" ref="V15:V18" si="37">M15+R15</f>
        <v>41</v>
      </c>
      <c r="W15" s="24">
        <v>0</v>
      </c>
      <c r="X15" s="24">
        <v>0</v>
      </c>
      <c r="Y15" s="24">
        <f>D15+E15+I15-L15-V15-W15</f>
        <v>34</v>
      </c>
      <c r="Z15" s="24">
        <v>0</v>
      </c>
      <c r="AA15" s="24">
        <v>2</v>
      </c>
      <c r="AB15" s="24">
        <v>1</v>
      </c>
      <c r="AC15" s="24">
        <f t="shared" ref="AC15:AC18" si="38">AA15+AB15</f>
        <v>3</v>
      </c>
      <c r="AD15" s="24">
        <v>1</v>
      </c>
      <c r="AE15" s="24">
        <f t="shared" ref="AE15:AE18" si="39">AA15+AB15-AD15</f>
        <v>2</v>
      </c>
      <c r="AF15" s="24"/>
      <c r="AG15" s="24">
        <v>0</v>
      </c>
      <c r="AH15" s="24">
        <v>0</v>
      </c>
      <c r="AI15" s="24">
        <v>0</v>
      </c>
      <c r="AJ15" s="24">
        <f t="shared" ref="AJ15:AJ18" si="40">AH15+AI15</f>
        <v>0</v>
      </c>
      <c r="AK15" s="24">
        <v>0</v>
      </c>
      <c r="AL15" s="24">
        <f t="shared" ref="AL15:AL18" si="41">AH15+AI15-AK15</f>
        <v>0</v>
      </c>
      <c r="AM15" s="25"/>
      <c r="AN15" s="25"/>
      <c r="AO15" s="25"/>
      <c r="AP15" s="25"/>
      <c r="AQ15" s="70">
        <f t="shared" si="9"/>
        <v>20</v>
      </c>
      <c r="AR15" s="70">
        <f>E15+F15+G15+D15</f>
        <v>20</v>
      </c>
      <c r="AS15" s="70">
        <f t="shared" si="10"/>
        <v>59</v>
      </c>
      <c r="AT15" s="70">
        <f t="shared" si="11"/>
        <v>59</v>
      </c>
      <c r="AU15" s="70">
        <f t="shared" si="12"/>
        <v>78</v>
      </c>
      <c r="AV15" s="70">
        <f>L15+V15+W15+Y15</f>
        <v>78</v>
      </c>
      <c r="AW15" s="70">
        <f t="shared" si="13"/>
        <v>38</v>
      </c>
      <c r="AX15" s="70">
        <f t="shared" ref="AX15:AX18" si="42">N15+O15+P15+Q15</f>
        <v>38</v>
      </c>
      <c r="AY15" s="70">
        <f t="shared" si="14"/>
        <v>3</v>
      </c>
      <c r="AZ15" s="70">
        <f t="shared" si="15"/>
        <v>3</v>
      </c>
      <c r="BA15" s="70">
        <f t="shared" si="16"/>
        <v>41</v>
      </c>
      <c r="BB15" s="70">
        <f t="shared" si="17"/>
        <v>41</v>
      </c>
      <c r="BC15" s="70">
        <f t="shared" si="18"/>
        <v>3</v>
      </c>
      <c r="BD15" s="70">
        <f t="shared" si="19"/>
        <v>3</v>
      </c>
      <c r="BE15" s="70">
        <f t="shared" si="20"/>
        <v>3</v>
      </c>
      <c r="BF15" s="70">
        <f t="shared" si="21"/>
        <v>3</v>
      </c>
      <c r="BG15" s="70">
        <f t="shared" si="22"/>
        <v>0</v>
      </c>
      <c r="BH15" s="70">
        <f t="shared" si="23"/>
        <v>0</v>
      </c>
      <c r="BI15" s="70">
        <f t="shared" si="24"/>
        <v>0</v>
      </c>
      <c r="BJ15" s="70">
        <f t="shared" si="25"/>
        <v>0</v>
      </c>
    </row>
    <row r="16" spans="1:62" ht="38.25">
      <c r="A16" s="5" t="s">
        <v>7</v>
      </c>
      <c r="B16" s="204" t="s">
        <v>61</v>
      </c>
      <c r="C16" s="25">
        <v>26</v>
      </c>
      <c r="D16" s="23">
        <v>1</v>
      </c>
      <c r="E16" s="27">
        <v>25</v>
      </c>
      <c r="F16" s="27">
        <v>0</v>
      </c>
      <c r="G16" s="27">
        <v>0</v>
      </c>
      <c r="H16" s="23">
        <v>38</v>
      </c>
      <c r="I16" s="23">
        <f t="shared" ref="I16:I18" si="43">H16-J16-K16</f>
        <v>31</v>
      </c>
      <c r="J16" s="28">
        <v>4</v>
      </c>
      <c r="K16" s="28">
        <v>3</v>
      </c>
      <c r="L16" s="28">
        <v>0</v>
      </c>
      <c r="M16" s="24">
        <f t="shared" si="36"/>
        <v>29</v>
      </c>
      <c r="N16" s="202">
        <v>13</v>
      </c>
      <c r="O16" s="202">
        <v>14</v>
      </c>
      <c r="P16" s="202">
        <v>2</v>
      </c>
      <c r="Q16" s="202">
        <v>0</v>
      </c>
      <c r="R16" s="202">
        <v>6</v>
      </c>
      <c r="S16" s="202">
        <v>0</v>
      </c>
      <c r="T16" s="202">
        <v>4</v>
      </c>
      <c r="U16" s="202">
        <v>2</v>
      </c>
      <c r="V16" s="24">
        <f t="shared" si="37"/>
        <v>35</v>
      </c>
      <c r="W16" s="28">
        <v>0</v>
      </c>
      <c r="X16" s="28">
        <v>0</v>
      </c>
      <c r="Y16" s="24">
        <f t="shared" ref="Y16:Y18" si="44">D16+E16+I16-L16-V16-W16</f>
        <v>22</v>
      </c>
      <c r="Z16" s="28">
        <v>1</v>
      </c>
      <c r="AA16" s="28">
        <v>4</v>
      </c>
      <c r="AB16" s="28">
        <v>3</v>
      </c>
      <c r="AC16" s="24">
        <f t="shared" si="38"/>
        <v>7</v>
      </c>
      <c r="AD16" s="28">
        <v>1</v>
      </c>
      <c r="AE16" s="24">
        <f t="shared" si="39"/>
        <v>6</v>
      </c>
      <c r="AF16" s="28"/>
      <c r="AG16" s="28">
        <v>2</v>
      </c>
      <c r="AH16" s="24">
        <v>0</v>
      </c>
      <c r="AI16" s="24">
        <v>1</v>
      </c>
      <c r="AJ16" s="24">
        <f t="shared" si="40"/>
        <v>1</v>
      </c>
      <c r="AK16" s="28">
        <v>0</v>
      </c>
      <c r="AL16" s="24">
        <f t="shared" si="41"/>
        <v>1</v>
      </c>
      <c r="AM16" s="28"/>
      <c r="AN16" s="28"/>
      <c r="AO16" s="28"/>
      <c r="AP16" s="28"/>
      <c r="AQ16" s="70">
        <f t="shared" si="9"/>
        <v>26</v>
      </c>
      <c r="AR16" s="70">
        <f t="shared" ref="AR16:AR47" si="45">E16+F16+G16+D16</f>
        <v>26</v>
      </c>
      <c r="AS16" s="70">
        <f t="shared" si="10"/>
        <v>38</v>
      </c>
      <c r="AT16" s="70">
        <f t="shared" si="11"/>
        <v>38</v>
      </c>
      <c r="AU16" s="70">
        <f t="shared" si="12"/>
        <v>57</v>
      </c>
      <c r="AV16" s="70">
        <f t="shared" ref="AV16:AV17" si="46">L16+V16+W16+Y16</f>
        <v>57</v>
      </c>
      <c r="AW16" s="70">
        <f t="shared" si="13"/>
        <v>29</v>
      </c>
      <c r="AX16" s="70">
        <f t="shared" si="42"/>
        <v>29</v>
      </c>
      <c r="AY16" s="70">
        <f t="shared" si="14"/>
        <v>6</v>
      </c>
      <c r="AZ16" s="70">
        <f t="shared" si="15"/>
        <v>6</v>
      </c>
      <c r="BA16" s="70">
        <f t="shared" si="16"/>
        <v>35</v>
      </c>
      <c r="BB16" s="70">
        <f t="shared" si="17"/>
        <v>35</v>
      </c>
      <c r="BC16" s="70">
        <f t="shared" si="18"/>
        <v>7</v>
      </c>
      <c r="BD16" s="70">
        <f t="shared" si="19"/>
        <v>7</v>
      </c>
      <c r="BE16" s="70">
        <f t="shared" si="20"/>
        <v>7</v>
      </c>
      <c r="BF16" s="70">
        <f t="shared" si="21"/>
        <v>7</v>
      </c>
      <c r="BG16" s="70">
        <f t="shared" si="22"/>
        <v>1</v>
      </c>
      <c r="BH16" s="70">
        <f t="shared" si="23"/>
        <v>1</v>
      </c>
      <c r="BI16" s="70">
        <f t="shared" si="24"/>
        <v>1</v>
      </c>
      <c r="BJ16" s="70">
        <f t="shared" si="25"/>
        <v>1</v>
      </c>
    </row>
    <row r="17" spans="1:62" ht="25.5">
      <c r="A17" s="5">
        <v>4</v>
      </c>
      <c r="B17" s="6" t="s">
        <v>85</v>
      </c>
      <c r="C17" s="25">
        <v>8</v>
      </c>
      <c r="D17" s="23">
        <v>1</v>
      </c>
      <c r="E17" s="23">
        <v>7</v>
      </c>
      <c r="F17" s="23">
        <v>0</v>
      </c>
      <c r="G17" s="23">
        <v>0</v>
      </c>
      <c r="H17" s="23">
        <v>36</v>
      </c>
      <c r="I17" s="23">
        <f t="shared" si="43"/>
        <v>36</v>
      </c>
      <c r="J17" s="28">
        <v>0</v>
      </c>
      <c r="K17" s="28">
        <v>0</v>
      </c>
      <c r="L17" s="28">
        <v>0</v>
      </c>
      <c r="M17" s="24">
        <f t="shared" si="36"/>
        <v>15</v>
      </c>
      <c r="N17" s="202">
        <v>5</v>
      </c>
      <c r="O17" s="202">
        <v>0</v>
      </c>
      <c r="P17" s="202">
        <v>10</v>
      </c>
      <c r="Q17" s="202">
        <v>0</v>
      </c>
      <c r="R17" s="202">
        <v>4</v>
      </c>
      <c r="S17" s="202">
        <v>0</v>
      </c>
      <c r="T17" s="202">
        <v>3</v>
      </c>
      <c r="U17" s="202">
        <v>1</v>
      </c>
      <c r="V17" s="24">
        <f t="shared" si="37"/>
        <v>19</v>
      </c>
      <c r="W17" s="28">
        <v>0</v>
      </c>
      <c r="X17" s="28">
        <v>1</v>
      </c>
      <c r="Y17" s="24">
        <f t="shared" si="44"/>
        <v>25</v>
      </c>
      <c r="Z17" s="28">
        <v>2</v>
      </c>
      <c r="AA17" s="28">
        <v>5</v>
      </c>
      <c r="AB17" s="28">
        <v>0</v>
      </c>
      <c r="AC17" s="24">
        <f t="shared" si="38"/>
        <v>5</v>
      </c>
      <c r="AD17" s="28">
        <v>2</v>
      </c>
      <c r="AE17" s="24">
        <f t="shared" si="39"/>
        <v>3</v>
      </c>
      <c r="AF17" s="28"/>
      <c r="AG17" s="28">
        <v>4</v>
      </c>
      <c r="AH17" s="24">
        <v>0</v>
      </c>
      <c r="AI17" s="24">
        <v>0</v>
      </c>
      <c r="AJ17" s="24">
        <f t="shared" si="40"/>
        <v>0</v>
      </c>
      <c r="AK17" s="28">
        <v>0</v>
      </c>
      <c r="AL17" s="24">
        <f t="shared" si="41"/>
        <v>0</v>
      </c>
      <c r="AM17" s="28"/>
      <c r="AN17" s="28"/>
      <c r="AO17" s="28"/>
      <c r="AP17" s="28"/>
      <c r="AQ17" s="70">
        <f t="shared" si="9"/>
        <v>8</v>
      </c>
      <c r="AR17" s="70">
        <f t="shared" si="45"/>
        <v>8</v>
      </c>
      <c r="AS17" s="70">
        <f t="shared" si="10"/>
        <v>36</v>
      </c>
      <c r="AT17" s="70">
        <f t="shared" si="11"/>
        <v>36</v>
      </c>
      <c r="AU17" s="70">
        <f t="shared" si="12"/>
        <v>44</v>
      </c>
      <c r="AV17" s="70">
        <f t="shared" si="46"/>
        <v>44</v>
      </c>
      <c r="AW17" s="70">
        <f t="shared" si="13"/>
        <v>15</v>
      </c>
      <c r="AX17" s="70">
        <f t="shared" si="42"/>
        <v>15</v>
      </c>
      <c r="AY17" s="70">
        <f t="shared" si="14"/>
        <v>4</v>
      </c>
      <c r="AZ17" s="70">
        <f t="shared" si="15"/>
        <v>4</v>
      </c>
      <c r="BA17" s="70">
        <f t="shared" si="16"/>
        <v>19</v>
      </c>
      <c r="BB17" s="70">
        <f t="shared" si="17"/>
        <v>19</v>
      </c>
      <c r="BC17" s="70">
        <f t="shared" si="18"/>
        <v>5</v>
      </c>
      <c r="BD17" s="70">
        <f t="shared" si="19"/>
        <v>5</v>
      </c>
      <c r="BE17" s="70">
        <f t="shared" si="20"/>
        <v>5</v>
      </c>
      <c r="BF17" s="70">
        <f t="shared" si="21"/>
        <v>5</v>
      </c>
      <c r="BG17" s="70">
        <f t="shared" si="22"/>
        <v>0</v>
      </c>
      <c r="BH17" s="70">
        <f t="shared" si="23"/>
        <v>0</v>
      </c>
      <c r="BI17" s="70">
        <f t="shared" si="24"/>
        <v>0</v>
      </c>
      <c r="BJ17" s="70">
        <f t="shared" si="25"/>
        <v>0</v>
      </c>
    </row>
    <row r="18" spans="1:62" ht="51">
      <c r="A18" s="5">
        <v>5</v>
      </c>
      <c r="B18" s="6" t="s">
        <v>66</v>
      </c>
      <c r="C18" s="25">
        <v>1</v>
      </c>
      <c r="D18" s="23">
        <v>0</v>
      </c>
      <c r="E18" s="23">
        <v>1</v>
      </c>
      <c r="F18" s="23">
        <v>0</v>
      </c>
      <c r="G18" s="23">
        <v>0</v>
      </c>
      <c r="H18" s="23">
        <v>5</v>
      </c>
      <c r="I18" s="23">
        <f t="shared" si="43"/>
        <v>1</v>
      </c>
      <c r="J18" s="24">
        <v>1</v>
      </c>
      <c r="K18" s="24">
        <v>3</v>
      </c>
      <c r="L18" s="26">
        <v>0</v>
      </c>
      <c r="M18" s="24">
        <f t="shared" si="36"/>
        <v>0</v>
      </c>
      <c r="N18" s="202">
        <v>0</v>
      </c>
      <c r="O18" s="202">
        <v>0</v>
      </c>
      <c r="P18" s="202">
        <v>0</v>
      </c>
      <c r="Q18" s="202">
        <v>0</v>
      </c>
      <c r="R18" s="202">
        <v>0</v>
      </c>
      <c r="S18" s="202">
        <v>0</v>
      </c>
      <c r="T18" s="202">
        <v>0</v>
      </c>
      <c r="U18" s="202">
        <v>0</v>
      </c>
      <c r="V18" s="24">
        <f t="shared" si="37"/>
        <v>0</v>
      </c>
      <c r="W18" s="26">
        <v>0</v>
      </c>
      <c r="X18" s="24">
        <v>0</v>
      </c>
      <c r="Y18" s="24">
        <f t="shared" si="44"/>
        <v>2</v>
      </c>
      <c r="Z18" s="24">
        <v>0</v>
      </c>
      <c r="AA18" s="24">
        <v>0</v>
      </c>
      <c r="AB18" s="24">
        <v>0</v>
      </c>
      <c r="AC18" s="24">
        <f t="shared" si="38"/>
        <v>0</v>
      </c>
      <c r="AD18" s="24">
        <v>0</v>
      </c>
      <c r="AE18" s="24">
        <f t="shared" si="39"/>
        <v>0</v>
      </c>
      <c r="AF18" s="24"/>
      <c r="AG18" s="26">
        <v>0</v>
      </c>
      <c r="AH18" s="26">
        <v>0</v>
      </c>
      <c r="AI18" s="26">
        <v>0</v>
      </c>
      <c r="AJ18" s="24">
        <f t="shared" si="40"/>
        <v>0</v>
      </c>
      <c r="AK18" s="26">
        <v>0</v>
      </c>
      <c r="AL18" s="24">
        <f t="shared" si="41"/>
        <v>0</v>
      </c>
      <c r="AM18" s="25"/>
      <c r="AN18" s="25"/>
      <c r="AO18" s="25"/>
      <c r="AP18" s="25"/>
      <c r="AQ18" s="70">
        <f t="shared" si="9"/>
        <v>1</v>
      </c>
      <c r="AR18" s="70">
        <f t="shared" si="45"/>
        <v>1</v>
      </c>
      <c r="AS18" s="70">
        <f t="shared" si="10"/>
        <v>5</v>
      </c>
      <c r="AT18" s="70">
        <f t="shared" si="11"/>
        <v>5</v>
      </c>
      <c r="AU18" s="70">
        <f t="shared" si="12"/>
        <v>2</v>
      </c>
      <c r="AV18" s="70">
        <f t="shared" ref="AV18" si="47">L18+V18+W18+Y18+Z18</f>
        <v>2</v>
      </c>
      <c r="AW18" s="70">
        <f t="shared" si="13"/>
        <v>0</v>
      </c>
      <c r="AX18" s="70">
        <f t="shared" si="42"/>
        <v>0</v>
      </c>
      <c r="AY18" s="70">
        <f t="shared" si="14"/>
        <v>0</v>
      </c>
      <c r="AZ18" s="70">
        <f t="shared" si="15"/>
        <v>0</v>
      </c>
      <c r="BA18" s="70">
        <f t="shared" si="16"/>
        <v>0</v>
      </c>
      <c r="BB18" s="70">
        <f t="shared" si="17"/>
        <v>0</v>
      </c>
      <c r="BC18" s="70">
        <f t="shared" si="18"/>
        <v>0</v>
      </c>
      <c r="BD18" s="70">
        <f t="shared" si="19"/>
        <v>0</v>
      </c>
      <c r="BE18" s="70">
        <f t="shared" si="20"/>
        <v>0</v>
      </c>
      <c r="BF18" s="70">
        <f t="shared" si="21"/>
        <v>0</v>
      </c>
      <c r="BG18" s="70">
        <f t="shared" si="22"/>
        <v>0</v>
      </c>
      <c r="BH18" s="70">
        <f t="shared" si="23"/>
        <v>0</v>
      </c>
      <c r="BI18" s="70">
        <f t="shared" si="24"/>
        <v>0</v>
      </c>
      <c r="BJ18" s="70">
        <f t="shared" si="25"/>
        <v>0</v>
      </c>
    </row>
    <row r="19" spans="1:62" ht="38.25">
      <c r="A19" s="5">
        <v>6</v>
      </c>
      <c r="B19" s="6" t="s">
        <v>67</v>
      </c>
      <c r="C19" s="69">
        <f t="shared" ref="C19:AP19" si="48">SUM(C20:C26)</f>
        <v>0</v>
      </c>
      <c r="D19" s="69">
        <f t="shared" si="48"/>
        <v>0</v>
      </c>
      <c r="E19" s="69">
        <f t="shared" si="48"/>
        <v>0</v>
      </c>
      <c r="F19" s="69">
        <f t="shared" si="48"/>
        <v>0</v>
      </c>
      <c r="G19" s="69">
        <f t="shared" si="48"/>
        <v>0</v>
      </c>
      <c r="H19" s="69">
        <f t="shared" si="48"/>
        <v>0</v>
      </c>
      <c r="I19" s="69">
        <f t="shared" si="48"/>
        <v>0</v>
      </c>
      <c r="J19" s="69">
        <f t="shared" si="48"/>
        <v>0</v>
      </c>
      <c r="K19" s="69">
        <f t="shared" si="48"/>
        <v>0</v>
      </c>
      <c r="L19" s="69">
        <f t="shared" si="48"/>
        <v>0</v>
      </c>
      <c r="M19" s="69">
        <f t="shared" si="48"/>
        <v>0</v>
      </c>
      <c r="N19" s="69">
        <f t="shared" si="48"/>
        <v>0</v>
      </c>
      <c r="O19" s="69">
        <f t="shared" si="48"/>
        <v>0</v>
      </c>
      <c r="P19" s="69">
        <f t="shared" si="48"/>
        <v>0</v>
      </c>
      <c r="Q19" s="69">
        <f t="shared" si="48"/>
        <v>0</v>
      </c>
      <c r="R19" s="69">
        <f t="shared" si="48"/>
        <v>0</v>
      </c>
      <c r="S19" s="69">
        <f t="shared" si="48"/>
        <v>0</v>
      </c>
      <c r="T19" s="69">
        <f t="shared" si="48"/>
        <v>0</v>
      </c>
      <c r="U19" s="69">
        <f t="shared" si="48"/>
        <v>0</v>
      </c>
      <c r="V19" s="69">
        <f t="shared" si="48"/>
        <v>0</v>
      </c>
      <c r="W19" s="69">
        <f t="shared" si="48"/>
        <v>0</v>
      </c>
      <c r="X19" s="69">
        <f t="shared" si="48"/>
        <v>0</v>
      </c>
      <c r="Y19" s="69">
        <f t="shared" si="48"/>
        <v>0</v>
      </c>
      <c r="Z19" s="69">
        <f t="shared" si="48"/>
        <v>0</v>
      </c>
      <c r="AA19" s="69">
        <f t="shared" si="48"/>
        <v>0</v>
      </c>
      <c r="AB19" s="69">
        <f t="shared" si="48"/>
        <v>0</v>
      </c>
      <c r="AC19" s="69">
        <f t="shared" si="48"/>
        <v>0</v>
      </c>
      <c r="AD19" s="69">
        <f t="shared" si="48"/>
        <v>0</v>
      </c>
      <c r="AE19" s="69">
        <f t="shared" si="48"/>
        <v>0</v>
      </c>
      <c r="AF19" s="69">
        <f t="shared" si="48"/>
        <v>0</v>
      </c>
      <c r="AG19" s="69">
        <f t="shared" si="48"/>
        <v>0</v>
      </c>
      <c r="AH19" s="69">
        <f t="shared" si="48"/>
        <v>0</v>
      </c>
      <c r="AI19" s="69">
        <f t="shared" si="48"/>
        <v>0</v>
      </c>
      <c r="AJ19" s="69">
        <f t="shared" si="48"/>
        <v>0</v>
      </c>
      <c r="AK19" s="69">
        <f t="shared" si="48"/>
        <v>0</v>
      </c>
      <c r="AL19" s="69">
        <f t="shared" si="48"/>
        <v>0</v>
      </c>
      <c r="AM19" s="69">
        <f t="shared" si="48"/>
        <v>0</v>
      </c>
      <c r="AN19" s="69">
        <f t="shared" si="48"/>
        <v>0</v>
      </c>
      <c r="AO19" s="69">
        <f t="shared" si="48"/>
        <v>0</v>
      </c>
      <c r="AP19" s="69">
        <f t="shared" si="48"/>
        <v>0</v>
      </c>
      <c r="AQ19" s="69">
        <f t="shared" ref="AQ19:BJ19" si="49">SUM(AQ20:AQ26)</f>
        <v>0</v>
      </c>
      <c r="AR19" s="69">
        <f t="shared" si="49"/>
        <v>0</v>
      </c>
      <c r="AS19" s="69">
        <f t="shared" si="49"/>
        <v>0</v>
      </c>
      <c r="AT19" s="69">
        <f t="shared" si="49"/>
        <v>0</v>
      </c>
      <c r="AU19" s="69">
        <f t="shared" si="49"/>
        <v>0</v>
      </c>
      <c r="AV19" s="69">
        <f t="shared" si="49"/>
        <v>0</v>
      </c>
      <c r="AW19" s="69">
        <f t="shared" si="49"/>
        <v>0</v>
      </c>
      <c r="AX19" s="69">
        <f t="shared" si="49"/>
        <v>0</v>
      </c>
      <c r="AY19" s="69">
        <f t="shared" si="49"/>
        <v>0</v>
      </c>
      <c r="AZ19" s="69">
        <f t="shared" si="49"/>
        <v>0</v>
      </c>
      <c r="BA19" s="69">
        <f t="shared" si="49"/>
        <v>0</v>
      </c>
      <c r="BB19" s="69">
        <f t="shared" si="49"/>
        <v>0</v>
      </c>
      <c r="BC19" s="69">
        <f t="shared" si="49"/>
        <v>0</v>
      </c>
      <c r="BD19" s="69">
        <f t="shared" si="49"/>
        <v>0</v>
      </c>
      <c r="BE19" s="69">
        <f t="shared" si="49"/>
        <v>0</v>
      </c>
      <c r="BF19" s="69">
        <f t="shared" si="49"/>
        <v>0</v>
      </c>
      <c r="BG19" s="69">
        <f t="shared" si="49"/>
        <v>0</v>
      </c>
      <c r="BH19" s="69">
        <f t="shared" si="49"/>
        <v>0</v>
      </c>
      <c r="BI19" s="69">
        <f t="shared" si="49"/>
        <v>0</v>
      </c>
      <c r="BJ19" s="69">
        <f t="shared" si="49"/>
        <v>0</v>
      </c>
    </row>
    <row r="20" spans="1:62" ht="38.25">
      <c r="A20" s="5" t="s">
        <v>8</v>
      </c>
      <c r="B20" s="204" t="s">
        <v>68</v>
      </c>
      <c r="C20" s="21"/>
      <c r="D20" s="2"/>
      <c r="E20" s="7"/>
      <c r="F20" s="7"/>
      <c r="G20" s="7"/>
      <c r="H20" s="2"/>
      <c r="I20" s="7"/>
      <c r="J20" s="8"/>
      <c r="K20" s="8"/>
      <c r="L20" s="8"/>
      <c r="M20" s="3"/>
      <c r="N20" s="8"/>
      <c r="O20" s="8"/>
      <c r="P20" s="8"/>
      <c r="Q20" s="8"/>
      <c r="R20" s="3"/>
      <c r="S20" s="8"/>
      <c r="T20" s="8"/>
      <c r="U20" s="8"/>
      <c r="V20" s="3"/>
      <c r="W20" s="8"/>
      <c r="X20" s="8"/>
      <c r="Y20" s="3"/>
      <c r="Z20" s="8"/>
      <c r="AA20" s="8"/>
      <c r="AB20" s="8"/>
      <c r="AC20" s="8"/>
      <c r="AD20" s="8"/>
      <c r="AE20" s="3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70">
        <f t="shared" si="9"/>
        <v>0</v>
      </c>
      <c r="AR20" s="70">
        <f t="shared" si="45"/>
        <v>0</v>
      </c>
      <c r="AS20" s="70">
        <f t="shared" si="10"/>
        <v>0</v>
      </c>
      <c r="AT20" s="70">
        <f t="shared" si="11"/>
        <v>0</v>
      </c>
      <c r="AU20" s="70">
        <f t="shared" si="12"/>
        <v>0</v>
      </c>
      <c r="AV20" s="70">
        <f>L20+V20+W20+Y20+Z20</f>
        <v>0</v>
      </c>
      <c r="AW20" s="70">
        <f t="shared" si="13"/>
        <v>0</v>
      </c>
      <c r="AX20" s="70">
        <f t="shared" ref="AX20:AX26" si="50">N20+O20+P20+Q20</f>
        <v>0</v>
      </c>
      <c r="AY20" s="70">
        <f t="shared" si="14"/>
        <v>0</v>
      </c>
      <c r="AZ20" s="70">
        <f t="shared" si="15"/>
        <v>0</v>
      </c>
      <c r="BA20" s="70">
        <f t="shared" si="16"/>
        <v>0</v>
      </c>
      <c r="BB20" s="70">
        <f t="shared" si="17"/>
        <v>0</v>
      </c>
      <c r="BC20" s="70">
        <f t="shared" si="18"/>
        <v>0</v>
      </c>
      <c r="BD20" s="70">
        <f t="shared" si="19"/>
        <v>0</v>
      </c>
      <c r="BE20" s="70">
        <f t="shared" si="20"/>
        <v>0</v>
      </c>
      <c r="BF20" s="70">
        <f t="shared" si="21"/>
        <v>0</v>
      </c>
      <c r="BG20" s="70">
        <f t="shared" si="22"/>
        <v>0</v>
      </c>
      <c r="BH20" s="70">
        <f t="shared" si="23"/>
        <v>0</v>
      </c>
      <c r="BI20" s="70">
        <f t="shared" si="24"/>
        <v>0</v>
      </c>
      <c r="BJ20" s="70">
        <f t="shared" si="25"/>
        <v>0</v>
      </c>
    </row>
    <row r="21" spans="1:62" ht="38.25">
      <c r="A21" s="5" t="s">
        <v>9</v>
      </c>
      <c r="B21" s="204" t="s">
        <v>69</v>
      </c>
      <c r="C21" s="21"/>
      <c r="D21" s="2"/>
      <c r="E21" s="2"/>
      <c r="F21" s="2"/>
      <c r="G21" s="2"/>
      <c r="H21" s="2"/>
      <c r="I21" s="2"/>
      <c r="J21" s="8"/>
      <c r="K21" s="8"/>
      <c r="L21" s="8"/>
      <c r="M21" s="3"/>
      <c r="N21" s="8"/>
      <c r="O21" s="8"/>
      <c r="P21" s="8"/>
      <c r="Q21" s="8"/>
      <c r="R21" s="3"/>
      <c r="S21" s="8"/>
      <c r="T21" s="8"/>
      <c r="U21" s="8"/>
      <c r="V21" s="3"/>
      <c r="W21" s="8"/>
      <c r="X21" s="8"/>
      <c r="Y21" s="3"/>
      <c r="Z21" s="8"/>
      <c r="AA21" s="8"/>
      <c r="AB21" s="8"/>
      <c r="AC21" s="8"/>
      <c r="AD21" s="8"/>
      <c r="AE21" s="3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70">
        <f t="shared" si="9"/>
        <v>0</v>
      </c>
      <c r="AR21" s="70">
        <f t="shared" si="45"/>
        <v>0</v>
      </c>
      <c r="AS21" s="70">
        <f t="shared" si="10"/>
        <v>0</v>
      </c>
      <c r="AT21" s="70">
        <f t="shared" si="11"/>
        <v>0</v>
      </c>
      <c r="AU21" s="70">
        <f t="shared" si="12"/>
        <v>0</v>
      </c>
      <c r="AV21" s="70">
        <f t="shared" ref="AV21:AV26" si="51">L21+V21+W21+Y21+Z21</f>
        <v>0</v>
      </c>
      <c r="AW21" s="70">
        <f t="shared" si="13"/>
        <v>0</v>
      </c>
      <c r="AX21" s="70">
        <f t="shared" si="50"/>
        <v>0</v>
      </c>
      <c r="AY21" s="70">
        <f t="shared" si="14"/>
        <v>0</v>
      </c>
      <c r="AZ21" s="70">
        <f t="shared" si="15"/>
        <v>0</v>
      </c>
      <c r="BA21" s="70">
        <f t="shared" si="16"/>
        <v>0</v>
      </c>
      <c r="BB21" s="70">
        <f t="shared" si="17"/>
        <v>0</v>
      </c>
      <c r="BC21" s="70">
        <f t="shared" si="18"/>
        <v>0</v>
      </c>
      <c r="BD21" s="70">
        <f t="shared" si="19"/>
        <v>0</v>
      </c>
      <c r="BE21" s="70">
        <f t="shared" si="20"/>
        <v>0</v>
      </c>
      <c r="BF21" s="70">
        <f t="shared" si="21"/>
        <v>0</v>
      </c>
      <c r="BG21" s="70">
        <f t="shared" si="22"/>
        <v>0</v>
      </c>
      <c r="BH21" s="70">
        <f t="shared" si="23"/>
        <v>0</v>
      </c>
      <c r="BI21" s="70">
        <f t="shared" si="24"/>
        <v>0</v>
      </c>
      <c r="BJ21" s="70">
        <f t="shared" si="25"/>
        <v>0</v>
      </c>
    </row>
    <row r="22" spans="1:62" ht="38.25">
      <c r="A22" s="5" t="s">
        <v>10</v>
      </c>
      <c r="B22" s="204" t="s">
        <v>70</v>
      </c>
      <c r="C22" s="21"/>
      <c r="D22" s="2"/>
      <c r="E22" s="7"/>
      <c r="F22" s="7"/>
      <c r="G22" s="7"/>
      <c r="H22" s="2"/>
      <c r="I22" s="7"/>
      <c r="J22" s="8"/>
      <c r="K22" s="8"/>
      <c r="L22" s="8"/>
      <c r="M22" s="3"/>
      <c r="N22" s="8"/>
      <c r="O22" s="8"/>
      <c r="P22" s="8"/>
      <c r="Q22" s="8"/>
      <c r="R22" s="3"/>
      <c r="S22" s="8"/>
      <c r="T22" s="8"/>
      <c r="U22" s="8"/>
      <c r="V22" s="3"/>
      <c r="W22" s="8"/>
      <c r="X22" s="8"/>
      <c r="Y22" s="3"/>
      <c r="Z22" s="8"/>
      <c r="AA22" s="8"/>
      <c r="AB22" s="8"/>
      <c r="AC22" s="8"/>
      <c r="AD22" s="8"/>
      <c r="AE22" s="3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70">
        <f t="shared" si="9"/>
        <v>0</v>
      </c>
      <c r="AR22" s="70">
        <f t="shared" si="45"/>
        <v>0</v>
      </c>
      <c r="AS22" s="70">
        <f t="shared" si="10"/>
        <v>0</v>
      </c>
      <c r="AT22" s="70">
        <f t="shared" si="11"/>
        <v>0</v>
      </c>
      <c r="AU22" s="70">
        <f t="shared" si="12"/>
        <v>0</v>
      </c>
      <c r="AV22" s="70">
        <f t="shared" si="51"/>
        <v>0</v>
      </c>
      <c r="AW22" s="70">
        <f t="shared" si="13"/>
        <v>0</v>
      </c>
      <c r="AX22" s="70">
        <f t="shared" si="50"/>
        <v>0</v>
      </c>
      <c r="AY22" s="70">
        <f t="shared" si="14"/>
        <v>0</v>
      </c>
      <c r="AZ22" s="70">
        <f t="shared" si="15"/>
        <v>0</v>
      </c>
      <c r="BA22" s="70">
        <f t="shared" si="16"/>
        <v>0</v>
      </c>
      <c r="BB22" s="70">
        <f t="shared" si="17"/>
        <v>0</v>
      </c>
      <c r="BC22" s="70">
        <f t="shared" si="18"/>
        <v>0</v>
      </c>
      <c r="BD22" s="70">
        <f t="shared" si="19"/>
        <v>0</v>
      </c>
      <c r="BE22" s="70">
        <f t="shared" si="20"/>
        <v>0</v>
      </c>
      <c r="BF22" s="70">
        <f t="shared" si="21"/>
        <v>0</v>
      </c>
      <c r="BG22" s="70">
        <f t="shared" si="22"/>
        <v>0</v>
      </c>
      <c r="BH22" s="70">
        <f t="shared" si="23"/>
        <v>0</v>
      </c>
      <c r="BI22" s="70">
        <f t="shared" si="24"/>
        <v>0</v>
      </c>
      <c r="BJ22" s="70">
        <f t="shared" si="25"/>
        <v>0</v>
      </c>
    </row>
    <row r="23" spans="1:62" ht="38.25">
      <c r="A23" s="5" t="s">
        <v>11</v>
      </c>
      <c r="B23" s="204" t="s">
        <v>71</v>
      </c>
      <c r="C23" s="21"/>
      <c r="D23" s="2"/>
      <c r="E23" s="7"/>
      <c r="F23" s="7"/>
      <c r="G23" s="7"/>
      <c r="H23" s="2"/>
      <c r="I23" s="7"/>
      <c r="J23" s="8"/>
      <c r="K23" s="8"/>
      <c r="L23" s="8"/>
      <c r="M23" s="3"/>
      <c r="N23" s="8"/>
      <c r="O23" s="8"/>
      <c r="P23" s="8"/>
      <c r="Q23" s="8"/>
      <c r="R23" s="3"/>
      <c r="S23" s="8"/>
      <c r="T23" s="8"/>
      <c r="U23" s="8"/>
      <c r="V23" s="3"/>
      <c r="W23" s="8"/>
      <c r="X23" s="8"/>
      <c r="Y23" s="3"/>
      <c r="Z23" s="8"/>
      <c r="AA23" s="8"/>
      <c r="AB23" s="8"/>
      <c r="AC23" s="8"/>
      <c r="AD23" s="8"/>
      <c r="AE23" s="3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70">
        <f t="shared" si="9"/>
        <v>0</v>
      </c>
      <c r="AR23" s="70">
        <f t="shared" si="45"/>
        <v>0</v>
      </c>
      <c r="AS23" s="70">
        <f t="shared" si="10"/>
        <v>0</v>
      </c>
      <c r="AT23" s="70">
        <f t="shared" si="11"/>
        <v>0</v>
      </c>
      <c r="AU23" s="70">
        <f t="shared" si="12"/>
        <v>0</v>
      </c>
      <c r="AV23" s="70">
        <f t="shared" si="51"/>
        <v>0</v>
      </c>
      <c r="AW23" s="70">
        <f t="shared" si="13"/>
        <v>0</v>
      </c>
      <c r="AX23" s="70">
        <f t="shared" si="50"/>
        <v>0</v>
      </c>
      <c r="AY23" s="70">
        <f t="shared" si="14"/>
        <v>0</v>
      </c>
      <c r="AZ23" s="70">
        <f t="shared" si="15"/>
        <v>0</v>
      </c>
      <c r="BA23" s="70">
        <f t="shared" si="16"/>
        <v>0</v>
      </c>
      <c r="BB23" s="70">
        <f t="shared" si="17"/>
        <v>0</v>
      </c>
      <c r="BC23" s="70">
        <f t="shared" si="18"/>
        <v>0</v>
      </c>
      <c r="BD23" s="70">
        <f t="shared" si="19"/>
        <v>0</v>
      </c>
      <c r="BE23" s="70">
        <f t="shared" si="20"/>
        <v>0</v>
      </c>
      <c r="BF23" s="70">
        <f t="shared" si="21"/>
        <v>0</v>
      </c>
      <c r="BG23" s="70">
        <f t="shared" si="22"/>
        <v>0</v>
      </c>
      <c r="BH23" s="70">
        <f t="shared" si="23"/>
        <v>0</v>
      </c>
      <c r="BI23" s="70">
        <f t="shared" si="24"/>
        <v>0</v>
      </c>
      <c r="BJ23" s="70">
        <f t="shared" si="25"/>
        <v>0</v>
      </c>
    </row>
    <row r="24" spans="1:62" ht="38.25">
      <c r="A24" s="5" t="s">
        <v>12</v>
      </c>
      <c r="B24" s="204" t="s">
        <v>72</v>
      </c>
      <c r="C24" s="21"/>
      <c r="D24" s="2"/>
      <c r="E24" s="7"/>
      <c r="F24" s="7"/>
      <c r="G24" s="7"/>
      <c r="H24" s="2"/>
      <c r="I24" s="7"/>
      <c r="J24" s="8"/>
      <c r="K24" s="8"/>
      <c r="L24" s="8"/>
      <c r="M24" s="3"/>
      <c r="N24" s="8"/>
      <c r="O24" s="8"/>
      <c r="P24" s="8"/>
      <c r="Q24" s="8"/>
      <c r="R24" s="3"/>
      <c r="S24" s="8"/>
      <c r="T24" s="8"/>
      <c r="U24" s="8"/>
      <c r="V24" s="3"/>
      <c r="W24" s="8"/>
      <c r="X24" s="8"/>
      <c r="Y24" s="3"/>
      <c r="Z24" s="8"/>
      <c r="AA24" s="8"/>
      <c r="AB24" s="8"/>
      <c r="AC24" s="8"/>
      <c r="AD24" s="8"/>
      <c r="AE24" s="3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70">
        <f t="shared" si="9"/>
        <v>0</v>
      </c>
      <c r="AR24" s="70">
        <f t="shared" si="45"/>
        <v>0</v>
      </c>
      <c r="AS24" s="70">
        <f t="shared" si="10"/>
        <v>0</v>
      </c>
      <c r="AT24" s="70">
        <f t="shared" si="11"/>
        <v>0</v>
      </c>
      <c r="AU24" s="70">
        <f t="shared" si="12"/>
        <v>0</v>
      </c>
      <c r="AV24" s="70">
        <f t="shared" si="51"/>
        <v>0</v>
      </c>
      <c r="AW24" s="70">
        <f t="shared" si="13"/>
        <v>0</v>
      </c>
      <c r="AX24" s="70">
        <f t="shared" si="50"/>
        <v>0</v>
      </c>
      <c r="AY24" s="70">
        <f t="shared" si="14"/>
        <v>0</v>
      </c>
      <c r="AZ24" s="70">
        <f t="shared" si="15"/>
        <v>0</v>
      </c>
      <c r="BA24" s="70">
        <f t="shared" si="16"/>
        <v>0</v>
      </c>
      <c r="BB24" s="70">
        <f t="shared" si="17"/>
        <v>0</v>
      </c>
      <c r="BC24" s="70">
        <f t="shared" si="18"/>
        <v>0</v>
      </c>
      <c r="BD24" s="70">
        <f t="shared" si="19"/>
        <v>0</v>
      </c>
      <c r="BE24" s="70">
        <f t="shared" si="20"/>
        <v>0</v>
      </c>
      <c r="BF24" s="70">
        <f t="shared" si="21"/>
        <v>0</v>
      </c>
      <c r="BG24" s="70">
        <f t="shared" si="22"/>
        <v>0</v>
      </c>
      <c r="BH24" s="70">
        <f t="shared" si="23"/>
        <v>0</v>
      </c>
      <c r="BI24" s="70">
        <f t="shared" si="24"/>
        <v>0</v>
      </c>
      <c r="BJ24" s="70">
        <f t="shared" si="25"/>
        <v>0</v>
      </c>
    </row>
    <row r="25" spans="1:62" ht="38.25">
      <c r="A25" s="5" t="s">
        <v>13</v>
      </c>
      <c r="B25" s="204" t="s">
        <v>73</v>
      </c>
      <c r="C25" s="21"/>
      <c r="D25" s="2"/>
      <c r="E25" s="22"/>
      <c r="F25" s="22"/>
      <c r="G25" s="22"/>
      <c r="H25" s="2"/>
      <c r="I25" s="22"/>
      <c r="J25" s="8"/>
      <c r="K25" s="8"/>
      <c r="L25" s="8"/>
      <c r="M25" s="3"/>
      <c r="N25" s="8"/>
      <c r="O25" s="8"/>
      <c r="P25" s="8"/>
      <c r="Q25" s="8"/>
      <c r="R25" s="3"/>
      <c r="S25" s="8"/>
      <c r="T25" s="8"/>
      <c r="U25" s="8"/>
      <c r="V25" s="3"/>
      <c r="W25" s="8"/>
      <c r="X25" s="8"/>
      <c r="Y25" s="3"/>
      <c r="Z25" s="8"/>
      <c r="AA25" s="8"/>
      <c r="AB25" s="8"/>
      <c r="AC25" s="8"/>
      <c r="AD25" s="8"/>
      <c r="AE25" s="3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70">
        <f t="shared" si="9"/>
        <v>0</v>
      </c>
      <c r="AR25" s="70">
        <f t="shared" si="45"/>
        <v>0</v>
      </c>
      <c r="AS25" s="70">
        <f t="shared" si="10"/>
        <v>0</v>
      </c>
      <c r="AT25" s="70">
        <f t="shared" si="11"/>
        <v>0</v>
      </c>
      <c r="AU25" s="70">
        <f t="shared" si="12"/>
        <v>0</v>
      </c>
      <c r="AV25" s="70">
        <f>L25+V25+W25+Y25+Z25</f>
        <v>0</v>
      </c>
      <c r="AW25" s="70">
        <f t="shared" si="13"/>
        <v>0</v>
      </c>
      <c r="AX25" s="70">
        <f t="shared" si="50"/>
        <v>0</v>
      </c>
      <c r="AY25" s="70">
        <f t="shared" si="14"/>
        <v>0</v>
      </c>
      <c r="AZ25" s="70">
        <f t="shared" si="15"/>
        <v>0</v>
      </c>
      <c r="BA25" s="70">
        <f t="shared" si="16"/>
        <v>0</v>
      </c>
      <c r="BB25" s="70">
        <f t="shared" si="17"/>
        <v>0</v>
      </c>
      <c r="BC25" s="70">
        <f t="shared" si="18"/>
        <v>0</v>
      </c>
      <c r="BD25" s="70">
        <f t="shared" si="19"/>
        <v>0</v>
      </c>
      <c r="BE25" s="70">
        <f t="shared" si="20"/>
        <v>0</v>
      </c>
      <c r="BF25" s="70">
        <f t="shared" si="21"/>
        <v>0</v>
      </c>
      <c r="BG25" s="70">
        <f t="shared" si="22"/>
        <v>0</v>
      </c>
      <c r="BH25" s="70">
        <f t="shared" si="23"/>
        <v>0</v>
      </c>
      <c r="BI25" s="70">
        <f t="shared" si="24"/>
        <v>0</v>
      </c>
      <c r="BJ25" s="70">
        <f t="shared" si="25"/>
        <v>0</v>
      </c>
    </row>
    <row r="26" spans="1:62" ht="38.25">
      <c r="A26" s="5" t="s">
        <v>48</v>
      </c>
      <c r="B26" s="204" t="s">
        <v>74</v>
      </c>
      <c r="C26" s="21"/>
      <c r="D26" s="2"/>
      <c r="E26" s="7"/>
      <c r="F26" s="7"/>
      <c r="G26" s="7"/>
      <c r="H26" s="2"/>
      <c r="I26" s="7"/>
      <c r="J26" s="8"/>
      <c r="K26" s="8"/>
      <c r="L26" s="8"/>
      <c r="M26" s="3"/>
      <c r="N26" s="8"/>
      <c r="O26" s="8"/>
      <c r="P26" s="8"/>
      <c r="Q26" s="8"/>
      <c r="R26" s="3"/>
      <c r="S26" s="8"/>
      <c r="T26" s="8"/>
      <c r="U26" s="8"/>
      <c r="V26" s="3"/>
      <c r="W26" s="8"/>
      <c r="X26" s="8"/>
      <c r="Y26" s="3"/>
      <c r="Z26" s="8"/>
      <c r="AA26" s="8"/>
      <c r="AB26" s="8"/>
      <c r="AC26" s="8"/>
      <c r="AD26" s="8"/>
      <c r="AE26" s="3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70">
        <f t="shared" si="9"/>
        <v>0</v>
      </c>
      <c r="AR26" s="70">
        <f t="shared" si="45"/>
        <v>0</v>
      </c>
      <c r="AS26" s="70">
        <f t="shared" si="10"/>
        <v>0</v>
      </c>
      <c r="AT26" s="70">
        <f t="shared" si="11"/>
        <v>0</v>
      </c>
      <c r="AU26" s="70">
        <f t="shared" si="12"/>
        <v>0</v>
      </c>
      <c r="AV26" s="70">
        <f t="shared" si="51"/>
        <v>0</v>
      </c>
      <c r="AW26" s="70">
        <f t="shared" si="13"/>
        <v>0</v>
      </c>
      <c r="AX26" s="70">
        <f t="shared" si="50"/>
        <v>0</v>
      </c>
      <c r="AY26" s="70">
        <f t="shared" si="14"/>
        <v>0</v>
      </c>
      <c r="AZ26" s="70">
        <f t="shared" si="15"/>
        <v>0</v>
      </c>
      <c r="BA26" s="70">
        <f t="shared" si="16"/>
        <v>0</v>
      </c>
      <c r="BB26" s="70">
        <f t="shared" si="17"/>
        <v>0</v>
      </c>
      <c r="BC26" s="70">
        <f t="shared" si="18"/>
        <v>0</v>
      </c>
      <c r="BD26" s="70">
        <f t="shared" si="19"/>
        <v>0</v>
      </c>
      <c r="BE26" s="70">
        <f t="shared" si="20"/>
        <v>0</v>
      </c>
      <c r="BF26" s="70">
        <f t="shared" si="21"/>
        <v>0</v>
      </c>
      <c r="BG26" s="70">
        <f t="shared" si="22"/>
        <v>0</v>
      </c>
      <c r="BH26" s="70">
        <f t="shared" si="23"/>
        <v>0</v>
      </c>
      <c r="BI26" s="70">
        <f t="shared" si="24"/>
        <v>0</v>
      </c>
      <c r="BJ26" s="70">
        <f t="shared" si="25"/>
        <v>0</v>
      </c>
    </row>
    <row r="27" spans="1:62" ht="38.25">
      <c r="A27" s="5">
        <v>7</v>
      </c>
      <c r="B27" s="6" t="s">
        <v>75</v>
      </c>
      <c r="C27" s="69">
        <f t="shared" ref="C27:AP27" si="52">SUM(C28:C32)</f>
        <v>0</v>
      </c>
      <c r="D27" s="69">
        <f t="shared" si="52"/>
        <v>0</v>
      </c>
      <c r="E27" s="69">
        <f t="shared" si="52"/>
        <v>0</v>
      </c>
      <c r="F27" s="69">
        <f t="shared" si="52"/>
        <v>0</v>
      </c>
      <c r="G27" s="69">
        <f t="shared" si="52"/>
        <v>0</v>
      </c>
      <c r="H27" s="69">
        <f t="shared" si="52"/>
        <v>3</v>
      </c>
      <c r="I27" s="69">
        <f t="shared" si="52"/>
        <v>0</v>
      </c>
      <c r="J27" s="69">
        <f t="shared" si="52"/>
        <v>0</v>
      </c>
      <c r="K27" s="69">
        <f t="shared" si="52"/>
        <v>3</v>
      </c>
      <c r="L27" s="69">
        <f t="shared" si="52"/>
        <v>0</v>
      </c>
      <c r="M27" s="69">
        <f t="shared" si="52"/>
        <v>0</v>
      </c>
      <c r="N27" s="69">
        <f t="shared" si="52"/>
        <v>0</v>
      </c>
      <c r="O27" s="69">
        <f t="shared" si="52"/>
        <v>0</v>
      </c>
      <c r="P27" s="69">
        <f t="shared" si="52"/>
        <v>0</v>
      </c>
      <c r="Q27" s="69">
        <f t="shared" si="52"/>
        <v>0</v>
      </c>
      <c r="R27" s="69">
        <f t="shared" si="52"/>
        <v>0</v>
      </c>
      <c r="S27" s="69">
        <f t="shared" si="52"/>
        <v>0</v>
      </c>
      <c r="T27" s="69">
        <f t="shared" si="52"/>
        <v>0</v>
      </c>
      <c r="U27" s="69">
        <f t="shared" si="52"/>
        <v>0</v>
      </c>
      <c r="V27" s="69">
        <f t="shared" si="52"/>
        <v>0</v>
      </c>
      <c r="W27" s="69">
        <f t="shared" si="52"/>
        <v>0</v>
      </c>
      <c r="X27" s="69">
        <f t="shared" si="52"/>
        <v>0</v>
      </c>
      <c r="Y27" s="69">
        <f t="shared" si="52"/>
        <v>0</v>
      </c>
      <c r="Z27" s="69">
        <f t="shared" si="52"/>
        <v>0</v>
      </c>
      <c r="AA27" s="69">
        <f t="shared" si="52"/>
        <v>0</v>
      </c>
      <c r="AB27" s="69">
        <f t="shared" si="52"/>
        <v>0</v>
      </c>
      <c r="AC27" s="69">
        <f t="shared" si="52"/>
        <v>0</v>
      </c>
      <c r="AD27" s="69">
        <f t="shared" si="52"/>
        <v>0</v>
      </c>
      <c r="AE27" s="69">
        <f t="shared" si="52"/>
        <v>0</v>
      </c>
      <c r="AF27" s="69">
        <f t="shared" si="52"/>
        <v>0</v>
      </c>
      <c r="AG27" s="69">
        <f t="shared" si="52"/>
        <v>0</v>
      </c>
      <c r="AH27" s="69">
        <f t="shared" si="52"/>
        <v>0</v>
      </c>
      <c r="AI27" s="69">
        <f t="shared" si="52"/>
        <v>0</v>
      </c>
      <c r="AJ27" s="69">
        <f t="shared" si="52"/>
        <v>0</v>
      </c>
      <c r="AK27" s="69">
        <f t="shared" si="52"/>
        <v>0</v>
      </c>
      <c r="AL27" s="69">
        <f t="shared" si="52"/>
        <v>0</v>
      </c>
      <c r="AM27" s="69">
        <f t="shared" si="52"/>
        <v>0</v>
      </c>
      <c r="AN27" s="69">
        <f t="shared" si="52"/>
        <v>0</v>
      </c>
      <c r="AO27" s="69">
        <f t="shared" si="52"/>
        <v>0</v>
      </c>
      <c r="AP27" s="69">
        <f t="shared" si="52"/>
        <v>0</v>
      </c>
      <c r="AQ27" s="69">
        <f t="shared" ref="AQ27:BJ27" si="53">SUM(AQ28:AQ32)</f>
        <v>0</v>
      </c>
      <c r="AR27" s="69">
        <f t="shared" si="53"/>
        <v>0</v>
      </c>
      <c r="AS27" s="69">
        <f t="shared" si="53"/>
        <v>3</v>
      </c>
      <c r="AT27" s="69">
        <f t="shared" si="53"/>
        <v>3</v>
      </c>
      <c r="AU27" s="69">
        <f t="shared" si="53"/>
        <v>0</v>
      </c>
      <c r="AV27" s="69">
        <f>SUM(AV28:AV32)</f>
        <v>0</v>
      </c>
      <c r="AW27" s="69">
        <f t="shared" si="53"/>
        <v>0</v>
      </c>
      <c r="AX27" s="69">
        <f t="shared" ref="AX27" si="54">SUM(AX28:AX32)</f>
        <v>0</v>
      </c>
      <c r="AY27" s="69">
        <f t="shared" si="53"/>
        <v>0</v>
      </c>
      <c r="AZ27" s="69">
        <f t="shared" si="53"/>
        <v>0</v>
      </c>
      <c r="BA27" s="69">
        <f t="shared" si="53"/>
        <v>0</v>
      </c>
      <c r="BB27" s="69">
        <f t="shared" si="53"/>
        <v>0</v>
      </c>
      <c r="BC27" s="69">
        <f t="shared" si="53"/>
        <v>0</v>
      </c>
      <c r="BD27" s="69">
        <f t="shared" si="53"/>
        <v>0</v>
      </c>
      <c r="BE27" s="69">
        <f t="shared" si="53"/>
        <v>0</v>
      </c>
      <c r="BF27" s="69">
        <f t="shared" si="53"/>
        <v>0</v>
      </c>
      <c r="BG27" s="69">
        <f t="shared" si="53"/>
        <v>0</v>
      </c>
      <c r="BH27" s="69">
        <f t="shared" si="53"/>
        <v>0</v>
      </c>
      <c r="BI27" s="69">
        <f t="shared" si="53"/>
        <v>0</v>
      </c>
      <c r="BJ27" s="69">
        <f t="shared" si="53"/>
        <v>0</v>
      </c>
    </row>
    <row r="28" spans="1:62" ht="24" customHeight="1">
      <c r="A28" s="9" t="s">
        <v>14</v>
      </c>
      <c r="B28" s="204" t="s">
        <v>76</v>
      </c>
      <c r="C28" s="25">
        <f t="shared" ref="C28:C37" si="55">E28+F28+G28</f>
        <v>0</v>
      </c>
      <c r="D28" s="23">
        <v>0</v>
      </c>
      <c r="E28" s="27">
        <v>0</v>
      </c>
      <c r="F28" s="27">
        <v>0</v>
      </c>
      <c r="G28" s="27">
        <v>0</v>
      </c>
      <c r="H28" s="23">
        <v>0</v>
      </c>
      <c r="I28" s="23">
        <f t="shared" ref="I28:I46" si="56">H28-J28-K28</f>
        <v>0</v>
      </c>
      <c r="J28" s="28">
        <v>0</v>
      </c>
      <c r="K28" s="28">
        <v>0</v>
      </c>
      <c r="L28" s="28">
        <v>0</v>
      </c>
      <c r="M28" s="24">
        <f t="shared" ref="M28:M46" si="57">N28+O28+P28+Q28</f>
        <v>0</v>
      </c>
      <c r="N28" s="28">
        <v>0</v>
      </c>
      <c r="O28" s="28">
        <v>0</v>
      </c>
      <c r="P28" s="28">
        <v>0</v>
      </c>
      <c r="Q28" s="28">
        <v>0</v>
      </c>
      <c r="R28" s="24">
        <v>0</v>
      </c>
      <c r="S28" s="28">
        <v>0</v>
      </c>
      <c r="T28" s="28">
        <v>0</v>
      </c>
      <c r="U28" s="28">
        <v>0</v>
      </c>
      <c r="V28" s="24">
        <f t="shared" ref="V28:V46" si="58">M28+R28</f>
        <v>0</v>
      </c>
      <c r="W28" s="28">
        <v>0</v>
      </c>
      <c r="X28" s="28">
        <v>0</v>
      </c>
      <c r="Y28" s="24">
        <f t="shared" ref="Y28:Y46" si="59">E28+I28-L28-V28-W28</f>
        <v>0</v>
      </c>
      <c r="Z28" s="28">
        <v>0</v>
      </c>
      <c r="AA28" s="28">
        <v>0</v>
      </c>
      <c r="AB28" s="28">
        <v>0</v>
      </c>
      <c r="AC28" s="24">
        <f t="shared" ref="AC28:AC46" si="60">AA28+AB28</f>
        <v>0</v>
      </c>
      <c r="AD28" s="28">
        <v>0</v>
      </c>
      <c r="AE28" s="24">
        <f t="shared" ref="AE28:AE46" si="61">AA28+AB28-AD28</f>
        <v>0</v>
      </c>
      <c r="AF28" s="28"/>
      <c r="AG28" s="28">
        <v>0</v>
      </c>
      <c r="AH28" s="28">
        <v>0</v>
      </c>
      <c r="AI28" s="28">
        <v>0</v>
      </c>
      <c r="AJ28" s="24">
        <f t="shared" ref="AJ28:AJ46" si="62">AH28+AI28</f>
        <v>0</v>
      </c>
      <c r="AK28" s="28">
        <v>0</v>
      </c>
      <c r="AL28" s="24">
        <f t="shared" ref="AL28:AL46" si="63">AH28+AI28-AK28</f>
        <v>0</v>
      </c>
      <c r="AM28" s="28"/>
      <c r="AN28" s="28"/>
      <c r="AO28" s="28"/>
      <c r="AP28" s="28"/>
      <c r="AQ28" s="70">
        <f t="shared" si="9"/>
        <v>0</v>
      </c>
      <c r="AR28" s="70">
        <f t="shared" si="45"/>
        <v>0</v>
      </c>
      <c r="AS28" s="70">
        <f t="shared" si="10"/>
        <v>0</v>
      </c>
      <c r="AT28" s="70">
        <f t="shared" si="11"/>
        <v>0</v>
      </c>
      <c r="AU28" s="70">
        <f t="shared" si="12"/>
        <v>0</v>
      </c>
      <c r="AV28" s="70">
        <f>L28+V28+W28+Y28+Z28</f>
        <v>0</v>
      </c>
      <c r="AW28" s="70">
        <f t="shared" si="13"/>
        <v>0</v>
      </c>
      <c r="AX28" s="70">
        <f t="shared" ref="AX28:AX46" si="64">N28+O28+P28+Q28</f>
        <v>0</v>
      </c>
      <c r="AY28" s="70">
        <f t="shared" si="14"/>
        <v>0</v>
      </c>
      <c r="AZ28" s="70">
        <f t="shared" si="15"/>
        <v>0</v>
      </c>
      <c r="BA28" s="70">
        <f t="shared" si="16"/>
        <v>0</v>
      </c>
      <c r="BB28" s="70">
        <f t="shared" si="17"/>
        <v>0</v>
      </c>
      <c r="BC28" s="70">
        <f t="shared" si="18"/>
        <v>0</v>
      </c>
      <c r="BD28" s="70">
        <f t="shared" si="19"/>
        <v>0</v>
      </c>
      <c r="BE28" s="70">
        <f t="shared" si="20"/>
        <v>0</v>
      </c>
      <c r="BF28" s="70">
        <f t="shared" si="21"/>
        <v>0</v>
      </c>
      <c r="BG28" s="70">
        <f t="shared" si="22"/>
        <v>0</v>
      </c>
      <c r="BH28" s="70">
        <f t="shared" si="23"/>
        <v>0</v>
      </c>
      <c r="BI28" s="70">
        <f t="shared" si="24"/>
        <v>0</v>
      </c>
      <c r="BJ28" s="70">
        <f t="shared" si="25"/>
        <v>0</v>
      </c>
    </row>
    <row r="29" spans="1:62" ht="21" customHeight="1">
      <c r="A29" s="9" t="s">
        <v>15</v>
      </c>
      <c r="B29" s="204" t="s">
        <v>77</v>
      </c>
      <c r="C29" s="25">
        <f t="shared" si="55"/>
        <v>0</v>
      </c>
      <c r="D29" s="23">
        <v>0</v>
      </c>
      <c r="E29" s="27">
        <v>0</v>
      </c>
      <c r="F29" s="27">
        <v>0</v>
      </c>
      <c r="G29" s="27">
        <v>0</v>
      </c>
      <c r="H29" s="23">
        <v>0</v>
      </c>
      <c r="I29" s="23">
        <f t="shared" si="56"/>
        <v>0</v>
      </c>
      <c r="J29" s="28">
        <v>0</v>
      </c>
      <c r="K29" s="28">
        <v>0</v>
      </c>
      <c r="L29" s="28">
        <v>0</v>
      </c>
      <c r="M29" s="24">
        <f t="shared" si="57"/>
        <v>0</v>
      </c>
      <c r="N29" s="28">
        <v>0</v>
      </c>
      <c r="O29" s="28">
        <v>0</v>
      </c>
      <c r="P29" s="28">
        <v>0</v>
      </c>
      <c r="Q29" s="28">
        <v>0</v>
      </c>
      <c r="R29" s="24">
        <v>0</v>
      </c>
      <c r="S29" s="28">
        <v>0</v>
      </c>
      <c r="T29" s="28">
        <v>0</v>
      </c>
      <c r="U29" s="28">
        <v>0</v>
      </c>
      <c r="V29" s="24">
        <f t="shared" si="58"/>
        <v>0</v>
      </c>
      <c r="W29" s="28">
        <v>0</v>
      </c>
      <c r="X29" s="28">
        <v>0</v>
      </c>
      <c r="Y29" s="24">
        <f t="shared" si="59"/>
        <v>0</v>
      </c>
      <c r="Z29" s="28">
        <v>0</v>
      </c>
      <c r="AA29" s="28">
        <v>0</v>
      </c>
      <c r="AB29" s="28">
        <v>0</v>
      </c>
      <c r="AC29" s="24">
        <f t="shared" si="60"/>
        <v>0</v>
      </c>
      <c r="AD29" s="28">
        <v>0</v>
      </c>
      <c r="AE29" s="24">
        <f t="shared" si="61"/>
        <v>0</v>
      </c>
      <c r="AF29" s="28"/>
      <c r="AG29" s="28">
        <v>0</v>
      </c>
      <c r="AH29" s="28">
        <v>0</v>
      </c>
      <c r="AI29" s="28">
        <v>0</v>
      </c>
      <c r="AJ29" s="24">
        <f t="shared" si="62"/>
        <v>0</v>
      </c>
      <c r="AK29" s="28">
        <v>0</v>
      </c>
      <c r="AL29" s="24">
        <f t="shared" si="63"/>
        <v>0</v>
      </c>
      <c r="AM29" s="28"/>
      <c r="AN29" s="28"/>
      <c r="AO29" s="28"/>
      <c r="AP29" s="28"/>
      <c r="AQ29" s="70">
        <f t="shared" si="9"/>
        <v>0</v>
      </c>
      <c r="AR29" s="70">
        <f t="shared" si="45"/>
        <v>0</v>
      </c>
      <c r="AS29" s="70">
        <f t="shared" si="10"/>
        <v>0</v>
      </c>
      <c r="AT29" s="70">
        <f t="shared" si="11"/>
        <v>0</v>
      </c>
      <c r="AU29" s="70">
        <f t="shared" si="12"/>
        <v>0</v>
      </c>
      <c r="AV29" s="70">
        <f t="shared" ref="AV29:AV32" si="65">L29+V29+W29+Y29+Z29</f>
        <v>0</v>
      </c>
      <c r="AW29" s="70">
        <f t="shared" si="13"/>
        <v>0</v>
      </c>
      <c r="AX29" s="70">
        <f t="shared" si="64"/>
        <v>0</v>
      </c>
      <c r="AY29" s="70">
        <f t="shared" si="14"/>
        <v>0</v>
      </c>
      <c r="AZ29" s="70">
        <f t="shared" si="15"/>
        <v>0</v>
      </c>
      <c r="BA29" s="70">
        <f t="shared" si="16"/>
        <v>0</v>
      </c>
      <c r="BB29" s="70">
        <f t="shared" si="17"/>
        <v>0</v>
      </c>
      <c r="BC29" s="70">
        <f t="shared" si="18"/>
        <v>0</v>
      </c>
      <c r="BD29" s="70">
        <f t="shared" si="19"/>
        <v>0</v>
      </c>
      <c r="BE29" s="70">
        <f t="shared" si="20"/>
        <v>0</v>
      </c>
      <c r="BF29" s="70">
        <f t="shared" si="21"/>
        <v>0</v>
      </c>
      <c r="BG29" s="70">
        <f t="shared" si="22"/>
        <v>0</v>
      </c>
      <c r="BH29" s="70">
        <f t="shared" si="23"/>
        <v>0</v>
      </c>
      <c r="BI29" s="70">
        <f t="shared" si="24"/>
        <v>0</v>
      </c>
      <c r="BJ29" s="70">
        <f t="shared" si="25"/>
        <v>0</v>
      </c>
    </row>
    <row r="30" spans="1:62" ht="25.5">
      <c r="A30" s="9" t="s">
        <v>49</v>
      </c>
      <c r="B30" s="204" t="s">
        <v>78</v>
      </c>
      <c r="C30" s="25">
        <f t="shared" si="55"/>
        <v>0</v>
      </c>
      <c r="D30" s="23">
        <v>0</v>
      </c>
      <c r="E30" s="27">
        <v>0</v>
      </c>
      <c r="F30" s="27">
        <v>0</v>
      </c>
      <c r="G30" s="27">
        <v>0</v>
      </c>
      <c r="H30" s="23">
        <v>0</v>
      </c>
      <c r="I30" s="23">
        <f t="shared" si="56"/>
        <v>0</v>
      </c>
      <c r="J30" s="28">
        <v>0</v>
      </c>
      <c r="K30" s="28">
        <v>0</v>
      </c>
      <c r="L30" s="28">
        <v>0</v>
      </c>
      <c r="M30" s="24">
        <f t="shared" si="57"/>
        <v>0</v>
      </c>
      <c r="N30" s="28">
        <v>0</v>
      </c>
      <c r="O30" s="28">
        <v>0</v>
      </c>
      <c r="P30" s="28">
        <v>0</v>
      </c>
      <c r="Q30" s="28">
        <v>0</v>
      </c>
      <c r="R30" s="24">
        <v>0</v>
      </c>
      <c r="S30" s="28">
        <v>0</v>
      </c>
      <c r="T30" s="28">
        <v>0</v>
      </c>
      <c r="U30" s="28">
        <v>0</v>
      </c>
      <c r="V30" s="24">
        <f t="shared" si="58"/>
        <v>0</v>
      </c>
      <c r="W30" s="28">
        <v>0</v>
      </c>
      <c r="X30" s="28">
        <v>0</v>
      </c>
      <c r="Y30" s="24">
        <f t="shared" si="59"/>
        <v>0</v>
      </c>
      <c r="Z30" s="28">
        <v>0</v>
      </c>
      <c r="AA30" s="28">
        <v>0</v>
      </c>
      <c r="AB30" s="28">
        <v>0</v>
      </c>
      <c r="AC30" s="24">
        <f t="shared" si="60"/>
        <v>0</v>
      </c>
      <c r="AD30" s="28">
        <v>0</v>
      </c>
      <c r="AE30" s="24">
        <f t="shared" si="61"/>
        <v>0</v>
      </c>
      <c r="AF30" s="28"/>
      <c r="AG30" s="28">
        <v>0</v>
      </c>
      <c r="AH30" s="28">
        <v>0</v>
      </c>
      <c r="AI30" s="28">
        <v>0</v>
      </c>
      <c r="AJ30" s="24">
        <f t="shared" si="62"/>
        <v>0</v>
      </c>
      <c r="AK30" s="28">
        <v>0</v>
      </c>
      <c r="AL30" s="24">
        <f t="shared" si="63"/>
        <v>0</v>
      </c>
      <c r="AM30" s="28"/>
      <c r="AN30" s="28"/>
      <c r="AO30" s="28"/>
      <c r="AP30" s="28"/>
      <c r="AQ30" s="70">
        <f t="shared" si="9"/>
        <v>0</v>
      </c>
      <c r="AR30" s="70">
        <f t="shared" si="45"/>
        <v>0</v>
      </c>
      <c r="AS30" s="70">
        <f t="shared" si="10"/>
        <v>0</v>
      </c>
      <c r="AT30" s="70">
        <f t="shared" si="11"/>
        <v>0</v>
      </c>
      <c r="AU30" s="70">
        <f t="shared" si="12"/>
        <v>0</v>
      </c>
      <c r="AV30" s="70">
        <f t="shared" si="65"/>
        <v>0</v>
      </c>
      <c r="AW30" s="70">
        <f t="shared" si="13"/>
        <v>0</v>
      </c>
      <c r="AX30" s="70">
        <f t="shared" si="64"/>
        <v>0</v>
      </c>
      <c r="AY30" s="70">
        <f t="shared" si="14"/>
        <v>0</v>
      </c>
      <c r="AZ30" s="70">
        <f t="shared" si="15"/>
        <v>0</v>
      </c>
      <c r="BA30" s="70">
        <f t="shared" si="16"/>
        <v>0</v>
      </c>
      <c r="BB30" s="70">
        <f t="shared" si="17"/>
        <v>0</v>
      </c>
      <c r="BC30" s="70">
        <f t="shared" si="18"/>
        <v>0</v>
      </c>
      <c r="BD30" s="70">
        <f t="shared" si="19"/>
        <v>0</v>
      </c>
      <c r="BE30" s="70">
        <f t="shared" si="20"/>
        <v>0</v>
      </c>
      <c r="BF30" s="70">
        <f t="shared" si="21"/>
        <v>0</v>
      </c>
      <c r="BG30" s="70">
        <f t="shared" si="22"/>
        <v>0</v>
      </c>
      <c r="BH30" s="70">
        <f t="shared" si="23"/>
        <v>0</v>
      </c>
      <c r="BI30" s="70">
        <f t="shared" si="24"/>
        <v>0</v>
      </c>
      <c r="BJ30" s="70">
        <f t="shared" si="25"/>
        <v>0</v>
      </c>
    </row>
    <row r="31" spans="1:62" ht="27.75" customHeight="1">
      <c r="A31" s="9" t="s">
        <v>50</v>
      </c>
      <c r="B31" s="204" t="s">
        <v>79</v>
      </c>
      <c r="C31" s="25">
        <v>0</v>
      </c>
      <c r="D31" s="23">
        <v>0</v>
      </c>
      <c r="E31" s="27">
        <v>0</v>
      </c>
      <c r="F31" s="27">
        <v>0</v>
      </c>
      <c r="G31" s="27"/>
      <c r="H31" s="23">
        <v>3</v>
      </c>
      <c r="I31" s="23">
        <f t="shared" si="56"/>
        <v>0</v>
      </c>
      <c r="J31" s="28">
        <v>0</v>
      </c>
      <c r="K31" s="28">
        <v>3</v>
      </c>
      <c r="L31" s="28">
        <v>0</v>
      </c>
      <c r="M31" s="24">
        <f t="shared" si="57"/>
        <v>0</v>
      </c>
      <c r="N31" s="28">
        <v>0</v>
      </c>
      <c r="O31" s="28">
        <v>0</v>
      </c>
      <c r="P31" s="28">
        <v>0</v>
      </c>
      <c r="Q31" s="28">
        <v>0</v>
      </c>
      <c r="R31" s="24">
        <v>0</v>
      </c>
      <c r="S31" s="28">
        <v>0</v>
      </c>
      <c r="T31" s="28">
        <v>0</v>
      </c>
      <c r="U31" s="28">
        <v>0</v>
      </c>
      <c r="V31" s="24">
        <f>M31+R31</f>
        <v>0</v>
      </c>
      <c r="W31" s="28">
        <v>0</v>
      </c>
      <c r="X31" s="28">
        <v>0</v>
      </c>
      <c r="Y31" s="24">
        <f t="shared" si="59"/>
        <v>0</v>
      </c>
      <c r="Z31" s="28">
        <v>0</v>
      </c>
      <c r="AA31" s="28">
        <v>0</v>
      </c>
      <c r="AB31" s="28">
        <v>0</v>
      </c>
      <c r="AC31" s="24">
        <f t="shared" si="60"/>
        <v>0</v>
      </c>
      <c r="AD31" s="28">
        <v>0</v>
      </c>
      <c r="AE31" s="24">
        <f t="shared" si="61"/>
        <v>0</v>
      </c>
      <c r="AF31" s="28"/>
      <c r="AG31" s="28">
        <v>0</v>
      </c>
      <c r="AH31" s="28">
        <v>0</v>
      </c>
      <c r="AI31" s="28">
        <v>0</v>
      </c>
      <c r="AJ31" s="24">
        <f t="shared" si="62"/>
        <v>0</v>
      </c>
      <c r="AK31" s="28">
        <v>0</v>
      </c>
      <c r="AL31" s="24">
        <f t="shared" si="63"/>
        <v>0</v>
      </c>
      <c r="AM31" s="28"/>
      <c r="AN31" s="28"/>
      <c r="AO31" s="28"/>
      <c r="AP31" s="28"/>
      <c r="AQ31" s="70">
        <f t="shared" si="9"/>
        <v>0</v>
      </c>
      <c r="AR31" s="70">
        <f t="shared" si="45"/>
        <v>0</v>
      </c>
      <c r="AS31" s="70">
        <f t="shared" si="10"/>
        <v>3</v>
      </c>
      <c r="AT31" s="70">
        <f t="shared" si="11"/>
        <v>3</v>
      </c>
      <c r="AU31" s="70">
        <f t="shared" si="12"/>
        <v>0</v>
      </c>
      <c r="AV31" s="70">
        <f t="shared" si="65"/>
        <v>0</v>
      </c>
      <c r="AW31" s="70">
        <f t="shared" si="13"/>
        <v>0</v>
      </c>
      <c r="AX31" s="70">
        <f t="shared" si="64"/>
        <v>0</v>
      </c>
      <c r="AY31" s="70">
        <f t="shared" si="14"/>
        <v>0</v>
      </c>
      <c r="AZ31" s="70">
        <f t="shared" si="15"/>
        <v>0</v>
      </c>
      <c r="BA31" s="70">
        <f t="shared" si="16"/>
        <v>0</v>
      </c>
      <c r="BB31" s="70">
        <f t="shared" si="17"/>
        <v>0</v>
      </c>
      <c r="BC31" s="70">
        <f t="shared" si="18"/>
        <v>0</v>
      </c>
      <c r="BD31" s="70">
        <f t="shared" si="19"/>
        <v>0</v>
      </c>
      <c r="BE31" s="70">
        <f t="shared" si="20"/>
        <v>0</v>
      </c>
      <c r="BF31" s="70">
        <f t="shared" si="21"/>
        <v>0</v>
      </c>
      <c r="BG31" s="70">
        <f t="shared" si="22"/>
        <v>0</v>
      </c>
      <c r="BH31" s="70">
        <f t="shared" si="23"/>
        <v>0</v>
      </c>
      <c r="BI31" s="70">
        <f t="shared" si="24"/>
        <v>0</v>
      </c>
      <c r="BJ31" s="70">
        <f t="shared" si="25"/>
        <v>0</v>
      </c>
    </row>
    <row r="32" spans="1:62" ht="18.75" customHeight="1">
      <c r="A32" s="9" t="s">
        <v>51</v>
      </c>
      <c r="B32" s="204" t="s">
        <v>3</v>
      </c>
      <c r="C32" s="25">
        <f t="shared" si="55"/>
        <v>0</v>
      </c>
      <c r="D32" s="23">
        <v>0</v>
      </c>
      <c r="E32" s="27">
        <v>0</v>
      </c>
      <c r="F32" s="27">
        <v>0</v>
      </c>
      <c r="G32" s="27">
        <v>0</v>
      </c>
      <c r="H32" s="23">
        <v>0</v>
      </c>
      <c r="I32" s="23">
        <f t="shared" si="56"/>
        <v>0</v>
      </c>
      <c r="J32" s="28">
        <v>0</v>
      </c>
      <c r="K32" s="28">
        <v>0</v>
      </c>
      <c r="L32" s="28">
        <v>0</v>
      </c>
      <c r="M32" s="24">
        <f t="shared" si="57"/>
        <v>0</v>
      </c>
      <c r="N32" s="28">
        <v>0</v>
      </c>
      <c r="O32" s="28">
        <v>0</v>
      </c>
      <c r="P32" s="28">
        <v>0</v>
      </c>
      <c r="Q32" s="28">
        <v>0</v>
      </c>
      <c r="R32" s="24">
        <v>0</v>
      </c>
      <c r="S32" s="28">
        <v>0</v>
      </c>
      <c r="T32" s="28">
        <v>0</v>
      </c>
      <c r="U32" s="28">
        <v>0</v>
      </c>
      <c r="V32" s="24">
        <f t="shared" si="58"/>
        <v>0</v>
      </c>
      <c r="W32" s="28">
        <v>0</v>
      </c>
      <c r="X32" s="28">
        <v>0</v>
      </c>
      <c r="Y32" s="24">
        <f t="shared" si="59"/>
        <v>0</v>
      </c>
      <c r="Z32" s="28">
        <v>0</v>
      </c>
      <c r="AA32" s="28">
        <v>0</v>
      </c>
      <c r="AB32" s="28">
        <v>0</v>
      </c>
      <c r="AC32" s="24">
        <f t="shared" si="60"/>
        <v>0</v>
      </c>
      <c r="AD32" s="28">
        <v>0</v>
      </c>
      <c r="AE32" s="24">
        <f t="shared" si="61"/>
        <v>0</v>
      </c>
      <c r="AF32" s="28"/>
      <c r="AG32" s="28">
        <v>0</v>
      </c>
      <c r="AH32" s="28">
        <v>0</v>
      </c>
      <c r="AI32" s="28">
        <v>0</v>
      </c>
      <c r="AJ32" s="24">
        <f t="shared" si="62"/>
        <v>0</v>
      </c>
      <c r="AK32" s="28">
        <v>0</v>
      </c>
      <c r="AL32" s="24">
        <f t="shared" si="63"/>
        <v>0</v>
      </c>
      <c r="AM32" s="28"/>
      <c r="AN32" s="28"/>
      <c r="AO32" s="28"/>
      <c r="AP32" s="28"/>
      <c r="AQ32" s="70">
        <f t="shared" si="9"/>
        <v>0</v>
      </c>
      <c r="AR32" s="70">
        <f t="shared" si="45"/>
        <v>0</v>
      </c>
      <c r="AS32" s="70">
        <f t="shared" si="10"/>
        <v>0</v>
      </c>
      <c r="AT32" s="70">
        <f t="shared" si="11"/>
        <v>0</v>
      </c>
      <c r="AU32" s="70">
        <f t="shared" si="12"/>
        <v>0</v>
      </c>
      <c r="AV32" s="70">
        <f t="shared" si="65"/>
        <v>0</v>
      </c>
      <c r="AW32" s="70">
        <f t="shared" si="13"/>
        <v>0</v>
      </c>
      <c r="AX32" s="70">
        <f t="shared" si="64"/>
        <v>0</v>
      </c>
      <c r="AY32" s="70">
        <f t="shared" si="14"/>
        <v>0</v>
      </c>
      <c r="AZ32" s="70">
        <f t="shared" si="15"/>
        <v>0</v>
      </c>
      <c r="BA32" s="70">
        <f t="shared" si="16"/>
        <v>0</v>
      </c>
      <c r="BB32" s="70">
        <f t="shared" si="17"/>
        <v>0</v>
      </c>
      <c r="BC32" s="70">
        <f t="shared" si="18"/>
        <v>0</v>
      </c>
      <c r="BD32" s="70">
        <f t="shared" si="19"/>
        <v>0</v>
      </c>
      <c r="BE32" s="70">
        <f t="shared" si="20"/>
        <v>0</v>
      </c>
      <c r="BF32" s="70">
        <f t="shared" si="21"/>
        <v>0</v>
      </c>
      <c r="BG32" s="70">
        <f t="shared" si="22"/>
        <v>0</v>
      </c>
      <c r="BH32" s="70">
        <f t="shared" si="23"/>
        <v>0</v>
      </c>
      <c r="BI32" s="70">
        <f t="shared" si="24"/>
        <v>0</v>
      </c>
      <c r="BJ32" s="70">
        <f t="shared" si="25"/>
        <v>0</v>
      </c>
    </row>
    <row r="33" spans="1:62" ht="51">
      <c r="A33" s="9" t="s">
        <v>81</v>
      </c>
      <c r="B33" s="6" t="s">
        <v>92</v>
      </c>
      <c r="C33" s="25">
        <f t="shared" si="55"/>
        <v>0</v>
      </c>
      <c r="D33" s="23">
        <v>0</v>
      </c>
      <c r="E33" s="27">
        <v>0</v>
      </c>
      <c r="F33" s="27">
        <v>0</v>
      </c>
      <c r="G33" s="27">
        <v>0</v>
      </c>
      <c r="H33" s="23">
        <v>0</v>
      </c>
      <c r="I33" s="23">
        <f t="shared" si="56"/>
        <v>0</v>
      </c>
      <c r="J33" s="28">
        <v>0</v>
      </c>
      <c r="K33" s="28">
        <v>0</v>
      </c>
      <c r="L33" s="28">
        <v>0</v>
      </c>
      <c r="M33" s="24">
        <f t="shared" si="57"/>
        <v>0</v>
      </c>
      <c r="N33" s="28">
        <v>0</v>
      </c>
      <c r="O33" s="28">
        <v>0</v>
      </c>
      <c r="P33" s="28">
        <v>0</v>
      </c>
      <c r="Q33" s="28">
        <v>0</v>
      </c>
      <c r="R33" s="24">
        <v>0</v>
      </c>
      <c r="S33" s="28">
        <v>0</v>
      </c>
      <c r="T33" s="28">
        <v>0</v>
      </c>
      <c r="U33" s="28">
        <v>0</v>
      </c>
      <c r="V33" s="24">
        <f t="shared" si="58"/>
        <v>0</v>
      </c>
      <c r="W33" s="28">
        <v>0</v>
      </c>
      <c r="X33" s="28">
        <v>0</v>
      </c>
      <c r="Y33" s="24">
        <f t="shared" si="59"/>
        <v>0</v>
      </c>
      <c r="Z33" s="28">
        <v>0</v>
      </c>
      <c r="AA33" s="28">
        <v>0</v>
      </c>
      <c r="AB33" s="28">
        <v>0</v>
      </c>
      <c r="AC33" s="24">
        <f t="shared" si="60"/>
        <v>0</v>
      </c>
      <c r="AD33" s="28">
        <v>0</v>
      </c>
      <c r="AE33" s="24">
        <f t="shared" si="61"/>
        <v>0</v>
      </c>
      <c r="AF33" s="28"/>
      <c r="AG33" s="28">
        <v>0</v>
      </c>
      <c r="AH33" s="28">
        <v>0</v>
      </c>
      <c r="AI33" s="28">
        <v>0</v>
      </c>
      <c r="AJ33" s="24">
        <f t="shared" si="62"/>
        <v>0</v>
      </c>
      <c r="AK33" s="28">
        <v>0</v>
      </c>
      <c r="AL33" s="24">
        <f t="shared" si="63"/>
        <v>0</v>
      </c>
      <c r="AM33" s="28"/>
      <c r="AN33" s="28"/>
      <c r="AO33" s="28"/>
      <c r="AP33" s="28"/>
      <c r="AQ33" s="70">
        <f t="shared" si="9"/>
        <v>0</v>
      </c>
      <c r="AR33" s="70">
        <f t="shared" si="45"/>
        <v>0</v>
      </c>
      <c r="AS33" s="70">
        <f t="shared" si="10"/>
        <v>0</v>
      </c>
      <c r="AT33" s="70">
        <f t="shared" si="11"/>
        <v>0</v>
      </c>
      <c r="AU33" s="70">
        <f t="shared" si="12"/>
        <v>0</v>
      </c>
      <c r="AV33" s="70">
        <f>L33+V33+W33+Y33+Z33</f>
        <v>0</v>
      </c>
      <c r="AW33" s="70">
        <f t="shared" si="13"/>
        <v>0</v>
      </c>
      <c r="AX33" s="70">
        <f t="shared" si="64"/>
        <v>0</v>
      </c>
      <c r="AY33" s="70">
        <f t="shared" si="14"/>
        <v>0</v>
      </c>
      <c r="AZ33" s="70">
        <f t="shared" si="15"/>
        <v>0</v>
      </c>
      <c r="BA33" s="70">
        <f t="shared" si="16"/>
        <v>0</v>
      </c>
      <c r="BB33" s="70">
        <f t="shared" si="17"/>
        <v>0</v>
      </c>
      <c r="BC33" s="70">
        <f t="shared" si="18"/>
        <v>0</v>
      </c>
      <c r="BD33" s="70">
        <f t="shared" si="19"/>
        <v>0</v>
      </c>
      <c r="BE33" s="70">
        <f t="shared" si="20"/>
        <v>0</v>
      </c>
      <c r="BF33" s="70">
        <f t="shared" si="21"/>
        <v>0</v>
      </c>
      <c r="BG33" s="70">
        <f t="shared" si="22"/>
        <v>0</v>
      </c>
      <c r="BH33" s="70">
        <f t="shared" si="23"/>
        <v>0</v>
      </c>
      <c r="BI33" s="70">
        <f t="shared" si="24"/>
        <v>0</v>
      </c>
      <c r="BJ33" s="70">
        <f t="shared" si="25"/>
        <v>0</v>
      </c>
    </row>
    <row r="34" spans="1:62" ht="51">
      <c r="A34" s="9" t="s">
        <v>82</v>
      </c>
      <c r="B34" s="6" t="s">
        <v>62</v>
      </c>
      <c r="C34" s="25">
        <f t="shared" si="55"/>
        <v>0</v>
      </c>
      <c r="D34" s="23">
        <v>0</v>
      </c>
      <c r="E34" s="27">
        <v>0</v>
      </c>
      <c r="F34" s="27">
        <v>0</v>
      </c>
      <c r="G34" s="27">
        <v>0</v>
      </c>
      <c r="H34" s="23">
        <v>0</v>
      </c>
      <c r="I34" s="23">
        <f t="shared" si="56"/>
        <v>0</v>
      </c>
      <c r="J34" s="28">
        <v>0</v>
      </c>
      <c r="K34" s="28">
        <v>0</v>
      </c>
      <c r="L34" s="28">
        <v>0</v>
      </c>
      <c r="M34" s="24">
        <f t="shared" si="57"/>
        <v>0</v>
      </c>
      <c r="N34" s="28">
        <v>0</v>
      </c>
      <c r="O34" s="28">
        <v>0</v>
      </c>
      <c r="P34" s="28">
        <v>0</v>
      </c>
      <c r="Q34" s="28">
        <v>0</v>
      </c>
      <c r="R34" s="24">
        <v>0</v>
      </c>
      <c r="S34" s="28">
        <v>0</v>
      </c>
      <c r="T34" s="28">
        <v>0</v>
      </c>
      <c r="U34" s="28">
        <v>0</v>
      </c>
      <c r="V34" s="24">
        <f t="shared" si="58"/>
        <v>0</v>
      </c>
      <c r="W34" s="28">
        <v>0</v>
      </c>
      <c r="X34" s="28">
        <v>0</v>
      </c>
      <c r="Y34" s="24">
        <f t="shared" si="59"/>
        <v>0</v>
      </c>
      <c r="Z34" s="28">
        <v>0</v>
      </c>
      <c r="AA34" s="28">
        <v>0</v>
      </c>
      <c r="AB34" s="28">
        <v>0</v>
      </c>
      <c r="AC34" s="24">
        <f t="shared" si="60"/>
        <v>0</v>
      </c>
      <c r="AD34" s="28">
        <v>0</v>
      </c>
      <c r="AE34" s="24">
        <f t="shared" si="61"/>
        <v>0</v>
      </c>
      <c r="AF34" s="28"/>
      <c r="AG34" s="28">
        <v>0</v>
      </c>
      <c r="AH34" s="28">
        <v>0</v>
      </c>
      <c r="AI34" s="28">
        <v>0</v>
      </c>
      <c r="AJ34" s="24">
        <f t="shared" si="62"/>
        <v>0</v>
      </c>
      <c r="AK34" s="28">
        <v>0</v>
      </c>
      <c r="AL34" s="24">
        <f t="shared" si="63"/>
        <v>0</v>
      </c>
      <c r="AM34" s="28"/>
      <c r="AN34" s="28"/>
      <c r="AO34" s="28"/>
      <c r="AP34" s="28"/>
      <c r="AQ34" s="70">
        <f t="shared" si="9"/>
        <v>0</v>
      </c>
      <c r="AR34" s="70">
        <f t="shared" si="45"/>
        <v>0</v>
      </c>
      <c r="AS34" s="70">
        <f t="shared" si="10"/>
        <v>0</v>
      </c>
      <c r="AT34" s="70">
        <f t="shared" si="11"/>
        <v>0</v>
      </c>
      <c r="AU34" s="70">
        <f t="shared" si="12"/>
        <v>0</v>
      </c>
      <c r="AV34" s="70">
        <f t="shared" ref="AV34:AV46" si="66">L34+V34+W34+Y34+Z34</f>
        <v>0</v>
      </c>
      <c r="AW34" s="70">
        <f t="shared" si="13"/>
        <v>0</v>
      </c>
      <c r="AX34" s="70">
        <f t="shared" si="64"/>
        <v>0</v>
      </c>
      <c r="AY34" s="70">
        <f t="shared" si="14"/>
        <v>0</v>
      </c>
      <c r="AZ34" s="70">
        <f t="shared" si="15"/>
        <v>0</v>
      </c>
      <c r="BA34" s="70">
        <f t="shared" si="16"/>
        <v>0</v>
      </c>
      <c r="BB34" s="70">
        <f t="shared" si="17"/>
        <v>0</v>
      </c>
      <c r="BC34" s="70">
        <f t="shared" si="18"/>
        <v>0</v>
      </c>
      <c r="BD34" s="70">
        <f t="shared" si="19"/>
        <v>0</v>
      </c>
      <c r="BE34" s="70">
        <f t="shared" si="20"/>
        <v>0</v>
      </c>
      <c r="BF34" s="70">
        <f t="shared" si="21"/>
        <v>0</v>
      </c>
      <c r="BG34" s="70">
        <f t="shared" si="22"/>
        <v>0</v>
      </c>
      <c r="BH34" s="70">
        <f t="shared" si="23"/>
        <v>0</v>
      </c>
      <c r="BI34" s="70">
        <f t="shared" si="24"/>
        <v>0</v>
      </c>
      <c r="BJ34" s="70">
        <f t="shared" si="25"/>
        <v>0</v>
      </c>
    </row>
    <row r="35" spans="1:62" ht="51">
      <c r="A35" s="9" t="s">
        <v>83</v>
      </c>
      <c r="B35" s="6" t="s">
        <v>63</v>
      </c>
      <c r="C35" s="25">
        <f t="shared" si="55"/>
        <v>0</v>
      </c>
      <c r="D35" s="23">
        <v>0</v>
      </c>
      <c r="E35" s="27">
        <v>0</v>
      </c>
      <c r="F35" s="27">
        <v>0</v>
      </c>
      <c r="G35" s="27">
        <v>0</v>
      </c>
      <c r="H35" s="23">
        <v>0</v>
      </c>
      <c r="I35" s="23">
        <f t="shared" si="56"/>
        <v>0</v>
      </c>
      <c r="J35" s="28">
        <v>0</v>
      </c>
      <c r="K35" s="28">
        <v>0</v>
      </c>
      <c r="L35" s="28">
        <v>0</v>
      </c>
      <c r="M35" s="24">
        <f t="shared" si="57"/>
        <v>0</v>
      </c>
      <c r="N35" s="28">
        <v>0</v>
      </c>
      <c r="O35" s="28">
        <v>0</v>
      </c>
      <c r="P35" s="28">
        <v>0</v>
      </c>
      <c r="Q35" s="28">
        <v>0</v>
      </c>
      <c r="R35" s="24">
        <v>0</v>
      </c>
      <c r="S35" s="28">
        <v>0</v>
      </c>
      <c r="T35" s="28">
        <v>0</v>
      </c>
      <c r="U35" s="28">
        <v>0</v>
      </c>
      <c r="V35" s="24">
        <f t="shared" si="58"/>
        <v>0</v>
      </c>
      <c r="W35" s="28">
        <v>0</v>
      </c>
      <c r="X35" s="28">
        <v>0</v>
      </c>
      <c r="Y35" s="24">
        <f t="shared" si="59"/>
        <v>0</v>
      </c>
      <c r="Z35" s="28">
        <v>0</v>
      </c>
      <c r="AA35" s="28">
        <v>0</v>
      </c>
      <c r="AB35" s="28">
        <v>0</v>
      </c>
      <c r="AC35" s="24">
        <f t="shared" si="60"/>
        <v>0</v>
      </c>
      <c r="AD35" s="28">
        <v>0</v>
      </c>
      <c r="AE35" s="24">
        <f t="shared" si="61"/>
        <v>0</v>
      </c>
      <c r="AF35" s="28"/>
      <c r="AG35" s="28">
        <v>0</v>
      </c>
      <c r="AH35" s="28">
        <v>0</v>
      </c>
      <c r="AI35" s="28">
        <v>0</v>
      </c>
      <c r="AJ35" s="24">
        <f t="shared" si="62"/>
        <v>0</v>
      </c>
      <c r="AK35" s="28">
        <v>0</v>
      </c>
      <c r="AL35" s="24">
        <f t="shared" si="63"/>
        <v>0</v>
      </c>
      <c r="AM35" s="28"/>
      <c r="AN35" s="28"/>
      <c r="AO35" s="28"/>
      <c r="AP35" s="28"/>
      <c r="AQ35" s="70">
        <f t="shared" si="9"/>
        <v>0</v>
      </c>
      <c r="AR35" s="70">
        <f t="shared" si="45"/>
        <v>0</v>
      </c>
      <c r="AS35" s="70">
        <f t="shared" si="10"/>
        <v>0</v>
      </c>
      <c r="AT35" s="70">
        <f t="shared" si="11"/>
        <v>0</v>
      </c>
      <c r="AU35" s="70">
        <f t="shared" si="12"/>
        <v>0</v>
      </c>
      <c r="AV35" s="70">
        <f t="shared" si="66"/>
        <v>0</v>
      </c>
      <c r="AW35" s="70">
        <f t="shared" si="13"/>
        <v>0</v>
      </c>
      <c r="AX35" s="70">
        <f t="shared" si="64"/>
        <v>0</v>
      </c>
      <c r="AY35" s="70">
        <f t="shared" si="14"/>
        <v>0</v>
      </c>
      <c r="AZ35" s="70">
        <f t="shared" si="15"/>
        <v>0</v>
      </c>
      <c r="BA35" s="70">
        <f t="shared" si="16"/>
        <v>0</v>
      </c>
      <c r="BB35" s="70">
        <f t="shared" si="17"/>
        <v>0</v>
      </c>
      <c r="BC35" s="70">
        <f t="shared" si="18"/>
        <v>0</v>
      </c>
      <c r="BD35" s="70">
        <f t="shared" si="19"/>
        <v>0</v>
      </c>
      <c r="BE35" s="70">
        <f t="shared" si="20"/>
        <v>0</v>
      </c>
      <c r="BF35" s="70">
        <f t="shared" si="21"/>
        <v>0</v>
      </c>
      <c r="BG35" s="70">
        <f t="shared" si="22"/>
        <v>0</v>
      </c>
      <c r="BH35" s="70">
        <f t="shared" si="23"/>
        <v>0</v>
      </c>
      <c r="BI35" s="70">
        <f t="shared" si="24"/>
        <v>0</v>
      </c>
      <c r="BJ35" s="70">
        <f t="shared" si="25"/>
        <v>0</v>
      </c>
    </row>
    <row r="36" spans="1:62" ht="63.75">
      <c r="A36" s="9" t="s">
        <v>84</v>
      </c>
      <c r="B36" s="6" t="s">
        <v>64</v>
      </c>
      <c r="C36" s="25">
        <f t="shared" si="55"/>
        <v>0</v>
      </c>
      <c r="D36" s="23">
        <v>0</v>
      </c>
      <c r="E36" s="27">
        <v>0</v>
      </c>
      <c r="F36" s="27">
        <v>0</v>
      </c>
      <c r="G36" s="27">
        <v>0</v>
      </c>
      <c r="H36" s="23">
        <v>0</v>
      </c>
      <c r="I36" s="23">
        <f t="shared" si="56"/>
        <v>0</v>
      </c>
      <c r="J36" s="28">
        <v>0</v>
      </c>
      <c r="K36" s="28">
        <v>0</v>
      </c>
      <c r="L36" s="28">
        <v>0</v>
      </c>
      <c r="M36" s="24">
        <f t="shared" si="57"/>
        <v>0</v>
      </c>
      <c r="N36" s="28">
        <v>0</v>
      </c>
      <c r="O36" s="28">
        <v>0</v>
      </c>
      <c r="P36" s="28">
        <v>0</v>
      </c>
      <c r="Q36" s="28">
        <v>0</v>
      </c>
      <c r="R36" s="24">
        <v>0</v>
      </c>
      <c r="S36" s="28">
        <v>0</v>
      </c>
      <c r="T36" s="28">
        <v>0</v>
      </c>
      <c r="U36" s="28">
        <v>0</v>
      </c>
      <c r="V36" s="24">
        <f t="shared" si="58"/>
        <v>0</v>
      </c>
      <c r="W36" s="28">
        <v>0</v>
      </c>
      <c r="X36" s="28">
        <v>0</v>
      </c>
      <c r="Y36" s="24">
        <f t="shared" si="59"/>
        <v>0</v>
      </c>
      <c r="Z36" s="28">
        <v>0</v>
      </c>
      <c r="AA36" s="28">
        <v>0</v>
      </c>
      <c r="AB36" s="28">
        <v>0</v>
      </c>
      <c r="AC36" s="24">
        <f t="shared" si="60"/>
        <v>0</v>
      </c>
      <c r="AD36" s="28">
        <v>0</v>
      </c>
      <c r="AE36" s="24">
        <f t="shared" si="61"/>
        <v>0</v>
      </c>
      <c r="AF36" s="28"/>
      <c r="AG36" s="28">
        <v>0</v>
      </c>
      <c r="AH36" s="28">
        <v>0</v>
      </c>
      <c r="AI36" s="28">
        <v>0</v>
      </c>
      <c r="AJ36" s="24">
        <f t="shared" si="62"/>
        <v>0</v>
      </c>
      <c r="AK36" s="28">
        <v>0</v>
      </c>
      <c r="AL36" s="24">
        <f t="shared" si="63"/>
        <v>0</v>
      </c>
      <c r="AM36" s="28"/>
      <c r="AN36" s="28"/>
      <c r="AO36" s="28"/>
      <c r="AP36" s="28"/>
      <c r="AQ36" s="70">
        <f t="shared" si="9"/>
        <v>0</v>
      </c>
      <c r="AR36" s="70">
        <f t="shared" si="45"/>
        <v>0</v>
      </c>
      <c r="AS36" s="70">
        <f t="shared" si="10"/>
        <v>0</v>
      </c>
      <c r="AT36" s="70">
        <f t="shared" si="11"/>
        <v>0</v>
      </c>
      <c r="AU36" s="70">
        <f t="shared" si="12"/>
        <v>0</v>
      </c>
      <c r="AV36" s="70">
        <f t="shared" si="66"/>
        <v>0</v>
      </c>
      <c r="AW36" s="70">
        <f t="shared" si="13"/>
        <v>0</v>
      </c>
      <c r="AX36" s="70">
        <f t="shared" si="64"/>
        <v>0</v>
      </c>
      <c r="AY36" s="70">
        <f t="shared" si="14"/>
        <v>0</v>
      </c>
      <c r="AZ36" s="70">
        <f t="shared" si="15"/>
        <v>0</v>
      </c>
      <c r="BA36" s="70">
        <f t="shared" si="16"/>
        <v>0</v>
      </c>
      <c r="BB36" s="70">
        <f t="shared" si="17"/>
        <v>0</v>
      </c>
      <c r="BC36" s="70">
        <f t="shared" si="18"/>
        <v>0</v>
      </c>
      <c r="BD36" s="70">
        <f t="shared" si="19"/>
        <v>0</v>
      </c>
      <c r="BE36" s="70">
        <f t="shared" si="20"/>
        <v>0</v>
      </c>
      <c r="BF36" s="70">
        <f t="shared" si="21"/>
        <v>0</v>
      </c>
      <c r="BG36" s="70">
        <f t="shared" si="22"/>
        <v>0</v>
      </c>
      <c r="BH36" s="70">
        <f t="shared" si="23"/>
        <v>0</v>
      </c>
      <c r="BI36" s="70">
        <f t="shared" si="24"/>
        <v>0</v>
      </c>
      <c r="BJ36" s="70">
        <f t="shared" si="25"/>
        <v>0</v>
      </c>
    </row>
    <row r="37" spans="1:62" ht="51">
      <c r="A37" s="9" t="s">
        <v>93</v>
      </c>
      <c r="B37" s="6" t="s">
        <v>65</v>
      </c>
      <c r="C37" s="25">
        <f t="shared" si="55"/>
        <v>0</v>
      </c>
      <c r="D37" s="23">
        <v>0</v>
      </c>
      <c r="E37" s="27">
        <v>0</v>
      </c>
      <c r="F37" s="27">
        <v>0</v>
      </c>
      <c r="G37" s="27">
        <v>0</v>
      </c>
      <c r="H37" s="23">
        <v>0</v>
      </c>
      <c r="I37" s="23">
        <f t="shared" si="56"/>
        <v>0</v>
      </c>
      <c r="J37" s="28">
        <v>0</v>
      </c>
      <c r="K37" s="28">
        <v>0</v>
      </c>
      <c r="L37" s="28">
        <v>0</v>
      </c>
      <c r="M37" s="24">
        <f t="shared" si="57"/>
        <v>0</v>
      </c>
      <c r="N37" s="28">
        <v>0</v>
      </c>
      <c r="O37" s="28">
        <v>0</v>
      </c>
      <c r="P37" s="28">
        <v>0</v>
      </c>
      <c r="Q37" s="28">
        <v>0</v>
      </c>
      <c r="R37" s="24">
        <v>0</v>
      </c>
      <c r="S37" s="28">
        <v>0</v>
      </c>
      <c r="T37" s="28">
        <v>0</v>
      </c>
      <c r="U37" s="28">
        <v>0</v>
      </c>
      <c r="V37" s="24">
        <f t="shared" si="58"/>
        <v>0</v>
      </c>
      <c r="W37" s="28">
        <v>0</v>
      </c>
      <c r="X37" s="28">
        <v>0</v>
      </c>
      <c r="Y37" s="24">
        <f t="shared" si="59"/>
        <v>0</v>
      </c>
      <c r="Z37" s="28">
        <v>0</v>
      </c>
      <c r="AA37" s="28">
        <v>0</v>
      </c>
      <c r="AB37" s="28">
        <v>0</v>
      </c>
      <c r="AC37" s="24">
        <f t="shared" si="60"/>
        <v>0</v>
      </c>
      <c r="AD37" s="28">
        <v>0</v>
      </c>
      <c r="AE37" s="24">
        <f t="shared" si="61"/>
        <v>0</v>
      </c>
      <c r="AF37" s="28"/>
      <c r="AG37" s="28">
        <v>0</v>
      </c>
      <c r="AH37" s="28">
        <v>0</v>
      </c>
      <c r="AI37" s="28">
        <v>0</v>
      </c>
      <c r="AJ37" s="24">
        <f t="shared" si="62"/>
        <v>0</v>
      </c>
      <c r="AK37" s="28">
        <v>0</v>
      </c>
      <c r="AL37" s="24">
        <f t="shared" si="63"/>
        <v>0</v>
      </c>
      <c r="AM37" s="28"/>
      <c r="AN37" s="28"/>
      <c r="AO37" s="28"/>
      <c r="AP37" s="28"/>
      <c r="AQ37" s="70">
        <f t="shared" si="9"/>
        <v>0</v>
      </c>
      <c r="AR37" s="70">
        <f t="shared" si="45"/>
        <v>0</v>
      </c>
      <c r="AS37" s="70">
        <f t="shared" si="10"/>
        <v>0</v>
      </c>
      <c r="AT37" s="70">
        <f t="shared" si="11"/>
        <v>0</v>
      </c>
      <c r="AU37" s="70">
        <f t="shared" si="12"/>
        <v>0</v>
      </c>
      <c r="AV37" s="70">
        <f t="shared" si="66"/>
        <v>0</v>
      </c>
      <c r="AW37" s="70">
        <f t="shared" si="13"/>
        <v>0</v>
      </c>
      <c r="AX37" s="70">
        <f t="shared" si="64"/>
        <v>0</v>
      </c>
      <c r="AY37" s="70">
        <f t="shared" si="14"/>
        <v>0</v>
      </c>
      <c r="AZ37" s="70">
        <f t="shared" si="15"/>
        <v>0</v>
      </c>
      <c r="BA37" s="70">
        <f t="shared" si="16"/>
        <v>0</v>
      </c>
      <c r="BB37" s="70">
        <f t="shared" si="17"/>
        <v>0</v>
      </c>
      <c r="BC37" s="70">
        <f t="shared" si="18"/>
        <v>0</v>
      </c>
      <c r="BD37" s="70">
        <f t="shared" si="19"/>
        <v>0</v>
      </c>
      <c r="BE37" s="70">
        <f t="shared" si="20"/>
        <v>0</v>
      </c>
      <c r="BF37" s="70">
        <f t="shared" si="21"/>
        <v>0</v>
      </c>
      <c r="BG37" s="70">
        <f t="shared" si="22"/>
        <v>0</v>
      </c>
      <c r="BH37" s="70">
        <f t="shared" si="23"/>
        <v>0</v>
      </c>
      <c r="BI37" s="70">
        <f t="shared" si="24"/>
        <v>0</v>
      </c>
      <c r="BJ37" s="70">
        <f t="shared" si="25"/>
        <v>0</v>
      </c>
    </row>
    <row r="38" spans="1:62" ht="25.5">
      <c r="A38" s="71" t="s">
        <v>151</v>
      </c>
      <c r="B38" s="72" t="s">
        <v>152</v>
      </c>
      <c r="C38" s="25">
        <v>3</v>
      </c>
      <c r="D38" s="23">
        <v>0</v>
      </c>
      <c r="E38" s="27">
        <v>3</v>
      </c>
      <c r="F38" s="27">
        <v>0</v>
      </c>
      <c r="G38" s="27">
        <v>0</v>
      </c>
      <c r="H38" s="23">
        <v>0</v>
      </c>
      <c r="I38" s="23">
        <v>0</v>
      </c>
      <c r="J38" s="28">
        <v>0</v>
      </c>
      <c r="K38" s="28">
        <v>0</v>
      </c>
      <c r="L38" s="28">
        <v>0</v>
      </c>
      <c r="M38" s="24">
        <f t="shared" si="57"/>
        <v>2</v>
      </c>
      <c r="N38" s="28">
        <v>0</v>
      </c>
      <c r="O38" s="28">
        <v>0</v>
      </c>
      <c r="P38" s="28">
        <v>2</v>
      </c>
      <c r="Q38" s="28">
        <v>0</v>
      </c>
      <c r="R38" s="24">
        <v>1</v>
      </c>
      <c r="S38" s="28">
        <v>0</v>
      </c>
      <c r="T38" s="28">
        <v>1</v>
      </c>
      <c r="U38" s="28">
        <v>0</v>
      </c>
      <c r="V38" s="24">
        <f t="shared" si="58"/>
        <v>3</v>
      </c>
      <c r="W38" s="28">
        <v>0</v>
      </c>
      <c r="X38" s="28">
        <v>0</v>
      </c>
      <c r="Y38" s="24">
        <f t="shared" si="59"/>
        <v>0</v>
      </c>
      <c r="Z38" s="28">
        <v>0</v>
      </c>
      <c r="AA38" s="28">
        <v>1</v>
      </c>
      <c r="AB38" s="28">
        <v>0</v>
      </c>
      <c r="AC38" s="24">
        <f t="shared" si="60"/>
        <v>1</v>
      </c>
      <c r="AD38" s="28">
        <v>0</v>
      </c>
      <c r="AE38" s="24">
        <f t="shared" si="61"/>
        <v>1</v>
      </c>
      <c r="AF38" s="28"/>
      <c r="AG38" s="28">
        <v>0</v>
      </c>
      <c r="AH38" s="28">
        <v>0</v>
      </c>
      <c r="AI38" s="28">
        <v>0</v>
      </c>
      <c r="AJ38" s="24">
        <f t="shared" si="62"/>
        <v>0</v>
      </c>
      <c r="AK38" s="28">
        <v>0</v>
      </c>
      <c r="AL38" s="24">
        <f t="shared" si="63"/>
        <v>0</v>
      </c>
      <c r="AM38" s="28"/>
      <c r="AN38" s="28"/>
      <c r="AO38" s="28"/>
      <c r="AP38" s="28"/>
      <c r="AQ38" s="70">
        <f t="shared" si="9"/>
        <v>3</v>
      </c>
      <c r="AR38" s="70">
        <f t="shared" si="45"/>
        <v>3</v>
      </c>
      <c r="AS38" s="70">
        <f t="shared" si="10"/>
        <v>0</v>
      </c>
      <c r="AT38" s="70">
        <f t="shared" si="11"/>
        <v>0</v>
      </c>
      <c r="AU38" s="70">
        <f>D38+E38+I38</f>
        <v>3</v>
      </c>
      <c r="AV38" s="70">
        <f t="shared" si="66"/>
        <v>3</v>
      </c>
      <c r="AW38" s="70">
        <f t="shared" si="13"/>
        <v>2</v>
      </c>
      <c r="AX38" s="70">
        <f t="shared" si="64"/>
        <v>2</v>
      </c>
      <c r="AY38" s="70">
        <f t="shared" si="14"/>
        <v>1</v>
      </c>
      <c r="AZ38" s="70">
        <f t="shared" si="15"/>
        <v>1</v>
      </c>
      <c r="BA38" s="70">
        <f t="shared" si="16"/>
        <v>3</v>
      </c>
      <c r="BB38" s="70">
        <f t="shared" si="17"/>
        <v>3</v>
      </c>
      <c r="BC38" s="70">
        <f t="shared" si="18"/>
        <v>1</v>
      </c>
      <c r="BD38" s="70">
        <f t="shared" si="19"/>
        <v>1</v>
      </c>
      <c r="BE38" s="70">
        <f t="shared" si="20"/>
        <v>1</v>
      </c>
      <c r="BF38" s="70">
        <f t="shared" si="21"/>
        <v>1</v>
      </c>
      <c r="BG38" s="70">
        <f t="shared" si="22"/>
        <v>0</v>
      </c>
      <c r="BH38" s="70">
        <f t="shared" si="23"/>
        <v>0</v>
      </c>
      <c r="BI38" s="70">
        <f t="shared" si="24"/>
        <v>0</v>
      </c>
      <c r="BJ38" s="70">
        <f t="shared" si="25"/>
        <v>0</v>
      </c>
    </row>
    <row r="39" spans="1:62" ht="25.5">
      <c r="A39" s="9" t="s">
        <v>98</v>
      </c>
      <c r="B39" s="87" t="s">
        <v>136</v>
      </c>
      <c r="C39" s="25">
        <v>7</v>
      </c>
      <c r="D39" s="23">
        <v>0</v>
      </c>
      <c r="E39" s="27">
        <v>7</v>
      </c>
      <c r="F39" s="27">
        <v>0</v>
      </c>
      <c r="G39" s="27">
        <v>0</v>
      </c>
      <c r="H39" s="23">
        <v>4</v>
      </c>
      <c r="I39" s="23">
        <f t="shared" si="56"/>
        <v>4</v>
      </c>
      <c r="J39" s="28">
        <v>0</v>
      </c>
      <c r="K39" s="28">
        <v>0</v>
      </c>
      <c r="L39" s="28">
        <v>0</v>
      </c>
      <c r="M39" s="24">
        <f t="shared" si="57"/>
        <v>7</v>
      </c>
      <c r="N39" s="28">
        <v>3</v>
      </c>
      <c r="O39" s="28">
        <v>0</v>
      </c>
      <c r="P39" s="28">
        <v>4</v>
      </c>
      <c r="Q39" s="28">
        <v>0</v>
      </c>
      <c r="R39" s="24">
        <v>0</v>
      </c>
      <c r="S39" s="28">
        <v>0</v>
      </c>
      <c r="T39" s="28">
        <v>0</v>
      </c>
      <c r="U39" s="28">
        <v>0</v>
      </c>
      <c r="V39" s="24">
        <f t="shared" si="58"/>
        <v>7</v>
      </c>
      <c r="W39" s="28">
        <v>0</v>
      </c>
      <c r="X39" s="28">
        <v>0</v>
      </c>
      <c r="Y39" s="24">
        <f t="shared" si="59"/>
        <v>4</v>
      </c>
      <c r="Z39" s="28">
        <v>0</v>
      </c>
      <c r="AA39" s="28">
        <v>3</v>
      </c>
      <c r="AB39" s="28">
        <v>0</v>
      </c>
      <c r="AC39" s="24">
        <f t="shared" si="60"/>
        <v>3</v>
      </c>
      <c r="AD39" s="28">
        <v>0</v>
      </c>
      <c r="AE39" s="24">
        <f t="shared" si="61"/>
        <v>3</v>
      </c>
      <c r="AF39" s="28"/>
      <c r="AG39" s="28">
        <v>3</v>
      </c>
      <c r="AH39" s="28">
        <v>0</v>
      </c>
      <c r="AI39" s="28">
        <v>0</v>
      </c>
      <c r="AJ39" s="24">
        <f t="shared" si="62"/>
        <v>0</v>
      </c>
      <c r="AK39" s="28">
        <v>0</v>
      </c>
      <c r="AL39" s="24">
        <f t="shared" si="63"/>
        <v>0</v>
      </c>
      <c r="AM39" s="28"/>
      <c r="AN39" s="28"/>
      <c r="AO39" s="28"/>
      <c r="AP39" s="28"/>
      <c r="AQ39" s="70">
        <f t="shared" si="9"/>
        <v>7</v>
      </c>
      <c r="AR39" s="70">
        <f t="shared" si="45"/>
        <v>7</v>
      </c>
      <c r="AS39" s="70">
        <f t="shared" si="10"/>
        <v>4</v>
      </c>
      <c r="AT39" s="70">
        <f t="shared" si="11"/>
        <v>4</v>
      </c>
      <c r="AU39" s="70">
        <f t="shared" si="12"/>
        <v>11</v>
      </c>
      <c r="AV39" s="70">
        <f t="shared" si="66"/>
        <v>11</v>
      </c>
      <c r="AW39" s="70">
        <f t="shared" si="13"/>
        <v>7</v>
      </c>
      <c r="AX39" s="70">
        <f t="shared" si="64"/>
        <v>7</v>
      </c>
      <c r="AY39" s="70">
        <f t="shared" si="14"/>
        <v>0</v>
      </c>
      <c r="AZ39" s="70">
        <f t="shared" si="15"/>
        <v>0</v>
      </c>
      <c r="BA39" s="70">
        <f t="shared" si="16"/>
        <v>7</v>
      </c>
      <c r="BB39" s="70">
        <f t="shared" si="17"/>
        <v>7</v>
      </c>
      <c r="BC39" s="70">
        <f t="shared" si="18"/>
        <v>3</v>
      </c>
      <c r="BD39" s="70">
        <f t="shared" si="19"/>
        <v>3</v>
      </c>
      <c r="BE39" s="70">
        <f t="shared" si="20"/>
        <v>3</v>
      </c>
      <c r="BF39" s="70">
        <f t="shared" si="21"/>
        <v>3</v>
      </c>
      <c r="BG39" s="70">
        <f t="shared" si="22"/>
        <v>0</v>
      </c>
      <c r="BH39" s="70">
        <f t="shared" si="23"/>
        <v>0</v>
      </c>
      <c r="BI39" s="70">
        <f t="shared" si="24"/>
        <v>0</v>
      </c>
      <c r="BJ39" s="70">
        <f t="shared" si="25"/>
        <v>0</v>
      </c>
    </row>
    <row r="40" spans="1:62" ht="51">
      <c r="A40" s="9" t="s">
        <v>99</v>
      </c>
      <c r="B40" s="73" t="s">
        <v>135</v>
      </c>
      <c r="C40" s="25">
        <v>1</v>
      </c>
      <c r="D40" s="23">
        <v>0</v>
      </c>
      <c r="E40" s="27">
        <v>1</v>
      </c>
      <c r="F40" s="27">
        <v>0</v>
      </c>
      <c r="G40" s="27">
        <v>0</v>
      </c>
      <c r="H40" s="23">
        <v>3</v>
      </c>
      <c r="I40" s="23">
        <f>H40-J40-K40</f>
        <v>3</v>
      </c>
      <c r="J40" s="28">
        <v>0</v>
      </c>
      <c r="K40" s="28">
        <v>0</v>
      </c>
      <c r="L40" s="28">
        <v>0</v>
      </c>
      <c r="M40" s="24">
        <f>N40+O40+P40+Q40</f>
        <v>1</v>
      </c>
      <c r="N40" s="28">
        <v>1</v>
      </c>
      <c r="O40" s="28">
        <v>0</v>
      </c>
      <c r="P40" s="28">
        <v>0</v>
      </c>
      <c r="Q40" s="28">
        <v>0</v>
      </c>
      <c r="R40" s="24">
        <v>0</v>
      </c>
      <c r="S40" s="28">
        <v>0</v>
      </c>
      <c r="T40" s="28">
        <v>0</v>
      </c>
      <c r="U40" s="28">
        <v>0</v>
      </c>
      <c r="V40" s="24">
        <f>M40+R40</f>
        <v>1</v>
      </c>
      <c r="W40" s="28">
        <v>0</v>
      </c>
      <c r="X40" s="28">
        <v>0</v>
      </c>
      <c r="Y40" s="24">
        <f>E40+I40-L40-V40-W40</f>
        <v>3</v>
      </c>
      <c r="Z40" s="28">
        <v>0</v>
      </c>
      <c r="AA40" s="28">
        <v>0</v>
      </c>
      <c r="AB40" s="28">
        <v>0</v>
      </c>
      <c r="AC40" s="24">
        <f>AA40+AB40</f>
        <v>0</v>
      </c>
      <c r="AD40" s="28">
        <v>0</v>
      </c>
      <c r="AE40" s="24">
        <f>AA40+AB40-AD40</f>
        <v>0</v>
      </c>
      <c r="AF40" s="28"/>
      <c r="AG40" s="28">
        <v>0</v>
      </c>
      <c r="AH40" s="28">
        <v>0</v>
      </c>
      <c r="AI40" s="28">
        <v>0</v>
      </c>
      <c r="AJ40" s="24">
        <f>AH40+AI40</f>
        <v>0</v>
      </c>
      <c r="AK40" s="28">
        <v>0</v>
      </c>
      <c r="AL40" s="24">
        <f>AH40+AI40-AK40</f>
        <v>0</v>
      </c>
      <c r="AM40" s="28"/>
      <c r="AN40" s="28"/>
      <c r="AO40" s="28"/>
      <c r="AP40" s="28"/>
      <c r="AQ40" s="70">
        <f t="shared" si="9"/>
        <v>1</v>
      </c>
      <c r="AR40" s="70">
        <f t="shared" si="45"/>
        <v>1</v>
      </c>
      <c r="AS40" s="70">
        <f t="shared" si="10"/>
        <v>3</v>
      </c>
      <c r="AT40" s="70">
        <f t="shared" si="11"/>
        <v>3</v>
      </c>
      <c r="AU40" s="70">
        <f t="shared" si="12"/>
        <v>4</v>
      </c>
      <c r="AV40" s="70">
        <f t="shared" si="66"/>
        <v>4</v>
      </c>
      <c r="AW40" s="70">
        <f t="shared" si="13"/>
        <v>1</v>
      </c>
      <c r="AX40" s="70">
        <f t="shared" si="64"/>
        <v>1</v>
      </c>
      <c r="AY40" s="70">
        <f t="shared" si="14"/>
        <v>0</v>
      </c>
      <c r="AZ40" s="70">
        <f t="shared" si="15"/>
        <v>0</v>
      </c>
      <c r="BA40" s="70">
        <f t="shared" si="16"/>
        <v>1</v>
      </c>
      <c r="BB40" s="70">
        <f t="shared" si="17"/>
        <v>1</v>
      </c>
      <c r="BC40" s="70">
        <f t="shared" si="18"/>
        <v>0</v>
      </c>
      <c r="BD40" s="70">
        <f t="shared" si="19"/>
        <v>0</v>
      </c>
      <c r="BE40" s="70">
        <f t="shared" si="20"/>
        <v>0</v>
      </c>
      <c r="BF40" s="70">
        <f t="shared" si="21"/>
        <v>0</v>
      </c>
      <c r="BG40" s="70">
        <f t="shared" si="22"/>
        <v>0</v>
      </c>
      <c r="BH40" s="70">
        <f t="shared" si="23"/>
        <v>0</v>
      </c>
      <c r="BI40" s="70">
        <f t="shared" si="24"/>
        <v>0</v>
      </c>
      <c r="BJ40" s="70">
        <f t="shared" si="25"/>
        <v>0</v>
      </c>
    </row>
    <row r="41" spans="1:62" ht="15.75">
      <c r="A41" s="9" t="s">
        <v>188</v>
      </c>
      <c r="B41" s="75" t="s">
        <v>189</v>
      </c>
      <c r="C41" s="25"/>
      <c r="D41" s="23"/>
      <c r="E41" s="27"/>
      <c r="F41" s="27"/>
      <c r="G41" s="27"/>
      <c r="H41" s="23"/>
      <c r="I41" s="23"/>
      <c r="J41" s="30"/>
      <c r="K41" s="30"/>
      <c r="L41" s="28"/>
      <c r="M41" s="24"/>
      <c r="N41" s="28"/>
      <c r="O41" s="28"/>
      <c r="P41" s="28"/>
      <c r="Q41" s="28"/>
      <c r="R41" s="24"/>
      <c r="S41" s="28"/>
      <c r="T41" s="28"/>
      <c r="U41" s="28"/>
      <c r="V41" s="24"/>
      <c r="W41" s="30"/>
      <c r="X41" s="28"/>
      <c r="Y41" s="24"/>
      <c r="Z41" s="28"/>
      <c r="AA41" s="30"/>
      <c r="AB41" s="30"/>
      <c r="AC41" s="24"/>
      <c r="AD41" s="30"/>
      <c r="AE41" s="24"/>
      <c r="AF41" s="30"/>
      <c r="AG41" s="30"/>
      <c r="AH41" s="30"/>
      <c r="AI41" s="30"/>
      <c r="AJ41" s="24"/>
      <c r="AK41" s="30"/>
      <c r="AL41" s="24"/>
      <c r="AM41" s="28"/>
      <c r="AN41" s="28"/>
      <c r="AO41" s="28"/>
      <c r="AP41" s="28"/>
      <c r="AQ41" s="70">
        <f t="shared" si="9"/>
        <v>0</v>
      </c>
      <c r="AR41" s="70">
        <f t="shared" si="45"/>
        <v>0</v>
      </c>
      <c r="AS41" s="70">
        <f t="shared" si="10"/>
        <v>0</v>
      </c>
      <c r="AT41" s="70">
        <f t="shared" si="11"/>
        <v>0</v>
      </c>
      <c r="AU41" s="70">
        <f t="shared" si="12"/>
        <v>0</v>
      </c>
      <c r="AV41" s="70">
        <f t="shared" si="66"/>
        <v>0</v>
      </c>
      <c r="AW41" s="70">
        <f t="shared" si="13"/>
        <v>0</v>
      </c>
      <c r="AX41" s="70">
        <f t="shared" si="64"/>
        <v>0</v>
      </c>
      <c r="AY41" s="70">
        <f t="shared" si="14"/>
        <v>0</v>
      </c>
      <c r="AZ41" s="70">
        <f t="shared" si="15"/>
        <v>0</v>
      </c>
      <c r="BA41" s="70">
        <f t="shared" si="16"/>
        <v>0</v>
      </c>
      <c r="BB41" s="70">
        <f t="shared" si="17"/>
        <v>0</v>
      </c>
      <c r="BC41" s="70">
        <f t="shared" si="18"/>
        <v>0</v>
      </c>
      <c r="BD41" s="70">
        <f t="shared" si="19"/>
        <v>0</v>
      </c>
      <c r="BE41" s="70">
        <f t="shared" si="20"/>
        <v>0</v>
      </c>
      <c r="BF41" s="70">
        <f t="shared" si="21"/>
        <v>0</v>
      </c>
      <c r="BG41" s="70">
        <f t="shared" si="22"/>
        <v>0</v>
      </c>
      <c r="BH41" s="70">
        <f t="shared" si="23"/>
        <v>0</v>
      </c>
      <c r="BI41" s="70">
        <f t="shared" si="24"/>
        <v>0</v>
      </c>
      <c r="BJ41" s="70">
        <f t="shared" si="25"/>
        <v>0</v>
      </c>
    </row>
    <row r="42" spans="1:62" ht="25.5">
      <c r="A42" s="9" t="s">
        <v>163</v>
      </c>
      <c r="B42" s="74" t="s">
        <v>164</v>
      </c>
      <c r="C42" s="25"/>
      <c r="D42" s="23"/>
      <c r="E42" s="27"/>
      <c r="F42" s="27"/>
      <c r="G42" s="27"/>
      <c r="H42" s="23"/>
      <c r="I42" s="23"/>
      <c r="J42" s="30"/>
      <c r="K42" s="30"/>
      <c r="L42" s="28"/>
      <c r="M42" s="24"/>
      <c r="N42" s="28"/>
      <c r="O42" s="28"/>
      <c r="P42" s="28"/>
      <c r="Q42" s="28"/>
      <c r="R42" s="24"/>
      <c r="S42" s="28"/>
      <c r="T42" s="28"/>
      <c r="U42" s="28"/>
      <c r="V42" s="24"/>
      <c r="W42" s="30"/>
      <c r="X42" s="28"/>
      <c r="Y42" s="24"/>
      <c r="Z42" s="28"/>
      <c r="AA42" s="30"/>
      <c r="AB42" s="30"/>
      <c r="AC42" s="24"/>
      <c r="AD42" s="30"/>
      <c r="AE42" s="24"/>
      <c r="AF42" s="30"/>
      <c r="AG42" s="30"/>
      <c r="AH42" s="30"/>
      <c r="AI42" s="30"/>
      <c r="AJ42" s="24"/>
      <c r="AK42" s="30"/>
      <c r="AL42" s="24"/>
      <c r="AM42" s="28"/>
      <c r="AN42" s="28"/>
      <c r="AO42" s="28"/>
      <c r="AP42" s="28"/>
      <c r="AQ42" s="70">
        <f>C42</f>
        <v>0</v>
      </c>
      <c r="AR42" s="70">
        <f t="shared" si="45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66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23">
        <v>0</v>
      </c>
      <c r="I43" s="23">
        <f>H43-J43-K43</f>
        <v>0</v>
      </c>
      <c r="J43" s="30">
        <v>0</v>
      </c>
      <c r="K43" s="30">
        <v>0</v>
      </c>
      <c r="L43" s="28">
        <v>0</v>
      </c>
      <c r="M43" s="24">
        <f>N43+O43+P43+Q43</f>
        <v>0</v>
      </c>
      <c r="N43" s="28">
        <v>0</v>
      </c>
      <c r="O43" s="28">
        <v>0</v>
      </c>
      <c r="P43" s="28">
        <v>0</v>
      </c>
      <c r="Q43" s="28">
        <v>0</v>
      </c>
      <c r="R43" s="24">
        <v>0</v>
      </c>
      <c r="S43" s="28">
        <v>0</v>
      </c>
      <c r="T43" s="28">
        <v>0</v>
      </c>
      <c r="U43" s="28">
        <v>0</v>
      </c>
      <c r="V43" s="24">
        <f>M43+R43</f>
        <v>0</v>
      </c>
      <c r="W43" s="30">
        <v>0</v>
      </c>
      <c r="X43" s="28">
        <v>0</v>
      </c>
      <c r="Y43" s="24">
        <f>E43+I43-L43-V43-W43</f>
        <v>0</v>
      </c>
      <c r="Z43" s="28">
        <v>0</v>
      </c>
      <c r="AA43" s="30">
        <v>0</v>
      </c>
      <c r="AB43" s="30">
        <v>0</v>
      </c>
      <c r="AC43" s="24">
        <f>AA43+AB43</f>
        <v>0</v>
      </c>
      <c r="AD43" s="30">
        <v>0</v>
      </c>
      <c r="AE43" s="24">
        <f>AA43+AB43-AD43</f>
        <v>0</v>
      </c>
      <c r="AF43" s="30"/>
      <c r="AG43" s="30">
        <v>0</v>
      </c>
      <c r="AH43" s="30">
        <v>0</v>
      </c>
      <c r="AI43" s="30">
        <v>0</v>
      </c>
      <c r="AJ43" s="24">
        <f>AH43+AI43</f>
        <v>0</v>
      </c>
      <c r="AK43" s="30">
        <v>0</v>
      </c>
      <c r="AL43" s="24">
        <f>AH43+AI43-AK43</f>
        <v>0</v>
      </c>
      <c r="AM43" s="28"/>
      <c r="AN43" s="28"/>
      <c r="AO43" s="28"/>
      <c r="AP43" s="28"/>
      <c r="AQ43" s="70">
        <f>C43</f>
        <v>0</v>
      </c>
      <c r="AR43" s="70">
        <f t="shared" si="45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66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15.75">
      <c r="A44" s="9" t="s">
        <v>101</v>
      </c>
      <c r="B44" s="88" t="s">
        <v>138</v>
      </c>
      <c r="C44" s="25">
        <v>2</v>
      </c>
      <c r="D44" s="23">
        <v>0</v>
      </c>
      <c r="E44" s="27">
        <v>2</v>
      </c>
      <c r="F44" s="27">
        <v>0</v>
      </c>
      <c r="G44" s="27">
        <v>0</v>
      </c>
      <c r="H44" s="23">
        <v>3</v>
      </c>
      <c r="I44" s="23">
        <f t="shared" si="56"/>
        <v>2</v>
      </c>
      <c r="J44" s="28">
        <v>0</v>
      </c>
      <c r="K44" s="28">
        <v>1</v>
      </c>
      <c r="L44" s="28">
        <v>0</v>
      </c>
      <c r="M44" s="24">
        <f t="shared" si="57"/>
        <v>2</v>
      </c>
      <c r="N44" s="28">
        <v>2</v>
      </c>
      <c r="O44" s="28">
        <v>0</v>
      </c>
      <c r="P44" s="28">
        <v>0</v>
      </c>
      <c r="Q44" s="28">
        <v>0</v>
      </c>
      <c r="R44" s="24">
        <v>0</v>
      </c>
      <c r="S44" s="28">
        <v>0</v>
      </c>
      <c r="T44" s="28">
        <v>0</v>
      </c>
      <c r="U44" s="28">
        <v>0</v>
      </c>
      <c r="V44" s="24">
        <f t="shared" si="58"/>
        <v>2</v>
      </c>
      <c r="W44" s="28">
        <v>0</v>
      </c>
      <c r="X44" s="28">
        <v>0</v>
      </c>
      <c r="Y44" s="24">
        <f t="shared" si="59"/>
        <v>2</v>
      </c>
      <c r="Z44" s="28">
        <v>0</v>
      </c>
      <c r="AA44" s="28">
        <v>1</v>
      </c>
      <c r="AB44" s="28">
        <v>0</v>
      </c>
      <c r="AC44" s="24">
        <f t="shared" si="60"/>
        <v>1</v>
      </c>
      <c r="AD44" s="28">
        <v>0</v>
      </c>
      <c r="AE44" s="24">
        <f t="shared" si="61"/>
        <v>1</v>
      </c>
      <c r="AF44" s="28"/>
      <c r="AG44" s="28">
        <v>1</v>
      </c>
      <c r="AH44" s="28">
        <v>0</v>
      </c>
      <c r="AI44" s="28">
        <v>0</v>
      </c>
      <c r="AJ44" s="24">
        <f t="shared" si="62"/>
        <v>0</v>
      </c>
      <c r="AK44" s="28">
        <v>0</v>
      </c>
      <c r="AL44" s="24">
        <f t="shared" si="63"/>
        <v>0</v>
      </c>
      <c r="AM44" s="28"/>
      <c r="AN44" s="28"/>
      <c r="AO44" s="28"/>
      <c r="AP44" s="28"/>
      <c r="AQ44" s="70">
        <f t="shared" ref="AQ44:AQ45" si="67">C44</f>
        <v>2</v>
      </c>
      <c r="AR44" s="70">
        <f t="shared" si="45"/>
        <v>2</v>
      </c>
      <c r="AS44" s="70">
        <f t="shared" ref="AS44:AS45" si="68">H44</f>
        <v>3</v>
      </c>
      <c r="AT44" s="70">
        <f t="shared" ref="AT44:AT45" si="69">I44+J44+K44</f>
        <v>3</v>
      </c>
      <c r="AU44" s="70">
        <f t="shared" ref="AU44:AU45" si="70">D44+E44+I44</f>
        <v>4</v>
      </c>
      <c r="AV44" s="70">
        <f t="shared" si="66"/>
        <v>4</v>
      </c>
      <c r="AW44" s="70">
        <f t="shared" ref="AW44:AW45" si="71">M44</f>
        <v>2</v>
      </c>
      <c r="AX44" s="70">
        <f t="shared" ref="AX44:AX45" si="72">N44+O44+P44+Q44</f>
        <v>2</v>
      </c>
      <c r="AY44" s="70">
        <f t="shared" ref="AY44:AY45" si="73">R44</f>
        <v>0</v>
      </c>
      <c r="AZ44" s="70">
        <f t="shared" ref="AZ44:AZ45" si="74">S44+T44+U44</f>
        <v>0</v>
      </c>
      <c r="BA44" s="70">
        <f t="shared" ref="BA44:BA45" si="75">V44</f>
        <v>2</v>
      </c>
      <c r="BB44" s="70">
        <f t="shared" ref="BB44:BB45" si="76">M44+R44</f>
        <v>2</v>
      </c>
      <c r="BC44" s="70">
        <f t="shared" ref="BC44:BC45" si="77">AC44</f>
        <v>1</v>
      </c>
      <c r="BD44" s="70">
        <f t="shared" ref="BD44:BD45" si="78">AA44+AB44</f>
        <v>1</v>
      </c>
      <c r="BE44" s="70">
        <f t="shared" ref="BE44:BE45" si="79">AC44</f>
        <v>1</v>
      </c>
      <c r="BF44" s="70">
        <f t="shared" ref="BF44:BF45" si="80">AD44+AE44</f>
        <v>1</v>
      </c>
      <c r="BG44" s="70">
        <f t="shared" ref="BG44:BG45" si="81">AJ44</f>
        <v>0</v>
      </c>
      <c r="BH44" s="70">
        <f t="shared" ref="BH44:BH45" si="82">AH44+AI44</f>
        <v>0</v>
      </c>
      <c r="BI44" s="70">
        <f t="shared" ref="BI44:BI45" si="83">AJ44</f>
        <v>0</v>
      </c>
      <c r="BJ44" s="70">
        <f t="shared" ref="BJ44:BJ45" si="84">AK44+AL44</f>
        <v>0</v>
      </c>
    </row>
    <row r="45" spans="1:62" ht="15.75">
      <c r="A45" s="9" t="s">
        <v>167</v>
      </c>
      <c r="B45" s="76" t="s">
        <v>168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3">
        <v>2</v>
      </c>
      <c r="I45" s="23">
        <f>H45-J45-K45</f>
        <v>2</v>
      </c>
      <c r="J45" s="30">
        <v>0</v>
      </c>
      <c r="K45" s="30">
        <v>0</v>
      </c>
      <c r="L45" s="28">
        <v>0</v>
      </c>
      <c r="M45" s="24">
        <f>N45+O45+P45+Q45</f>
        <v>0</v>
      </c>
      <c r="N45" s="28">
        <v>0</v>
      </c>
      <c r="O45" s="28">
        <v>0</v>
      </c>
      <c r="P45" s="28">
        <v>0</v>
      </c>
      <c r="Q45" s="28">
        <v>0</v>
      </c>
      <c r="R45" s="24">
        <v>0</v>
      </c>
      <c r="S45" s="28">
        <v>0</v>
      </c>
      <c r="T45" s="28">
        <v>0</v>
      </c>
      <c r="U45" s="28">
        <v>0</v>
      </c>
      <c r="V45" s="24">
        <f>M45+R45</f>
        <v>0</v>
      </c>
      <c r="W45" s="30">
        <v>0</v>
      </c>
      <c r="X45" s="28">
        <v>0</v>
      </c>
      <c r="Y45" s="24">
        <f>E45+I45-L45-V45-W45</f>
        <v>2</v>
      </c>
      <c r="Z45" s="28">
        <v>0</v>
      </c>
      <c r="AA45" s="30">
        <v>0</v>
      </c>
      <c r="AB45" s="30">
        <v>0</v>
      </c>
      <c r="AC45" s="24">
        <f>AA45+AB45</f>
        <v>0</v>
      </c>
      <c r="AD45" s="30">
        <v>0</v>
      </c>
      <c r="AE45" s="24">
        <f>AA45+AB45-AD45</f>
        <v>0</v>
      </c>
      <c r="AF45" s="30"/>
      <c r="AG45" s="30">
        <v>0</v>
      </c>
      <c r="AH45" s="30">
        <v>0</v>
      </c>
      <c r="AI45" s="30">
        <v>0</v>
      </c>
      <c r="AJ45" s="24">
        <f>AH45+AI45</f>
        <v>0</v>
      </c>
      <c r="AK45" s="30">
        <v>0</v>
      </c>
      <c r="AL45" s="24">
        <f>AH45+AI45-AK45</f>
        <v>0</v>
      </c>
      <c r="AM45" s="28"/>
      <c r="AN45" s="28"/>
      <c r="AO45" s="28"/>
      <c r="AP45" s="28"/>
      <c r="AQ45" s="70">
        <f t="shared" si="67"/>
        <v>0</v>
      </c>
      <c r="AR45" s="70">
        <f t="shared" si="45"/>
        <v>0</v>
      </c>
      <c r="AS45" s="70">
        <f t="shared" si="68"/>
        <v>2</v>
      </c>
      <c r="AT45" s="70">
        <f t="shared" si="69"/>
        <v>2</v>
      </c>
      <c r="AU45" s="70">
        <f t="shared" si="70"/>
        <v>2</v>
      </c>
      <c r="AV45" s="70">
        <f t="shared" si="66"/>
        <v>2</v>
      </c>
      <c r="AW45" s="70">
        <f t="shared" si="71"/>
        <v>0</v>
      </c>
      <c r="AX45" s="70">
        <f t="shared" si="72"/>
        <v>0</v>
      </c>
      <c r="AY45" s="70">
        <f t="shared" si="73"/>
        <v>0</v>
      </c>
      <c r="AZ45" s="70">
        <f t="shared" si="74"/>
        <v>0</v>
      </c>
      <c r="BA45" s="70">
        <f t="shared" si="75"/>
        <v>0</v>
      </c>
      <c r="BB45" s="70">
        <f t="shared" si="76"/>
        <v>0</v>
      </c>
      <c r="BC45" s="70">
        <f t="shared" si="77"/>
        <v>0</v>
      </c>
      <c r="BD45" s="70">
        <f t="shared" si="78"/>
        <v>0</v>
      </c>
      <c r="BE45" s="70">
        <f t="shared" si="79"/>
        <v>0</v>
      </c>
      <c r="BF45" s="70">
        <f t="shared" si="80"/>
        <v>0</v>
      </c>
      <c r="BG45" s="70">
        <f t="shared" si="81"/>
        <v>0</v>
      </c>
      <c r="BH45" s="70">
        <f t="shared" si="82"/>
        <v>0</v>
      </c>
      <c r="BI45" s="70">
        <f t="shared" si="83"/>
        <v>0</v>
      </c>
      <c r="BJ45" s="70">
        <f t="shared" si="84"/>
        <v>0</v>
      </c>
    </row>
    <row r="46" spans="1:62" ht="21.75" customHeight="1">
      <c r="A46" s="9" t="s">
        <v>52</v>
      </c>
      <c r="B46" s="6" t="s">
        <v>3</v>
      </c>
      <c r="C46" s="25">
        <v>3</v>
      </c>
      <c r="D46" s="23">
        <v>0</v>
      </c>
      <c r="E46" s="23">
        <v>3</v>
      </c>
      <c r="F46" s="23">
        <v>0</v>
      </c>
      <c r="G46" s="23">
        <v>0</v>
      </c>
      <c r="H46" s="23">
        <v>1</v>
      </c>
      <c r="I46" s="23">
        <f t="shared" si="56"/>
        <v>0</v>
      </c>
      <c r="J46" s="30">
        <v>0</v>
      </c>
      <c r="K46" s="24">
        <v>1</v>
      </c>
      <c r="L46" s="28">
        <v>0</v>
      </c>
      <c r="M46" s="24">
        <f t="shared" si="57"/>
        <v>0</v>
      </c>
      <c r="N46" s="28">
        <v>0</v>
      </c>
      <c r="O46" s="28">
        <v>0</v>
      </c>
      <c r="P46" s="28">
        <v>0</v>
      </c>
      <c r="Q46" s="28">
        <v>0</v>
      </c>
      <c r="R46" s="24">
        <v>0</v>
      </c>
      <c r="S46" s="28">
        <v>0</v>
      </c>
      <c r="T46" s="28">
        <v>0</v>
      </c>
      <c r="U46" s="28">
        <v>0</v>
      </c>
      <c r="V46" s="24">
        <f t="shared" si="58"/>
        <v>0</v>
      </c>
      <c r="W46" s="24">
        <v>0</v>
      </c>
      <c r="X46" s="28">
        <v>0</v>
      </c>
      <c r="Y46" s="24">
        <f t="shared" si="59"/>
        <v>3</v>
      </c>
      <c r="Z46" s="28">
        <v>0</v>
      </c>
      <c r="AA46" s="24">
        <v>0</v>
      </c>
      <c r="AB46" s="24">
        <v>1</v>
      </c>
      <c r="AC46" s="24">
        <f t="shared" si="60"/>
        <v>1</v>
      </c>
      <c r="AD46" s="24">
        <v>0</v>
      </c>
      <c r="AE46" s="24">
        <f t="shared" si="61"/>
        <v>1</v>
      </c>
      <c r="AF46" s="24"/>
      <c r="AG46" s="24">
        <v>0</v>
      </c>
      <c r="AH46" s="24">
        <v>0</v>
      </c>
      <c r="AI46" s="24">
        <v>0</v>
      </c>
      <c r="AJ46" s="24">
        <f t="shared" si="62"/>
        <v>0</v>
      </c>
      <c r="AK46" s="24">
        <v>0</v>
      </c>
      <c r="AL46" s="24">
        <f t="shared" si="63"/>
        <v>0</v>
      </c>
      <c r="AM46" s="25"/>
      <c r="AN46" s="25"/>
      <c r="AO46" s="25"/>
      <c r="AP46" s="25"/>
      <c r="AQ46" s="70">
        <f t="shared" si="9"/>
        <v>3</v>
      </c>
      <c r="AR46" s="70">
        <f t="shared" si="45"/>
        <v>3</v>
      </c>
      <c r="AS46" s="70">
        <f t="shared" si="10"/>
        <v>1</v>
      </c>
      <c r="AT46" s="70">
        <f t="shared" si="11"/>
        <v>1</v>
      </c>
      <c r="AU46" s="70">
        <f t="shared" si="12"/>
        <v>3</v>
      </c>
      <c r="AV46" s="70">
        <f t="shared" si="66"/>
        <v>3</v>
      </c>
      <c r="AW46" s="70">
        <f t="shared" si="13"/>
        <v>0</v>
      </c>
      <c r="AX46" s="70">
        <f t="shared" si="64"/>
        <v>0</v>
      </c>
      <c r="AY46" s="70">
        <f t="shared" si="14"/>
        <v>0</v>
      </c>
      <c r="AZ46" s="70">
        <f t="shared" si="15"/>
        <v>0</v>
      </c>
      <c r="BA46" s="70">
        <f t="shared" si="16"/>
        <v>0</v>
      </c>
      <c r="BB46" s="70">
        <f t="shared" si="17"/>
        <v>0</v>
      </c>
      <c r="BC46" s="70">
        <f t="shared" si="18"/>
        <v>1</v>
      </c>
      <c r="BD46" s="70">
        <f t="shared" si="19"/>
        <v>1</v>
      </c>
      <c r="BE46" s="70">
        <f t="shared" si="20"/>
        <v>1</v>
      </c>
      <c r="BF46" s="70">
        <f t="shared" si="21"/>
        <v>1</v>
      </c>
      <c r="BG46" s="70">
        <f t="shared" si="22"/>
        <v>0</v>
      </c>
      <c r="BH46" s="70">
        <f t="shared" si="23"/>
        <v>0</v>
      </c>
      <c r="BI46" s="70">
        <f t="shared" si="24"/>
        <v>0</v>
      </c>
      <c r="BJ46" s="70">
        <f t="shared" si="25"/>
        <v>0</v>
      </c>
    </row>
    <row r="47" spans="1:62" ht="30.75" customHeight="1">
      <c r="A47" s="9"/>
      <c r="B47" s="6" t="s">
        <v>16</v>
      </c>
      <c r="C47" s="1">
        <f>C8+C11+C14+C17+C18+C19+C27+C33+C34+C35+C36+C37+C44+C45+C46+C38+C39+C40+C41+C42+C43</f>
        <v>172</v>
      </c>
      <c r="D47" s="1">
        <f t="shared" ref="D47:AP47" si="85">D8+D11+D14+D17+D18+D19+D27+D33+D34+D35+D36+D37+D44+D45+D46+D38+D39+D40+D41+D42+D43</f>
        <v>2</v>
      </c>
      <c r="E47" s="1">
        <f t="shared" si="85"/>
        <v>170</v>
      </c>
      <c r="F47" s="1">
        <f t="shared" si="85"/>
        <v>0</v>
      </c>
      <c r="G47" s="1">
        <f t="shared" si="85"/>
        <v>0</v>
      </c>
      <c r="H47" s="1">
        <f t="shared" si="85"/>
        <v>402</v>
      </c>
      <c r="I47" s="1">
        <f t="shared" si="85"/>
        <v>328</v>
      </c>
      <c r="J47" s="1">
        <f t="shared" si="85"/>
        <v>44</v>
      </c>
      <c r="K47" s="1">
        <f t="shared" si="85"/>
        <v>30</v>
      </c>
      <c r="L47" s="1">
        <f t="shared" si="85"/>
        <v>5</v>
      </c>
      <c r="M47" s="1">
        <f t="shared" si="85"/>
        <v>218</v>
      </c>
      <c r="N47" s="1">
        <f t="shared" si="85"/>
        <v>138</v>
      </c>
      <c r="O47" s="1">
        <f t="shared" si="85"/>
        <v>27</v>
      </c>
      <c r="P47" s="1">
        <f t="shared" si="85"/>
        <v>53</v>
      </c>
      <c r="Q47" s="1">
        <f t="shared" si="85"/>
        <v>0</v>
      </c>
      <c r="R47" s="1">
        <f t="shared" si="85"/>
        <v>59</v>
      </c>
      <c r="S47" s="1">
        <f t="shared" si="85"/>
        <v>0</v>
      </c>
      <c r="T47" s="1">
        <f t="shared" si="85"/>
        <v>34</v>
      </c>
      <c r="U47" s="1">
        <f t="shared" si="85"/>
        <v>25</v>
      </c>
      <c r="V47" s="1">
        <f t="shared" si="85"/>
        <v>277</v>
      </c>
      <c r="W47" s="1">
        <f t="shared" si="85"/>
        <v>1</v>
      </c>
      <c r="X47" s="1">
        <f t="shared" si="85"/>
        <v>6</v>
      </c>
      <c r="Y47" s="1">
        <f t="shared" si="85"/>
        <v>217</v>
      </c>
      <c r="Z47" s="1">
        <f t="shared" si="85"/>
        <v>8</v>
      </c>
      <c r="AA47" s="1">
        <f t="shared" si="85"/>
        <v>82</v>
      </c>
      <c r="AB47" s="1">
        <f t="shared" si="85"/>
        <v>18</v>
      </c>
      <c r="AC47" s="1">
        <f t="shared" si="85"/>
        <v>100</v>
      </c>
      <c r="AD47" s="1">
        <f t="shared" si="85"/>
        <v>14</v>
      </c>
      <c r="AE47" s="1">
        <f t="shared" si="85"/>
        <v>86</v>
      </c>
      <c r="AF47" s="1">
        <f t="shared" si="85"/>
        <v>0</v>
      </c>
      <c r="AG47" s="1">
        <f t="shared" si="85"/>
        <v>57</v>
      </c>
      <c r="AH47" s="1">
        <f t="shared" si="85"/>
        <v>2</v>
      </c>
      <c r="AI47" s="1">
        <f t="shared" si="85"/>
        <v>3</v>
      </c>
      <c r="AJ47" s="1">
        <f t="shared" si="85"/>
        <v>5</v>
      </c>
      <c r="AK47" s="1">
        <f t="shared" si="85"/>
        <v>2</v>
      </c>
      <c r="AL47" s="1">
        <f t="shared" si="85"/>
        <v>3</v>
      </c>
      <c r="AM47" s="1">
        <f t="shared" si="85"/>
        <v>0</v>
      </c>
      <c r="AN47" s="1">
        <f t="shared" si="85"/>
        <v>0</v>
      </c>
      <c r="AO47" s="1">
        <f t="shared" si="85"/>
        <v>0</v>
      </c>
      <c r="AP47" s="1">
        <f t="shared" si="85"/>
        <v>0</v>
      </c>
      <c r="AQ47" s="69">
        <f t="shared" ref="AQ47:BJ47" si="86">AQ8+AQ11+AQ14+AQ17+AQ18+AQ19+AQ27+AQ33+AQ34+AQ35+AQ36+AQ37+AQ42+AQ43+AQ38+AQ39+AQ40+AQ41+AQ44+AQ45+AQ46</f>
        <v>172</v>
      </c>
      <c r="AR47" s="70">
        <f t="shared" si="45"/>
        <v>172</v>
      </c>
      <c r="AS47" s="69">
        <f t="shared" si="86"/>
        <v>402</v>
      </c>
      <c r="AT47" s="69">
        <f t="shared" si="86"/>
        <v>402</v>
      </c>
      <c r="AU47" s="69">
        <f t="shared" si="86"/>
        <v>500</v>
      </c>
      <c r="AV47" s="70">
        <f>L47+V47+W47+Y47</f>
        <v>500</v>
      </c>
      <c r="AW47" s="69">
        <f t="shared" si="86"/>
        <v>218</v>
      </c>
      <c r="AX47" s="69">
        <f t="shared" si="86"/>
        <v>218</v>
      </c>
      <c r="AY47" s="69">
        <f t="shared" si="86"/>
        <v>59</v>
      </c>
      <c r="AZ47" s="69">
        <f t="shared" si="86"/>
        <v>59</v>
      </c>
      <c r="BA47" s="69">
        <f t="shared" si="86"/>
        <v>277</v>
      </c>
      <c r="BB47" s="69">
        <f t="shared" si="86"/>
        <v>277</v>
      </c>
      <c r="BC47" s="69">
        <f t="shared" si="86"/>
        <v>100</v>
      </c>
      <c r="BD47" s="69">
        <f t="shared" si="86"/>
        <v>100</v>
      </c>
      <c r="BE47" s="69">
        <f t="shared" si="86"/>
        <v>100</v>
      </c>
      <c r="BF47" s="69">
        <f t="shared" si="86"/>
        <v>100</v>
      </c>
      <c r="BG47" s="69">
        <f t="shared" si="86"/>
        <v>5</v>
      </c>
      <c r="BH47" s="69">
        <f t="shared" si="86"/>
        <v>5</v>
      </c>
      <c r="BI47" s="69">
        <f t="shared" si="86"/>
        <v>5</v>
      </c>
      <c r="BJ47" s="69">
        <f t="shared" si="86"/>
        <v>5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10">
        <v>8</v>
      </c>
      <c r="K48" s="110">
        <v>9</v>
      </c>
      <c r="L48" s="110">
        <v>10</v>
      </c>
      <c r="M48" s="110">
        <v>11</v>
      </c>
      <c r="N48" s="110">
        <v>12</v>
      </c>
      <c r="O48" s="110">
        <v>13</v>
      </c>
      <c r="P48" s="110">
        <v>14</v>
      </c>
      <c r="Q48" s="110">
        <v>15</v>
      </c>
      <c r="R48" s="110">
        <v>16</v>
      </c>
      <c r="S48" s="110">
        <v>17</v>
      </c>
      <c r="T48" s="110">
        <v>18</v>
      </c>
      <c r="U48" s="110">
        <v>19</v>
      </c>
      <c r="V48" s="110">
        <v>20</v>
      </c>
      <c r="W48" s="110">
        <v>21</v>
      </c>
      <c r="X48" s="110">
        <v>22</v>
      </c>
      <c r="Y48" s="110">
        <v>23</v>
      </c>
      <c r="Z48" s="110">
        <v>24</v>
      </c>
      <c r="AA48" s="110">
        <v>25</v>
      </c>
      <c r="AB48" s="110">
        <v>26</v>
      </c>
      <c r="AC48" s="110">
        <v>27</v>
      </c>
      <c r="AD48" s="110">
        <v>28</v>
      </c>
      <c r="AE48" s="110">
        <v>29</v>
      </c>
      <c r="AF48" s="110">
        <v>30</v>
      </c>
      <c r="AG48" s="110">
        <v>31</v>
      </c>
      <c r="AH48" s="110">
        <v>32</v>
      </c>
      <c r="AI48" s="110">
        <v>33</v>
      </c>
      <c r="AJ48" s="110">
        <v>34</v>
      </c>
      <c r="AK48" s="110">
        <v>35</v>
      </c>
      <c r="AL48" s="110">
        <v>36</v>
      </c>
      <c r="AM48" s="110">
        <v>37</v>
      </c>
      <c r="AN48" s="110">
        <v>38</v>
      </c>
      <c r="AO48" s="110">
        <v>39</v>
      </c>
      <c r="AP48" s="110">
        <v>40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AV4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BJ49"/>
  <sheetViews>
    <sheetView topLeftCell="C1" zoomScale="70" zoomScaleNormal="70" workbookViewId="0">
      <selection activeCell="AM1" sqref="AM1:AP1"/>
    </sheetView>
  </sheetViews>
  <sheetFormatPr defaultRowHeight="18"/>
  <cols>
    <col min="1" max="1" width="9.28515625" style="138" customWidth="1"/>
    <col min="2" max="2" width="75.28515625" style="138" customWidth="1"/>
    <col min="3" max="3" width="7.140625" style="138" customWidth="1"/>
    <col min="4" max="4" width="8.7109375" style="138" customWidth="1"/>
    <col min="5" max="5" width="7.140625" style="138" customWidth="1"/>
    <col min="6" max="6" width="7.42578125" style="138" customWidth="1"/>
    <col min="7" max="7" width="8" style="138" customWidth="1"/>
    <col min="8" max="8" width="7.140625" style="138" customWidth="1"/>
    <col min="9" max="9" width="8.42578125" style="138" customWidth="1"/>
    <col min="10" max="10" width="7.85546875" style="138" customWidth="1"/>
    <col min="11" max="11" width="8.28515625" style="138" customWidth="1"/>
    <col min="12" max="12" width="8.140625" style="138" customWidth="1"/>
    <col min="13" max="13" width="8.42578125" style="138" customWidth="1"/>
    <col min="14" max="14" width="7.85546875" style="138" customWidth="1"/>
    <col min="15" max="15" width="7.42578125" style="138" customWidth="1"/>
    <col min="16" max="17" width="6.85546875" style="138" customWidth="1"/>
    <col min="18" max="18" width="7" style="138" customWidth="1"/>
    <col min="19" max="19" width="9.28515625" style="138" customWidth="1"/>
    <col min="20" max="20" width="7.5703125" style="138" customWidth="1"/>
    <col min="21" max="21" width="7" style="138" customWidth="1"/>
    <col min="22" max="22" width="7.85546875" style="138" customWidth="1"/>
    <col min="23" max="23" width="7" style="138" customWidth="1"/>
    <col min="24" max="24" width="8.42578125" style="138" customWidth="1"/>
    <col min="25" max="26" width="8" style="138" customWidth="1"/>
    <col min="27" max="27" width="6.140625" style="138" customWidth="1"/>
    <col min="28" max="28" width="6.85546875" style="138" customWidth="1"/>
    <col min="29" max="29" width="5.5703125" style="138" customWidth="1"/>
    <col min="30" max="30" width="7.28515625" style="138" customWidth="1"/>
    <col min="31" max="31" width="8" style="138" customWidth="1"/>
    <col min="32" max="32" width="8.28515625" style="138" customWidth="1"/>
    <col min="33" max="33" width="7.28515625" style="138" customWidth="1"/>
    <col min="34" max="34" width="7.5703125" style="138" customWidth="1"/>
    <col min="35" max="36" width="6.7109375" style="138" customWidth="1"/>
    <col min="37" max="37" width="8.42578125" style="138" customWidth="1"/>
    <col min="38" max="38" width="7.28515625" style="138" customWidth="1"/>
    <col min="39" max="39" width="9.42578125" style="138" customWidth="1"/>
    <col min="40" max="40" width="8.5703125" style="138" customWidth="1"/>
    <col min="41" max="41" width="8.28515625" style="138" customWidth="1"/>
    <col min="42" max="42" width="7" style="138" customWidth="1"/>
    <col min="43" max="46" width="0" style="77" hidden="1" customWidth="1"/>
    <col min="47" max="48" width="10" style="77" hidden="1" customWidth="1"/>
    <col min="49" max="54" width="0" style="77" hidden="1" customWidth="1"/>
    <col min="55" max="57" width="9.140625" style="77" hidden="1" customWidth="1"/>
    <col min="58" max="62" width="0" style="77" hidden="1" customWidth="1"/>
    <col min="63" max="16384" width="9.140625" style="138"/>
  </cols>
  <sheetData>
    <row r="1" spans="1:62" ht="94.5" customHeight="1">
      <c r="A1" s="219" t="s">
        <v>192</v>
      </c>
      <c r="B1" s="220"/>
      <c r="C1" s="246" t="s">
        <v>2</v>
      </c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21" t="s">
        <v>194</v>
      </c>
      <c r="AN1" s="221"/>
      <c r="AO1" s="221"/>
      <c r="AP1" s="222"/>
    </row>
    <row r="2" spans="1:62" ht="40.5" customHeight="1">
      <c r="A2" s="246" t="s">
        <v>154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</row>
    <row r="3" spans="1:62" ht="39.75" customHeight="1">
      <c r="A3" s="245" t="s">
        <v>96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  <c r="W3" s="245"/>
      <c r="X3" s="245"/>
      <c r="Y3" s="245"/>
      <c r="Z3" s="245"/>
      <c r="AA3" s="245"/>
      <c r="AB3" s="245"/>
      <c r="AC3" s="245"/>
      <c r="AD3" s="245"/>
      <c r="AE3" s="245"/>
      <c r="AF3" s="245"/>
      <c r="AG3" s="245"/>
      <c r="AH3" s="245"/>
      <c r="AI3" s="245"/>
      <c r="AJ3" s="245"/>
      <c r="AK3" s="245"/>
      <c r="AL3" s="245"/>
      <c r="AM3" s="245"/>
      <c r="AN3" s="245"/>
      <c r="AO3" s="245"/>
      <c r="AP3" s="245"/>
    </row>
    <row r="4" spans="1:62" ht="34.5" customHeight="1">
      <c r="A4" s="247" t="s">
        <v>148</v>
      </c>
      <c r="B4" s="247"/>
      <c r="C4" s="245" t="s">
        <v>17</v>
      </c>
      <c r="D4" s="245"/>
      <c r="E4" s="245"/>
      <c r="F4" s="245"/>
      <c r="G4" s="245"/>
      <c r="H4" s="245" t="s">
        <v>87</v>
      </c>
      <c r="I4" s="245"/>
      <c r="J4" s="245"/>
      <c r="K4" s="245"/>
      <c r="L4" s="244" t="s">
        <v>22</v>
      </c>
      <c r="M4" s="245" t="s">
        <v>1</v>
      </c>
      <c r="N4" s="245"/>
      <c r="O4" s="245"/>
      <c r="P4" s="245"/>
      <c r="Q4" s="245"/>
      <c r="R4" s="245"/>
      <c r="S4" s="245"/>
      <c r="T4" s="245"/>
      <c r="U4" s="245"/>
      <c r="V4" s="245"/>
      <c r="W4" s="244" t="s">
        <v>31</v>
      </c>
      <c r="X4" s="244" t="s">
        <v>32</v>
      </c>
      <c r="Y4" s="244" t="s">
        <v>42</v>
      </c>
      <c r="Z4" s="244" t="s">
        <v>86</v>
      </c>
      <c r="AA4" s="245" t="s">
        <v>40</v>
      </c>
      <c r="AB4" s="245"/>
      <c r="AC4" s="245"/>
      <c r="AD4" s="245"/>
      <c r="AE4" s="245"/>
      <c r="AF4" s="244" t="s">
        <v>94</v>
      </c>
      <c r="AG4" s="244" t="s">
        <v>0</v>
      </c>
      <c r="AH4" s="245" t="s">
        <v>39</v>
      </c>
      <c r="AI4" s="245"/>
      <c r="AJ4" s="245"/>
      <c r="AK4" s="245"/>
      <c r="AL4" s="245"/>
      <c r="AM4" s="244" t="s">
        <v>89</v>
      </c>
      <c r="AN4" s="244" t="s">
        <v>90</v>
      </c>
      <c r="AO4" s="244" t="s">
        <v>91</v>
      </c>
      <c r="AP4" s="244" t="s">
        <v>95</v>
      </c>
    </row>
    <row r="5" spans="1:62" ht="18.75" customHeight="1">
      <c r="A5" s="247"/>
      <c r="B5" s="247"/>
      <c r="C5" s="244" t="s">
        <v>16</v>
      </c>
      <c r="D5" s="244" t="s">
        <v>18</v>
      </c>
      <c r="E5" s="244" t="s">
        <v>16</v>
      </c>
      <c r="F5" s="244" t="s">
        <v>20</v>
      </c>
      <c r="G5" s="244" t="s">
        <v>21</v>
      </c>
      <c r="H5" s="244" t="s">
        <v>16</v>
      </c>
      <c r="I5" s="244" t="s">
        <v>19</v>
      </c>
      <c r="J5" s="244" t="s">
        <v>20</v>
      </c>
      <c r="K5" s="244" t="s">
        <v>21</v>
      </c>
      <c r="L5" s="244"/>
      <c r="M5" s="244" t="s">
        <v>43</v>
      </c>
      <c r="N5" s="244" t="s">
        <v>23</v>
      </c>
      <c r="O5" s="244" t="s">
        <v>24</v>
      </c>
      <c r="P5" s="244" t="s">
        <v>25</v>
      </c>
      <c r="Q5" s="244" t="s">
        <v>88</v>
      </c>
      <c r="R5" s="245" t="s">
        <v>29</v>
      </c>
      <c r="S5" s="245"/>
      <c r="T5" s="245"/>
      <c r="U5" s="245"/>
      <c r="V5" s="244" t="s">
        <v>30</v>
      </c>
      <c r="W5" s="244"/>
      <c r="X5" s="244"/>
      <c r="Y5" s="244"/>
      <c r="Z5" s="244"/>
      <c r="AA5" s="244" t="s">
        <v>33</v>
      </c>
      <c r="AB5" s="244" t="s">
        <v>34</v>
      </c>
      <c r="AC5" s="244" t="s">
        <v>16</v>
      </c>
      <c r="AD5" s="244" t="s">
        <v>37</v>
      </c>
      <c r="AE5" s="244" t="s">
        <v>38</v>
      </c>
      <c r="AF5" s="244"/>
      <c r="AG5" s="244"/>
      <c r="AH5" s="244" t="s">
        <v>33</v>
      </c>
      <c r="AI5" s="244" t="s">
        <v>34</v>
      </c>
      <c r="AJ5" s="244" t="s">
        <v>16</v>
      </c>
      <c r="AK5" s="244" t="s">
        <v>35</v>
      </c>
      <c r="AL5" s="244" t="s">
        <v>36</v>
      </c>
      <c r="AM5" s="244"/>
      <c r="AN5" s="244"/>
      <c r="AO5" s="244"/>
      <c r="AP5" s="244"/>
    </row>
    <row r="6" spans="1:62" ht="341.25" customHeight="1">
      <c r="A6" s="247"/>
      <c r="B6" s="247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05" t="s">
        <v>26</v>
      </c>
      <c r="S6" s="205" t="s">
        <v>41</v>
      </c>
      <c r="T6" s="205" t="s">
        <v>27</v>
      </c>
      <c r="U6" s="205" t="s">
        <v>28</v>
      </c>
      <c r="V6" s="244"/>
      <c r="W6" s="244"/>
      <c r="X6" s="244"/>
      <c r="Y6" s="244"/>
      <c r="Z6" s="244"/>
      <c r="AA6" s="244"/>
      <c r="AB6" s="244"/>
      <c r="AC6" s="244"/>
      <c r="AD6" s="244"/>
      <c r="AE6" s="244"/>
      <c r="AF6" s="244"/>
      <c r="AG6" s="244"/>
      <c r="AH6" s="244"/>
      <c r="AI6" s="244"/>
      <c r="AJ6" s="244"/>
      <c r="AK6" s="244"/>
      <c r="AL6" s="244"/>
      <c r="AM6" s="244"/>
      <c r="AN6" s="244"/>
      <c r="AO6" s="244"/>
      <c r="AP6" s="244"/>
    </row>
    <row r="7" spans="1:62">
      <c r="A7" s="139"/>
      <c r="B7" s="140" t="s">
        <v>80</v>
      </c>
      <c r="C7" s="141">
        <v>1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>
        <v>8</v>
      </c>
      <c r="K7" s="141">
        <v>9</v>
      </c>
      <c r="L7" s="141">
        <v>10</v>
      </c>
      <c r="M7" s="141">
        <v>11</v>
      </c>
      <c r="N7" s="141">
        <v>12</v>
      </c>
      <c r="O7" s="141">
        <v>13</v>
      </c>
      <c r="P7" s="141">
        <v>14</v>
      </c>
      <c r="Q7" s="141">
        <v>15</v>
      </c>
      <c r="R7" s="141">
        <v>16</v>
      </c>
      <c r="S7" s="141">
        <v>17</v>
      </c>
      <c r="T7" s="141">
        <v>18</v>
      </c>
      <c r="U7" s="141">
        <v>19</v>
      </c>
      <c r="V7" s="141">
        <v>20</v>
      </c>
      <c r="W7" s="141">
        <v>21</v>
      </c>
      <c r="X7" s="141">
        <v>22</v>
      </c>
      <c r="Y7" s="141">
        <v>23</v>
      </c>
      <c r="Z7" s="141">
        <v>24</v>
      </c>
      <c r="AA7" s="141">
        <v>25</v>
      </c>
      <c r="AB7" s="141">
        <v>26</v>
      </c>
      <c r="AC7" s="141">
        <v>27</v>
      </c>
      <c r="AD7" s="141">
        <v>28</v>
      </c>
      <c r="AE7" s="141">
        <v>29</v>
      </c>
      <c r="AF7" s="141">
        <v>30</v>
      </c>
      <c r="AG7" s="141">
        <v>31</v>
      </c>
      <c r="AH7" s="141">
        <v>32</v>
      </c>
      <c r="AI7" s="142">
        <v>33</v>
      </c>
      <c r="AJ7" s="142">
        <v>34</v>
      </c>
      <c r="AK7" s="142">
        <v>35</v>
      </c>
      <c r="AL7" s="142">
        <v>36</v>
      </c>
      <c r="AM7" s="142">
        <v>37</v>
      </c>
      <c r="AN7" s="142">
        <v>38</v>
      </c>
      <c r="AO7" s="142">
        <v>39</v>
      </c>
      <c r="AP7" s="142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108">
      <c r="A8" s="143">
        <v>1</v>
      </c>
      <c r="B8" s="144" t="s">
        <v>53</v>
      </c>
      <c r="C8" s="81">
        <f>SUM(C9:C10)</f>
        <v>101</v>
      </c>
      <c r="D8" s="81">
        <f t="shared" ref="D8:BJ8" si="0">SUM(D9:D10)</f>
        <v>8</v>
      </c>
      <c r="E8" s="81">
        <f t="shared" si="0"/>
        <v>93</v>
      </c>
      <c r="F8" s="81">
        <f t="shared" si="0"/>
        <v>0</v>
      </c>
      <c r="G8" s="81">
        <f t="shared" si="0"/>
        <v>0</v>
      </c>
      <c r="H8" s="81">
        <f t="shared" si="0"/>
        <v>192</v>
      </c>
      <c r="I8" s="81">
        <f t="shared" si="0"/>
        <v>149</v>
      </c>
      <c r="J8" s="81">
        <f t="shared" si="0"/>
        <v>34</v>
      </c>
      <c r="K8" s="81">
        <f t="shared" si="0"/>
        <v>9</v>
      </c>
      <c r="L8" s="81">
        <f t="shared" si="0"/>
        <v>0</v>
      </c>
      <c r="M8" s="81">
        <f t="shared" si="0"/>
        <v>140</v>
      </c>
      <c r="N8" s="81">
        <f t="shared" si="0"/>
        <v>45</v>
      </c>
      <c r="O8" s="81">
        <f t="shared" si="0"/>
        <v>6</v>
      </c>
      <c r="P8" s="81">
        <f t="shared" si="0"/>
        <v>89</v>
      </c>
      <c r="Q8" s="81">
        <f t="shared" si="0"/>
        <v>0</v>
      </c>
      <c r="R8" s="81">
        <f t="shared" si="0"/>
        <v>23</v>
      </c>
      <c r="S8" s="81">
        <f t="shared" si="0"/>
        <v>0</v>
      </c>
      <c r="T8" s="81">
        <f t="shared" si="0"/>
        <v>18</v>
      </c>
      <c r="U8" s="81">
        <f t="shared" si="0"/>
        <v>5</v>
      </c>
      <c r="V8" s="81">
        <f t="shared" si="0"/>
        <v>163</v>
      </c>
      <c r="W8" s="81">
        <f t="shared" si="0"/>
        <v>0</v>
      </c>
      <c r="X8" s="81">
        <f t="shared" si="0"/>
        <v>3</v>
      </c>
      <c r="Y8" s="81">
        <f t="shared" si="0"/>
        <v>87</v>
      </c>
      <c r="Z8" s="81">
        <f t="shared" si="0"/>
        <v>12</v>
      </c>
      <c r="AA8" s="81">
        <f t="shared" si="0"/>
        <v>45</v>
      </c>
      <c r="AB8" s="81">
        <f t="shared" si="0"/>
        <v>9</v>
      </c>
      <c r="AC8" s="81">
        <f t="shared" si="0"/>
        <v>54</v>
      </c>
      <c r="AD8" s="81">
        <f t="shared" si="0"/>
        <v>4</v>
      </c>
      <c r="AE8" s="81">
        <f t="shared" si="0"/>
        <v>50</v>
      </c>
      <c r="AF8" s="81">
        <f t="shared" si="0"/>
        <v>0</v>
      </c>
      <c r="AG8" s="81">
        <f t="shared" si="0"/>
        <v>34</v>
      </c>
      <c r="AH8" s="81">
        <f t="shared" si="0"/>
        <v>3</v>
      </c>
      <c r="AI8" s="81">
        <f t="shared" si="0"/>
        <v>1</v>
      </c>
      <c r="AJ8" s="81">
        <f t="shared" si="0"/>
        <v>4</v>
      </c>
      <c r="AK8" s="81">
        <f t="shared" si="0"/>
        <v>0</v>
      </c>
      <c r="AL8" s="81">
        <f t="shared" si="0"/>
        <v>4</v>
      </c>
      <c r="AM8" s="81">
        <f t="shared" si="0"/>
        <v>0</v>
      </c>
      <c r="AN8" s="81">
        <f t="shared" si="0"/>
        <v>0</v>
      </c>
      <c r="AO8" s="81">
        <f t="shared" si="0"/>
        <v>0</v>
      </c>
      <c r="AP8" s="81">
        <f t="shared" si="0"/>
        <v>0</v>
      </c>
      <c r="AQ8" s="69">
        <f t="shared" si="0"/>
        <v>101</v>
      </c>
      <c r="AR8" s="69">
        <f t="shared" si="0"/>
        <v>101</v>
      </c>
      <c r="AS8" s="69">
        <f t="shared" si="0"/>
        <v>192</v>
      </c>
      <c r="AT8" s="69">
        <f t="shared" si="0"/>
        <v>192</v>
      </c>
      <c r="AU8" s="69">
        <f t="shared" si="0"/>
        <v>250</v>
      </c>
      <c r="AV8" s="69">
        <f>SUM(AV9:AV10)</f>
        <v>250</v>
      </c>
      <c r="AW8" s="69">
        <f t="shared" si="0"/>
        <v>140</v>
      </c>
      <c r="AX8" s="69">
        <f t="shared" si="0"/>
        <v>140</v>
      </c>
      <c r="AY8" s="69">
        <f t="shared" si="0"/>
        <v>23</v>
      </c>
      <c r="AZ8" s="69">
        <f t="shared" si="0"/>
        <v>23</v>
      </c>
      <c r="BA8" s="69">
        <f t="shared" si="0"/>
        <v>163</v>
      </c>
      <c r="BB8" s="69">
        <f t="shared" si="0"/>
        <v>163</v>
      </c>
      <c r="BC8" s="69">
        <f t="shared" si="0"/>
        <v>54</v>
      </c>
      <c r="BD8" s="69">
        <f t="shared" si="0"/>
        <v>54</v>
      </c>
      <c r="BE8" s="69">
        <f t="shared" si="0"/>
        <v>54</v>
      </c>
      <c r="BF8" s="69">
        <f t="shared" si="0"/>
        <v>54</v>
      </c>
      <c r="BG8" s="69">
        <f t="shared" si="0"/>
        <v>4</v>
      </c>
      <c r="BH8" s="69">
        <f t="shared" si="0"/>
        <v>4</v>
      </c>
      <c r="BI8" s="69">
        <f t="shared" si="0"/>
        <v>4</v>
      </c>
      <c r="BJ8" s="69">
        <f t="shared" si="0"/>
        <v>4</v>
      </c>
    </row>
    <row r="9" spans="1:62" ht="72">
      <c r="A9" s="145" t="s">
        <v>45</v>
      </c>
      <c r="B9" s="206" t="s">
        <v>54</v>
      </c>
      <c r="C9" s="21">
        <v>84</v>
      </c>
      <c r="D9" s="2">
        <v>5</v>
      </c>
      <c r="E9" s="21">
        <v>79</v>
      </c>
      <c r="F9" s="2">
        <v>0</v>
      </c>
      <c r="G9" s="2">
        <v>0</v>
      </c>
      <c r="H9" s="2">
        <v>155</v>
      </c>
      <c r="I9" s="2">
        <f>H9-J9-K9</f>
        <v>118</v>
      </c>
      <c r="J9" s="8">
        <v>29</v>
      </c>
      <c r="K9" s="8">
        <v>8</v>
      </c>
      <c r="L9" s="8">
        <v>0</v>
      </c>
      <c r="M9" s="3">
        <f>N9+O9+P9+Q9</f>
        <v>125</v>
      </c>
      <c r="N9" s="161">
        <v>35</v>
      </c>
      <c r="O9" s="161">
        <v>5</v>
      </c>
      <c r="P9" s="161">
        <v>85</v>
      </c>
      <c r="Q9" s="161">
        <v>0</v>
      </c>
      <c r="R9" s="161">
        <v>23</v>
      </c>
      <c r="S9" s="161">
        <v>0</v>
      </c>
      <c r="T9" s="161">
        <v>18</v>
      </c>
      <c r="U9" s="161">
        <v>5</v>
      </c>
      <c r="V9" s="3">
        <f>M9+R9</f>
        <v>148</v>
      </c>
      <c r="W9" s="8">
        <v>0</v>
      </c>
      <c r="X9" s="8">
        <v>2</v>
      </c>
      <c r="Y9" s="3">
        <f>D9+E9+I9-L9-V9-W9</f>
        <v>54</v>
      </c>
      <c r="Z9" s="8">
        <v>7</v>
      </c>
      <c r="AA9" s="8">
        <v>35</v>
      </c>
      <c r="AB9" s="8">
        <v>7</v>
      </c>
      <c r="AC9" s="8">
        <f>AA9+AB9</f>
        <v>42</v>
      </c>
      <c r="AD9" s="3">
        <v>3</v>
      </c>
      <c r="AE9" s="3">
        <f>AA9+AB9-AD9+AF9</f>
        <v>39</v>
      </c>
      <c r="AF9" s="8"/>
      <c r="AG9" s="8">
        <v>29</v>
      </c>
      <c r="AH9" s="8">
        <v>2</v>
      </c>
      <c r="AI9" s="8">
        <v>0</v>
      </c>
      <c r="AJ9" s="8">
        <f>AH9+AI9</f>
        <v>2</v>
      </c>
      <c r="AK9" s="8">
        <v>0</v>
      </c>
      <c r="AL9" s="8">
        <f>AH9+AI9-AK9</f>
        <v>2</v>
      </c>
      <c r="AM9" s="8"/>
      <c r="AN9" s="8"/>
      <c r="AO9" s="8"/>
      <c r="AP9" s="8"/>
      <c r="AQ9" s="70">
        <f>C9</f>
        <v>84</v>
      </c>
      <c r="AR9" s="70">
        <f>E9+F9+G9+D9</f>
        <v>84</v>
      </c>
      <c r="AS9" s="70">
        <f>H9</f>
        <v>155</v>
      </c>
      <c r="AT9" s="70">
        <f>I9+J9+K9</f>
        <v>155</v>
      </c>
      <c r="AU9" s="70">
        <f>D9+E9+I9</f>
        <v>202</v>
      </c>
      <c r="AV9" s="70">
        <f>L9+V9+W9+Y9</f>
        <v>202</v>
      </c>
      <c r="AW9" s="70">
        <f>M9</f>
        <v>125</v>
      </c>
      <c r="AX9" s="70">
        <f>N9+O9+P9+Q9</f>
        <v>125</v>
      </c>
      <c r="AY9" s="70">
        <f>R9</f>
        <v>23</v>
      </c>
      <c r="AZ9" s="70">
        <f>S9+T9+U9</f>
        <v>23</v>
      </c>
      <c r="BA9" s="70">
        <f>V9</f>
        <v>148</v>
      </c>
      <c r="BB9" s="70">
        <f>M9+R9</f>
        <v>148</v>
      </c>
      <c r="BC9" s="70">
        <f>AC9</f>
        <v>42</v>
      </c>
      <c r="BD9" s="70">
        <f>AA9+AB9</f>
        <v>42</v>
      </c>
      <c r="BE9" s="70">
        <f>AC9</f>
        <v>42</v>
      </c>
      <c r="BF9" s="70">
        <f>AD9+AE9</f>
        <v>42</v>
      </c>
      <c r="BG9" s="70">
        <f>AJ9</f>
        <v>2</v>
      </c>
      <c r="BH9" s="70">
        <f>AH9+AI9</f>
        <v>2</v>
      </c>
      <c r="BI9" s="70">
        <f>AJ9</f>
        <v>2</v>
      </c>
      <c r="BJ9" s="70">
        <f>AK9+AL9</f>
        <v>2</v>
      </c>
    </row>
    <row r="10" spans="1:62" ht="72">
      <c r="A10" s="145" t="s">
        <v>46</v>
      </c>
      <c r="B10" s="206" t="s">
        <v>55</v>
      </c>
      <c r="C10" s="21">
        <v>17</v>
      </c>
      <c r="D10" s="2">
        <v>3</v>
      </c>
      <c r="E10" s="21">
        <v>14</v>
      </c>
      <c r="F10" s="2">
        <v>0</v>
      </c>
      <c r="G10" s="2">
        <v>0</v>
      </c>
      <c r="H10" s="2">
        <v>37</v>
      </c>
      <c r="I10" s="2">
        <f t="shared" ref="I10" si="1">H10-J10-K10</f>
        <v>31</v>
      </c>
      <c r="J10" s="3">
        <v>5</v>
      </c>
      <c r="K10" s="3">
        <v>1</v>
      </c>
      <c r="L10" s="3">
        <v>0</v>
      </c>
      <c r="M10" s="3">
        <f t="shared" ref="M10" si="2">N10+O10+P10+Q10</f>
        <v>15</v>
      </c>
      <c r="N10" s="162">
        <v>10</v>
      </c>
      <c r="O10" s="162">
        <v>1</v>
      </c>
      <c r="P10" s="162">
        <v>4</v>
      </c>
      <c r="Q10" s="162">
        <v>0</v>
      </c>
      <c r="R10" s="162">
        <v>0</v>
      </c>
      <c r="S10" s="162">
        <v>0</v>
      </c>
      <c r="T10" s="162">
        <v>0</v>
      </c>
      <c r="U10" s="162">
        <v>0</v>
      </c>
      <c r="V10" s="3">
        <f t="shared" ref="V10" si="3">M10+R10</f>
        <v>15</v>
      </c>
      <c r="W10" s="3">
        <v>0</v>
      </c>
      <c r="X10" s="4">
        <v>1</v>
      </c>
      <c r="Y10" s="3">
        <f>D10+E10+I10-L10-V10-W10</f>
        <v>33</v>
      </c>
      <c r="Z10" s="4">
        <v>5</v>
      </c>
      <c r="AA10" s="4">
        <v>10</v>
      </c>
      <c r="AB10" s="4">
        <v>2</v>
      </c>
      <c r="AC10" s="8">
        <f t="shared" ref="AC10" si="4">AA10+AB10</f>
        <v>12</v>
      </c>
      <c r="AD10" s="4">
        <v>1</v>
      </c>
      <c r="AE10" s="3">
        <f t="shared" ref="AE10" si="5">AA10+AB10-AD10+AF10</f>
        <v>11</v>
      </c>
      <c r="AF10" s="3"/>
      <c r="AG10" s="3">
        <v>5</v>
      </c>
      <c r="AH10" s="3">
        <v>1</v>
      </c>
      <c r="AI10" s="3">
        <v>1</v>
      </c>
      <c r="AJ10" s="8">
        <f t="shared" ref="AJ10" si="6">AH10+AI10</f>
        <v>2</v>
      </c>
      <c r="AK10" s="3">
        <v>0</v>
      </c>
      <c r="AL10" s="8">
        <f t="shared" ref="AL10" si="7">AH10+AI10-AK10</f>
        <v>2</v>
      </c>
      <c r="AM10" s="21"/>
      <c r="AN10" s="21"/>
      <c r="AO10" s="21"/>
      <c r="AP10" s="21"/>
      <c r="AQ10" s="70">
        <f t="shared" ref="AQ10:AQ46" si="8">C10</f>
        <v>17</v>
      </c>
      <c r="AR10" s="70">
        <f>E10+F10+G10+D10</f>
        <v>17</v>
      </c>
      <c r="AS10" s="70">
        <f t="shared" ref="AS10:AS46" si="9">H10</f>
        <v>37</v>
      </c>
      <c r="AT10" s="70">
        <f t="shared" ref="AT10:AT46" si="10">I10+J10+K10</f>
        <v>37</v>
      </c>
      <c r="AU10" s="70">
        <f t="shared" ref="AU10:AU46" si="11">D10+E10+I10</f>
        <v>48</v>
      </c>
      <c r="AV10" s="70">
        <f>L10+V10+W10+Y10</f>
        <v>48</v>
      </c>
      <c r="AW10" s="70">
        <f t="shared" ref="AW10:AW46" si="12">M10</f>
        <v>15</v>
      </c>
      <c r="AX10" s="70">
        <f>N10+O10+P10+Q10</f>
        <v>15</v>
      </c>
      <c r="AY10" s="70">
        <f t="shared" ref="AY10:AY46" si="13">R10</f>
        <v>0</v>
      </c>
      <c r="AZ10" s="70">
        <f t="shared" ref="AZ10:AZ46" si="14">S10+T10+U10</f>
        <v>0</v>
      </c>
      <c r="BA10" s="70">
        <f t="shared" ref="BA10:BA46" si="15">V10</f>
        <v>15</v>
      </c>
      <c r="BB10" s="70">
        <f t="shared" ref="BB10:BB46" si="16">M10+R10</f>
        <v>15</v>
      </c>
      <c r="BC10" s="70">
        <f t="shared" ref="BC10:BC46" si="17">AC10</f>
        <v>12</v>
      </c>
      <c r="BD10" s="70">
        <f t="shared" ref="BD10:BD46" si="18">AA10+AB10</f>
        <v>12</v>
      </c>
      <c r="BE10" s="70">
        <f t="shared" ref="BE10:BE46" si="19">AC10</f>
        <v>12</v>
      </c>
      <c r="BF10" s="70">
        <f t="shared" ref="BF10:BF46" si="20">AD10+AE10</f>
        <v>12</v>
      </c>
      <c r="BG10" s="70">
        <f t="shared" ref="BG10:BG46" si="21">AJ10</f>
        <v>2</v>
      </c>
      <c r="BH10" s="70">
        <f t="shared" ref="BH10:BH46" si="22">AH10+AI10</f>
        <v>2</v>
      </c>
      <c r="BI10" s="70">
        <f t="shared" ref="BI10:BI46" si="23">AJ10</f>
        <v>2</v>
      </c>
      <c r="BJ10" s="70">
        <f t="shared" ref="BJ10:BJ46" si="24">AK10+AL10</f>
        <v>2</v>
      </c>
    </row>
    <row r="11" spans="1:62" ht="108">
      <c r="A11" s="143">
        <v>2</v>
      </c>
      <c r="B11" s="144" t="s">
        <v>56</v>
      </c>
      <c r="C11" s="81">
        <f t="shared" ref="C11:BJ11" si="25">SUM(C12:C13)</f>
        <v>34</v>
      </c>
      <c r="D11" s="81">
        <f t="shared" si="25"/>
        <v>7</v>
      </c>
      <c r="E11" s="81">
        <f t="shared" si="25"/>
        <v>27</v>
      </c>
      <c r="F11" s="81">
        <f t="shared" si="25"/>
        <v>0</v>
      </c>
      <c r="G11" s="81">
        <f t="shared" si="25"/>
        <v>0</v>
      </c>
      <c r="H11" s="81">
        <f t="shared" si="25"/>
        <v>46</v>
      </c>
      <c r="I11" s="81">
        <f t="shared" si="25"/>
        <v>37</v>
      </c>
      <c r="J11" s="81">
        <f t="shared" si="25"/>
        <v>5</v>
      </c>
      <c r="K11" s="81">
        <f t="shared" si="25"/>
        <v>4</v>
      </c>
      <c r="L11" s="81">
        <f t="shared" si="25"/>
        <v>0</v>
      </c>
      <c r="M11" s="81">
        <f t="shared" si="25"/>
        <v>15</v>
      </c>
      <c r="N11" s="81">
        <f t="shared" si="25"/>
        <v>8</v>
      </c>
      <c r="O11" s="81">
        <f t="shared" si="25"/>
        <v>2</v>
      </c>
      <c r="P11" s="81">
        <f t="shared" si="25"/>
        <v>5</v>
      </c>
      <c r="Q11" s="81">
        <f t="shared" si="25"/>
        <v>0</v>
      </c>
      <c r="R11" s="81">
        <f t="shared" si="25"/>
        <v>11</v>
      </c>
      <c r="S11" s="81">
        <f t="shared" si="25"/>
        <v>0</v>
      </c>
      <c r="T11" s="81">
        <f t="shared" si="25"/>
        <v>11</v>
      </c>
      <c r="U11" s="81">
        <f t="shared" si="25"/>
        <v>0</v>
      </c>
      <c r="V11" s="81">
        <f t="shared" si="25"/>
        <v>26</v>
      </c>
      <c r="W11" s="81">
        <f t="shared" si="25"/>
        <v>0</v>
      </c>
      <c r="X11" s="81">
        <f t="shared" si="25"/>
        <v>2</v>
      </c>
      <c r="Y11" s="81">
        <f t="shared" si="25"/>
        <v>45</v>
      </c>
      <c r="Z11" s="81">
        <f t="shared" si="25"/>
        <v>9</v>
      </c>
      <c r="AA11" s="81">
        <f t="shared" si="25"/>
        <v>10</v>
      </c>
      <c r="AB11" s="81">
        <f t="shared" si="25"/>
        <v>3</v>
      </c>
      <c r="AC11" s="81">
        <f t="shared" si="25"/>
        <v>13</v>
      </c>
      <c r="AD11" s="81">
        <f t="shared" si="25"/>
        <v>4</v>
      </c>
      <c r="AE11" s="81">
        <f t="shared" si="25"/>
        <v>9</v>
      </c>
      <c r="AF11" s="81">
        <f t="shared" si="25"/>
        <v>0</v>
      </c>
      <c r="AG11" s="81">
        <f t="shared" si="25"/>
        <v>6</v>
      </c>
      <c r="AH11" s="81">
        <f t="shared" si="25"/>
        <v>1</v>
      </c>
      <c r="AI11" s="81">
        <f t="shared" si="25"/>
        <v>0</v>
      </c>
      <c r="AJ11" s="81">
        <f t="shared" si="25"/>
        <v>1</v>
      </c>
      <c r="AK11" s="81">
        <f t="shared" si="25"/>
        <v>1</v>
      </c>
      <c r="AL11" s="81">
        <f t="shared" si="25"/>
        <v>0</v>
      </c>
      <c r="AM11" s="81">
        <f t="shared" si="25"/>
        <v>0</v>
      </c>
      <c r="AN11" s="81">
        <f t="shared" si="25"/>
        <v>0</v>
      </c>
      <c r="AO11" s="81">
        <f t="shared" si="25"/>
        <v>0</v>
      </c>
      <c r="AP11" s="81">
        <f t="shared" si="25"/>
        <v>0</v>
      </c>
      <c r="AQ11" s="69">
        <f t="shared" si="25"/>
        <v>34</v>
      </c>
      <c r="AR11" s="69">
        <f t="shared" si="25"/>
        <v>34</v>
      </c>
      <c r="AS11" s="69">
        <f t="shared" si="25"/>
        <v>46</v>
      </c>
      <c r="AT11" s="69">
        <f t="shared" si="25"/>
        <v>46</v>
      </c>
      <c r="AU11" s="69">
        <f t="shared" si="25"/>
        <v>71</v>
      </c>
      <c r="AV11" s="69">
        <f t="shared" si="25"/>
        <v>71</v>
      </c>
      <c r="AW11" s="69">
        <f t="shared" si="25"/>
        <v>15</v>
      </c>
      <c r="AX11" s="69">
        <f t="shared" si="25"/>
        <v>15</v>
      </c>
      <c r="AY11" s="69">
        <f t="shared" si="25"/>
        <v>11</v>
      </c>
      <c r="AZ11" s="69">
        <f t="shared" si="25"/>
        <v>11</v>
      </c>
      <c r="BA11" s="69">
        <f t="shared" si="25"/>
        <v>26</v>
      </c>
      <c r="BB11" s="69">
        <f t="shared" si="25"/>
        <v>26</v>
      </c>
      <c r="BC11" s="69">
        <f t="shared" si="25"/>
        <v>13</v>
      </c>
      <c r="BD11" s="69">
        <f t="shared" si="25"/>
        <v>13</v>
      </c>
      <c r="BE11" s="69">
        <f t="shared" si="25"/>
        <v>13</v>
      </c>
      <c r="BF11" s="69">
        <f t="shared" si="25"/>
        <v>13</v>
      </c>
      <c r="BG11" s="69">
        <f t="shared" si="25"/>
        <v>1</v>
      </c>
      <c r="BH11" s="69">
        <f t="shared" si="25"/>
        <v>1</v>
      </c>
      <c r="BI11" s="69">
        <f t="shared" si="25"/>
        <v>1</v>
      </c>
      <c r="BJ11" s="69">
        <f t="shared" si="25"/>
        <v>1</v>
      </c>
    </row>
    <row r="12" spans="1:62" ht="72">
      <c r="A12" s="145" t="s">
        <v>4</v>
      </c>
      <c r="B12" s="206" t="s">
        <v>57</v>
      </c>
      <c r="C12" s="21">
        <v>31</v>
      </c>
      <c r="D12" s="2">
        <v>4</v>
      </c>
      <c r="E12" s="21">
        <v>27</v>
      </c>
      <c r="F12" s="2">
        <v>0</v>
      </c>
      <c r="G12" s="2">
        <v>0</v>
      </c>
      <c r="H12" s="2">
        <v>40</v>
      </c>
      <c r="I12" s="2">
        <f t="shared" ref="I12:I13" si="26">H12-J12-K12</f>
        <v>32</v>
      </c>
      <c r="J12" s="3">
        <v>4</v>
      </c>
      <c r="K12" s="3">
        <v>4</v>
      </c>
      <c r="L12" s="3">
        <v>0</v>
      </c>
      <c r="M12" s="3">
        <f t="shared" ref="M12:M13" si="27">N12+O12+P12+Q12</f>
        <v>12</v>
      </c>
      <c r="N12" s="162">
        <v>7</v>
      </c>
      <c r="O12" s="162">
        <v>2</v>
      </c>
      <c r="P12" s="162">
        <v>3</v>
      </c>
      <c r="Q12" s="162">
        <v>0</v>
      </c>
      <c r="R12" s="162">
        <v>6</v>
      </c>
      <c r="S12" s="162">
        <v>0</v>
      </c>
      <c r="T12" s="162">
        <v>6</v>
      </c>
      <c r="U12" s="162">
        <v>0</v>
      </c>
      <c r="V12" s="3">
        <f t="shared" ref="V12:V13" si="28">M12+R12</f>
        <v>18</v>
      </c>
      <c r="W12" s="3">
        <v>0</v>
      </c>
      <c r="X12" s="3">
        <v>2</v>
      </c>
      <c r="Y12" s="3">
        <f>D12+E12+I12-L12-V12-W12</f>
        <v>45</v>
      </c>
      <c r="Z12" s="3">
        <v>6</v>
      </c>
      <c r="AA12" s="3">
        <v>6</v>
      </c>
      <c r="AB12" s="3">
        <v>3</v>
      </c>
      <c r="AC12" s="8">
        <f t="shared" ref="AC12:AC13" si="29">AA12+AB12</f>
        <v>9</v>
      </c>
      <c r="AD12" s="3">
        <v>2</v>
      </c>
      <c r="AE12" s="3">
        <f t="shared" ref="AE12:AE13" si="30">AA12+AB12-AD12+AF12</f>
        <v>7</v>
      </c>
      <c r="AF12" s="3"/>
      <c r="AG12" s="3">
        <v>3</v>
      </c>
      <c r="AH12" s="3">
        <v>1</v>
      </c>
      <c r="AI12" s="3">
        <v>0</v>
      </c>
      <c r="AJ12" s="8">
        <f t="shared" ref="AJ12:AJ13" si="31">AH12+AI12</f>
        <v>1</v>
      </c>
      <c r="AK12" s="3">
        <v>1</v>
      </c>
      <c r="AL12" s="8">
        <f t="shared" ref="AL12:AL13" si="32">AH12+AI12-AK12</f>
        <v>0</v>
      </c>
      <c r="AM12" s="21"/>
      <c r="AN12" s="21"/>
      <c r="AO12" s="21"/>
      <c r="AP12" s="21"/>
      <c r="AQ12" s="70">
        <f t="shared" si="8"/>
        <v>31</v>
      </c>
      <c r="AR12" s="70">
        <f>E12+F12+G12+D12</f>
        <v>31</v>
      </c>
      <c r="AS12" s="70">
        <f t="shared" si="9"/>
        <v>40</v>
      </c>
      <c r="AT12" s="70">
        <f t="shared" si="10"/>
        <v>40</v>
      </c>
      <c r="AU12" s="70">
        <f t="shared" si="11"/>
        <v>63</v>
      </c>
      <c r="AV12" s="70">
        <f>L12+V12+W12+Y12</f>
        <v>63</v>
      </c>
      <c r="AW12" s="70">
        <f t="shared" si="12"/>
        <v>12</v>
      </c>
      <c r="AX12" s="70">
        <f>N12+O12+P12+Q12</f>
        <v>12</v>
      </c>
      <c r="AY12" s="70">
        <f t="shared" si="13"/>
        <v>6</v>
      </c>
      <c r="AZ12" s="70">
        <f t="shared" si="14"/>
        <v>6</v>
      </c>
      <c r="BA12" s="70">
        <f t="shared" si="15"/>
        <v>18</v>
      </c>
      <c r="BB12" s="70">
        <f t="shared" si="16"/>
        <v>18</v>
      </c>
      <c r="BC12" s="70">
        <f t="shared" si="17"/>
        <v>9</v>
      </c>
      <c r="BD12" s="70">
        <f t="shared" si="18"/>
        <v>9</v>
      </c>
      <c r="BE12" s="70">
        <f t="shared" si="19"/>
        <v>9</v>
      </c>
      <c r="BF12" s="70">
        <f t="shared" si="20"/>
        <v>9</v>
      </c>
      <c r="BG12" s="70">
        <f t="shared" si="21"/>
        <v>1</v>
      </c>
      <c r="BH12" s="70">
        <f t="shared" si="22"/>
        <v>1</v>
      </c>
      <c r="BI12" s="70">
        <f t="shared" si="23"/>
        <v>1</v>
      </c>
      <c r="BJ12" s="70">
        <f t="shared" si="24"/>
        <v>1</v>
      </c>
    </row>
    <row r="13" spans="1:62" ht="90">
      <c r="A13" s="145" t="s">
        <v>5</v>
      </c>
      <c r="B13" s="206" t="s">
        <v>58</v>
      </c>
      <c r="C13" s="21">
        <v>3</v>
      </c>
      <c r="D13" s="2">
        <v>3</v>
      </c>
      <c r="E13" s="21">
        <v>0</v>
      </c>
      <c r="F13" s="2">
        <v>0</v>
      </c>
      <c r="G13" s="2">
        <v>0</v>
      </c>
      <c r="H13" s="2">
        <v>6</v>
      </c>
      <c r="I13" s="2">
        <f t="shared" si="26"/>
        <v>5</v>
      </c>
      <c r="J13" s="3">
        <v>1</v>
      </c>
      <c r="K13" s="3">
        <v>0</v>
      </c>
      <c r="L13" s="3">
        <v>0</v>
      </c>
      <c r="M13" s="3">
        <f t="shared" si="27"/>
        <v>3</v>
      </c>
      <c r="N13" s="162">
        <v>1</v>
      </c>
      <c r="O13" s="162">
        <v>0</v>
      </c>
      <c r="P13" s="162">
        <v>2</v>
      </c>
      <c r="Q13" s="162">
        <v>0</v>
      </c>
      <c r="R13" s="162">
        <v>5</v>
      </c>
      <c r="S13" s="162">
        <v>0</v>
      </c>
      <c r="T13" s="162">
        <v>5</v>
      </c>
      <c r="U13" s="162">
        <v>0</v>
      </c>
      <c r="V13" s="3">
        <f t="shared" si="28"/>
        <v>8</v>
      </c>
      <c r="W13" s="3">
        <v>0</v>
      </c>
      <c r="X13" s="3">
        <v>0</v>
      </c>
      <c r="Y13" s="3">
        <f>D13+E13+I13-L13-V13-W13</f>
        <v>0</v>
      </c>
      <c r="Z13" s="3">
        <v>3</v>
      </c>
      <c r="AA13" s="3">
        <v>4</v>
      </c>
      <c r="AB13" s="3">
        <v>0</v>
      </c>
      <c r="AC13" s="8">
        <f t="shared" si="29"/>
        <v>4</v>
      </c>
      <c r="AD13" s="3">
        <v>2</v>
      </c>
      <c r="AE13" s="3">
        <f t="shared" si="30"/>
        <v>2</v>
      </c>
      <c r="AF13" s="3"/>
      <c r="AG13" s="3">
        <v>3</v>
      </c>
      <c r="AH13" s="3">
        <v>0</v>
      </c>
      <c r="AI13" s="3">
        <v>0</v>
      </c>
      <c r="AJ13" s="8">
        <f t="shared" si="31"/>
        <v>0</v>
      </c>
      <c r="AK13" s="3">
        <v>0</v>
      </c>
      <c r="AL13" s="8">
        <f t="shared" si="32"/>
        <v>0</v>
      </c>
      <c r="AM13" s="21"/>
      <c r="AN13" s="21"/>
      <c r="AO13" s="21"/>
      <c r="AP13" s="21"/>
      <c r="AQ13" s="70">
        <f t="shared" si="8"/>
        <v>3</v>
      </c>
      <c r="AR13" s="70">
        <f>E13+F13+G13+D13</f>
        <v>3</v>
      </c>
      <c r="AS13" s="70">
        <f t="shared" si="9"/>
        <v>6</v>
      </c>
      <c r="AT13" s="70">
        <f t="shared" si="10"/>
        <v>6</v>
      </c>
      <c r="AU13" s="70">
        <f t="shared" si="11"/>
        <v>8</v>
      </c>
      <c r="AV13" s="70">
        <f>L13+V13+W13+Y13</f>
        <v>8</v>
      </c>
      <c r="AW13" s="70">
        <f t="shared" si="12"/>
        <v>3</v>
      </c>
      <c r="AX13" s="70">
        <f>N13+O13+P13+Q13</f>
        <v>3</v>
      </c>
      <c r="AY13" s="70">
        <f t="shared" si="13"/>
        <v>5</v>
      </c>
      <c r="AZ13" s="70">
        <f t="shared" si="14"/>
        <v>5</v>
      </c>
      <c r="BA13" s="70">
        <f t="shared" si="15"/>
        <v>8</v>
      </c>
      <c r="BB13" s="70">
        <f t="shared" si="16"/>
        <v>8</v>
      </c>
      <c r="BC13" s="70">
        <f t="shared" si="17"/>
        <v>4</v>
      </c>
      <c r="BD13" s="70">
        <f t="shared" si="18"/>
        <v>4</v>
      </c>
      <c r="BE13" s="70">
        <f t="shared" si="19"/>
        <v>4</v>
      </c>
      <c r="BF13" s="70">
        <f t="shared" si="20"/>
        <v>4</v>
      </c>
      <c r="BG13" s="70">
        <f t="shared" si="21"/>
        <v>0</v>
      </c>
      <c r="BH13" s="70">
        <f t="shared" si="22"/>
        <v>0</v>
      </c>
      <c r="BI13" s="70">
        <f t="shared" si="23"/>
        <v>0</v>
      </c>
      <c r="BJ13" s="70">
        <f t="shared" si="24"/>
        <v>0</v>
      </c>
    </row>
    <row r="14" spans="1:62" ht="90">
      <c r="A14" s="145" t="s">
        <v>47</v>
      </c>
      <c r="B14" s="144" t="s">
        <v>59</v>
      </c>
      <c r="C14" s="81">
        <f t="shared" ref="C14:AP14" si="33">SUM(C15:C16)</f>
        <v>117</v>
      </c>
      <c r="D14" s="81">
        <f t="shared" si="33"/>
        <v>12</v>
      </c>
      <c r="E14" s="81">
        <f t="shared" si="33"/>
        <v>105</v>
      </c>
      <c r="F14" s="81">
        <f t="shared" si="33"/>
        <v>0</v>
      </c>
      <c r="G14" s="81">
        <f t="shared" si="33"/>
        <v>0</v>
      </c>
      <c r="H14" s="81">
        <f t="shared" si="33"/>
        <v>62</v>
      </c>
      <c r="I14" s="81">
        <f t="shared" si="33"/>
        <v>43</v>
      </c>
      <c r="J14" s="81">
        <f t="shared" si="33"/>
        <v>3</v>
      </c>
      <c r="K14" s="81">
        <f t="shared" si="33"/>
        <v>16</v>
      </c>
      <c r="L14" s="81">
        <f t="shared" si="33"/>
        <v>1</v>
      </c>
      <c r="M14" s="81">
        <f t="shared" si="33"/>
        <v>22</v>
      </c>
      <c r="N14" s="81">
        <f t="shared" si="33"/>
        <v>16</v>
      </c>
      <c r="O14" s="81">
        <f t="shared" si="33"/>
        <v>4</v>
      </c>
      <c r="P14" s="81">
        <f t="shared" si="33"/>
        <v>2</v>
      </c>
      <c r="Q14" s="81">
        <f t="shared" si="33"/>
        <v>0</v>
      </c>
      <c r="R14" s="81">
        <f t="shared" si="33"/>
        <v>8</v>
      </c>
      <c r="S14" s="81">
        <f t="shared" si="33"/>
        <v>0</v>
      </c>
      <c r="T14" s="81">
        <f t="shared" si="33"/>
        <v>5</v>
      </c>
      <c r="U14" s="81">
        <f t="shared" si="33"/>
        <v>3</v>
      </c>
      <c r="V14" s="81">
        <f t="shared" si="33"/>
        <v>30</v>
      </c>
      <c r="W14" s="81">
        <f t="shared" si="33"/>
        <v>0</v>
      </c>
      <c r="X14" s="81">
        <f t="shared" si="33"/>
        <v>0</v>
      </c>
      <c r="Y14" s="81">
        <f t="shared" si="33"/>
        <v>129</v>
      </c>
      <c r="Z14" s="81">
        <f t="shared" si="33"/>
        <v>12</v>
      </c>
      <c r="AA14" s="81">
        <f t="shared" si="33"/>
        <v>4</v>
      </c>
      <c r="AB14" s="81">
        <f t="shared" si="33"/>
        <v>15</v>
      </c>
      <c r="AC14" s="81">
        <f t="shared" si="33"/>
        <v>19</v>
      </c>
      <c r="AD14" s="81">
        <f t="shared" si="33"/>
        <v>2</v>
      </c>
      <c r="AE14" s="81">
        <f t="shared" si="33"/>
        <v>17</v>
      </c>
      <c r="AF14" s="81">
        <f t="shared" si="33"/>
        <v>0</v>
      </c>
      <c r="AG14" s="81">
        <f t="shared" si="33"/>
        <v>3</v>
      </c>
      <c r="AH14" s="81">
        <f t="shared" si="33"/>
        <v>2</v>
      </c>
      <c r="AI14" s="81">
        <f t="shared" si="33"/>
        <v>8</v>
      </c>
      <c r="AJ14" s="81">
        <f t="shared" si="33"/>
        <v>10</v>
      </c>
      <c r="AK14" s="81">
        <f t="shared" si="33"/>
        <v>1</v>
      </c>
      <c r="AL14" s="81">
        <f t="shared" si="33"/>
        <v>9</v>
      </c>
      <c r="AM14" s="81">
        <f t="shared" si="33"/>
        <v>0</v>
      </c>
      <c r="AN14" s="81">
        <f t="shared" si="33"/>
        <v>0</v>
      </c>
      <c r="AO14" s="81">
        <f t="shared" si="33"/>
        <v>0</v>
      </c>
      <c r="AP14" s="81">
        <f t="shared" si="33"/>
        <v>0</v>
      </c>
      <c r="AQ14" s="69">
        <f t="shared" ref="AQ14:BJ14" si="34">SUM(AQ15:AQ16)</f>
        <v>117</v>
      </c>
      <c r="AR14" s="69">
        <f t="shared" si="34"/>
        <v>117</v>
      </c>
      <c r="AS14" s="69">
        <f t="shared" si="34"/>
        <v>62</v>
      </c>
      <c r="AT14" s="69">
        <f t="shared" si="34"/>
        <v>62</v>
      </c>
      <c r="AU14" s="69">
        <f t="shared" si="34"/>
        <v>160</v>
      </c>
      <c r="AV14" s="69">
        <f t="shared" si="34"/>
        <v>160</v>
      </c>
      <c r="AW14" s="69">
        <f t="shared" si="34"/>
        <v>22</v>
      </c>
      <c r="AX14" s="69">
        <f t="shared" si="34"/>
        <v>22</v>
      </c>
      <c r="AY14" s="69">
        <f t="shared" si="34"/>
        <v>8</v>
      </c>
      <c r="AZ14" s="69">
        <f t="shared" si="34"/>
        <v>8</v>
      </c>
      <c r="BA14" s="69">
        <f t="shared" si="34"/>
        <v>30</v>
      </c>
      <c r="BB14" s="69">
        <f t="shared" si="34"/>
        <v>30</v>
      </c>
      <c r="BC14" s="69">
        <f t="shared" si="34"/>
        <v>19</v>
      </c>
      <c r="BD14" s="69">
        <f t="shared" si="34"/>
        <v>19</v>
      </c>
      <c r="BE14" s="69">
        <f t="shared" si="34"/>
        <v>19</v>
      </c>
      <c r="BF14" s="69">
        <f t="shared" si="34"/>
        <v>19</v>
      </c>
      <c r="BG14" s="69">
        <f t="shared" si="34"/>
        <v>10</v>
      </c>
      <c r="BH14" s="69">
        <f t="shared" si="34"/>
        <v>10</v>
      </c>
      <c r="BI14" s="69">
        <f t="shared" si="34"/>
        <v>10</v>
      </c>
      <c r="BJ14" s="69">
        <f t="shared" si="34"/>
        <v>10</v>
      </c>
    </row>
    <row r="15" spans="1:62" ht="72">
      <c r="A15" s="145" t="s">
        <v>6</v>
      </c>
      <c r="B15" s="206" t="s">
        <v>60</v>
      </c>
      <c r="C15" s="21">
        <v>56</v>
      </c>
      <c r="D15" s="2">
        <v>8</v>
      </c>
      <c r="E15" s="21">
        <v>48</v>
      </c>
      <c r="F15" s="7">
        <v>0</v>
      </c>
      <c r="G15" s="7">
        <v>0</v>
      </c>
      <c r="H15" s="2">
        <v>27</v>
      </c>
      <c r="I15" s="2">
        <f t="shared" ref="I15:I18" si="35">H15-J15-K15</f>
        <v>25</v>
      </c>
      <c r="J15" s="3">
        <v>1</v>
      </c>
      <c r="K15" s="3">
        <v>1</v>
      </c>
      <c r="L15" s="3">
        <v>0</v>
      </c>
      <c r="M15" s="3">
        <f t="shared" ref="M15:M18" si="36">N15+O15+P15+Q15</f>
        <v>3</v>
      </c>
      <c r="N15" s="162">
        <v>2</v>
      </c>
      <c r="O15" s="162">
        <v>1</v>
      </c>
      <c r="P15" s="162">
        <v>0</v>
      </c>
      <c r="Q15" s="162">
        <v>0</v>
      </c>
      <c r="R15" s="162">
        <v>5</v>
      </c>
      <c r="S15" s="162">
        <v>0</v>
      </c>
      <c r="T15" s="162">
        <v>2</v>
      </c>
      <c r="U15" s="162">
        <v>3</v>
      </c>
      <c r="V15" s="3">
        <f t="shared" ref="V15:V18" si="37">M15+R15</f>
        <v>8</v>
      </c>
      <c r="W15" s="3">
        <v>0</v>
      </c>
      <c r="X15" s="3">
        <v>0</v>
      </c>
      <c r="Y15" s="3">
        <f>D15+E15+I15-L15-V15-W15</f>
        <v>73</v>
      </c>
      <c r="Z15" s="3">
        <v>8</v>
      </c>
      <c r="AA15" s="3">
        <v>1</v>
      </c>
      <c r="AB15" s="3">
        <v>0</v>
      </c>
      <c r="AC15" s="8">
        <f t="shared" ref="AC15:AC18" si="38">AA15+AB15</f>
        <v>1</v>
      </c>
      <c r="AD15" s="3">
        <v>1</v>
      </c>
      <c r="AE15" s="3">
        <f t="shared" ref="AE15:AE18" si="39">AA15+AB15-AD15+AF15</f>
        <v>0</v>
      </c>
      <c r="AF15" s="3"/>
      <c r="AG15" s="3">
        <v>0</v>
      </c>
      <c r="AH15" s="3">
        <v>1</v>
      </c>
      <c r="AI15" s="3">
        <v>0</v>
      </c>
      <c r="AJ15" s="8">
        <f t="shared" ref="AJ15:AJ18" si="40">AH15+AI15</f>
        <v>1</v>
      </c>
      <c r="AK15" s="3">
        <v>1</v>
      </c>
      <c r="AL15" s="8">
        <f t="shared" ref="AL15:AL18" si="41">AH15+AI15-AK15</f>
        <v>0</v>
      </c>
      <c r="AM15" s="21"/>
      <c r="AN15" s="21"/>
      <c r="AO15" s="21"/>
      <c r="AP15" s="21"/>
      <c r="AQ15" s="70">
        <f t="shared" si="8"/>
        <v>56</v>
      </c>
      <c r="AR15" s="70">
        <f>E15+F15+G15+D15</f>
        <v>56</v>
      </c>
      <c r="AS15" s="70">
        <f t="shared" si="9"/>
        <v>27</v>
      </c>
      <c r="AT15" s="70">
        <f t="shared" si="10"/>
        <v>27</v>
      </c>
      <c r="AU15" s="70">
        <f t="shared" si="11"/>
        <v>81</v>
      </c>
      <c r="AV15" s="70">
        <f>L15+V15+W15+Y15</f>
        <v>81</v>
      </c>
      <c r="AW15" s="70">
        <f t="shared" si="12"/>
        <v>3</v>
      </c>
      <c r="AX15" s="70">
        <f t="shared" ref="AX15:AX18" si="42">N15+O15+P15+Q15</f>
        <v>3</v>
      </c>
      <c r="AY15" s="70">
        <f t="shared" si="13"/>
        <v>5</v>
      </c>
      <c r="AZ15" s="70">
        <f t="shared" si="14"/>
        <v>5</v>
      </c>
      <c r="BA15" s="70">
        <f t="shared" si="15"/>
        <v>8</v>
      </c>
      <c r="BB15" s="70">
        <f t="shared" si="16"/>
        <v>8</v>
      </c>
      <c r="BC15" s="70">
        <f t="shared" si="17"/>
        <v>1</v>
      </c>
      <c r="BD15" s="70">
        <f t="shared" si="18"/>
        <v>1</v>
      </c>
      <c r="BE15" s="70">
        <f t="shared" si="19"/>
        <v>1</v>
      </c>
      <c r="BF15" s="70">
        <f t="shared" si="20"/>
        <v>1</v>
      </c>
      <c r="BG15" s="70">
        <f t="shared" si="21"/>
        <v>1</v>
      </c>
      <c r="BH15" s="70">
        <f t="shared" si="22"/>
        <v>1</v>
      </c>
      <c r="BI15" s="70">
        <f t="shared" si="23"/>
        <v>1</v>
      </c>
      <c r="BJ15" s="70">
        <f t="shared" si="24"/>
        <v>1</v>
      </c>
    </row>
    <row r="16" spans="1:62" ht="72">
      <c r="A16" s="145" t="s">
        <v>7</v>
      </c>
      <c r="B16" s="206" t="s">
        <v>61</v>
      </c>
      <c r="C16" s="21">
        <v>61</v>
      </c>
      <c r="D16" s="2">
        <v>4</v>
      </c>
      <c r="E16" s="21">
        <v>57</v>
      </c>
      <c r="F16" s="7">
        <v>0</v>
      </c>
      <c r="G16" s="7">
        <v>0</v>
      </c>
      <c r="H16" s="2">
        <v>35</v>
      </c>
      <c r="I16" s="2">
        <f t="shared" si="35"/>
        <v>18</v>
      </c>
      <c r="J16" s="8">
        <v>2</v>
      </c>
      <c r="K16" s="8">
        <v>15</v>
      </c>
      <c r="L16" s="8">
        <v>1</v>
      </c>
      <c r="M16" s="3">
        <f t="shared" si="36"/>
        <v>19</v>
      </c>
      <c r="N16" s="162">
        <v>14</v>
      </c>
      <c r="O16" s="162">
        <v>3</v>
      </c>
      <c r="P16" s="162">
        <v>2</v>
      </c>
      <c r="Q16" s="162">
        <v>0</v>
      </c>
      <c r="R16" s="162">
        <v>3</v>
      </c>
      <c r="S16" s="162">
        <v>0</v>
      </c>
      <c r="T16" s="162">
        <v>3</v>
      </c>
      <c r="U16" s="162">
        <v>0</v>
      </c>
      <c r="V16" s="3">
        <f t="shared" si="37"/>
        <v>22</v>
      </c>
      <c r="W16" s="8">
        <v>0</v>
      </c>
      <c r="X16" s="8">
        <v>0</v>
      </c>
      <c r="Y16" s="3">
        <f t="shared" ref="Y16:Y18" si="43">D16+E16+I16-L16-V16-W16</f>
        <v>56</v>
      </c>
      <c r="Z16" s="8">
        <v>4</v>
      </c>
      <c r="AA16" s="8">
        <v>3</v>
      </c>
      <c r="AB16" s="8">
        <v>15</v>
      </c>
      <c r="AC16" s="8">
        <f t="shared" si="38"/>
        <v>18</v>
      </c>
      <c r="AD16" s="3">
        <v>1</v>
      </c>
      <c r="AE16" s="3">
        <f t="shared" si="39"/>
        <v>17</v>
      </c>
      <c r="AF16" s="8"/>
      <c r="AG16" s="8">
        <v>3</v>
      </c>
      <c r="AH16" s="8">
        <v>1</v>
      </c>
      <c r="AI16" s="8">
        <v>8</v>
      </c>
      <c r="AJ16" s="8">
        <f t="shared" si="40"/>
        <v>9</v>
      </c>
      <c r="AK16" s="8">
        <v>0</v>
      </c>
      <c r="AL16" s="8">
        <f t="shared" si="41"/>
        <v>9</v>
      </c>
      <c r="AM16" s="8"/>
      <c r="AN16" s="8"/>
      <c r="AO16" s="8"/>
      <c r="AP16" s="8"/>
      <c r="AQ16" s="70">
        <f t="shared" si="8"/>
        <v>61</v>
      </c>
      <c r="AR16" s="70">
        <f t="shared" ref="AR16:AR47" si="44">E16+F16+G16+D16</f>
        <v>61</v>
      </c>
      <c r="AS16" s="70">
        <f t="shared" si="9"/>
        <v>35</v>
      </c>
      <c r="AT16" s="70">
        <f t="shared" si="10"/>
        <v>35</v>
      </c>
      <c r="AU16" s="70">
        <f t="shared" si="11"/>
        <v>79</v>
      </c>
      <c r="AV16" s="70">
        <f>L16+V16+W16+Y16</f>
        <v>79</v>
      </c>
      <c r="AW16" s="70">
        <f t="shared" si="12"/>
        <v>19</v>
      </c>
      <c r="AX16" s="70">
        <f t="shared" si="42"/>
        <v>19</v>
      </c>
      <c r="AY16" s="70">
        <f t="shared" si="13"/>
        <v>3</v>
      </c>
      <c r="AZ16" s="70">
        <f t="shared" si="14"/>
        <v>3</v>
      </c>
      <c r="BA16" s="70">
        <f t="shared" si="15"/>
        <v>22</v>
      </c>
      <c r="BB16" s="70">
        <f t="shared" si="16"/>
        <v>22</v>
      </c>
      <c r="BC16" s="70">
        <f t="shared" si="17"/>
        <v>18</v>
      </c>
      <c r="BD16" s="70">
        <f t="shared" si="18"/>
        <v>18</v>
      </c>
      <c r="BE16" s="70">
        <f t="shared" si="19"/>
        <v>18</v>
      </c>
      <c r="BF16" s="70">
        <f t="shared" si="20"/>
        <v>18</v>
      </c>
      <c r="BG16" s="70">
        <f t="shared" si="21"/>
        <v>9</v>
      </c>
      <c r="BH16" s="70">
        <f t="shared" si="22"/>
        <v>9</v>
      </c>
      <c r="BI16" s="70">
        <f t="shared" si="23"/>
        <v>9</v>
      </c>
      <c r="BJ16" s="70">
        <f t="shared" si="24"/>
        <v>9</v>
      </c>
    </row>
    <row r="17" spans="1:62" ht="36">
      <c r="A17" s="145">
        <v>4</v>
      </c>
      <c r="B17" s="144" t="s">
        <v>85</v>
      </c>
      <c r="C17" s="21">
        <v>5</v>
      </c>
      <c r="D17" s="2">
        <v>0</v>
      </c>
      <c r="E17" s="21">
        <v>5</v>
      </c>
      <c r="F17" s="2">
        <v>0</v>
      </c>
      <c r="G17" s="2">
        <v>0</v>
      </c>
      <c r="H17" s="2">
        <v>87</v>
      </c>
      <c r="I17" s="2">
        <f t="shared" si="35"/>
        <v>85</v>
      </c>
      <c r="J17" s="8">
        <v>2</v>
      </c>
      <c r="K17" s="8">
        <v>0</v>
      </c>
      <c r="L17" s="8">
        <v>0</v>
      </c>
      <c r="M17" s="3">
        <f t="shared" si="36"/>
        <v>12</v>
      </c>
      <c r="N17" s="162">
        <v>3</v>
      </c>
      <c r="O17" s="162">
        <v>3</v>
      </c>
      <c r="P17" s="162">
        <v>5</v>
      </c>
      <c r="Q17" s="162">
        <v>1</v>
      </c>
      <c r="R17" s="162">
        <v>5</v>
      </c>
      <c r="S17" s="162">
        <v>0</v>
      </c>
      <c r="T17" s="162">
        <v>4</v>
      </c>
      <c r="U17" s="162">
        <v>1</v>
      </c>
      <c r="V17" s="3">
        <f t="shared" si="37"/>
        <v>17</v>
      </c>
      <c r="W17" s="8">
        <v>0</v>
      </c>
      <c r="X17" s="8">
        <v>2</v>
      </c>
      <c r="Y17" s="3">
        <f t="shared" si="43"/>
        <v>73</v>
      </c>
      <c r="Z17" s="8">
        <v>7</v>
      </c>
      <c r="AA17" s="8">
        <v>0</v>
      </c>
      <c r="AB17" s="8">
        <v>3</v>
      </c>
      <c r="AC17" s="8">
        <f t="shared" si="38"/>
        <v>3</v>
      </c>
      <c r="AD17" s="3">
        <v>0</v>
      </c>
      <c r="AE17" s="3">
        <f t="shared" si="39"/>
        <v>3</v>
      </c>
      <c r="AF17" s="8"/>
      <c r="AG17" s="8">
        <v>0</v>
      </c>
      <c r="AH17" s="8">
        <v>0</v>
      </c>
      <c r="AI17" s="8">
        <v>1</v>
      </c>
      <c r="AJ17" s="8">
        <f t="shared" si="40"/>
        <v>1</v>
      </c>
      <c r="AK17" s="8">
        <v>0</v>
      </c>
      <c r="AL17" s="8">
        <f t="shared" si="41"/>
        <v>1</v>
      </c>
      <c r="AM17" s="8"/>
      <c r="AN17" s="8"/>
      <c r="AO17" s="8"/>
      <c r="AP17" s="8"/>
      <c r="AQ17" s="70">
        <f t="shared" si="8"/>
        <v>5</v>
      </c>
      <c r="AR17" s="70">
        <f t="shared" si="44"/>
        <v>5</v>
      </c>
      <c r="AS17" s="70">
        <f t="shared" si="9"/>
        <v>87</v>
      </c>
      <c r="AT17" s="70">
        <f t="shared" si="10"/>
        <v>87</v>
      </c>
      <c r="AU17" s="70">
        <f t="shared" si="11"/>
        <v>90</v>
      </c>
      <c r="AV17" s="70">
        <f>L17+V17+W17+Y17</f>
        <v>90</v>
      </c>
      <c r="AW17" s="70">
        <f t="shared" si="12"/>
        <v>12</v>
      </c>
      <c r="AX17" s="70">
        <f t="shared" si="42"/>
        <v>12</v>
      </c>
      <c r="AY17" s="70">
        <f t="shared" si="13"/>
        <v>5</v>
      </c>
      <c r="AZ17" s="70">
        <f t="shared" si="14"/>
        <v>5</v>
      </c>
      <c r="BA17" s="70">
        <f t="shared" si="15"/>
        <v>17</v>
      </c>
      <c r="BB17" s="70">
        <f t="shared" si="16"/>
        <v>17</v>
      </c>
      <c r="BC17" s="70">
        <f t="shared" si="17"/>
        <v>3</v>
      </c>
      <c r="BD17" s="70">
        <f t="shared" si="18"/>
        <v>3</v>
      </c>
      <c r="BE17" s="70">
        <f t="shared" si="19"/>
        <v>3</v>
      </c>
      <c r="BF17" s="70">
        <f t="shared" si="20"/>
        <v>3</v>
      </c>
      <c r="BG17" s="70">
        <f t="shared" si="21"/>
        <v>1</v>
      </c>
      <c r="BH17" s="70">
        <f t="shared" si="22"/>
        <v>1</v>
      </c>
      <c r="BI17" s="70">
        <f t="shared" si="23"/>
        <v>1</v>
      </c>
      <c r="BJ17" s="70">
        <f t="shared" si="24"/>
        <v>1</v>
      </c>
    </row>
    <row r="18" spans="1:62" ht="72">
      <c r="A18" s="145">
        <v>5</v>
      </c>
      <c r="B18" s="144" t="s">
        <v>66</v>
      </c>
      <c r="C18" s="21">
        <v>1</v>
      </c>
      <c r="D18" s="2">
        <v>1</v>
      </c>
      <c r="E18" s="2">
        <v>0</v>
      </c>
      <c r="F18" s="7">
        <v>0</v>
      </c>
      <c r="G18" s="7">
        <v>0</v>
      </c>
      <c r="H18" s="2">
        <v>6</v>
      </c>
      <c r="I18" s="2">
        <f t="shared" si="35"/>
        <v>5</v>
      </c>
      <c r="J18" s="8">
        <v>1</v>
      </c>
      <c r="K18" s="8">
        <v>0</v>
      </c>
      <c r="L18" s="8">
        <v>0</v>
      </c>
      <c r="M18" s="3">
        <f t="shared" si="36"/>
        <v>3</v>
      </c>
      <c r="N18" s="162">
        <v>1</v>
      </c>
      <c r="O18" s="162">
        <v>0</v>
      </c>
      <c r="P18" s="162">
        <v>2</v>
      </c>
      <c r="Q18" s="162">
        <v>0</v>
      </c>
      <c r="R18" s="162">
        <v>1</v>
      </c>
      <c r="S18" s="162">
        <v>0</v>
      </c>
      <c r="T18" s="162">
        <v>1</v>
      </c>
      <c r="U18" s="162">
        <v>0</v>
      </c>
      <c r="V18" s="3">
        <f t="shared" si="37"/>
        <v>4</v>
      </c>
      <c r="W18" s="8">
        <v>0</v>
      </c>
      <c r="X18" s="8">
        <v>0</v>
      </c>
      <c r="Y18" s="3">
        <f t="shared" si="43"/>
        <v>2</v>
      </c>
      <c r="Z18" s="8">
        <v>1</v>
      </c>
      <c r="AA18" s="8">
        <v>0</v>
      </c>
      <c r="AB18" s="8">
        <v>1</v>
      </c>
      <c r="AC18" s="8">
        <f t="shared" si="38"/>
        <v>1</v>
      </c>
      <c r="AD18" s="3">
        <v>0</v>
      </c>
      <c r="AE18" s="3">
        <f t="shared" si="39"/>
        <v>1</v>
      </c>
      <c r="AF18" s="8"/>
      <c r="AG18" s="8">
        <v>0</v>
      </c>
      <c r="AH18" s="8">
        <v>0</v>
      </c>
      <c r="AI18" s="8">
        <v>1</v>
      </c>
      <c r="AJ18" s="8">
        <f t="shared" si="40"/>
        <v>1</v>
      </c>
      <c r="AK18" s="8">
        <v>0</v>
      </c>
      <c r="AL18" s="8">
        <f t="shared" si="41"/>
        <v>1</v>
      </c>
      <c r="AM18" s="8"/>
      <c r="AN18" s="8"/>
      <c r="AO18" s="8"/>
      <c r="AP18" s="8"/>
      <c r="AQ18" s="70">
        <f t="shared" si="8"/>
        <v>1</v>
      </c>
      <c r="AR18" s="70">
        <f t="shared" si="44"/>
        <v>1</v>
      </c>
      <c r="AS18" s="70">
        <f t="shared" si="9"/>
        <v>6</v>
      </c>
      <c r="AT18" s="70">
        <f t="shared" si="10"/>
        <v>6</v>
      </c>
      <c r="AU18" s="70">
        <f t="shared" si="11"/>
        <v>6</v>
      </c>
      <c r="AV18" s="70">
        <f>L18+V18+W18+Y18</f>
        <v>6</v>
      </c>
      <c r="AW18" s="70">
        <f t="shared" si="12"/>
        <v>3</v>
      </c>
      <c r="AX18" s="70">
        <f t="shared" si="42"/>
        <v>3</v>
      </c>
      <c r="AY18" s="70">
        <f t="shared" si="13"/>
        <v>1</v>
      </c>
      <c r="AZ18" s="70">
        <f t="shared" si="14"/>
        <v>1</v>
      </c>
      <c r="BA18" s="70">
        <f t="shared" si="15"/>
        <v>4</v>
      </c>
      <c r="BB18" s="70">
        <f t="shared" si="16"/>
        <v>4</v>
      </c>
      <c r="BC18" s="70">
        <f t="shared" si="17"/>
        <v>1</v>
      </c>
      <c r="BD18" s="70">
        <f t="shared" si="18"/>
        <v>1</v>
      </c>
      <c r="BE18" s="70">
        <f t="shared" si="19"/>
        <v>1</v>
      </c>
      <c r="BF18" s="70">
        <f t="shared" si="20"/>
        <v>1</v>
      </c>
      <c r="BG18" s="70">
        <f t="shared" si="21"/>
        <v>1</v>
      </c>
      <c r="BH18" s="70">
        <f t="shared" si="22"/>
        <v>1</v>
      </c>
      <c r="BI18" s="70">
        <f t="shared" si="23"/>
        <v>1</v>
      </c>
      <c r="BJ18" s="70">
        <f t="shared" si="24"/>
        <v>1</v>
      </c>
    </row>
    <row r="19" spans="1:62" ht="72">
      <c r="A19" s="145">
        <v>6</v>
      </c>
      <c r="B19" s="144" t="s">
        <v>67</v>
      </c>
      <c r="C19" s="81">
        <f t="shared" ref="C19:AP19" si="45">SUM(C20:C26)</f>
        <v>0</v>
      </c>
      <c r="D19" s="81">
        <f t="shared" si="45"/>
        <v>0</v>
      </c>
      <c r="E19" s="81">
        <f t="shared" si="45"/>
        <v>0</v>
      </c>
      <c r="F19" s="81">
        <f t="shared" si="45"/>
        <v>0</v>
      </c>
      <c r="G19" s="81">
        <f t="shared" si="45"/>
        <v>0</v>
      </c>
      <c r="H19" s="81">
        <f t="shared" si="45"/>
        <v>0</v>
      </c>
      <c r="I19" s="81">
        <f t="shared" si="45"/>
        <v>0</v>
      </c>
      <c r="J19" s="81">
        <f t="shared" si="45"/>
        <v>0</v>
      </c>
      <c r="K19" s="81">
        <f t="shared" si="45"/>
        <v>0</v>
      </c>
      <c r="L19" s="81">
        <f t="shared" si="45"/>
        <v>0</v>
      </c>
      <c r="M19" s="81">
        <f t="shared" si="45"/>
        <v>0</v>
      </c>
      <c r="N19" s="81">
        <f t="shared" si="45"/>
        <v>0</v>
      </c>
      <c r="O19" s="81">
        <f t="shared" si="45"/>
        <v>0</v>
      </c>
      <c r="P19" s="81">
        <f t="shared" si="45"/>
        <v>0</v>
      </c>
      <c r="Q19" s="81">
        <f t="shared" si="45"/>
        <v>0</v>
      </c>
      <c r="R19" s="81">
        <f t="shared" si="45"/>
        <v>0</v>
      </c>
      <c r="S19" s="81">
        <f t="shared" si="45"/>
        <v>0</v>
      </c>
      <c r="T19" s="81">
        <f t="shared" si="45"/>
        <v>0</v>
      </c>
      <c r="U19" s="81">
        <f t="shared" si="45"/>
        <v>0</v>
      </c>
      <c r="V19" s="81">
        <f t="shared" si="45"/>
        <v>0</v>
      </c>
      <c r="W19" s="81">
        <f t="shared" si="45"/>
        <v>0</v>
      </c>
      <c r="X19" s="81">
        <f t="shared" si="45"/>
        <v>0</v>
      </c>
      <c r="Y19" s="81">
        <f t="shared" si="45"/>
        <v>0</v>
      </c>
      <c r="Z19" s="81">
        <f t="shared" si="45"/>
        <v>0</v>
      </c>
      <c r="AA19" s="81">
        <f t="shared" si="45"/>
        <v>0</v>
      </c>
      <c r="AB19" s="81">
        <f t="shared" si="45"/>
        <v>0</v>
      </c>
      <c r="AC19" s="81">
        <f t="shared" si="45"/>
        <v>0</v>
      </c>
      <c r="AD19" s="81">
        <f t="shared" si="45"/>
        <v>0</v>
      </c>
      <c r="AE19" s="81">
        <f t="shared" si="45"/>
        <v>0</v>
      </c>
      <c r="AF19" s="81">
        <f t="shared" si="45"/>
        <v>0</v>
      </c>
      <c r="AG19" s="81">
        <f t="shared" si="45"/>
        <v>0</v>
      </c>
      <c r="AH19" s="81">
        <f t="shared" si="45"/>
        <v>0</v>
      </c>
      <c r="AI19" s="81">
        <f t="shared" si="45"/>
        <v>0</v>
      </c>
      <c r="AJ19" s="81">
        <f t="shared" si="45"/>
        <v>0</v>
      </c>
      <c r="AK19" s="81">
        <f t="shared" si="45"/>
        <v>0</v>
      </c>
      <c r="AL19" s="81">
        <f t="shared" si="45"/>
        <v>0</v>
      </c>
      <c r="AM19" s="81">
        <f t="shared" si="45"/>
        <v>0</v>
      </c>
      <c r="AN19" s="81">
        <f t="shared" si="45"/>
        <v>0</v>
      </c>
      <c r="AO19" s="81">
        <f t="shared" si="45"/>
        <v>0</v>
      </c>
      <c r="AP19" s="81">
        <f t="shared" si="45"/>
        <v>0</v>
      </c>
      <c r="AQ19" s="69">
        <f t="shared" ref="AQ19:BJ19" si="46">SUM(AQ20:AQ26)</f>
        <v>0</v>
      </c>
      <c r="AR19" s="69">
        <f t="shared" si="46"/>
        <v>0</v>
      </c>
      <c r="AS19" s="69">
        <f t="shared" si="46"/>
        <v>0</v>
      </c>
      <c r="AT19" s="69">
        <f t="shared" si="46"/>
        <v>0</v>
      </c>
      <c r="AU19" s="69">
        <f t="shared" si="46"/>
        <v>0</v>
      </c>
      <c r="AV19" s="69">
        <f t="shared" si="46"/>
        <v>0</v>
      </c>
      <c r="AW19" s="69">
        <f t="shared" si="46"/>
        <v>0</v>
      </c>
      <c r="AX19" s="69">
        <f t="shared" si="46"/>
        <v>0</v>
      </c>
      <c r="AY19" s="69">
        <f t="shared" si="46"/>
        <v>0</v>
      </c>
      <c r="AZ19" s="69">
        <f t="shared" si="46"/>
        <v>0</v>
      </c>
      <c r="BA19" s="69">
        <f t="shared" si="46"/>
        <v>0</v>
      </c>
      <c r="BB19" s="69">
        <f t="shared" si="46"/>
        <v>0</v>
      </c>
      <c r="BC19" s="69">
        <f t="shared" si="46"/>
        <v>0</v>
      </c>
      <c r="BD19" s="69">
        <f t="shared" si="46"/>
        <v>0</v>
      </c>
      <c r="BE19" s="69">
        <f t="shared" si="46"/>
        <v>0</v>
      </c>
      <c r="BF19" s="69">
        <f t="shared" si="46"/>
        <v>0</v>
      </c>
      <c r="BG19" s="69">
        <f t="shared" si="46"/>
        <v>0</v>
      </c>
      <c r="BH19" s="69">
        <f t="shared" si="46"/>
        <v>0</v>
      </c>
      <c r="BI19" s="69">
        <f t="shared" si="46"/>
        <v>0</v>
      </c>
      <c r="BJ19" s="69">
        <f t="shared" si="46"/>
        <v>0</v>
      </c>
    </row>
    <row r="20" spans="1:62" ht="54">
      <c r="A20" s="145" t="s">
        <v>8</v>
      </c>
      <c r="B20" s="206" t="s">
        <v>68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46"/>
      <c r="AN20" s="146"/>
      <c r="AO20" s="146"/>
      <c r="AP20" s="146"/>
      <c r="AQ20" s="70">
        <f t="shared" si="8"/>
        <v>0</v>
      </c>
      <c r="AR20" s="70">
        <f t="shared" si="44"/>
        <v>0</v>
      </c>
      <c r="AS20" s="70">
        <f t="shared" si="9"/>
        <v>0</v>
      </c>
      <c r="AT20" s="70">
        <f t="shared" si="10"/>
        <v>0</v>
      </c>
      <c r="AU20" s="70">
        <f t="shared" si="11"/>
        <v>0</v>
      </c>
      <c r="AV20" s="70">
        <f>L20+V20+W20+Y20+Z20</f>
        <v>0</v>
      </c>
      <c r="AW20" s="70">
        <f t="shared" si="12"/>
        <v>0</v>
      </c>
      <c r="AX20" s="70">
        <f t="shared" ref="AX20:AX26" si="47">N20+O20+P20+Q20</f>
        <v>0</v>
      </c>
      <c r="AY20" s="70">
        <f t="shared" si="13"/>
        <v>0</v>
      </c>
      <c r="AZ20" s="70">
        <f t="shared" si="14"/>
        <v>0</v>
      </c>
      <c r="BA20" s="70">
        <f t="shared" si="15"/>
        <v>0</v>
      </c>
      <c r="BB20" s="70">
        <f t="shared" si="16"/>
        <v>0</v>
      </c>
      <c r="BC20" s="70">
        <f t="shared" si="17"/>
        <v>0</v>
      </c>
      <c r="BD20" s="70">
        <f t="shared" si="18"/>
        <v>0</v>
      </c>
      <c r="BE20" s="70">
        <f t="shared" si="19"/>
        <v>0</v>
      </c>
      <c r="BF20" s="70">
        <f t="shared" si="20"/>
        <v>0</v>
      </c>
      <c r="BG20" s="70">
        <f t="shared" si="21"/>
        <v>0</v>
      </c>
      <c r="BH20" s="70">
        <f t="shared" si="22"/>
        <v>0</v>
      </c>
      <c r="BI20" s="70">
        <f t="shared" si="23"/>
        <v>0</v>
      </c>
      <c r="BJ20" s="70">
        <f t="shared" si="24"/>
        <v>0</v>
      </c>
    </row>
    <row r="21" spans="1:62" ht="72">
      <c r="A21" s="145" t="s">
        <v>9</v>
      </c>
      <c r="B21" s="206" t="s">
        <v>69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46"/>
      <c r="AN21" s="146"/>
      <c r="AO21" s="146"/>
      <c r="AP21" s="146"/>
      <c r="AQ21" s="70">
        <f t="shared" si="8"/>
        <v>0</v>
      </c>
      <c r="AR21" s="70">
        <f t="shared" si="44"/>
        <v>0</v>
      </c>
      <c r="AS21" s="70">
        <f t="shared" si="9"/>
        <v>0</v>
      </c>
      <c r="AT21" s="70">
        <f t="shared" si="10"/>
        <v>0</v>
      </c>
      <c r="AU21" s="70">
        <f t="shared" si="11"/>
        <v>0</v>
      </c>
      <c r="AV21" s="70">
        <f t="shared" ref="AV21:AV26" si="48">L21+V21+W21+Y21+Z21</f>
        <v>0</v>
      </c>
      <c r="AW21" s="70">
        <f t="shared" si="12"/>
        <v>0</v>
      </c>
      <c r="AX21" s="70">
        <f t="shared" si="47"/>
        <v>0</v>
      </c>
      <c r="AY21" s="70">
        <f t="shared" si="13"/>
        <v>0</v>
      </c>
      <c r="AZ21" s="70">
        <f t="shared" si="14"/>
        <v>0</v>
      </c>
      <c r="BA21" s="70">
        <f t="shared" si="15"/>
        <v>0</v>
      </c>
      <c r="BB21" s="70">
        <f t="shared" si="16"/>
        <v>0</v>
      </c>
      <c r="BC21" s="70">
        <f t="shared" si="17"/>
        <v>0</v>
      </c>
      <c r="BD21" s="70">
        <f t="shared" si="18"/>
        <v>0</v>
      </c>
      <c r="BE21" s="70">
        <f t="shared" si="19"/>
        <v>0</v>
      </c>
      <c r="BF21" s="70">
        <f t="shared" si="20"/>
        <v>0</v>
      </c>
      <c r="BG21" s="70">
        <f t="shared" si="21"/>
        <v>0</v>
      </c>
      <c r="BH21" s="70">
        <f t="shared" si="22"/>
        <v>0</v>
      </c>
      <c r="BI21" s="70">
        <f t="shared" si="23"/>
        <v>0</v>
      </c>
      <c r="BJ21" s="70">
        <f t="shared" si="24"/>
        <v>0</v>
      </c>
    </row>
    <row r="22" spans="1:62" ht="54">
      <c r="A22" s="145" t="s">
        <v>10</v>
      </c>
      <c r="B22" s="206" t="s">
        <v>70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46"/>
      <c r="AN22" s="146"/>
      <c r="AO22" s="146"/>
      <c r="AP22" s="146"/>
      <c r="AQ22" s="70">
        <f t="shared" si="8"/>
        <v>0</v>
      </c>
      <c r="AR22" s="70">
        <f t="shared" si="44"/>
        <v>0</v>
      </c>
      <c r="AS22" s="70">
        <f t="shared" si="9"/>
        <v>0</v>
      </c>
      <c r="AT22" s="70">
        <f t="shared" si="10"/>
        <v>0</v>
      </c>
      <c r="AU22" s="70">
        <f t="shared" si="11"/>
        <v>0</v>
      </c>
      <c r="AV22" s="70">
        <f t="shared" si="48"/>
        <v>0</v>
      </c>
      <c r="AW22" s="70">
        <f t="shared" si="12"/>
        <v>0</v>
      </c>
      <c r="AX22" s="70">
        <f t="shared" si="47"/>
        <v>0</v>
      </c>
      <c r="AY22" s="70">
        <f t="shared" si="13"/>
        <v>0</v>
      </c>
      <c r="AZ22" s="70">
        <f t="shared" si="14"/>
        <v>0</v>
      </c>
      <c r="BA22" s="70">
        <f t="shared" si="15"/>
        <v>0</v>
      </c>
      <c r="BB22" s="70">
        <f t="shared" si="16"/>
        <v>0</v>
      </c>
      <c r="BC22" s="70">
        <f t="shared" si="17"/>
        <v>0</v>
      </c>
      <c r="BD22" s="70">
        <f t="shared" si="18"/>
        <v>0</v>
      </c>
      <c r="BE22" s="70">
        <f t="shared" si="19"/>
        <v>0</v>
      </c>
      <c r="BF22" s="70">
        <f t="shared" si="20"/>
        <v>0</v>
      </c>
      <c r="BG22" s="70">
        <f t="shared" si="21"/>
        <v>0</v>
      </c>
      <c r="BH22" s="70">
        <f t="shared" si="22"/>
        <v>0</v>
      </c>
      <c r="BI22" s="70">
        <f t="shared" si="23"/>
        <v>0</v>
      </c>
      <c r="BJ22" s="70">
        <f t="shared" si="24"/>
        <v>0</v>
      </c>
    </row>
    <row r="23" spans="1:62" ht="69" customHeight="1">
      <c r="A23" s="145" t="s">
        <v>11</v>
      </c>
      <c r="B23" s="206" t="s">
        <v>71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46"/>
      <c r="AN23" s="146"/>
      <c r="AO23" s="146"/>
      <c r="AP23" s="146"/>
      <c r="AQ23" s="70">
        <f t="shared" si="8"/>
        <v>0</v>
      </c>
      <c r="AR23" s="70">
        <f t="shared" si="44"/>
        <v>0</v>
      </c>
      <c r="AS23" s="70">
        <f t="shared" si="9"/>
        <v>0</v>
      </c>
      <c r="AT23" s="70">
        <f t="shared" si="10"/>
        <v>0</v>
      </c>
      <c r="AU23" s="70">
        <f t="shared" si="11"/>
        <v>0</v>
      </c>
      <c r="AV23" s="70">
        <f t="shared" si="48"/>
        <v>0</v>
      </c>
      <c r="AW23" s="70">
        <f t="shared" si="12"/>
        <v>0</v>
      </c>
      <c r="AX23" s="70">
        <f t="shared" si="47"/>
        <v>0</v>
      </c>
      <c r="AY23" s="70">
        <f t="shared" si="13"/>
        <v>0</v>
      </c>
      <c r="AZ23" s="70">
        <f t="shared" si="14"/>
        <v>0</v>
      </c>
      <c r="BA23" s="70">
        <f t="shared" si="15"/>
        <v>0</v>
      </c>
      <c r="BB23" s="70">
        <f t="shared" si="16"/>
        <v>0</v>
      </c>
      <c r="BC23" s="70">
        <f t="shared" si="17"/>
        <v>0</v>
      </c>
      <c r="BD23" s="70">
        <f t="shared" si="18"/>
        <v>0</v>
      </c>
      <c r="BE23" s="70">
        <f t="shared" si="19"/>
        <v>0</v>
      </c>
      <c r="BF23" s="70">
        <f t="shared" si="20"/>
        <v>0</v>
      </c>
      <c r="BG23" s="70">
        <f t="shared" si="21"/>
        <v>0</v>
      </c>
      <c r="BH23" s="70">
        <f t="shared" si="22"/>
        <v>0</v>
      </c>
      <c r="BI23" s="70">
        <f t="shared" si="23"/>
        <v>0</v>
      </c>
      <c r="BJ23" s="70">
        <f t="shared" si="24"/>
        <v>0</v>
      </c>
    </row>
    <row r="24" spans="1:62" ht="69" customHeight="1">
      <c r="A24" s="145" t="s">
        <v>12</v>
      </c>
      <c r="B24" s="206" t="s">
        <v>72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46"/>
      <c r="AN24" s="146"/>
      <c r="AO24" s="146"/>
      <c r="AP24" s="146"/>
      <c r="AQ24" s="70">
        <f t="shared" si="8"/>
        <v>0</v>
      </c>
      <c r="AR24" s="70">
        <f t="shared" si="44"/>
        <v>0</v>
      </c>
      <c r="AS24" s="70">
        <f t="shared" si="9"/>
        <v>0</v>
      </c>
      <c r="AT24" s="70">
        <f t="shared" si="10"/>
        <v>0</v>
      </c>
      <c r="AU24" s="70">
        <f t="shared" si="11"/>
        <v>0</v>
      </c>
      <c r="AV24" s="70">
        <f t="shared" si="48"/>
        <v>0</v>
      </c>
      <c r="AW24" s="70">
        <f t="shared" si="12"/>
        <v>0</v>
      </c>
      <c r="AX24" s="70">
        <f t="shared" si="47"/>
        <v>0</v>
      </c>
      <c r="AY24" s="70">
        <f t="shared" si="13"/>
        <v>0</v>
      </c>
      <c r="AZ24" s="70">
        <f t="shared" si="14"/>
        <v>0</v>
      </c>
      <c r="BA24" s="70">
        <f t="shared" si="15"/>
        <v>0</v>
      </c>
      <c r="BB24" s="70">
        <f t="shared" si="16"/>
        <v>0</v>
      </c>
      <c r="BC24" s="70">
        <f t="shared" si="17"/>
        <v>0</v>
      </c>
      <c r="BD24" s="70">
        <f t="shared" si="18"/>
        <v>0</v>
      </c>
      <c r="BE24" s="70">
        <f t="shared" si="19"/>
        <v>0</v>
      </c>
      <c r="BF24" s="70">
        <f t="shared" si="20"/>
        <v>0</v>
      </c>
      <c r="BG24" s="70">
        <f t="shared" si="21"/>
        <v>0</v>
      </c>
      <c r="BH24" s="70">
        <f t="shared" si="22"/>
        <v>0</v>
      </c>
      <c r="BI24" s="70">
        <f t="shared" si="23"/>
        <v>0</v>
      </c>
      <c r="BJ24" s="70">
        <f t="shared" si="24"/>
        <v>0</v>
      </c>
    </row>
    <row r="25" spans="1:62" ht="71.25" customHeight="1">
      <c r="A25" s="145" t="s">
        <v>13</v>
      </c>
      <c r="B25" s="206" t="s">
        <v>73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46"/>
      <c r="AN25" s="146"/>
      <c r="AO25" s="146"/>
      <c r="AP25" s="146"/>
      <c r="AQ25" s="70">
        <f t="shared" si="8"/>
        <v>0</v>
      </c>
      <c r="AR25" s="70">
        <f t="shared" si="44"/>
        <v>0</v>
      </c>
      <c r="AS25" s="70">
        <f t="shared" si="9"/>
        <v>0</v>
      </c>
      <c r="AT25" s="70">
        <f t="shared" si="10"/>
        <v>0</v>
      </c>
      <c r="AU25" s="70">
        <f t="shared" si="11"/>
        <v>0</v>
      </c>
      <c r="AV25" s="70">
        <f>L25+V25+W25+Y25+Z25</f>
        <v>0</v>
      </c>
      <c r="AW25" s="70">
        <f t="shared" si="12"/>
        <v>0</v>
      </c>
      <c r="AX25" s="70">
        <f t="shared" si="47"/>
        <v>0</v>
      </c>
      <c r="AY25" s="70">
        <f t="shared" si="13"/>
        <v>0</v>
      </c>
      <c r="AZ25" s="70">
        <f t="shared" si="14"/>
        <v>0</v>
      </c>
      <c r="BA25" s="70">
        <f t="shared" si="15"/>
        <v>0</v>
      </c>
      <c r="BB25" s="70">
        <f t="shared" si="16"/>
        <v>0</v>
      </c>
      <c r="BC25" s="70">
        <f t="shared" si="17"/>
        <v>0</v>
      </c>
      <c r="BD25" s="70">
        <f t="shared" si="18"/>
        <v>0</v>
      </c>
      <c r="BE25" s="70">
        <f t="shared" si="19"/>
        <v>0</v>
      </c>
      <c r="BF25" s="70">
        <f t="shared" si="20"/>
        <v>0</v>
      </c>
      <c r="BG25" s="70">
        <f t="shared" si="21"/>
        <v>0</v>
      </c>
      <c r="BH25" s="70">
        <f t="shared" si="22"/>
        <v>0</v>
      </c>
      <c r="BI25" s="70">
        <f t="shared" si="23"/>
        <v>0</v>
      </c>
      <c r="BJ25" s="70">
        <f t="shared" si="24"/>
        <v>0</v>
      </c>
    </row>
    <row r="26" spans="1:62" ht="71.25" customHeight="1">
      <c r="A26" s="145" t="s">
        <v>48</v>
      </c>
      <c r="B26" s="206" t="s">
        <v>74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46"/>
      <c r="AN26" s="146"/>
      <c r="AO26" s="146"/>
      <c r="AP26" s="146"/>
      <c r="AQ26" s="70">
        <f t="shared" si="8"/>
        <v>0</v>
      </c>
      <c r="AR26" s="70">
        <f t="shared" si="44"/>
        <v>0</v>
      </c>
      <c r="AS26" s="70">
        <f t="shared" si="9"/>
        <v>0</v>
      </c>
      <c r="AT26" s="70">
        <f t="shared" si="10"/>
        <v>0</v>
      </c>
      <c r="AU26" s="70">
        <f t="shared" si="11"/>
        <v>0</v>
      </c>
      <c r="AV26" s="70">
        <f t="shared" si="48"/>
        <v>0</v>
      </c>
      <c r="AW26" s="70">
        <f t="shared" si="12"/>
        <v>0</v>
      </c>
      <c r="AX26" s="70">
        <f t="shared" si="47"/>
        <v>0</v>
      </c>
      <c r="AY26" s="70">
        <f t="shared" si="13"/>
        <v>0</v>
      </c>
      <c r="AZ26" s="70">
        <f t="shared" si="14"/>
        <v>0</v>
      </c>
      <c r="BA26" s="70">
        <f t="shared" si="15"/>
        <v>0</v>
      </c>
      <c r="BB26" s="70">
        <f t="shared" si="16"/>
        <v>0</v>
      </c>
      <c r="BC26" s="70">
        <f t="shared" si="17"/>
        <v>0</v>
      </c>
      <c r="BD26" s="70">
        <f t="shared" si="18"/>
        <v>0</v>
      </c>
      <c r="BE26" s="70">
        <f t="shared" si="19"/>
        <v>0</v>
      </c>
      <c r="BF26" s="70">
        <f t="shared" si="20"/>
        <v>0</v>
      </c>
      <c r="BG26" s="70">
        <f t="shared" si="21"/>
        <v>0</v>
      </c>
      <c r="BH26" s="70">
        <f t="shared" si="22"/>
        <v>0</v>
      </c>
      <c r="BI26" s="70">
        <f t="shared" si="23"/>
        <v>0</v>
      </c>
      <c r="BJ26" s="70">
        <f t="shared" si="24"/>
        <v>0</v>
      </c>
    </row>
    <row r="27" spans="1:62" ht="74.25" customHeight="1">
      <c r="A27" s="145">
        <v>7</v>
      </c>
      <c r="B27" s="144" t="s">
        <v>75</v>
      </c>
      <c r="C27" s="81">
        <f t="shared" ref="C27:AP27" si="49">SUM(C28:C32)</f>
        <v>0</v>
      </c>
      <c r="D27" s="81">
        <f t="shared" si="49"/>
        <v>0</v>
      </c>
      <c r="E27" s="81">
        <f t="shared" si="49"/>
        <v>0</v>
      </c>
      <c r="F27" s="81">
        <f t="shared" si="49"/>
        <v>0</v>
      </c>
      <c r="G27" s="81">
        <f t="shared" si="49"/>
        <v>0</v>
      </c>
      <c r="H27" s="81">
        <f t="shared" si="49"/>
        <v>2</v>
      </c>
      <c r="I27" s="81">
        <f t="shared" si="49"/>
        <v>2</v>
      </c>
      <c r="J27" s="81">
        <f t="shared" si="49"/>
        <v>0</v>
      </c>
      <c r="K27" s="81">
        <f t="shared" si="49"/>
        <v>0</v>
      </c>
      <c r="L27" s="81">
        <f t="shared" si="49"/>
        <v>2</v>
      </c>
      <c r="M27" s="81">
        <f t="shared" si="49"/>
        <v>0</v>
      </c>
      <c r="N27" s="81">
        <f t="shared" si="49"/>
        <v>0</v>
      </c>
      <c r="O27" s="81">
        <f t="shared" si="49"/>
        <v>0</v>
      </c>
      <c r="P27" s="81">
        <f t="shared" si="49"/>
        <v>0</v>
      </c>
      <c r="Q27" s="81">
        <f t="shared" si="49"/>
        <v>0</v>
      </c>
      <c r="R27" s="81">
        <f t="shared" si="49"/>
        <v>0</v>
      </c>
      <c r="S27" s="81">
        <f t="shared" si="49"/>
        <v>0</v>
      </c>
      <c r="T27" s="81">
        <f t="shared" si="49"/>
        <v>0</v>
      </c>
      <c r="U27" s="81">
        <f t="shared" si="49"/>
        <v>0</v>
      </c>
      <c r="V27" s="81">
        <f t="shared" si="49"/>
        <v>0</v>
      </c>
      <c r="W27" s="81">
        <f t="shared" si="49"/>
        <v>0</v>
      </c>
      <c r="X27" s="81">
        <f t="shared" si="49"/>
        <v>0</v>
      </c>
      <c r="Y27" s="81">
        <f t="shared" si="49"/>
        <v>0</v>
      </c>
      <c r="Z27" s="81">
        <f t="shared" si="49"/>
        <v>0</v>
      </c>
      <c r="AA27" s="81">
        <f t="shared" si="49"/>
        <v>0</v>
      </c>
      <c r="AB27" s="81">
        <f t="shared" si="49"/>
        <v>0</v>
      </c>
      <c r="AC27" s="81">
        <f t="shared" si="49"/>
        <v>0</v>
      </c>
      <c r="AD27" s="81">
        <f t="shared" si="49"/>
        <v>0</v>
      </c>
      <c r="AE27" s="81">
        <f t="shared" si="49"/>
        <v>0</v>
      </c>
      <c r="AF27" s="81">
        <f t="shared" si="49"/>
        <v>0</v>
      </c>
      <c r="AG27" s="81">
        <f t="shared" si="49"/>
        <v>0</v>
      </c>
      <c r="AH27" s="81">
        <f t="shared" si="49"/>
        <v>0</v>
      </c>
      <c r="AI27" s="81">
        <f t="shared" si="49"/>
        <v>0</v>
      </c>
      <c r="AJ27" s="81">
        <f t="shared" si="49"/>
        <v>0</v>
      </c>
      <c r="AK27" s="81">
        <f t="shared" si="49"/>
        <v>0</v>
      </c>
      <c r="AL27" s="81">
        <f t="shared" si="49"/>
        <v>0</v>
      </c>
      <c r="AM27" s="81">
        <f t="shared" si="49"/>
        <v>0</v>
      </c>
      <c r="AN27" s="81">
        <f t="shared" si="49"/>
        <v>0</v>
      </c>
      <c r="AO27" s="81">
        <f t="shared" si="49"/>
        <v>0</v>
      </c>
      <c r="AP27" s="81">
        <f t="shared" si="49"/>
        <v>0</v>
      </c>
      <c r="AQ27" s="69">
        <f t="shared" ref="AQ27:BJ27" si="50">SUM(AQ28:AQ32)</f>
        <v>0</v>
      </c>
      <c r="AR27" s="69">
        <f t="shared" si="50"/>
        <v>0</v>
      </c>
      <c r="AS27" s="69">
        <f t="shared" si="50"/>
        <v>2</v>
      </c>
      <c r="AT27" s="69">
        <f t="shared" si="50"/>
        <v>2</v>
      </c>
      <c r="AU27" s="69">
        <f t="shared" si="50"/>
        <v>2</v>
      </c>
      <c r="AV27" s="69">
        <f>SUM(AV28:AV32)</f>
        <v>2</v>
      </c>
      <c r="AW27" s="69">
        <f t="shared" si="50"/>
        <v>0</v>
      </c>
      <c r="AX27" s="69">
        <f t="shared" ref="AX27" si="51">SUM(AX28:AX32)</f>
        <v>0</v>
      </c>
      <c r="AY27" s="69">
        <f t="shared" si="50"/>
        <v>0</v>
      </c>
      <c r="AZ27" s="69">
        <f t="shared" si="50"/>
        <v>0</v>
      </c>
      <c r="BA27" s="69">
        <f t="shared" si="50"/>
        <v>0</v>
      </c>
      <c r="BB27" s="69">
        <f t="shared" si="50"/>
        <v>0</v>
      </c>
      <c r="BC27" s="69">
        <f t="shared" si="50"/>
        <v>0</v>
      </c>
      <c r="BD27" s="69">
        <f t="shared" si="50"/>
        <v>0</v>
      </c>
      <c r="BE27" s="69">
        <f t="shared" si="50"/>
        <v>0</v>
      </c>
      <c r="BF27" s="69">
        <f t="shared" si="50"/>
        <v>0</v>
      </c>
      <c r="BG27" s="69">
        <f t="shared" si="50"/>
        <v>0</v>
      </c>
      <c r="BH27" s="69">
        <f t="shared" si="50"/>
        <v>0</v>
      </c>
      <c r="BI27" s="69">
        <f t="shared" si="50"/>
        <v>0</v>
      </c>
      <c r="BJ27" s="69">
        <f t="shared" si="50"/>
        <v>0</v>
      </c>
    </row>
    <row r="28" spans="1:62" ht="37.5" customHeight="1">
      <c r="A28" s="147" t="s">
        <v>14</v>
      </c>
      <c r="B28" s="206" t="s">
        <v>76</v>
      </c>
      <c r="C28" s="29">
        <f t="shared" ref="C28:C37" si="52">E28+F28+G28</f>
        <v>0</v>
      </c>
      <c r="D28" s="2">
        <v>0</v>
      </c>
      <c r="E28" s="29">
        <f t="shared" ref="E28:E37" si="53">G28+H28+I28</f>
        <v>0</v>
      </c>
      <c r="F28" s="7">
        <v>0</v>
      </c>
      <c r="G28" s="7">
        <v>0</v>
      </c>
      <c r="H28" s="2">
        <v>0</v>
      </c>
      <c r="I28" s="2">
        <f t="shared" ref="I28:I46" si="54">H28-J28-K28</f>
        <v>0</v>
      </c>
      <c r="J28" s="8">
        <v>0</v>
      </c>
      <c r="K28" s="8">
        <v>0</v>
      </c>
      <c r="L28" s="8">
        <v>0</v>
      </c>
      <c r="M28" s="3">
        <f t="shared" ref="M28:M46" si="55">N28+O28+P28+Q28</f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3">
        <f t="shared" ref="V28:V46" si="56">M28+R28</f>
        <v>0</v>
      </c>
      <c r="W28" s="8">
        <v>0</v>
      </c>
      <c r="X28" s="8">
        <v>0</v>
      </c>
      <c r="Y28" s="3">
        <f t="shared" ref="Y28:Y46" si="57">E28+I28-L28-V28-W28</f>
        <v>0</v>
      </c>
      <c r="Z28" s="8">
        <v>0</v>
      </c>
      <c r="AA28" s="8">
        <v>0</v>
      </c>
      <c r="AB28" s="8">
        <v>0</v>
      </c>
      <c r="AC28" s="8">
        <f t="shared" ref="AC28:AC36" si="58">AA28+AB28</f>
        <v>0</v>
      </c>
      <c r="AD28" s="8">
        <v>0</v>
      </c>
      <c r="AE28" s="3">
        <f t="shared" ref="AE28:AE46" si="59">AA28+AB28-AD28+AF28</f>
        <v>0</v>
      </c>
      <c r="AF28" s="8"/>
      <c r="AG28" s="8">
        <v>0</v>
      </c>
      <c r="AH28" s="8">
        <v>0</v>
      </c>
      <c r="AI28" s="8">
        <v>0</v>
      </c>
      <c r="AJ28" s="8">
        <f t="shared" ref="AJ28:AJ46" si="60">AH28+AI28</f>
        <v>0</v>
      </c>
      <c r="AK28" s="8">
        <v>0</v>
      </c>
      <c r="AL28" s="8">
        <f t="shared" ref="AL28:AL46" si="61">AH28+AI28-AK28</f>
        <v>0</v>
      </c>
      <c r="AM28" s="8"/>
      <c r="AN28" s="8"/>
      <c r="AO28" s="8"/>
      <c r="AP28" s="8"/>
      <c r="AQ28" s="70">
        <f t="shared" si="8"/>
        <v>0</v>
      </c>
      <c r="AR28" s="70">
        <f t="shared" si="44"/>
        <v>0</v>
      </c>
      <c r="AS28" s="70">
        <f t="shared" si="9"/>
        <v>0</v>
      </c>
      <c r="AT28" s="70">
        <f t="shared" si="10"/>
        <v>0</v>
      </c>
      <c r="AU28" s="70">
        <f t="shared" si="11"/>
        <v>0</v>
      </c>
      <c r="AV28" s="70">
        <f>L28+V28+W28+Y28+Z28</f>
        <v>0</v>
      </c>
      <c r="AW28" s="70">
        <f t="shared" si="12"/>
        <v>0</v>
      </c>
      <c r="AX28" s="70">
        <f t="shared" ref="AX28:AX46" si="62">N28+O28+P28+Q28</f>
        <v>0</v>
      </c>
      <c r="AY28" s="70">
        <f t="shared" si="13"/>
        <v>0</v>
      </c>
      <c r="AZ28" s="70">
        <f t="shared" si="14"/>
        <v>0</v>
      </c>
      <c r="BA28" s="70">
        <f t="shared" si="15"/>
        <v>0</v>
      </c>
      <c r="BB28" s="70">
        <f t="shared" si="16"/>
        <v>0</v>
      </c>
      <c r="BC28" s="70">
        <f t="shared" si="17"/>
        <v>0</v>
      </c>
      <c r="BD28" s="70">
        <f t="shared" si="18"/>
        <v>0</v>
      </c>
      <c r="BE28" s="70">
        <f t="shared" si="19"/>
        <v>0</v>
      </c>
      <c r="BF28" s="70">
        <f t="shared" si="20"/>
        <v>0</v>
      </c>
      <c r="BG28" s="70">
        <f t="shared" si="21"/>
        <v>0</v>
      </c>
      <c r="BH28" s="70">
        <f t="shared" si="22"/>
        <v>0</v>
      </c>
      <c r="BI28" s="70">
        <f t="shared" si="23"/>
        <v>0</v>
      </c>
      <c r="BJ28" s="70">
        <f t="shared" si="24"/>
        <v>0</v>
      </c>
    </row>
    <row r="29" spans="1:62">
      <c r="A29" s="147" t="s">
        <v>15</v>
      </c>
      <c r="B29" s="206" t="s">
        <v>77</v>
      </c>
      <c r="C29" s="29">
        <f t="shared" si="52"/>
        <v>0</v>
      </c>
      <c r="D29" s="2">
        <v>0</v>
      </c>
      <c r="E29" s="29">
        <f t="shared" si="53"/>
        <v>0</v>
      </c>
      <c r="F29" s="7">
        <v>0</v>
      </c>
      <c r="G29" s="7">
        <v>0</v>
      </c>
      <c r="H29" s="2">
        <v>0</v>
      </c>
      <c r="I29" s="2">
        <f t="shared" si="54"/>
        <v>0</v>
      </c>
      <c r="J29" s="8">
        <v>0</v>
      </c>
      <c r="K29" s="8">
        <v>0</v>
      </c>
      <c r="L29" s="8">
        <v>0</v>
      </c>
      <c r="M29" s="3">
        <f t="shared" si="55"/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3">
        <f t="shared" si="56"/>
        <v>0</v>
      </c>
      <c r="W29" s="8">
        <v>0</v>
      </c>
      <c r="X29" s="8">
        <v>0</v>
      </c>
      <c r="Y29" s="3">
        <f t="shared" si="57"/>
        <v>0</v>
      </c>
      <c r="Z29" s="8">
        <v>0</v>
      </c>
      <c r="AA29" s="8">
        <v>0</v>
      </c>
      <c r="AB29" s="8">
        <v>0</v>
      </c>
      <c r="AC29" s="8">
        <f t="shared" si="58"/>
        <v>0</v>
      </c>
      <c r="AD29" s="8">
        <v>0</v>
      </c>
      <c r="AE29" s="3">
        <f t="shared" si="59"/>
        <v>0</v>
      </c>
      <c r="AF29" s="8"/>
      <c r="AG29" s="8">
        <v>0</v>
      </c>
      <c r="AH29" s="8">
        <v>0</v>
      </c>
      <c r="AI29" s="8">
        <v>0</v>
      </c>
      <c r="AJ29" s="8">
        <f t="shared" si="60"/>
        <v>0</v>
      </c>
      <c r="AK29" s="8">
        <v>0</v>
      </c>
      <c r="AL29" s="8">
        <f t="shared" si="61"/>
        <v>0</v>
      </c>
      <c r="AM29" s="8"/>
      <c r="AN29" s="8"/>
      <c r="AO29" s="8"/>
      <c r="AP29" s="8"/>
      <c r="AQ29" s="70">
        <f t="shared" si="8"/>
        <v>0</v>
      </c>
      <c r="AR29" s="70">
        <f t="shared" si="44"/>
        <v>0</v>
      </c>
      <c r="AS29" s="70">
        <f t="shared" si="9"/>
        <v>0</v>
      </c>
      <c r="AT29" s="70">
        <f t="shared" si="10"/>
        <v>0</v>
      </c>
      <c r="AU29" s="70">
        <f t="shared" si="11"/>
        <v>0</v>
      </c>
      <c r="AV29" s="70">
        <f t="shared" ref="AV29:AV32" si="63">L29+V29+W29+Y29+Z29</f>
        <v>0</v>
      </c>
      <c r="AW29" s="70">
        <f t="shared" si="12"/>
        <v>0</v>
      </c>
      <c r="AX29" s="70">
        <f t="shared" si="62"/>
        <v>0</v>
      </c>
      <c r="AY29" s="70">
        <f t="shared" si="13"/>
        <v>0</v>
      </c>
      <c r="AZ29" s="70">
        <f t="shared" si="14"/>
        <v>0</v>
      </c>
      <c r="BA29" s="70">
        <f t="shared" si="15"/>
        <v>0</v>
      </c>
      <c r="BB29" s="70">
        <f t="shared" si="16"/>
        <v>0</v>
      </c>
      <c r="BC29" s="70">
        <f t="shared" si="17"/>
        <v>0</v>
      </c>
      <c r="BD29" s="70">
        <f t="shared" si="18"/>
        <v>0</v>
      </c>
      <c r="BE29" s="70">
        <f t="shared" si="19"/>
        <v>0</v>
      </c>
      <c r="BF29" s="70">
        <f t="shared" si="20"/>
        <v>0</v>
      </c>
      <c r="BG29" s="70">
        <f t="shared" si="21"/>
        <v>0</v>
      </c>
      <c r="BH29" s="70">
        <f t="shared" si="22"/>
        <v>0</v>
      </c>
      <c r="BI29" s="70">
        <f t="shared" si="23"/>
        <v>0</v>
      </c>
      <c r="BJ29" s="70">
        <f t="shared" si="24"/>
        <v>0</v>
      </c>
    </row>
    <row r="30" spans="1:62" ht="36">
      <c r="A30" s="147" t="s">
        <v>49</v>
      </c>
      <c r="B30" s="206" t="s">
        <v>78</v>
      </c>
      <c r="C30" s="29">
        <f t="shared" si="52"/>
        <v>0</v>
      </c>
      <c r="D30" s="2">
        <v>0</v>
      </c>
      <c r="E30" s="29">
        <f t="shared" si="53"/>
        <v>0</v>
      </c>
      <c r="F30" s="7">
        <v>0</v>
      </c>
      <c r="G30" s="7">
        <v>0</v>
      </c>
      <c r="H30" s="2">
        <v>0</v>
      </c>
      <c r="I30" s="2">
        <f t="shared" si="54"/>
        <v>0</v>
      </c>
      <c r="J30" s="8">
        <v>0</v>
      </c>
      <c r="K30" s="8">
        <v>0</v>
      </c>
      <c r="L30" s="8">
        <v>0</v>
      </c>
      <c r="M30" s="3">
        <f t="shared" si="55"/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3">
        <f t="shared" si="56"/>
        <v>0</v>
      </c>
      <c r="W30" s="8">
        <v>0</v>
      </c>
      <c r="X30" s="8">
        <v>0</v>
      </c>
      <c r="Y30" s="3">
        <f t="shared" si="57"/>
        <v>0</v>
      </c>
      <c r="Z30" s="8">
        <v>0</v>
      </c>
      <c r="AA30" s="8">
        <v>0</v>
      </c>
      <c r="AB30" s="8">
        <v>0</v>
      </c>
      <c r="AC30" s="8">
        <f t="shared" si="58"/>
        <v>0</v>
      </c>
      <c r="AD30" s="8">
        <v>0</v>
      </c>
      <c r="AE30" s="3">
        <f t="shared" si="59"/>
        <v>0</v>
      </c>
      <c r="AF30" s="8"/>
      <c r="AG30" s="8">
        <v>0</v>
      </c>
      <c r="AH30" s="8">
        <v>0</v>
      </c>
      <c r="AI30" s="8">
        <v>0</v>
      </c>
      <c r="AJ30" s="8">
        <f t="shared" si="60"/>
        <v>0</v>
      </c>
      <c r="AK30" s="8">
        <v>0</v>
      </c>
      <c r="AL30" s="8">
        <f t="shared" si="61"/>
        <v>0</v>
      </c>
      <c r="AM30" s="8"/>
      <c r="AN30" s="8"/>
      <c r="AO30" s="8"/>
      <c r="AP30" s="8"/>
      <c r="AQ30" s="70">
        <f t="shared" si="8"/>
        <v>0</v>
      </c>
      <c r="AR30" s="70">
        <f t="shared" si="44"/>
        <v>0</v>
      </c>
      <c r="AS30" s="70">
        <f t="shared" si="9"/>
        <v>0</v>
      </c>
      <c r="AT30" s="70">
        <f t="shared" si="10"/>
        <v>0</v>
      </c>
      <c r="AU30" s="70">
        <f t="shared" si="11"/>
        <v>0</v>
      </c>
      <c r="AV30" s="70">
        <f t="shared" si="63"/>
        <v>0</v>
      </c>
      <c r="AW30" s="70">
        <f t="shared" si="12"/>
        <v>0</v>
      </c>
      <c r="AX30" s="70">
        <f t="shared" si="62"/>
        <v>0</v>
      </c>
      <c r="AY30" s="70">
        <f t="shared" si="13"/>
        <v>0</v>
      </c>
      <c r="AZ30" s="70">
        <f t="shared" si="14"/>
        <v>0</v>
      </c>
      <c r="BA30" s="70">
        <f t="shared" si="15"/>
        <v>0</v>
      </c>
      <c r="BB30" s="70">
        <f t="shared" si="16"/>
        <v>0</v>
      </c>
      <c r="BC30" s="70">
        <f t="shared" si="17"/>
        <v>0</v>
      </c>
      <c r="BD30" s="70">
        <f t="shared" si="18"/>
        <v>0</v>
      </c>
      <c r="BE30" s="70">
        <f t="shared" si="19"/>
        <v>0</v>
      </c>
      <c r="BF30" s="70">
        <f t="shared" si="20"/>
        <v>0</v>
      </c>
      <c r="BG30" s="70">
        <f t="shared" si="21"/>
        <v>0</v>
      </c>
      <c r="BH30" s="70">
        <f t="shared" si="22"/>
        <v>0</v>
      </c>
      <c r="BI30" s="70">
        <f t="shared" si="23"/>
        <v>0</v>
      </c>
      <c r="BJ30" s="70">
        <f t="shared" si="24"/>
        <v>0</v>
      </c>
    </row>
    <row r="31" spans="1:62" ht="36">
      <c r="A31" s="147" t="s">
        <v>50</v>
      </c>
      <c r="B31" s="206" t="s">
        <v>79</v>
      </c>
      <c r="C31" s="29">
        <f t="shared" si="52"/>
        <v>0</v>
      </c>
      <c r="D31" s="2">
        <v>0</v>
      </c>
      <c r="E31" s="29">
        <v>0</v>
      </c>
      <c r="F31" s="7">
        <v>0</v>
      </c>
      <c r="G31" s="7">
        <v>0</v>
      </c>
      <c r="H31" s="2">
        <v>2</v>
      </c>
      <c r="I31" s="2">
        <f t="shared" si="54"/>
        <v>2</v>
      </c>
      <c r="J31" s="8">
        <v>0</v>
      </c>
      <c r="K31" s="8">
        <v>0</v>
      </c>
      <c r="L31" s="8">
        <v>2</v>
      </c>
      <c r="M31" s="3">
        <f t="shared" si="55"/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3">
        <f t="shared" si="56"/>
        <v>0</v>
      </c>
      <c r="W31" s="8">
        <v>0</v>
      </c>
      <c r="X31" s="8">
        <v>0</v>
      </c>
      <c r="Y31" s="3">
        <f t="shared" si="57"/>
        <v>0</v>
      </c>
      <c r="Z31" s="8">
        <v>0</v>
      </c>
      <c r="AA31" s="8">
        <v>0</v>
      </c>
      <c r="AB31" s="8">
        <v>0</v>
      </c>
      <c r="AC31" s="8">
        <f t="shared" si="58"/>
        <v>0</v>
      </c>
      <c r="AD31" s="8">
        <v>0</v>
      </c>
      <c r="AE31" s="3">
        <f t="shared" si="59"/>
        <v>0</v>
      </c>
      <c r="AF31" s="8"/>
      <c r="AG31" s="8">
        <v>0</v>
      </c>
      <c r="AH31" s="8">
        <v>0</v>
      </c>
      <c r="AI31" s="8">
        <v>0</v>
      </c>
      <c r="AJ31" s="8">
        <f t="shared" si="60"/>
        <v>0</v>
      </c>
      <c r="AK31" s="8">
        <v>0</v>
      </c>
      <c r="AL31" s="8">
        <f t="shared" si="61"/>
        <v>0</v>
      </c>
      <c r="AM31" s="8"/>
      <c r="AN31" s="8"/>
      <c r="AO31" s="8"/>
      <c r="AP31" s="8"/>
      <c r="AQ31" s="70">
        <f t="shared" si="8"/>
        <v>0</v>
      </c>
      <c r="AR31" s="70">
        <f t="shared" si="44"/>
        <v>0</v>
      </c>
      <c r="AS31" s="70">
        <f t="shared" si="9"/>
        <v>2</v>
      </c>
      <c r="AT31" s="70">
        <f t="shared" si="10"/>
        <v>2</v>
      </c>
      <c r="AU31" s="70">
        <f t="shared" si="11"/>
        <v>2</v>
      </c>
      <c r="AV31" s="70">
        <f t="shared" si="63"/>
        <v>2</v>
      </c>
      <c r="AW31" s="70">
        <f t="shared" si="12"/>
        <v>0</v>
      </c>
      <c r="AX31" s="70">
        <f t="shared" si="62"/>
        <v>0</v>
      </c>
      <c r="AY31" s="70">
        <f t="shared" si="13"/>
        <v>0</v>
      </c>
      <c r="AZ31" s="70">
        <f t="shared" si="14"/>
        <v>0</v>
      </c>
      <c r="BA31" s="70">
        <f t="shared" si="15"/>
        <v>0</v>
      </c>
      <c r="BB31" s="70">
        <f t="shared" si="16"/>
        <v>0</v>
      </c>
      <c r="BC31" s="70">
        <f t="shared" si="17"/>
        <v>0</v>
      </c>
      <c r="BD31" s="70">
        <f t="shared" si="18"/>
        <v>0</v>
      </c>
      <c r="BE31" s="70">
        <f t="shared" si="19"/>
        <v>0</v>
      </c>
      <c r="BF31" s="70">
        <f t="shared" si="20"/>
        <v>0</v>
      </c>
      <c r="BG31" s="70">
        <f t="shared" si="21"/>
        <v>0</v>
      </c>
      <c r="BH31" s="70">
        <f t="shared" si="22"/>
        <v>0</v>
      </c>
      <c r="BI31" s="70">
        <f t="shared" si="23"/>
        <v>0</v>
      </c>
      <c r="BJ31" s="70">
        <f t="shared" si="24"/>
        <v>0</v>
      </c>
    </row>
    <row r="32" spans="1:62" ht="25.5" customHeight="1">
      <c r="A32" s="147" t="s">
        <v>51</v>
      </c>
      <c r="B32" s="206" t="s">
        <v>3</v>
      </c>
      <c r="C32" s="29">
        <f t="shared" si="52"/>
        <v>0</v>
      </c>
      <c r="D32" s="2">
        <v>0</v>
      </c>
      <c r="E32" s="29">
        <f t="shared" si="53"/>
        <v>0</v>
      </c>
      <c r="F32" s="7">
        <v>0</v>
      </c>
      <c r="G32" s="7">
        <v>0</v>
      </c>
      <c r="H32" s="2">
        <v>0</v>
      </c>
      <c r="I32" s="2">
        <f t="shared" si="54"/>
        <v>0</v>
      </c>
      <c r="J32" s="8">
        <v>0</v>
      </c>
      <c r="K32" s="8">
        <v>0</v>
      </c>
      <c r="L32" s="8">
        <v>0</v>
      </c>
      <c r="M32" s="3">
        <f t="shared" si="55"/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3">
        <f t="shared" si="56"/>
        <v>0</v>
      </c>
      <c r="W32" s="8">
        <v>0</v>
      </c>
      <c r="X32" s="8">
        <v>0</v>
      </c>
      <c r="Y32" s="3">
        <f t="shared" si="57"/>
        <v>0</v>
      </c>
      <c r="Z32" s="8">
        <v>0</v>
      </c>
      <c r="AA32" s="8">
        <v>0</v>
      </c>
      <c r="AB32" s="8">
        <v>0</v>
      </c>
      <c r="AC32" s="8">
        <f t="shared" si="58"/>
        <v>0</v>
      </c>
      <c r="AD32" s="8">
        <v>0</v>
      </c>
      <c r="AE32" s="3">
        <f t="shared" si="59"/>
        <v>0</v>
      </c>
      <c r="AF32" s="8"/>
      <c r="AG32" s="8">
        <v>0</v>
      </c>
      <c r="AH32" s="8">
        <v>0</v>
      </c>
      <c r="AI32" s="8">
        <v>0</v>
      </c>
      <c r="AJ32" s="8">
        <f t="shared" si="60"/>
        <v>0</v>
      </c>
      <c r="AK32" s="8">
        <v>0</v>
      </c>
      <c r="AL32" s="8">
        <f t="shared" si="61"/>
        <v>0</v>
      </c>
      <c r="AM32" s="8"/>
      <c r="AN32" s="8"/>
      <c r="AO32" s="8"/>
      <c r="AP32" s="8"/>
      <c r="AQ32" s="70">
        <f t="shared" si="8"/>
        <v>0</v>
      </c>
      <c r="AR32" s="70">
        <f t="shared" si="44"/>
        <v>0</v>
      </c>
      <c r="AS32" s="70">
        <f t="shared" si="9"/>
        <v>0</v>
      </c>
      <c r="AT32" s="70">
        <f t="shared" si="10"/>
        <v>0</v>
      </c>
      <c r="AU32" s="70">
        <f t="shared" si="11"/>
        <v>0</v>
      </c>
      <c r="AV32" s="70">
        <f t="shared" si="63"/>
        <v>0</v>
      </c>
      <c r="AW32" s="70">
        <f t="shared" si="12"/>
        <v>0</v>
      </c>
      <c r="AX32" s="70">
        <f t="shared" si="62"/>
        <v>0</v>
      </c>
      <c r="AY32" s="70">
        <f t="shared" si="13"/>
        <v>0</v>
      </c>
      <c r="AZ32" s="70">
        <f t="shared" si="14"/>
        <v>0</v>
      </c>
      <c r="BA32" s="70">
        <f t="shared" si="15"/>
        <v>0</v>
      </c>
      <c r="BB32" s="70">
        <f t="shared" si="16"/>
        <v>0</v>
      </c>
      <c r="BC32" s="70">
        <f t="shared" si="17"/>
        <v>0</v>
      </c>
      <c r="BD32" s="70">
        <f t="shared" si="18"/>
        <v>0</v>
      </c>
      <c r="BE32" s="70">
        <f t="shared" si="19"/>
        <v>0</v>
      </c>
      <c r="BF32" s="70">
        <f t="shared" si="20"/>
        <v>0</v>
      </c>
      <c r="BG32" s="70">
        <f t="shared" si="21"/>
        <v>0</v>
      </c>
      <c r="BH32" s="70">
        <f t="shared" si="22"/>
        <v>0</v>
      </c>
      <c r="BI32" s="70">
        <f t="shared" si="23"/>
        <v>0</v>
      </c>
      <c r="BJ32" s="70">
        <f t="shared" si="24"/>
        <v>0</v>
      </c>
    </row>
    <row r="33" spans="1:62" ht="90">
      <c r="A33" s="147" t="s">
        <v>81</v>
      </c>
      <c r="B33" s="144" t="s">
        <v>92</v>
      </c>
      <c r="C33" s="29">
        <v>0</v>
      </c>
      <c r="D33" s="2">
        <v>0</v>
      </c>
      <c r="E33" s="29">
        <v>0</v>
      </c>
      <c r="F33" s="7">
        <v>0</v>
      </c>
      <c r="G33" s="7">
        <v>0</v>
      </c>
      <c r="H33" s="2">
        <v>0</v>
      </c>
      <c r="I33" s="2">
        <f t="shared" si="54"/>
        <v>0</v>
      </c>
      <c r="J33" s="8">
        <v>0</v>
      </c>
      <c r="K33" s="8">
        <v>0</v>
      </c>
      <c r="L33" s="8">
        <v>0</v>
      </c>
      <c r="M33" s="3">
        <f t="shared" si="55"/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3">
        <f t="shared" si="56"/>
        <v>0</v>
      </c>
      <c r="W33" s="8">
        <v>0</v>
      </c>
      <c r="X33" s="8">
        <v>0</v>
      </c>
      <c r="Y33" s="3">
        <f t="shared" si="57"/>
        <v>0</v>
      </c>
      <c r="Z33" s="8">
        <v>0</v>
      </c>
      <c r="AA33" s="8">
        <v>0</v>
      </c>
      <c r="AB33" s="8">
        <v>0</v>
      </c>
      <c r="AC33" s="8">
        <f t="shared" si="58"/>
        <v>0</v>
      </c>
      <c r="AD33" s="8">
        <v>0</v>
      </c>
      <c r="AE33" s="3">
        <f t="shared" si="59"/>
        <v>0</v>
      </c>
      <c r="AF33" s="8"/>
      <c r="AG33" s="8">
        <v>0</v>
      </c>
      <c r="AH33" s="8">
        <v>0</v>
      </c>
      <c r="AI33" s="8">
        <v>0</v>
      </c>
      <c r="AJ33" s="8">
        <f t="shared" si="60"/>
        <v>0</v>
      </c>
      <c r="AK33" s="8">
        <v>0</v>
      </c>
      <c r="AL33" s="8">
        <f t="shared" si="61"/>
        <v>0</v>
      </c>
      <c r="AM33" s="8"/>
      <c r="AN33" s="8"/>
      <c r="AO33" s="8"/>
      <c r="AP33" s="8"/>
      <c r="AQ33" s="70">
        <f t="shared" si="8"/>
        <v>0</v>
      </c>
      <c r="AR33" s="70">
        <f t="shared" si="44"/>
        <v>0</v>
      </c>
      <c r="AS33" s="70">
        <f t="shared" si="9"/>
        <v>0</v>
      </c>
      <c r="AT33" s="70">
        <f t="shared" si="10"/>
        <v>0</v>
      </c>
      <c r="AU33" s="70">
        <f t="shared" si="11"/>
        <v>0</v>
      </c>
      <c r="AV33" s="70">
        <f>L33+V33+W33+Y33+Z33</f>
        <v>0</v>
      </c>
      <c r="AW33" s="70">
        <f t="shared" si="12"/>
        <v>0</v>
      </c>
      <c r="AX33" s="70">
        <f t="shared" si="62"/>
        <v>0</v>
      </c>
      <c r="AY33" s="70">
        <f t="shared" si="13"/>
        <v>0</v>
      </c>
      <c r="AZ33" s="70">
        <f t="shared" si="14"/>
        <v>0</v>
      </c>
      <c r="BA33" s="70">
        <f t="shared" si="15"/>
        <v>0</v>
      </c>
      <c r="BB33" s="70">
        <f t="shared" si="16"/>
        <v>0</v>
      </c>
      <c r="BC33" s="70">
        <f t="shared" si="17"/>
        <v>0</v>
      </c>
      <c r="BD33" s="70">
        <f t="shared" si="18"/>
        <v>0</v>
      </c>
      <c r="BE33" s="70">
        <f t="shared" si="19"/>
        <v>0</v>
      </c>
      <c r="BF33" s="70">
        <f t="shared" si="20"/>
        <v>0</v>
      </c>
      <c r="BG33" s="70">
        <f t="shared" si="21"/>
        <v>0</v>
      </c>
      <c r="BH33" s="70">
        <f t="shared" si="22"/>
        <v>0</v>
      </c>
      <c r="BI33" s="70">
        <f t="shared" si="23"/>
        <v>0</v>
      </c>
      <c r="BJ33" s="70">
        <f t="shared" si="24"/>
        <v>0</v>
      </c>
    </row>
    <row r="34" spans="1:62" ht="72" customHeight="1">
      <c r="A34" s="147" t="s">
        <v>82</v>
      </c>
      <c r="B34" s="144" t="s">
        <v>62</v>
      </c>
      <c r="C34" s="29">
        <f t="shared" si="52"/>
        <v>0</v>
      </c>
      <c r="D34" s="2">
        <v>0</v>
      </c>
      <c r="E34" s="29">
        <f t="shared" si="53"/>
        <v>0</v>
      </c>
      <c r="F34" s="7">
        <v>0</v>
      </c>
      <c r="G34" s="7">
        <v>0</v>
      </c>
      <c r="H34" s="2">
        <v>0</v>
      </c>
      <c r="I34" s="2">
        <f t="shared" si="54"/>
        <v>0</v>
      </c>
      <c r="J34" s="8">
        <v>0</v>
      </c>
      <c r="K34" s="8">
        <v>0</v>
      </c>
      <c r="L34" s="8">
        <v>0</v>
      </c>
      <c r="M34" s="3">
        <f t="shared" si="55"/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3">
        <f t="shared" si="56"/>
        <v>0</v>
      </c>
      <c r="W34" s="8">
        <v>0</v>
      </c>
      <c r="X34" s="8">
        <v>0</v>
      </c>
      <c r="Y34" s="3">
        <f t="shared" si="57"/>
        <v>0</v>
      </c>
      <c r="Z34" s="8">
        <v>0</v>
      </c>
      <c r="AA34" s="8">
        <v>0</v>
      </c>
      <c r="AB34" s="8">
        <v>0</v>
      </c>
      <c r="AC34" s="8">
        <f t="shared" si="58"/>
        <v>0</v>
      </c>
      <c r="AD34" s="8">
        <v>0</v>
      </c>
      <c r="AE34" s="3">
        <f t="shared" si="59"/>
        <v>0</v>
      </c>
      <c r="AF34" s="8"/>
      <c r="AG34" s="8">
        <v>0</v>
      </c>
      <c r="AH34" s="8">
        <v>0</v>
      </c>
      <c r="AI34" s="8">
        <v>0</v>
      </c>
      <c r="AJ34" s="8">
        <f t="shared" si="60"/>
        <v>0</v>
      </c>
      <c r="AK34" s="8">
        <v>0</v>
      </c>
      <c r="AL34" s="8">
        <f t="shared" si="61"/>
        <v>0</v>
      </c>
      <c r="AM34" s="8"/>
      <c r="AN34" s="8"/>
      <c r="AO34" s="8"/>
      <c r="AP34" s="8"/>
      <c r="AQ34" s="70">
        <f t="shared" si="8"/>
        <v>0</v>
      </c>
      <c r="AR34" s="70">
        <f t="shared" si="44"/>
        <v>0</v>
      </c>
      <c r="AS34" s="70">
        <f t="shared" si="9"/>
        <v>0</v>
      </c>
      <c r="AT34" s="70">
        <f t="shared" si="10"/>
        <v>0</v>
      </c>
      <c r="AU34" s="70">
        <f t="shared" si="11"/>
        <v>0</v>
      </c>
      <c r="AV34" s="70">
        <f t="shared" ref="AV34:AV45" si="64">L34+V34+W34+Y34+Z34</f>
        <v>0</v>
      </c>
      <c r="AW34" s="70">
        <f t="shared" si="12"/>
        <v>0</v>
      </c>
      <c r="AX34" s="70">
        <f t="shared" si="62"/>
        <v>0</v>
      </c>
      <c r="AY34" s="70">
        <f t="shared" si="13"/>
        <v>0</v>
      </c>
      <c r="AZ34" s="70">
        <f t="shared" si="14"/>
        <v>0</v>
      </c>
      <c r="BA34" s="70">
        <f t="shared" si="15"/>
        <v>0</v>
      </c>
      <c r="BB34" s="70">
        <f t="shared" si="16"/>
        <v>0</v>
      </c>
      <c r="BC34" s="70">
        <f t="shared" si="17"/>
        <v>0</v>
      </c>
      <c r="BD34" s="70">
        <f t="shared" si="18"/>
        <v>0</v>
      </c>
      <c r="BE34" s="70">
        <f t="shared" si="19"/>
        <v>0</v>
      </c>
      <c r="BF34" s="70">
        <f t="shared" si="20"/>
        <v>0</v>
      </c>
      <c r="BG34" s="70">
        <f t="shared" si="21"/>
        <v>0</v>
      </c>
      <c r="BH34" s="70">
        <f t="shared" si="22"/>
        <v>0</v>
      </c>
      <c r="BI34" s="70">
        <f t="shared" si="23"/>
        <v>0</v>
      </c>
      <c r="BJ34" s="70">
        <f t="shared" si="24"/>
        <v>0</v>
      </c>
    </row>
    <row r="35" spans="1:62" ht="90.75" customHeight="1">
      <c r="A35" s="147" t="s">
        <v>83</v>
      </c>
      <c r="B35" s="144" t="s">
        <v>63</v>
      </c>
      <c r="C35" s="29">
        <f t="shared" si="52"/>
        <v>0</v>
      </c>
      <c r="D35" s="2">
        <v>0</v>
      </c>
      <c r="E35" s="29">
        <f t="shared" si="53"/>
        <v>0</v>
      </c>
      <c r="F35" s="7">
        <v>0</v>
      </c>
      <c r="G35" s="7">
        <v>0</v>
      </c>
      <c r="H35" s="2">
        <v>0</v>
      </c>
      <c r="I35" s="2">
        <f t="shared" si="54"/>
        <v>0</v>
      </c>
      <c r="J35" s="8">
        <v>0</v>
      </c>
      <c r="K35" s="8">
        <v>0</v>
      </c>
      <c r="L35" s="8">
        <v>0</v>
      </c>
      <c r="M35" s="3">
        <f t="shared" si="55"/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3">
        <f t="shared" si="56"/>
        <v>0</v>
      </c>
      <c r="W35" s="8">
        <v>0</v>
      </c>
      <c r="X35" s="8">
        <v>0</v>
      </c>
      <c r="Y35" s="3">
        <f t="shared" si="57"/>
        <v>0</v>
      </c>
      <c r="Z35" s="8">
        <v>0</v>
      </c>
      <c r="AA35" s="8">
        <v>0</v>
      </c>
      <c r="AB35" s="8">
        <v>0</v>
      </c>
      <c r="AC35" s="8">
        <f t="shared" si="58"/>
        <v>0</v>
      </c>
      <c r="AD35" s="8">
        <v>0</v>
      </c>
      <c r="AE35" s="3">
        <f t="shared" si="59"/>
        <v>0</v>
      </c>
      <c r="AF35" s="8"/>
      <c r="AG35" s="8">
        <v>0</v>
      </c>
      <c r="AH35" s="8">
        <v>0</v>
      </c>
      <c r="AI35" s="8">
        <v>0</v>
      </c>
      <c r="AJ35" s="8">
        <f t="shared" si="60"/>
        <v>0</v>
      </c>
      <c r="AK35" s="8">
        <v>0</v>
      </c>
      <c r="AL35" s="8">
        <f t="shared" si="61"/>
        <v>0</v>
      </c>
      <c r="AM35" s="8"/>
      <c r="AN35" s="8"/>
      <c r="AO35" s="8"/>
      <c r="AP35" s="8"/>
      <c r="AQ35" s="70">
        <f t="shared" si="8"/>
        <v>0</v>
      </c>
      <c r="AR35" s="70">
        <f t="shared" si="44"/>
        <v>0</v>
      </c>
      <c r="AS35" s="70">
        <f t="shared" si="9"/>
        <v>0</v>
      </c>
      <c r="AT35" s="70">
        <f t="shared" si="10"/>
        <v>0</v>
      </c>
      <c r="AU35" s="70">
        <f t="shared" si="11"/>
        <v>0</v>
      </c>
      <c r="AV35" s="70">
        <f t="shared" si="64"/>
        <v>0</v>
      </c>
      <c r="AW35" s="70">
        <f t="shared" si="12"/>
        <v>0</v>
      </c>
      <c r="AX35" s="70">
        <f t="shared" si="62"/>
        <v>0</v>
      </c>
      <c r="AY35" s="70">
        <f t="shared" si="13"/>
        <v>0</v>
      </c>
      <c r="AZ35" s="70">
        <f t="shared" si="14"/>
        <v>0</v>
      </c>
      <c r="BA35" s="70">
        <f t="shared" si="15"/>
        <v>0</v>
      </c>
      <c r="BB35" s="70">
        <f t="shared" si="16"/>
        <v>0</v>
      </c>
      <c r="BC35" s="70">
        <f t="shared" si="17"/>
        <v>0</v>
      </c>
      <c r="BD35" s="70">
        <f t="shared" si="18"/>
        <v>0</v>
      </c>
      <c r="BE35" s="70">
        <f t="shared" si="19"/>
        <v>0</v>
      </c>
      <c r="BF35" s="70">
        <f t="shared" si="20"/>
        <v>0</v>
      </c>
      <c r="BG35" s="70">
        <f t="shared" si="21"/>
        <v>0</v>
      </c>
      <c r="BH35" s="70">
        <f t="shared" si="22"/>
        <v>0</v>
      </c>
      <c r="BI35" s="70">
        <f t="shared" si="23"/>
        <v>0</v>
      </c>
      <c r="BJ35" s="70">
        <f t="shared" si="24"/>
        <v>0</v>
      </c>
    </row>
    <row r="36" spans="1:62" s="150" customFormat="1" ht="90">
      <c r="A36" s="148" t="s">
        <v>84</v>
      </c>
      <c r="B36" s="149" t="s">
        <v>64</v>
      </c>
      <c r="C36" s="29">
        <f t="shared" si="52"/>
        <v>0</v>
      </c>
      <c r="D36" s="2">
        <v>0</v>
      </c>
      <c r="E36" s="29">
        <f t="shared" si="53"/>
        <v>0</v>
      </c>
      <c r="F36" s="7">
        <v>0</v>
      </c>
      <c r="G36" s="7">
        <v>0</v>
      </c>
      <c r="H36" s="2">
        <v>0</v>
      </c>
      <c r="I36" s="2">
        <f t="shared" si="54"/>
        <v>0</v>
      </c>
      <c r="J36" s="8">
        <v>0</v>
      </c>
      <c r="K36" s="8">
        <v>0</v>
      </c>
      <c r="L36" s="8">
        <v>0</v>
      </c>
      <c r="M36" s="3">
        <f t="shared" si="55"/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3">
        <f t="shared" si="56"/>
        <v>0</v>
      </c>
      <c r="W36" s="8">
        <v>0</v>
      </c>
      <c r="X36" s="8">
        <v>0</v>
      </c>
      <c r="Y36" s="3">
        <f t="shared" si="57"/>
        <v>0</v>
      </c>
      <c r="Z36" s="8">
        <v>0</v>
      </c>
      <c r="AA36" s="8">
        <v>0</v>
      </c>
      <c r="AB36" s="8">
        <v>0</v>
      </c>
      <c r="AC36" s="8">
        <f t="shared" si="58"/>
        <v>0</v>
      </c>
      <c r="AD36" s="8">
        <v>0</v>
      </c>
      <c r="AE36" s="3">
        <f t="shared" si="59"/>
        <v>0</v>
      </c>
      <c r="AF36" s="8"/>
      <c r="AG36" s="8">
        <v>0</v>
      </c>
      <c r="AH36" s="8">
        <v>0</v>
      </c>
      <c r="AI36" s="8">
        <v>0</v>
      </c>
      <c r="AJ36" s="8">
        <f t="shared" si="60"/>
        <v>0</v>
      </c>
      <c r="AK36" s="8">
        <v>0</v>
      </c>
      <c r="AL36" s="8">
        <f t="shared" si="61"/>
        <v>0</v>
      </c>
      <c r="AM36" s="8"/>
      <c r="AN36" s="8"/>
      <c r="AO36" s="8"/>
      <c r="AP36" s="8"/>
      <c r="AQ36" s="70">
        <f t="shared" si="8"/>
        <v>0</v>
      </c>
      <c r="AR36" s="70">
        <f t="shared" si="44"/>
        <v>0</v>
      </c>
      <c r="AS36" s="70">
        <f t="shared" si="9"/>
        <v>0</v>
      </c>
      <c r="AT36" s="70">
        <f t="shared" si="10"/>
        <v>0</v>
      </c>
      <c r="AU36" s="70">
        <f t="shared" si="11"/>
        <v>0</v>
      </c>
      <c r="AV36" s="70">
        <f t="shared" si="64"/>
        <v>0</v>
      </c>
      <c r="AW36" s="70">
        <f t="shared" si="12"/>
        <v>0</v>
      </c>
      <c r="AX36" s="70">
        <f t="shared" si="62"/>
        <v>0</v>
      </c>
      <c r="AY36" s="70">
        <f t="shared" si="13"/>
        <v>0</v>
      </c>
      <c r="AZ36" s="70">
        <f t="shared" si="14"/>
        <v>0</v>
      </c>
      <c r="BA36" s="70">
        <f t="shared" si="15"/>
        <v>0</v>
      </c>
      <c r="BB36" s="70">
        <f t="shared" si="16"/>
        <v>0</v>
      </c>
      <c r="BC36" s="70">
        <f t="shared" si="17"/>
        <v>0</v>
      </c>
      <c r="BD36" s="70">
        <f t="shared" si="18"/>
        <v>0</v>
      </c>
      <c r="BE36" s="70">
        <f t="shared" si="19"/>
        <v>0</v>
      </c>
      <c r="BF36" s="70">
        <f t="shared" si="20"/>
        <v>0</v>
      </c>
      <c r="BG36" s="70">
        <f t="shared" si="21"/>
        <v>0</v>
      </c>
      <c r="BH36" s="70">
        <f t="shared" si="22"/>
        <v>0</v>
      </c>
      <c r="BI36" s="70">
        <f t="shared" si="23"/>
        <v>0</v>
      </c>
      <c r="BJ36" s="70">
        <f t="shared" si="24"/>
        <v>0</v>
      </c>
    </row>
    <row r="37" spans="1:62" ht="72">
      <c r="A37" s="147" t="s">
        <v>93</v>
      </c>
      <c r="B37" s="144" t="s">
        <v>65</v>
      </c>
      <c r="C37" s="29">
        <f t="shared" si="52"/>
        <v>0</v>
      </c>
      <c r="D37" s="2">
        <v>0</v>
      </c>
      <c r="E37" s="29">
        <f t="shared" si="53"/>
        <v>0</v>
      </c>
      <c r="F37" s="7">
        <v>0</v>
      </c>
      <c r="G37" s="7">
        <v>0</v>
      </c>
      <c r="H37" s="2">
        <v>0</v>
      </c>
      <c r="I37" s="2">
        <f t="shared" si="54"/>
        <v>0</v>
      </c>
      <c r="J37" s="8">
        <v>0</v>
      </c>
      <c r="K37" s="8">
        <v>0</v>
      </c>
      <c r="L37" s="8">
        <v>0</v>
      </c>
      <c r="M37" s="3">
        <f t="shared" si="55"/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3">
        <f t="shared" si="56"/>
        <v>0</v>
      </c>
      <c r="W37" s="8">
        <v>0</v>
      </c>
      <c r="X37" s="8">
        <v>0</v>
      </c>
      <c r="Y37" s="3">
        <f t="shared" si="57"/>
        <v>0</v>
      </c>
      <c r="Z37" s="8">
        <v>0</v>
      </c>
      <c r="AA37" s="8">
        <v>0</v>
      </c>
      <c r="AB37" s="8">
        <v>0</v>
      </c>
      <c r="AC37" s="8"/>
      <c r="AD37" s="8">
        <v>0</v>
      </c>
      <c r="AE37" s="3">
        <f t="shared" si="59"/>
        <v>0</v>
      </c>
      <c r="AF37" s="8"/>
      <c r="AG37" s="8">
        <v>0</v>
      </c>
      <c r="AH37" s="8">
        <v>0</v>
      </c>
      <c r="AI37" s="8">
        <v>0</v>
      </c>
      <c r="AJ37" s="8">
        <f t="shared" si="60"/>
        <v>0</v>
      </c>
      <c r="AK37" s="8">
        <v>0</v>
      </c>
      <c r="AL37" s="8">
        <f t="shared" si="61"/>
        <v>0</v>
      </c>
      <c r="AM37" s="8"/>
      <c r="AN37" s="8"/>
      <c r="AO37" s="8"/>
      <c r="AP37" s="8"/>
      <c r="AQ37" s="70">
        <f t="shared" si="8"/>
        <v>0</v>
      </c>
      <c r="AR37" s="70">
        <f t="shared" si="44"/>
        <v>0</v>
      </c>
      <c r="AS37" s="70">
        <f t="shared" si="9"/>
        <v>0</v>
      </c>
      <c r="AT37" s="70">
        <f t="shared" si="10"/>
        <v>0</v>
      </c>
      <c r="AU37" s="70">
        <f t="shared" si="11"/>
        <v>0</v>
      </c>
      <c r="AV37" s="70">
        <f t="shared" si="64"/>
        <v>0</v>
      </c>
      <c r="AW37" s="70">
        <f t="shared" si="12"/>
        <v>0</v>
      </c>
      <c r="AX37" s="70">
        <f t="shared" si="62"/>
        <v>0</v>
      </c>
      <c r="AY37" s="70">
        <f t="shared" si="13"/>
        <v>0</v>
      </c>
      <c r="AZ37" s="70">
        <f t="shared" si="14"/>
        <v>0</v>
      </c>
      <c r="BA37" s="70">
        <f t="shared" si="15"/>
        <v>0</v>
      </c>
      <c r="BB37" s="70">
        <f t="shared" si="16"/>
        <v>0</v>
      </c>
      <c r="BC37" s="70">
        <f t="shared" si="17"/>
        <v>0</v>
      </c>
      <c r="BD37" s="70">
        <f t="shared" si="18"/>
        <v>0</v>
      </c>
      <c r="BE37" s="70">
        <f t="shared" si="19"/>
        <v>0</v>
      </c>
      <c r="BF37" s="70">
        <f t="shared" si="20"/>
        <v>0</v>
      </c>
      <c r="BG37" s="70">
        <f t="shared" si="21"/>
        <v>0</v>
      </c>
      <c r="BH37" s="70">
        <f t="shared" si="22"/>
        <v>0</v>
      </c>
      <c r="BI37" s="70">
        <f t="shared" si="23"/>
        <v>0</v>
      </c>
      <c r="BJ37" s="70">
        <f t="shared" si="24"/>
        <v>0</v>
      </c>
    </row>
    <row r="38" spans="1:62" ht="35.25" customHeight="1">
      <c r="A38" s="71" t="s">
        <v>151</v>
      </c>
      <c r="B38" s="72" t="s">
        <v>152</v>
      </c>
      <c r="C38" s="21">
        <v>5</v>
      </c>
      <c r="D38" s="2">
        <v>0</v>
      </c>
      <c r="E38" s="21">
        <v>5</v>
      </c>
      <c r="F38" s="7">
        <v>0</v>
      </c>
      <c r="G38" s="7">
        <v>0</v>
      </c>
      <c r="H38" s="2">
        <v>0</v>
      </c>
      <c r="I38" s="2">
        <v>0</v>
      </c>
      <c r="J38" s="8">
        <v>0</v>
      </c>
      <c r="K38" s="8">
        <v>0</v>
      </c>
      <c r="L38" s="8">
        <v>0</v>
      </c>
      <c r="M38" s="3">
        <f t="shared" ref="M38:M43" si="65">N38+O38+P38+Q38</f>
        <v>1</v>
      </c>
      <c r="N38" s="8">
        <v>0</v>
      </c>
      <c r="O38" s="8">
        <v>0</v>
      </c>
      <c r="P38" s="8">
        <v>1</v>
      </c>
      <c r="Q38" s="8">
        <v>0</v>
      </c>
      <c r="R38" s="3">
        <v>3</v>
      </c>
      <c r="S38" s="8">
        <v>0</v>
      </c>
      <c r="T38" s="8">
        <v>0</v>
      </c>
      <c r="U38" s="8">
        <v>3</v>
      </c>
      <c r="V38" s="3">
        <f t="shared" ref="V38:V43" si="66">M38+R38</f>
        <v>4</v>
      </c>
      <c r="W38" s="8">
        <v>0</v>
      </c>
      <c r="X38" s="8">
        <v>0</v>
      </c>
      <c r="Y38" s="3">
        <f t="shared" ref="Y38:Y43" si="67">E38+I38-L38-V38-W38</f>
        <v>1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3">
        <f t="shared" ref="AE38:AE43" si="68">AA38+AB38-AD38+AF38</f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/>
      <c r="AN38" s="8"/>
      <c r="AO38" s="8"/>
      <c r="AP38" s="8"/>
      <c r="AQ38" s="70">
        <f t="shared" si="8"/>
        <v>5</v>
      </c>
      <c r="AR38" s="70">
        <f t="shared" si="44"/>
        <v>5</v>
      </c>
      <c r="AS38" s="70">
        <f t="shared" si="9"/>
        <v>0</v>
      </c>
      <c r="AT38" s="70">
        <f t="shared" si="10"/>
        <v>0</v>
      </c>
      <c r="AU38" s="70">
        <f>D38+E38+I38</f>
        <v>5</v>
      </c>
      <c r="AV38" s="70">
        <f t="shared" si="64"/>
        <v>5</v>
      </c>
      <c r="AW38" s="70">
        <f t="shared" si="12"/>
        <v>1</v>
      </c>
      <c r="AX38" s="70">
        <f t="shared" si="62"/>
        <v>1</v>
      </c>
      <c r="AY38" s="70">
        <f t="shared" si="13"/>
        <v>3</v>
      </c>
      <c r="AZ38" s="70">
        <f t="shared" si="14"/>
        <v>3</v>
      </c>
      <c r="BA38" s="70">
        <f t="shared" si="15"/>
        <v>4</v>
      </c>
      <c r="BB38" s="70">
        <f t="shared" si="16"/>
        <v>4</v>
      </c>
      <c r="BC38" s="70">
        <f t="shared" si="17"/>
        <v>0</v>
      </c>
      <c r="BD38" s="70">
        <f t="shared" si="18"/>
        <v>0</v>
      </c>
      <c r="BE38" s="70">
        <f t="shared" si="19"/>
        <v>0</v>
      </c>
      <c r="BF38" s="70">
        <f t="shared" si="20"/>
        <v>0</v>
      </c>
      <c r="BG38" s="70">
        <f t="shared" si="21"/>
        <v>0</v>
      </c>
      <c r="BH38" s="70">
        <f t="shared" si="22"/>
        <v>0</v>
      </c>
      <c r="BI38" s="70">
        <f t="shared" si="23"/>
        <v>0</v>
      </c>
      <c r="BJ38" s="70">
        <f t="shared" si="24"/>
        <v>0</v>
      </c>
    </row>
    <row r="39" spans="1:62" ht="60.75" customHeight="1">
      <c r="A39" s="9" t="s">
        <v>98</v>
      </c>
      <c r="B39" s="87" t="s">
        <v>136</v>
      </c>
      <c r="C39" s="21">
        <v>7</v>
      </c>
      <c r="D39" s="2">
        <v>0</v>
      </c>
      <c r="E39" s="21">
        <v>7</v>
      </c>
      <c r="F39" s="7">
        <v>0</v>
      </c>
      <c r="G39" s="7">
        <v>0</v>
      </c>
      <c r="H39" s="2">
        <v>0</v>
      </c>
      <c r="I39" s="2">
        <f t="shared" ref="I39:I43" si="69">H39-J39-K39</f>
        <v>0</v>
      </c>
      <c r="J39" s="8">
        <v>0</v>
      </c>
      <c r="K39" s="8">
        <v>0</v>
      </c>
      <c r="L39" s="8">
        <v>0</v>
      </c>
      <c r="M39" s="3">
        <f t="shared" si="65"/>
        <v>6</v>
      </c>
      <c r="N39" s="8">
        <v>4</v>
      </c>
      <c r="O39" s="8">
        <v>0</v>
      </c>
      <c r="P39" s="8">
        <v>2</v>
      </c>
      <c r="Q39" s="8">
        <v>0</v>
      </c>
      <c r="R39" s="3">
        <v>0</v>
      </c>
      <c r="S39" s="8">
        <v>0</v>
      </c>
      <c r="T39" s="8">
        <v>0</v>
      </c>
      <c r="U39" s="8">
        <v>0</v>
      </c>
      <c r="V39" s="3">
        <f t="shared" si="66"/>
        <v>6</v>
      </c>
      <c r="W39" s="8">
        <v>0</v>
      </c>
      <c r="X39" s="8">
        <v>0</v>
      </c>
      <c r="Y39" s="3">
        <f t="shared" si="67"/>
        <v>1</v>
      </c>
      <c r="Z39" s="8">
        <v>0</v>
      </c>
      <c r="AA39" s="8">
        <v>4</v>
      </c>
      <c r="AB39" s="8">
        <v>0</v>
      </c>
      <c r="AC39" s="8">
        <f t="shared" ref="AC39:AC43" si="70">AA39+AB39</f>
        <v>4</v>
      </c>
      <c r="AD39" s="8">
        <v>0</v>
      </c>
      <c r="AE39" s="3">
        <f t="shared" si="68"/>
        <v>4</v>
      </c>
      <c r="AF39" s="8"/>
      <c r="AG39" s="8">
        <v>1</v>
      </c>
      <c r="AH39" s="8">
        <v>1</v>
      </c>
      <c r="AI39" s="8">
        <v>0</v>
      </c>
      <c r="AJ39" s="8">
        <f t="shared" ref="AJ39:AJ43" si="71">AH39+AI39</f>
        <v>1</v>
      </c>
      <c r="AK39" s="8">
        <v>1</v>
      </c>
      <c r="AL39" s="8">
        <v>0</v>
      </c>
      <c r="AM39" s="8"/>
      <c r="AN39" s="8"/>
      <c r="AO39" s="8"/>
      <c r="AP39" s="8"/>
      <c r="AQ39" s="70">
        <f t="shared" si="8"/>
        <v>7</v>
      </c>
      <c r="AR39" s="70">
        <f t="shared" si="44"/>
        <v>7</v>
      </c>
      <c r="AS39" s="70">
        <f t="shared" si="9"/>
        <v>0</v>
      </c>
      <c r="AT39" s="70">
        <f t="shared" si="10"/>
        <v>0</v>
      </c>
      <c r="AU39" s="70">
        <f t="shared" si="11"/>
        <v>7</v>
      </c>
      <c r="AV39" s="70">
        <f t="shared" si="64"/>
        <v>7</v>
      </c>
      <c r="AW39" s="70">
        <f t="shared" si="12"/>
        <v>6</v>
      </c>
      <c r="AX39" s="70">
        <f t="shared" si="62"/>
        <v>6</v>
      </c>
      <c r="AY39" s="70">
        <f t="shared" si="13"/>
        <v>0</v>
      </c>
      <c r="AZ39" s="70">
        <f t="shared" si="14"/>
        <v>0</v>
      </c>
      <c r="BA39" s="70">
        <f t="shared" si="15"/>
        <v>6</v>
      </c>
      <c r="BB39" s="70">
        <f t="shared" si="16"/>
        <v>6</v>
      </c>
      <c r="BC39" s="70">
        <f t="shared" si="17"/>
        <v>4</v>
      </c>
      <c r="BD39" s="70">
        <f t="shared" si="18"/>
        <v>4</v>
      </c>
      <c r="BE39" s="70">
        <f t="shared" si="19"/>
        <v>4</v>
      </c>
      <c r="BF39" s="70">
        <f t="shared" si="20"/>
        <v>4</v>
      </c>
      <c r="BG39" s="70">
        <f t="shared" si="21"/>
        <v>1</v>
      </c>
      <c r="BH39" s="70">
        <f t="shared" si="22"/>
        <v>1</v>
      </c>
      <c r="BI39" s="70">
        <f t="shared" si="23"/>
        <v>1</v>
      </c>
      <c r="BJ39" s="70">
        <f t="shared" si="24"/>
        <v>1</v>
      </c>
    </row>
    <row r="40" spans="1:62" ht="51.75" customHeight="1">
      <c r="A40" s="9" t="s">
        <v>99</v>
      </c>
      <c r="B40" s="73" t="s">
        <v>135</v>
      </c>
      <c r="C40" s="29">
        <v>3</v>
      </c>
      <c r="D40" s="2">
        <v>0</v>
      </c>
      <c r="E40" s="29">
        <v>3</v>
      </c>
      <c r="F40" s="7">
        <v>0</v>
      </c>
      <c r="G40" s="7">
        <v>0</v>
      </c>
      <c r="H40" s="2">
        <v>2</v>
      </c>
      <c r="I40" s="2">
        <f t="shared" si="69"/>
        <v>2</v>
      </c>
      <c r="J40" s="8">
        <v>0</v>
      </c>
      <c r="K40" s="8">
        <v>0</v>
      </c>
      <c r="L40" s="8">
        <v>0</v>
      </c>
      <c r="M40" s="3">
        <f t="shared" si="65"/>
        <v>3</v>
      </c>
      <c r="N40" s="8">
        <v>1</v>
      </c>
      <c r="O40" s="8">
        <v>0</v>
      </c>
      <c r="P40" s="8">
        <v>2</v>
      </c>
      <c r="Q40" s="8">
        <v>0</v>
      </c>
      <c r="R40" s="3">
        <v>0</v>
      </c>
      <c r="S40" s="8">
        <v>0</v>
      </c>
      <c r="T40" s="8">
        <v>0</v>
      </c>
      <c r="U40" s="8">
        <v>0</v>
      </c>
      <c r="V40" s="3">
        <f t="shared" si="66"/>
        <v>3</v>
      </c>
      <c r="W40" s="8">
        <v>0</v>
      </c>
      <c r="X40" s="8">
        <v>0</v>
      </c>
      <c r="Y40" s="3">
        <f t="shared" si="67"/>
        <v>2</v>
      </c>
      <c r="Z40" s="8">
        <v>0</v>
      </c>
      <c r="AA40" s="8">
        <v>2</v>
      </c>
      <c r="AB40" s="8">
        <v>0</v>
      </c>
      <c r="AC40" s="8">
        <f t="shared" si="70"/>
        <v>2</v>
      </c>
      <c r="AD40" s="8">
        <v>0</v>
      </c>
      <c r="AE40" s="3">
        <f t="shared" si="68"/>
        <v>2</v>
      </c>
      <c r="AF40" s="8"/>
      <c r="AG40" s="8">
        <v>2</v>
      </c>
      <c r="AH40" s="8">
        <v>0</v>
      </c>
      <c r="AI40" s="8">
        <v>0</v>
      </c>
      <c r="AJ40" s="8">
        <f t="shared" si="71"/>
        <v>0</v>
      </c>
      <c r="AK40" s="8">
        <v>0</v>
      </c>
      <c r="AL40" s="8">
        <f t="shared" ref="AL40:AL43" si="72">AH40+AI40-AK40</f>
        <v>0</v>
      </c>
      <c r="AM40" s="8"/>
      <c r="AN40" s="8"/>
      <c r="AO40" s="8"/>
      <c r="AP40" s="8"/>
      <c r="AQ40" s="70">
        <f t="shared" si="8"/>
        <v>3</v>
      </c>
      <c r="AR40" s="70">
        <f t="shared" si="44"/>
        <v>3</v>
      </c>
      <c r="AS40" s="70">
        <f t="shared" si="9"/>
        <v>2</v>
      </c>
      <c r="AT40" s="70">
        <f t="shared" si="10"/>
        <v>2</v>
      </c>
      <c r="AU40" s="70">
        <f t="shared" si="11"/>
        <v>5</v>
      </c>
      <c r="AV40" s="70">
        <f t="shared" si="64"/>
        <v>5</v>
      </c>
      <c r="AW40" s="70">
        <f t="shared" si="12"/>
        <v>3</v>
      </c>
      <c r="AX40" s="70">
        <f t="shared" si="62"/>
        <v>3</v>
      </c>
      <c r="AY40" s="70">
        <f t="shared" si="13"/>
        <v>0</v>
      </c>
      <c r="AZ40" s="70">
        <f t="shared" si="14"/>
        <v>0</v>
      </c>
      <c r="BA40" s="70">
        <f t="shared" si="15"/>
        <v>3</v>
      </c>
      <c r="BB40" s="70">
        <f t="shared" si="16"/>
        <v>3</v>
      </c>
      <c r="BC40" s="70">
        <f t="shared" si="17"/>
        <v>2</v>
      </c>
      <c r="BD40" s="70">
        <f t="shared" si="18"/>
        <v>2</v>
      </c>
      <c r="BE40" s="70">
        <f t="shared" si="19"/>
        <v>2</v>
      </c>
      <c r="BF40" s="70">
        <f t="shared" si="20"/>
        <v>2</v>
      </c>
      <c r="BG40" s="70">
        <f t="shared" si="21"/>
        <v>0</v>
      </c>
      <c r="BH40" s="70">
        <f t="shared" si="22"/>
        <v>0</v>
      </c>
      <c r="BI40" s="70">
        <f t="shared" si="23"/>
        <v>0</v>
      </c>
      <c r="BJ40" s="70">
        <f t="shared" si="24"/>
        <v>0</v>
      </c>
    </row>
    <row r="41" spans="1:62" ht="51.75" customHeight="1">
      <c r="A41" s="9" t="s">
        <v>188</v>
      </c>
      <c r="B41" s="75" t="s">
        <v>189</v>
      </c>
      <c r="C41" s="29"/>
      <c r="D41" s="2"/>
      <c r="E41" s="29"/>
      <c r="F41" s="7"/>
      <c r="G41" s="7"/>
      <c r="H41" s="2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8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8"/>
        <v>0</v>
      </c>
      <c r="AR41" s="70">
        <f t="shared" si="44"/>
        <v>0</v>
      </c>
      <c r="AS41" s="70">
        <f t="shared" si="9"/>
        <v>0</v>
      </c>
      <c r="AT41" s="70">
        <f t="shared" si="10"/>
        <v>0</v>
      </c>
      <c r="AU41" s="70">
        <f t="shared" si="11"/>
        <v>0</v>
      </c>
      <c r="AV41" s="70">
        <f t="shared" si="64"/>
        <v>0</v>
      </c>
      <c r="AW41" s="70">
        <f t="shared" si="12"/>
        <v>0</v>
      </c>
      <c r="AX41" s="70">
        <f t="shared" si="62"/>
        <v>0</v>
      </c>
      <c r="AY41" s="70">
        <f t="shared" si="13"/>
        <v>0</v>
      </c>
      <c r="AZ41" s="70">
        <f t="shared" si="14"/>
        <v>0</v>
      </c>
      <c r="BA41" s="70">
        <f t="shared" si="15"/>
        <v>0</v>
      </c>
      <c r="BB41" s="70">
        <f t="shared" si="16"/>
        <v>0</v>
      </c>
      <c r="BC41" s="70">
        <f t="shared" si="17"/>
        <v>0</v>
      </c>
      <c r="BD41" s="70">
        <f t="shared" si="18"/>
        <v>0</v>
      </c>
      <c r="BE41" s="70">
        <f t="shared" si="19"/>
        <v>0</v>
      </c>
      <c r="BF41" s="70">
        <f t="shared" si="20"/>
        <v>0</v>
      </c>
      <c r="BG41" s="70">
        <f t="shared" si="21"/>
        <v>0</v>
      </c>
      <c r="BH41" s="70">
        <f t="shared" si="22"/>
        <v>0</v>
      </c>
      <c r="BI41" s="70">
        <f t="shared" si="23"/>
        <v>0</v>
      </c>
      <c r="BJ41" s="70">
        <f t="shared" si="24"/>
        <v>0</v>
      </c>
    </row>
    <row r="42" spans="1:62" ht="51.75" customHeight="1">
      <c r="A42" s="9" t="s">
        <v>163</v>
      </c>
      <c r="B42" s="74" t="s">
        <v>164</v>
      </c>
      <c r="C42" s="29"/>
      <c r="D42" s="2"/>
      <c r="E42" s="29"/>
      <c r="F42" s="7"/>
      <c r="G42" s="7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8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44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64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59.25" customHeight="1">
      <c r="A43" s="9" t="s">
        <v>100</v>
      </c>
      <c r="B43" s="75" t="s">
        <v>137</v>
      </c>
      <c r="C43" s="21">
        <v>1</v>
      </c>
      <c r="D43" s="2">
        <v>0</v>
      </c>
      <c r="E43" s="21">
        <v>1</v>
      </c>
      <c r="F43" s="7">
        <v>0</v>
      </c>
      <c r="G43" s="7">
        <v>0</v>
      </c>
      <c r="H43" s="2">
        <v>0</v>
      </c>
      <c r="I43" s="2">
        <f t="shared" si="69"/>
        <v>0</v>
      </c>
      <c r="J43" s="8">
        <v>0</v>
      </c>
      <c r="K43" s="8">
        <v>0</v>
      </c>
      <c r="L43" s="8">
        <v>0</v>
      </c>
      <c r="M43" s="3">
        <f t="shared" si="65"/>
        <v>1</v>
      </c>
      <c r="N43" s="8">
        <v>0</v>
      </c>
      <c r="O43" s="8">
        <v>0</v>
      </c>
      <c r="P43" s="8">
        <v>1</v>
      </c>
      <c r="Q43" s="8">
        <v>0</v>
      </c>
      <c r="R43" s="3">
        <v>0</v>
      </c>
      <c r="S43" s="8">
        <v>0</v>
      </c>
      <c r="T43" s="8">
        <v>0</v>
      </c>
      <c r="U43" s="8">
        <v>0</v>
      </c>
      <c r="V43" s="3">
        <f t="shared" si="66"/>
        <v>1</v>
      </c>
      <c r="W43" s="8">
        <v>0</v>
      </c>
      <c r="X43" s="8">
        <v>0</v>
      </c>
      <c r="Y43" s="3">
        <f t="shared" si="67"/>
        <v>0</v>
      </c>
      <c r="Z43" s="8">
        <v>0</v>
      </c>
      <c r="AA43" s="8">
        <v>0</v>
      </c>
      <c r="AB43" s="8">
        <v>0</v>
      </c>
      <c r="AC43" s="8">
        <f t="shared" si="70"/>
        <v>0</v>
      </c>
      <c r="AD43" s="8">
        <v>0</v>
      </c>
      <c r="AE43" s="3">
        <f t="shared" si="68"/>
        <v>0</v>
      </c>
      <c r="AF43" s="8"/>
      <c r="AG43" s="8">
        <v>0</v>
      </c>
      <c r="AH43" s="8">
        <v>0</v>
      </c>
      <c r="AI43" s="8">
        <v>0</v>
      </c>
      <c r="AJ43" s="8">
        <f t="shared" si="71"/>
        <v>0</v>
      </c>
      <c r="AK43" s="8">
        <v>0</v>
      </c>
      <c r="AL43" s="8">
        <f t="shared" si="72"/>
        <v>0</v>
      </c>
      <c r="AM43" s="8"/>
      <c r="AN43" s="8"/>
      <c r="AO43" s="8"/>
      <c r="AP43" s="8"/>
      <c r="AQ43" s="70">
        <f>C43</f>
        <v>1</v>
      </c>
      <c r="AR43" s="70">
        <f t="shared" si="44"/>
        <v>1</v>
      </c>
      <c r="AS43" s="70">
        <f>H43</f>
        <v>0</v>
      </c>
      <c r="AT43" s="70">
        <f>I43+J43+K43</f>
        <v>0</v>
      </c>
      <c r="AU43" s="70">
        <f>D43+E43+I43</f>
        <v>1</v>
      </c>
      <c r="AV43" s="70">
        <f t="shared" si="64"/>
        <v>1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59.25" customHeight="1">
      <c r="A44" s="9" t="s">
        <v>101</v>
      </c>
      <c r="B44" s="88" t="s">
        <v>138</v>
      </c>
      <c r="C44" s="21"/>
      <c r="D44" s="2"/>
      <c r="E44" s="21"/>
      <c r="F44" s="7"/>
      <c r="G44" s="7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8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73">C44</f>
        <v>0</v>
      </c>
      <c r="AR44" s="70">
        <f t="shared" si="44"/>
        <v>0</v>
      </c>
      <c r="AS44" s="70">
        <f t="shared" ref="AS44:AS45" si="74">H44</f>
        <v>0</v>
      </c>
      <c r="AT44" s="70">
        <f t="shared" ref="AT44:AT45" si="75">I44+J44+K44</f>
        <v>0</v>
      </c>
      <c r="AU44" s="70">
        <f t="shared" ref="AU44:AU45" si="76">D44+E44+I44</f>
        <v>0</v>
      </c>
      <c r="AV44" s="70">
        <f t="shared" si="64"/>
        <v>0</v>
      </c>
      <c r="AW44" s="70">
        <f t="shared" ref="AW44:AW45" si="77">M44</f>
        <v>0</v>
      </c>
      <c r="AX44" s="70">
        <f t="shared" ref="AX44:AX45" si="78">N44+O44+P44+Q44</f>
        <v>0</v>
      </c>
      <c r="AY44" s="70">
        <f t="shared" ref="AY44:AY45" si="79">R44</f>
        <v>0</v>
      </c>
      <c r="AZ44" s="70">
        <f t="shared" ref="AZ44:AZ45" si="80">S44+T44+U44</f>
        <v>0</v>
      </c>
      <c r="BA44" s="70">
        <f t="shared" ref="BA44:BA45" si="81">V44</f>
        <v>0</v>
      </c>
      <c r="BB44" s="70">
        <f t="shared" ref="BB44:BB45" si="82">M44+R44</f>
        <v>0</v>
      </c>
      <c r="BC44" s="70">
        <f t="shared" ref="BC44:BC45" si="83">AC44</f>
        <v>0</v>
      </c>
      <c r="BD44" s="70">
        <f t="shared" ref="BD44:BD45" si="84">AA44+AB44</f>
        <v>0</v>
      </c>
      <c r="BE44" s="70">
        <f t="shared" ref="BE44:BE45" si="85">AC44</f>
        <v>0</v>
      </c>
      <c r="BF44" s="70">
        <f t="shared" ref="BF44:BF45" si="86">AD44+AE44</f>
        <v>0</v>
      </c>
      <c r="BG44" s="70">
        <f t="shared" ref="BG44:BG45" si="87">AJ44</f>
        <v>0</v>
      </c>
      <c r="BH44" s="70">
        <f t="shared" ref="BH44:BH45" si="88">AH44+AI44</f>
        <v>0</v>
      </c>
      <c r="BI44" s="70">
        <f t="shared" ref="BI44:BI45" si="89">AJ44</f>
        <v>0</v>
      </c>
      <c r="BJ44" s="70">
        <f t="shared" ref="BJ44:BJ45" si="90">AK44+AL44</f>
        <v>0</v>
      </c>
    </row>
    <row r="45" spans="1:62" ht="59.25" customHeight="1">
      <c r="A45" s="9" t="s">
        <v>167</v>
      </c>
      <c r="B45" s="76" t="s">
        <v>168</v>
      </c>
      <c r="C45" s="21"/>
      <c r="D45" s="2"/>
      <c r="E45" s="21"/>
      <c r="F45" s="7"/>
      <c r="G45" s="7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8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73"/>
        <v>0</v>
      </c>
      <c r="AR45" s="70">
        <f t="shared" si="44"/>
        <v>0</v>
      </c>
      <c r="AS45" s="70">
        <f t="shared" si="74"/>
        <v>0</v>
      </c>
      <c r="AT45" s="70">
        <f t="shared" si="75"/>
        <v>0</v>
      </c>
      <c r="AU45" s="70">
        <f t="shared" si="76"/>
        <v>0</v>
      </c>
      <c r="AV45" s="70">
        <f t="shared" si="64"/>
        <v>0</v>
      </c>
      <c r="AW45" s="70">
        <f t="shared" si="77"/>
        <v>0</v>
      </c>
      <c r="AX45" s="70">
        <f t="shared" si="78"/>
        <v>0</v>
      </c>
      <c r="AY45" s="70">
        <f t="shared" si="79"/>
        <v>0</v>
      </c>
      <c r="AZ45" s="70">
        <f t="shared" si="80"/>
        <v>0</v>
      </c>
      <c r="BA45" s="70">
        <f t="shared" si="81"/>
        <v>0</v>
      </c>
      <c r="BB45" s="70">
        <f t="shared" si="82"/>
        <v>0</v>
      </c>
      <c r="BC45" s="70">
        <f t="shared" si="83"/>
        <v>0</v>
      </c>
      <c r="BD45" s="70">
        <f t="shared" si="84"/>
        <v>0</v>
      </c>
      <c r="BE45" s="70">
        <f t="shared" si="85"/>
        <v>0</v>
      </c>
      <c r="BF45" s="70">
        <f t="shared" si="86"/>
        <v>0</v>
      </c>
      <c r="BG45" s="70">
        <f t="shared" si="87"/>
        <v>0</v>
      </c>
      <c r="BH45" s="70">
        <f t="shared" si="88"/>
        <v>0</v>
      </c>
      <c r="BI45" s="70">
        <f t="shared" si="89"/>
        <v>0</v>
      </c>
      <c r="BJ45" s="70">
        <f t="shared" si="90"/>
        <v>0</v>
      </c>
    </row>
    <row r="46" spans="1:62" ht="80.25" customHeight="1">
      <c r="A46" s="147" t="s">
        <v>52</v>
      </c>
      <c r="B46" s="144" t="s">
        <v>155</v>
      </c>
      <c r="C46" s="21">
        <v>3</v>
      </c>
      <c r="D46" s="2">
        <v>0</v>
      </c>
      <c r="E46" s="21">
        <v>3</v>
      </c>
      <c r="F46" s="7">
        <v>0</v>
      </c>
      <c r="G46" s="7">
        <v>0</v>
      </c>
      <c r="H46" s="2">
        <v>1</v>
      </c>
      <c r="I46" s="2">
        <f t="shared" si="54"/>
        <v>1</v>
      </c>
      <c r="J46" s="8">
        <v>0</v>
      </c>
      <c r="K46" s="8">
        <v>0</v>
      </c>
      <c r="L46" s="8">
        <v>0</v>
      </c>
      <c r="M46" s="3">
        <f t="shared" si="55"/>
        <v>0</v>
      </c>
      <c r="N46" s="8">
        <v>0</v>
      </c>
      <c r="O46" s="8">
        <v>0</v>
      </c>
      <c r="P46" s="8">
        <v>0</v>
      </c>
      <c r="Q46" s="8">
        <v>0</v>
      </c>
      <c r="R46" s="3">
        <v>0</v>
      </c>
      <c r="S46" s="8">
        <v>0</v>
      </c>
      <c r="T46" s="8">
        <v>0</v>
      </c>
      <c r="U46" s="8">
        <v>0</v>
      </c>
      <c r="V46" s="3">
        <f t="shared" si="56"/>
        <v>0</v>
      </c>
      <c r="W46" s="8">
        <v>1</v>
      </c>
      <c r="X46" s="8">
        <v>1</v>
      </c>
      <c r="Y46" s="3">
        <f t="shared" si="57"/>
        <v>3</v>
      </c>
      <c r="Z46" s="8">
        <v>1</v>
      </c>
      <c r="AA46" s="8">
        <v>0</v>
      </c>
      <c r="AB46" s="8">
        <v>0</v>
      </c>
      <c r="AC46" s="8">
        <f t="shared" ref="AC46" si="91">AA46+AB46</f>
        <v>0</v>
      </c>
      <c r="AD46" s="8">
        <v>0</v>
      </c>
      <c r="AE46" s="3">
        <f t="shared" si="59"/>
        <v>0</v>
      </c>
      <c r="AF46" s="8"/>
      <c r="AG46" s="8">
        <v>0</v>
      </c>
      <c r="AH46" s="8">
        <v>0</v>
      </c>
      <c r="AI46" s="8">
        <v>0</v>
      </c>
      <c r="AJ46" s="8">
        <f t="shared" si="60"/>
        <v>0</v>
      </c>
      <c r="AK46" s="8">
        <v>0</v>
      </c>
      <c r="AL46" s="8">
        <f t="shared" si="61"/>
        <v>0</v>
      </c>
      <c r="AM46" s="8"/>
      <c r="AN46" s="8"/>
      <c r="AO46" s="8"/>
      <c r="AP46" s="8"/>
      <c r="AQ46" s="70">
        <f t="shared" si="8"/>
        <v>3</v>
      </c>
      <c r="AR46" s="70">
        <f t="shared" si="44"/>
        <v>3</v>
      </c>
      <c r="AS46" s="70">
        <f t="shared" si="9"/>
        <v>1</v>
      </c>
      <c r="AT46" s="70">
        <f t="shared" si="10"/>
        <v>1</v>
      </c>
      <c r="AU46" s="70">
        <f t="shared" si="11"/>
        <v>4</v>
      </c>
      <c r="AV46" s="70">
        <f>L46+V46+W46+Y46</f>
        <v>4</v>
      </c>
      <c r="AW46" s="70">
        <f t="shared" si="12"/>
        <v>0</v>
      </c>
      <c r="AX46" s="70">
        <f t="shared" si="62"/>
        <v>0</v>
      </c>
      <c r="AY46" s="70">
        <f t="shared" si="13"/>
        <v>0</v>
      </c>
      <c r="AZ46" s="70">
        <f t="shared" si="14"/>
        <v>0</v>
      </c>
      <c r="BA46" s="70">
        <f t="shared" si="15"/>
        <v>0</v>
      </c>
      <c r="BB46" s="70">
        <f t="shared" si="16"/>
        <v>0</v>
      </c>
      <c r="BC46" s="70">
        <f t="shared" si="17"/>
        <v>0</v>
      </c>
      <c r="BD46" s="70">
        <f t="shared" si="18"/>
        <v>0</v>
      </c>
      <c r="BE46" s="70">
        <f t="shared" si="19"/>
        <v>0</v>
      </c>
      <c r="BF46" s="70">
        <f t="shared" si="20"/>
        <v>0</v>
      </c>
      <c r="BG46" s="70">
        <f t="shared" si="21"/>
        <v>0</v>
      </c>
      <c r="BH46" s="70">
        <f t="shared" si="22"/>
        <v>0</v>
      </c>
      <c r="BI46" s="70">
        <f t="shared" si="23"/>
        <v>0</v>
      </c>
      <c r="BJ46" s="70">
        <f t="shared" si="24"/>
        <v>0</v>
      </c>
    </row>
    <row r="47" spans="1:62" s="151" customFormat="1" ht="37.5" customHeight="1">
      <c r="A47" s="147"/>
      <c r="B47" s="144" t="s">
        <v>16</v>
      </c>
      <c r="C47" s="1">
        <f>C8+C11+C14+C17+C18+C19+C27+C33+C34+C35+C36+C37+C44+C45+C46+C38+C39+C40+C41+C42+C43</f>
        <v>277</v>
      </c>
      <c r="D47" s="1">
        <f t="shared" ref="D47:AP47" si="92">D8+D11+D14+D17+D18+D19+D27+D33+D34+D35+D36+D37+D44+D45+D46+D38+D39+D40+D41+D42+D43</f>
        <v>28</v>
      </c>
      <c r="E47" s="1">
        <f t="shared" si="92"/>
        <v>249</v>
      </c>
      <c r="F47" s="1">
        <f t="shared" si="92"/>
        <v>0</v>
      </c>
      <c r="G47" s="1">
        <f t="shared" si="92"/>
        <v>0</v>
      </c>
      <c r="H47" s="1">
        <f t="shared" si="92"/>
        <v>398</v>
      </c>
      <c r="I47" s="1">
        <f t="shared" si="92"/>
        <v>324</v>
      </c>
      <c r="J47" s="1">
        <f t="shared" si="92"/>
        <v>45</v>
      </c>
      <c r="K47" s="1">
        <f t="shared" si="92"/>
        <v>29</v>
      </c>
      <c r="L47" s="1">
        <f t="shared" si="92"/>
        <v>3</v>
      </c>
      <c r="M47" s="1">
        <f t="shared" si="92"/>
        <v>203</v>
      </c>
      <c r="N47" s="1">
        <f t="shared" si="92"/>
        <v>78</v>
      </c>
      <c r="O47" s="1">
        <f t="shared" si="92"/>
        <v>15</v>
      </c>
      <c r="P47" s="1">
        <f t="shared" si="92"/>
        <v>109</v>
      </c>
      <c r="Q47" s="1">
        <f t="shared" si="92"/>
        <v>1</v>
      </c>
      <c r="R47" s="1">
        <f t="shared" si="92"/>
        <v>51</v>
      </c>
      <c r="S47" s="1">
        <f t="shared" si="92"/>
        <v>0</v>
      </c>
      <c r="T47" s="1">
        <f t="shared" si="92"/>
        <v>39</v>
      </c>
      <c r="U47" s="1">
        <f t="shared" si="92"/>
        <v>12</v>
      </c>
      <c r="V47" s="1">
        <f t="shared" si="92"/>
        <v>254</v>
      </c>
      <c r="W47" s="1">
        <f t="shared" si="92"/>
        <v>1</v>
      </c>
      <c r="X47" s="1">
        <f t="shared" si="92"/>
        <v>8</v>
      </c>
      <c r="Y47" s="1">
        <f t="shared" si="92"/>
        <v>343</v>
      </c>
      <c r="Z47" s="1">
        <f t="shared" si="92"/>
        <v>42</v>
      </c>
      <c r="AA47" s="1">
        <f t="shared" si="92"/>
        <v>65</v>
      </c>
      <c r="AB47" s="1">
        <f t="shared" si="92"/>
        <v>31</v>
      </c>
      <c r="AC47" s="1">
        <f t="shared" si="92"/>
        <v>96</v>
      </c>
      <c r="AD47" s="1">
        <f t="shared" si="92"/>
        <v>10</v>
      </c>
      <c r="AE47" s="1">
        <f t="shared" si="92"/>
        <v>86</v>
      </c>
      <c r="AF47" s="1">
        <f t="shared" si="92"/>
        <v>0</v>
      </c>
      <c r="AG47" s="1">
        <f t="shared" si="92"/>
        <v>46</v>
      </c>
      <c r="AH47" s="1">
        <f t="shared" si="92"/>
        <v>7</v>
      </c>
      <c r="AI47" s="1">
        <f t="shared" si="92"/>
        <v>11</v>
      </c>
      <c r="AJ47" s="1">
        <f t="shared" si="92"/>
        <v>18</v>
      </c>
      <c r="AK47" s="1">
        <f t="shared" si="92"/>
        <v>3</v>
      </c>
      <c r="AL47" s="1">
        <f t="shared" si="92"/>
        <v>15</v>
      </c>
      <c r="AM47" s="1">
        <f t="shared" si="92"/>
        <v>0</v>
      </c>
      <c r="AN47" s="1">
        <f t="shared" si="92"/>
        <v>0</v>
      </c>
      <c r="AO47" s="1">
        <f t="shared" si="92"/>
        <v>0</v>
      </c>
      <c r="AP47" s="1">
        <f t="shared" si="92"/>
        <v>0</v>
      </c>
      <c r="AQ47" s="69">
        <f t="shared" ref="AQ47:BJ47" si="93">AQ8+AQ11+AQ14+AQ17+AQ18+AQ19+AQ27+AQ33+AQ34+AQ35+AQ36+AQ37+AQ42+AQ43+AQ38+AQ39+AQ40+AQ41+AQ44+AQ45+AQ46</f>
        <v>277</v>
      </c>
      <c r="AR47" s="70">
        <f t="shared" si="44"/>
        <v>277</v>
      </c>
      <c r="AS47" s="69">
        <f t="shared" si="93"/>
        <v>398</v>
      </c>
      <c r="AT47" s="69">
        <f t="shared" si="93"/>
        <v>398</v>
      </c>
      <c r="AU47" s="69">
        <f t="shared" si="93"/>
        <v>601</v>
      </c>
      <c r="AV47" s="69">
        <f t="shared" si="93"/>
        <v>601</v>
      </c>
      <c r="AW47" s="69">
        <f t="shared" si="93"/>
        <v>203</v>
      </c>
      <c r="AX47" s="69">
        <f t="shared" si="93"/>
        <v>203</v>
      </c>
      <c r="AY47" s="69">
        <f t="shared" si="93"/>
        <v>51</v>
      </c>
      <c r="AZ47" s="69">
        <f t="shared" si="93"/>
        <v>51</v>
      </c>
      <c r="BA47" s="69">
        <f t="shared" si="93"/>
        <v>254</v>
      </c>
      <c r="BB47" s="69">
        <f t="shared" si="93"/>
        <v>254</v>
      </c>
      <c r="BC47" s="69">
        <f t="shared" si="93"/>
        <v>96</v>
      </c>
      <c r="BD47" s="69">
        <f t="shared" si="93"/>
        <v>96</v>
      </c>
      <c r="BE47" s="69">
        <f t="shared" si="93"/>
        <v>96</v>
      </c>
      <c r="BF47" s="69">
        <f t="shared" si="93"/>
        <v>96</v>
      </c>
      <c r="BG47" s="69">
        <f t="shared" si="93"/>
        <v>18</v>
      </c>
      <c r="BH47" s="69">
        <f t="shared" si="93"/>
        <v>18</v>
      </c>
      <c r="BI47" s="69">
        <f t="shared" si="93"/>
        <v>18</v>
      </c>
      <c r="BJ47" s="69">
        <f t="shared" si="93"/>
        <v>18</v>
      </c>
    </row>
    <row r="48" spans="1:62" ht="27.75" customHeight="1">
      <c r="A48" s="152"/>
      <c r="B48" s="153"/>
      <c r="C48" s="153" t="s">
        <v>102</v>
      </c>
      <c r="D48" s="153" t="s">
        <v>103</v>
      </c>
      <c r="E48" s="153" t="s">
        <v>47</v>
      </c>
      <c r="F48" s="153" t="s">
        <v>104</v>
      </c>
      <c r="G48" s="153" t="s">
        <v>105</v>
      </c>
      <c r="H48" s="153" t="s">
        <v>106</v>
      </c>
      <c r="I48" s="153" t="s">
        <v>107</v>
      </c>
      <c r="J48" s="153" t="s">
        <v>52</v>
      </c>
      <c r="K48" s="153" t="s">
        <v>81</v>
      </c>
      <c r="L48" s="153" t="s">
        <v>82</v>
      </c>
      <c r="M48" s="153" t="s">
        <v>83</v>
      </c>
      <c r="N48" s="153" t="s">
        <v>84</v>
      </c>
      <c r="O48" s="153" t="s">
        <v>93</v>
      </c>
      <c r="P48" s="153" t="s">
        <v>108</v>
      </c>
      <c r="Q48" s="153" t="s">
        <v>109</v>
      </c>
      <c r="R48" s="153" t="s">
        <v>110</v>
      </c>
      <c r="S48" s="153" t="s">
        <v>111</v>
      </c>
      <c r="T48" s="153" t="s">
        <v>112</v>
      </c>
      <c r="U48" s="153" t="s">
        <v>113</v>
      </c>
      <c r="V48" s="153" t="s">
        <v>114</v>
      </c>
      <c r="W48" s="153" t="s">
        <v>115</v>
      </c>
      <c r="X48" s="153" t="s">
        <v>116</v>
      </c>
      <c r="Y48" s="153" t="s">
        <v>117</v>
      </c>
      <c r="Z48" s="153" t="s">
        <v>118</v>
      </c>
      <c r="AA48" s="153" t="s">
        <v>119</v>
      </c>
      <c r="AB48" s="153" t="s">
        <v>120</v>
      </c>
      <c r="AC48" s="153" t="s">
        <v>121</v>
      </c>
      <c r="AD48" s="153" t="s">
        <v>122</v>
      </c>
      <c r="AE48" s="153" t="s">
        <v>123</v>
      </c>
      <c r="AF48" s="153" t="s">
        <v>124</v>
      </c>
      <c r="AG48" s="154">
        <v>31</v>
      </c>
      <c r="AH48" s="153" t="s">
        <v>126</v>
      </c>
      <c r="AI48" s="153" t="s">
        <v>127</v>
      </c>
      <c r="AJ48" s="153" t="s">
        <v>128</v>
      </c>
      <c r="AK48" s="153" t="s">
        <v>129</v>
      </c>
      <c r="AL48" s="153" t="s">
        <v>130</v>
      </c>
      <c r="AM48" s="153" t="s">
        <v>131</v>
      </c>
      <c r="AN48" s="153" t="s">
        <v>132</v>
      </c>
      <c r="AO48" s="153" t="s">
        <v>133</v>
      </c>
      <c r="AP48" s="153" t="s">
        <v>134</v>
      </c>
    </row>
    <row r="49" ht="26.25" customHeight="1"/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BJ137"/>
  <sheetViews>
    <sheetView topLeftCell="C1" zoomScale="70" zoomScaleNormal="70" workbookViewId="0">
      <selection activeCell="AM1" sqref="AM1:AP1"/>
    </sheetView>
  </sheetViews>
  <sheetFormatPr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9.5703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72.75" customHeight="1">
      <c r="A1" s="219" t="s">
        <v>190</v>
      </c>
      <c r="B1" s="220"/>
      <c r="C1" s="221" t="s">
        <v>2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 t="s">
        <v>194</v>
      </c>
      <c r="AN1" s="221"/>
      <c r="AO1" s="221"/>
      <c r="AP1" s="222"/>
    </row>
    <row r="2" spans="1:62" ht="20.25" customHeight="1">
      <c r="A2" s="211" t="s">
        <v>156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23"/>
    </row>
    <row r="3" spans="1:62" ht="16.5" customHeight="1">
      <c r="A3" s="213" t="s">
        <v>157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5"/>
    </row>
    <row r="4" spans="1:62" ht="66.75" customHeight="1">
      <c r="A4" s="207" t="s">
        <v>148</v>
      </c>
      <c r="B4" s="208"/>
      <c r="C4" s="213" t="s">
        <v>17</v>
      </c>
      <c r="D4" s="214"/>
      <c r="E4" s="214"/>
      <c r="F4" s="214"/>
      <c r="G4" s="215"/>
      <c r="H4" s="213" t="s">
        <v>87</v>
      </c>
      <c r="I4" s="214"/>
      <c r="J4" s="214"/>
      <c r="K4" s="215"/>
      <c r="L4" s="216" t="s">
        <v>22</v>
      </c>
      <c r="M4" s="213" t="s">
        <v>1</v>
      </c>
      <c r="N4" s="214"/>
      <c r="O4" s="214"/>
      <c r="P4" s="214"/>
      <c r="Q4" s="214"/>
      <c r="R4" s="214"/>
      <c r="S4" s="214"/>
      <c r="T4" s="214"/>
      <c r="U4" s="214"/>
      <c r="V4" s="215"/>
      <c r="W4" s="216" t="s">
        <v>31</v>
      </c>
      <c r="X4" s="216" t="s">
        <v>32</v>
      </c>
      <c r="Y4" s="216" t="s">
        <v>42</v>
      </c>
      <c r="Z4" s="216" t="s">
        <v>86</v>
      </c>
      <c r="AA4" s="213" t="s">
        <v>40</v>
      </c>
      <c r="AB4" s="214"/>
      <c r="AC4" s="214"/>
      <c r="AD4" s="214"/>
      <c r="AE4" s="215"/>
      <c r="AF4" s="216" t="s">
        <v>94</v>
      </c>
      <c r="AG4" s="216" t="s">
        <v>0</v>
      </c>
      <c r="AH4" s="213" t="s">
        <v>39</v>
      </c>
      <c r="AI4" s="214"/>
      <c r="AJ4" s="214"/>
      <c r="AK4" s="214"/>
      <c r="AL4" s="215"/>
      <c r="AM4" s="216" t="s">
        <v>89</v>
      </c>
      <c r="AN4" s="216" t="s">
        <v>90</v>
      </c>
      <c r="AO4" s="216" t="s">
        <v>91</v>
      </c>
      <c r="AP4" s="216" t="s">
        <v>95</v>
      </c>
    </row>
    <row r="5" spans="1:62">
      <c r="A5" s="209"/>
      <c r="B5" s="210"/>
      <c r="C5" s="216" t="s">
        <v>16</v>
      </c>
      <c r="D5" s="216" t="s">
        <v>18</v>
      </c>
      <c r="E5" s="216" t="s">
        <v>19</v>
      </c>
      <c r="F5" s="216" t="s">
        <v>20</v>
      </c>
      <c r="G5" s="216" t="s">
        <v>21</v>
      </c>
      <c r="H5" s="216" t="s">
        <v>16</v>
      </c>
      <c r="I5" s="216" t="s">
        <v>19</v>
      </c>
      <c r="J5" s="216" t="s">
        <v>20</v>
      </c>
      <c r="K5" s="216" t="s">
        <v>21</v>
      </c>
      <c r="L5" s="217"/>
      <c r="M5" s="248" t="s">
        <v>43</v>
      </c>
      <c r="N5" s="216" t="s">
        <v>23</v>
      </c>
      <c r="O5" s="216" t="s">
        <v>24</v>
      </c>
      <c r="P5" s="216" t="s">
        <v>25</v>
      </c>
      <c r="Q5" s="216" t="s">
        <v>88</v>
      </c>
      <c r="R5" s="213" t="s">
        <v>29</v>
      </c>
      <c r="S5" s="214"/>
      <c r="T5" s="214"/>
      <c r="U5" s="215"/>
      <c r="V5" s="216" t="s">
        <v>30</v>
      </c>
      <c r="W5" s="217"/>
      <c r="X5" s="217"/>
      <c r="Y5" s="217"/>
      <c r="Z5" s="217"/>
      <c r="AA5" s="216" t="s">
        <v>33</v>
      </c>
      <c r="AB5" s="216" t="s">
        <v>34</v>
      </c>
      <c r="AC5" s="216" t="s">
        <v>16</v>
      </c>
      <c r="AD5" s="216" t="s">
        <v>37</v>
      </c>
      <c r="AE5" s="216" t="s">
        <v>38</v>
      </c>
      <c r="AF5" s="217"/>
      <c r="AG5" s="217"/>
      <c r="AH5" s="216" t="s">
        <v>33</v>
      </c>
      <c r="AI5" s="216" t="s">
        <v>34</v>
      </c>
      <c r="AJ5" s="216" t="s">
        <v>16</v>
      </c>
      <c r="AK5" s="216" t="s">
        <v>35</v>
      </c>
      <c r="AL5" s="216" t="s">
        <v>36</v>
      </c>
      <c r="AM5" s="217"/>
      <c r="AN5" s="217"/>
      <c r="AO5" s="217"/>
      <c r="AP5" s="217"/>
    </row>
    <row r="6" spans="1:62" ht="169.5" customHeight="1">
      <c r="A6" s="211"/>
      <c r="B6" s="212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49"/>
      <c r="N6" s="218"/>
      <c r="O6" s="218"/>
      <c r="P6" s="218"/>
      <c r="Q6" s="218"/>
      <c r="R6" s="78" t="s">
        <v>26</v>
      </c>
      <c r="S6" s="78" t="s">
        <v>41</v>
      </c>
      <c r="T6" s="78" t="s">
        <v>27</v>
      </c>
      <c r="U6" s="78" t="s">
        <v>28</v>
      </c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18"/>
    </row>
    <row r="7" spans="1:62" ht="25.5" customHeight="1">
      <c r="A7" s="79"/>
      <c r="B7" s="80" t="s">
        <v>80</v>
      </c>
      <c r="C7" s="81">
        <v>1</v>
      </c>
      <c r="D7" s="82">
        <v>2</v>
      </c>
      <c r="E7" s="82">
        <v>3</v>
      </c>
      <c r="F7" s="82">
        <v>4</v>
      </c>
      <c r="G7" s="81">
        <v>5</v>
      </c>
      <c r="H7" s="81">
        <v>6</v>
      </c>
      <c r="I7" s="135">
        <v>7</v>
      </c>
      <c r="J7" s="81">
        <v>8</v>
      </c>
      <c r="K7" s="81">
        <v>9</v>
      </c>
      <c r="L7" s="82">
        <v>10</v>
      </c>
      <c r="M7" s="82">
        <v>11</v>
      </c>
      <c r="N7" s="82">
        <v>12</v>
      </c>
      <c r="O7" s="82">
        <v>13</v>
      </c>
      <c r="P7" s="82">
        <v>14</v>
      </c>
      <c r="Q7" s="81">
        <v>15</v>
      </c>
      <c r="R7" s="82">
        <v>16</v>
      </c>
      <c r="S7" s="82">
        <v>17</v>
      </c>
      <c r="T7" s="82">
        <v>18</v>
      </c>
      <c r="U7" s="82">
        <v>19</v>
      </c>
      <c r="V7" s="82">
        <v>20</v>
      </c>
      <c r="W7" s="82">
        <v>21</v>
      </c>
      <c r="X7" s="82">
        <v>22</v>
      </c>
      <c r="Y7" s="82">
        <v>23</v>
      </c>
      <c r="Z7" s="82">
        <v>24</v>
      </c>
      <c r="AA7" s="82">
        <v>25</v>
      </c>
      <c r="AB7" s="82">
        <v>26</v>
      </c>
      <c r="AC7" s="82">
        <v>27</v>
      </c>
      <c r="AD7" s="81">
        <v>28</v>
      </c>
      <c r="AE7" s="82">
        <v>29</v>
      </c>
      <c r="AF7" s="82">
        <v>30</v>
      </c>
      <c r="AG7" s="82">
        <v>31</v>
      </c>
      <c r="AH7" s="82">
        <v>32</v>
      </c>
      <c r="AI7" s="82">
        <v>33</v>
      </c>
      <c r="AJ7" s="82">
        <v>34</v>
      </c>
      <c r="AK7" s="82">
        <v>35</v>
      </c>
      <c r="AL7" s="82">
        <v>36</v>
      </c>
      <c r="AM7" s="82">
        <v>37</v>
      </c>
      <c r="AN7" s="82">
        <v>38</v>
      </c>
      <c r="AO7" s="82">
        <v>39</v>
      </c>
      <c r="AP7" s="81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76.5">
      <c r="A8" s="84">
        <v>1</v>
      </c>
      <c r="B8" s="136" t="s">
        <v>53</v>
      </c>
      <c r="C8" s="81">
        <f t="shared" ref="C8:AP8" si="0">SUM(C9:C10)</f>
        <v>72</v>
      </c>
      <c r="D8" s="81">
        <f t="shared" si="0"/>
        <v>0</v>
      </c>
      <c r="E8" s="81">
        <f t="shared" si="0"/>
        <v>72</v>
      </c>
      <c r="F8" s="81">
        <f t="shared" si="0"/>
        <v>0</v>
      </c>
      <c r="G8" s="81">
        <f t="shared" si="0"/>
        <v>0</v>
      </c>
      <c r="H8" s="81">
        <f t="shared" si="0"/>
        <v>224</v>
      </c>
      <c r="I8" s="81">
        <f t="shared" si="0"/>
        <v>175</v>
      </c>
      <c r="J8" s="81">
        <f t="shared" si="0"/>
        <v>39</v>
      </c>
      <c r="K8" s="81">
        <f t="shared" si="0"/>
        <v>10</v>
      </c>
      <c r="L8" s="81">
        <f t="shared" si="0"/>
        <v>5</v>
      </c>
      <c r="M8" s="81">
        <f t="shared" si="0"/>
        <v>118</v>
      </c>
      <c r="N8" s="81">
        <f t="shared" si="0"/>
        <v>39</v>
      </c>
      <c r="O8" s="81">
        <f t="shared" si="0"/>
        <v>15</v>
      </c>
      <c r="P8" s="81">
        <f t="shared" si="0"/>
        <v>64</v>
      </c>
      <c r="Q8" s="81">
        <f t="shared" si="0"/>
        <v>0</v>
      </c>
      <c r="R8" s="81">
        <f t="shared" si="0"/>
        <v>16</v>
      </c>
      <c r="S8" s="81">
        <f t="shared" si="0"/>
        <v>0</v>
      </c>
      <c r="T8" s="81">
        <f t="shared" si="0"/>
        <v>5</v>
      </c>
      <c r="U8" s="81">
        <f t="shared" si="0"/>
        <v>11</v>
      </c>
      <c r="V8" s="81">
        <f t="shared" si="0"/>
        <v>134</v>
      </c>
      <c r="W8" s="81">
        <f t="shared" si="0"/>
        <v>1</v>
      </c>
      <c r="X8" s="81">
        <f t="shared" si="0"/>
        <v>0</v>
      </c>
      <c r="Y8" s="81">
        <f t="shared" si="0"/>
        <v>107</v>
      </c>
      <c r="Z8" s="81">
        <f t="shared" si="0"/>
        <v>0</v>
      </c>
      <c r="AA8" s="81">
        <f t="shared" si="0"/>
        <v>41</v>
      </c>
      <c r="AB8" s="81">
        <f t="shared" si="0"/>
        <v>9</v>
      </c>
      <c r="AC8" s="81">
        <f t="shared" si="0"/>
        <v>50</v>
      </c>
      <c r="AD8" s="81">
        <f t="shared" si="0"/>
        <v>5</v>
      </c>
      <c r="AE8" s="81">
        <f t="shared" si="0"/>
        <v>45</v>
      </c>
      <c r="AF8" s="81">
        <f t="shared" si="0"/>
        <v>0</v>
      </c>
      <c r="AG8" s="81">
        <f t="shared" si="0"/>
        <v>26</v>
      </c>
      <c r="AH8" s="81">
        <f t="shared" si="0"/>
        <v>4</v>
      </c>
      <c r="AI8" s="81">
        <f t="shared" si="0"/>
        <v>1</v>
      </c>
      <c r="AJ8" s="81">
        <f t="shared" si="0"/>
        <v>5</v>
      </c>
      <c r="AK8" s="81">
        <f t="shared" si="0"/>
        <v>4</v>
      </c>
      <c r="AL8" s="81">
        <f t="shared" si="0"/>
        <v>1</v>
      </c>
      <c r="AM8" s="81">
        <f t="shared" si="0"/>
        <v>0</v>
      </c>
      <c r="AN8" s="81">
        <f t="shared" si="0"/>
        <v>0</v>
      </c>
      <c r="AO8" s="81">
        <f t="shared" si="0"/>
        <v>0</v>
      </c>
      <c r="AP8" s="81">
        <f t="shared" si="0"/>
        <v>0</v>
      </c>
      <c r="AQ8" s="69">
        <f t="shared" ref="AQ8:BJ8" si="1">SUM(AQ9:AQ10)</f>
        <v>72</v>
      </c>
      <c r="AR8" s="69">
        <f t="shared" si="1"/>
        <v>72</v>
      </c>
      <c r="AS8" s="69">
        <f t="shared" si="1"/>
        <v>224</v>
      </c>
      <c r="AT8" s="69">
        <f t="shared" si="1"/>
        <v>224</v>
      </c>
      <c r="AU8" s="69">
        <f t="shared" si="1"/>
        <v>247</v>
      </c>
      <c r="AV8" s="69">
        <f>SUM(AV9:AV10)</f>
        <v>247</v>
      </c>
      <c r="AW8" s="69">
        <f t="shared" si="1"/>
        <v>118</v>
      </c>
      <c r="AX8" s="69">
        <f t="shared" si="1"/>
        <v>118</v>
      </c>
      <c r="AY8" s="69">
        <f t="shared" si="1"/>
        <v>16</v>
      </c>
      <c r="AZ8" s="69">
        <f t="shared" si="1"/>
        <v>16</v>
      </c>
      <c r="BA8" s="69">
        <f t="shared" si="1"/>
        <v>134</v>
      </c>
      <c r="BB8" s="69">
        <f t="shared" si="1"/>
        <v>134</v>
      </c>
      <c r="BC8" s="69">
        <f t="shared" si="1"/>
        <v>50</v>
      </c>
      <c r="BD8" s="69">
        <f t="shared" si="1"/>
        <v>50</v>
      </c>
      <c r="BE8" s="69">
        <f t="shared" si="1"/>
        <v>50</v>
      </c>
      <c r="BF8" s="69">
        <f t="shared" si="1"/>
        <v>50</v>
      </c>
      <c r="BG8" s="69">
        <f t="shared" si="1"/>
        <v>5</v>
      </c>
      <c r="BH8" s="69">
        <f t="shared" si="1"/>
        <v>5</v>
      </c>
      <c r="BI8" s="69">
        <f t="shared" si="1"/>
        <v>5</v>
      </c>
      <c r="BJ8" s="69">
        <f t="shared" si="1"/>
        <v>5</v>
      </c>
    </row>
    <row r="9" spans="1:62" ht="38.25">
      <c r="A9" s="85" t="s">
        <v>45</v>
      </c>
      <c r="B9" s="203" t="s">
        <v>54</v>
      </c>
      <c r="C9" s="18">
        <v>67</v>
      </c>
      <c r="D9" s="16">
        <v>0</v>
      </c>
      <c r="E9" s="18">
        <v>67</v>
      </c>
      <c r="F9" s="16">
        <v>0</v>
      </c>
      <c r="G9" s="18">
        <v>0</v>
      </c>
      <c r="H9" s="18">
        <v>182</v>
      </c>
      <c r="I9" s="16">
        <f>H9-J9-K9</f>
        <v>137</v>
      </c>
      <c r="J9" s="18">
        <v>36</v>
      </c>
      <c r="K9" s="18">
        <v>9</v>
      </c>
      <c r="L9" s="16">
        <v>5</v>
      </c>
      <c r="M9" s="16">
        <f>N9+O9+P9+Q9</f>
        <v>99</v>
      </c>
      <c r="N9" s="20">
        <v>32</v>
      </c>
      <c r="O9" s="20">
        <v>7</v>
      </c>
      <c r="P9" s="20">
        <v>60</v>
      </c>
      <c r="Q9" s="20">
        <v>0</v>
      </c>
      <c r="R9" s="16">
        <v>9</v>
      </c>
      <c r="S9" s="20">
        <v>0</v>
      </c>
      <c r="T9" s="20">
        <v>3</v>
      </c>
      <c r="U9" s="20">
        <v>6</v>
      </c>
      <c r="V9" s="16">
        <f>M9+R9</f>
        <v>108</v>
      </c>
      <c r="W9" s="16">
        <v>1</v>
      </c>
      <c r="X9" s="16">
        <v>0</v>
      </c>
      <c r="Y9" s="16">
        <f>E9+I9-L9-V9-W9</f>
        <v>90</v>
      </c>
      <c r="Z9" s="16">
        <v>0</v>
      </c>
      <c r="AA9" s="16">
        <v>38</v>
      </c>
      <c r="AB9" s="16">
        <v>8</v>
      </c>
      <c r="AC9" s="16">
        <f>AA9+AB9</f>
        <v>46</v>
      </c>
      <c r="AD9" s="16">
        <v>5</v>
      </c>
      <c r="AE9" s="16">
        <f>AA9+AB9-AD9</f>
        <v>41</v>
      </c>
      <c r="AF9" s="16"/>
      <c r="AG9" s="16">
        <v>24</v>
      </c>
      <c r="AH9" s="16">
        <v>3</v>
      </c>
      <c r="AI9" s="16">
        <v>1</v>
      </c>
      <c r="AJ9" s="16">
        <f>AH9+AI9</f>
        <v>4</v>
      </c>
      <c r="AK9" s="16">
        <v>4</v>
      </c>
      <c r="AL9" s="16">
        <f>AH9+AI9-AK9</f>
        <v>0</v>
      </c>
      <c r="AM9" s="18"/>
      <c r="AN9" s="18"/>
      <c r="AO9" s="18"/>
      <c r="AP9" s="18"/>
      <c r="AQ9" s="70">
        <f>C9</f>
        <v>67</v>
      </c>
      <c r="AR9" s="70">
        <f>E9+F9+G9+D9</f>
        <v>67</v>
      </c>
      <c r="AS9" s="70">
        <f>H9</f>
        <v>182</v>
      </c>
      <c r="AT9" s="70">
        <f>I9+J9+K9</f>
        <v>182</v>
      </c>
      <c r="AU9" s="70">
        <f>D9+E9+I9</f>
        <v>204</v>
      </c>
      <c r="AV9" s="70">
        <f>L9+V9+W9+Y9+Z9</f>
        <v>204</v>
      </c>
      <c r="AW9" s="70">
        <f>M9</f>
        <v>99</v>
      </c>
      <c r="AX9" s="70">
        <f>N9+O9+P9+Q9</f>
        <v>99</v>
      </c>
      <c r="AY9" s="70">
        <f>R9</f>
        <v>9</v>
      </c>
      <c r="AZ9" s="70">
        <f>S9+T9+U9</f>
        <v>9</v>
      </c>
      <c r="BA9" s="70">
        <f>V9</f>
        <v>108</v>
      </c>
      <c r="BB9" s="70">
        <f>M9+R9</f>
        <v>108</v>
      </c>
      <c r="BC9" s="70">
        <f>AC9</f>
        <v>46</v>
      </c>
      <c r="BD9" s="70">
        <f>AA9+AB9</f>
        <v>46</v>
      </c>
      <c r="BE9" s="70">
        <f>AC9</f>
        <v>46</v>
      </c>
      <c r="BF9" s="70">
        <f>AD9+AE9</f>
        <v>46</v>
      </c>
      <c r="BG9" s="70">
        <f>AJ9</f>
        <v>4</v>
      </c>
      <c r="BH9" s="70">
        <f>AH9+AI9</f>
        <v>4</v>
      </c>
      <c r="BI9" s="70">
        <f>AJ9</f>
        <v>4</v>
      </c>
      <c r="BJ9" s="70">
        <f>AK9+AL9</f>
        <v>4</v>
      </c>
    </row>
    <row r="10" spans="1:62" ht="51">
      <c r="A10" s="85" t="s">
        <v>46</v>
      </c>
      <c r="B10" s="203" t="s">
        <v>55</v>
      </c>
      <c r="C10" s="18">
        <v>5</v>
      </c>
      <c r="D10" s="16">
        <v>0</v>
      </c>
      <c r="E10" s="18">
        <v>5</v>
      </c>
      <c r="F10" s="16">
        <v>0</v>
      </c>
      <c r="G10" s="18">
        <v>0</v>
      </c>
      <c r="H10" s="18">
        <v>42</v>
      </c>
      <c r="I10" s="16">
        <f t="shared" ref="I10" si="2">H10-J10-K10</f>
        <v>38</v>
      </c>
      <c r="J10" s="18">
        <v>3</v>
      </c>
      <c r="K10" s="18">
        <v>1</v>
      </c>
      <c r="L10" s="16">
        <v>0</v>
      </c>
      <c r="M10" s="16">
        <f t="shared" ref="M10" si="3">N10+O10+P10+Q10</f>
        <v>19</v>
      </c>
      <c r="N10" s="20">
        <v>7</v>
      </c>
      <c r="O10" s="20">
        <v>8</v>
      </c>
      <c r="P10" s="20">
        <v>4</v>
      </c>
      <c r="Q10" s="20">
        <v>0</v>
      </c>
      <c r="R10" s="16">
        <v>7</v>
      </c>
      <c r="S10" s="20">
        <v>0</v>
      </c>
      <c r="T10" s="20">
        <v>2</v>
      </c>
      <c r="U10" s="20">
        <v>5</v>
      </c>
      <c r="V10" s="16">
        <f t="shared" ref="V10" si="4">M10+R10</f>
        <v>26</v>
      </c>
      <c r="W10" s="16">
        <v>0</v>
      </c>
      <c r="X10" s="17">
        <v>0</v>
      </c>
      <c r="Y10" s="16">
        <f t="shared" ref="Y10" si="5">E10+I10-L10-V10-W10</f>
        <v>17</v>
      </c>
      <c r="Z10" s="17">
        <v>0</v>
      </c>
      <c r="AA10" s="17">
        <v>3</v>
      </c>
      <c r="AB10" s="17">
        <v>1</v>
      </c>
      <c r="AC10" s="16">
        <f t="shared" ref="AC10" si="6">AA10+AB10</f>
        <v>4</v>
      </c>
      <c r="AD10" s="17">
        <v>0</v>
      </c>
      <c r="AE10" s="16">
        <f t="shared" ref="AE10" si="7">AA10+AB10-AD10</f>
        <v>4</v>
      </c>
      <c r="AF10" s="16"/>
      <c r="AG10" s="16">
        <v>2</v>
      </c>
      <c r="AH10" s="16">
        <v>1</v>
      </c>
      <c r="AI10" s="16">
        <v>0</v>
      </c>
      <c r="AJ10" s="16">
        <f t="shared" ref="AJ10" si="8">AH10+AI10</f>
        <v>1</v>
      </c>
      <c r="AK10" s="16">
        <v>0</v>
      </c>
      <c r="AL10" s="16">
        <f t="shared" ref="AL10" si="9">AH10+AI10-AK10</f>
        <v>1</v>
      </c>
      <c r="AM10" s="18"/>
      <c r="AN10" s="18"/>
      <c r="AO10" s="18"/>
      <c r="AP10" s="18"/>
      <c r="AQ10" s="70">
        <f t="shared" ref="AQ10:AQ46" si="10">C10</f>
        <v>5</v>
      </c>
      <c r="AR10" s="70">
        <f>E10+F10+G10+D10</f>
        <v>5</v>
      </c>
      <c r="AS10" s="70">
        <f t="shared" ref="AS10:AS46" si="11">H10</f>
        <v>42</v>
      </c>
      <c r="AT10" s="70">
        <f t="shared" ref="AT10:AT46" si="12">I10+J10+K10</f>
        <v>42</v>
      </c>
      <c r="AU10" s="70">
        <f t="shared" ref="AU10:AU46" si="13">D10+E10+I10</f>
        <v>43</v>
      </c>
      <c r="AV10" s="70">
        <f>L10+V10+W10+Y10+Z10</f>
        <v>43</v>
      </c>
      <c r="AW10" s="70">
        <f t="shared" ref="AW10:AW46" si="14">M10</f>
        <v>19</v>
      </c>
      <c r="AX10" s="70">
        <f>N10+O10+P10+Q10</f>
        <v>19</v>
      </c>
      <c r="AY10" s="70">
        <f t="shared" ref="AY10:AY46" si="15">R10</f>
        <v>7</v>
      </c>
      <c r="AZ10" s="70">
        <f t="shared" ref="AZ10:AZ46" si="16">S10+T10+U10</f>
        <v>7</v>
      </c>
      <c r="BA10" s="70">
        <f t="shared" ref="BA10:BA46" si="17">V10</f>
        <v>26</v>
      </c>
      <c r="BB10" s="70">
        <f t="shared" ref="BB10:BB46" si="18">M10+R10</f>
        <v>26</v>
      </c>
      <c r="BC10" s="70">
        <f t="shared" ref="BC10:BC46" si="19">AC10</f>
        <v>4</v>
      </c>
      <c r="BD10" s="70">
        <f t="shared" ref="BD10:BD46" si="20">AA10+AB10</f>
        <v>4</v>
      </c>
      <c r="BE10" s="70">
        <f t="shared" ref="BE10:BE46" si="21">AC10</f>
        <v>4</v>
      </c>
      <c r="BF10" s="70">
        <f t="shared" ref="BF10:BF46" si="22">AD10+AE10</f>
        <v>4</v>
      </c>
      <c r="BG10" s="70">
        <f t="shared" ref="BG10:BG46" si="23">AJ10</f>
        <v>1</v>
      </c>
      <c r="BH10" s="70">
        <f t="shared" ref="BH10:BH46" si="24">AH10+AI10</f>
        <v>1</v>
      </c>
      <c r="BI10" s="70">
        <f t="shared" ref="BI10:BI46" si="25">AJ10</f>
        <v>1</v>
      </c>
      <c r="BJ10" s="70">
        <f t="shared" ref="BJ10:BJ46" si="26">AK10+AL10</f>
        <v>1</v>
      </c>
    </row>
    <row r="11" spans="1:62" ht="76.5">
      <c r="A11" s="84">
        <v>2</v>
      </c>
      <c r="B11" s="136" t="s">
        <v>56</v>
      </c>
      <c r="C11" s="81">
        <f t="shared" ref="C11:BJ11" si="27">SUM(C12:C13)</f>
        <v>9</v>
      </c>
      <c r="D11" s="81">
        <f t="shared" si="27"/>
        <v>0</v>
      </c>
      <c r="E11" s="81">
        <f t="shared" si="27"/>
        <v>9</v>
      </c>
      <c r="F11" s="81">
        <f t="shared" si="27"/>
        <v>0</v>
      </c>
      <c r="G11" s="81">
        <f t="shared" si="27"/>
        <v>0</v>
      </c>
      <c r="H11" s="81">
        <f t="shared" si="27"/>
        <v>36</v>
      </c>
      <c r="I11" s="81">
        <f t="shared" si="27"/>
        <v>28</v>
      </c>
      <c r="J11" s="81">
        <f t="shared" si="27"/>
        <v>5</v>
      </c>
      <c r="K11" s="81">
        <f t="shared" si="27"/>
        <v>3</v>
      </c>
      <c r="L11" s="81">
        <f t="shared" si="27"/>
        <v>0</v>
      </c>
      <c r="M11" s="81">
        <f t="shared" si="27"/>
        <v>15</v>
      </c>
      <c r="N11" s="81">
        <f t="shared" si="27"/>
        <v>6</v>
      </c>
      <c r="O11" s="81">
        <f t="shared" si="27"/>
        <v>1</v>
      </c>
      <c r="P11" s="81">
        <f t="shared" si="27"/>
        <v>8</v>
      </c>
      <c r="Q11" s="81">
        <f t="shared" si="27"/>
        <v>0</v>
      </c>
      <c r="R11" s="81">
        <f t="shared" si="27"/>
        <v>8</v>
      </c>
      <c r="S11" s="81">
        <f t="shared" si="27"/>
        <v>0</v>
      </c>
      <c r="T11" s="81">
        <f t="shared" si="27"/>
        <v>7</v>
      </c>
      <c r="U11" s="81">
        <f t="shared" si="27"/>
        <v>1</v>
      </c>
      <c r="V11" s="81">
        <f t="shared" si="27"/>
        <v>23</v>
      </c>
      <c r="W11" s="81">
        <f t="shared" si="27"/>
        <v>0</v>
      </c>
      <c r="X11" s="81">
        <f t="shared" si="27"/>
        <v>1</v>
      </c>
      <c r="Y11" s="81">
        <f t="shared" si="27"/>
        <v>14</v>
      </c>
      <c r="Z11" s="81">
        <f t="shared" si="27"/>
        <v>1</v>
      </c>
      <c r="AA11" s="81">
        <f t="shared" si="27"/>
        <v>7</v>
      </c>
      <c r="AB11" s="81">
        <f t="shared" si="27"/>
        <v>1</v>
      </c>
      <c r="AC11" s="81">
        <f t="shared" si="27"/>
        <v>8</v>
      </c>
      <c r="AD11" s="81">
        <f t="shared" si="27"/>
        <v>0</v>
      </c>
      <c r="AE11" s="81">
        <f t="shared" si="27"/>
        <v>8</v>
      </c>
      <c r="AF11" s="81">
        <f t="shared" si="27"/>
        <v>0</v>
      </c>
      <c r="AG11" s="81">
        <f t="shared" si="27"/>
        <v>6</v>
      </c>
      <c r="AH11" s="81">
        <f t="shared" si="27"/>
        <v>2</v>
      </c>
      <c r="AI11" s="81">
        <f t="shared" si="27"/>
        <v>0</v>
      </c>
      <c r="AJ11" s="81">
        <f t="shared" si="27"/>
        <v>2</v>
      </c>
      <c r="AK11" s="81">
        <f t="shared" si="27"/>
        <v>0</v>
      </c>
      <c r="AL11" s="81">
        <f t="shared" si="27"/>
        <v>2</v>
      </c>
      <c r="AM11" s="81">
        <f t="shared" si="27"/>
        <v>0</v>
      </c>
      <c r="AN11" s="81">
        <f t="shared" si="27"/>
        <v>0</v>
      </c>
      <c r="AO11" s="81">
        <f t="shared" si="27"/>
        <v>0</v>
      </c>
      <c r="AP11" s="81">
        <f t="shared" si="27"/>
        <v>0</v>
      </c>
      <c r="AQ11" s="69">
        <f t="shared" si="27"/>
        <v>9</v>
      </c>
      <c r="AR11" s="69">
        <f t="shared" si="27"/>
        <v>9</v>
      </c>
      <c r="AS11" s="69">
        <f t="shared" si="27"/>
        <v>36</v>
      </c>
      <c r="AT11" s="69">
        <f t="shared" si="27"/>
        <v>36</v>
      </c>
      <c r="AU11" s="69">
        <f t="shared" si="27"/>
        <v>37</v>
      </c>
      <c r="AV11" s="69">
        <f t="shared" si="27"/>
        <v>37</v>
      </c>
      <c r="AW11" s="69">
        <f t="shared" si="27"/>
        <v>15</v>
      </c>
      <c r="AX11" s="69">
        <f t="shared" si="27"/>
        <v>15</v>
      </c>
      <c r="AY11" s="69">
        <f t="shared" si="27"/>
        <v>8</v>
      </c>
      <c r="AZ11" s="69">
        <f t="shared" si="27"/>
        <v>8</v>
      </c>
      <c r="BA11" s="69">
        <f t="shared" si="27"/>
        <v>23</v>
      </c>
      <c r="BB11" s="69">
        <f t="shared" si="27"/>
        <v>23</v>
      </c>
      <c r="BC11" s="69">
        <f t="shared" si="27"/>
        <v>8</v>
      </c>
      <c r="BD11" s="69">
        <f t="shared" si="27"/>
        <v>8</v>
      </c>
      <c r="BE11" s="69">
        <f t="shared" si="27"/>
        <v>8</v>
      </c>
      <c r="BF11" s="69">
        <f t="shared" si="27"/>
        <v>8</v>
      </c>
      <c r="BG11" s="69">
        <f t="shared" si="27"/>
        <v>2</v>
      </c>
      <c r="BH11" s="69">
        <f t="shared" si="27"/>
        <v>2</v>
      </c>
      <c r="BI11" s="69">
        <f t="shared" si="27"/>
        <v>2</v>
      </c>
      <c r="BJ11" s="69">
        <f t="shared" si="27"/>
        <v>2</v>
      </c>
    </row>
    <row r="12" spans="1:62" ht="51">
      <c r="A12" s="85" t="s">
        <v>4</v>
      </c>
      <c r="B12" s="203" t="s">
        <v>57</v>
      </c>
      <c r="C12" s="18">
        <v>4</v>
      </c>
      <c r="D12" s="16">
        <v>0</v>
      </c>
      <c r="E12" s="18">
        <v>4</v>
      </c>
      <c r="F12" s="16">
        <v>0</v>
      </c>
      <c r="G12" s="18">
        <v>0</v>
      </c>
      <c r="H12" s="18">
        <v>27</v>
      </c>
      <c r="I12" s="16">
        <f t="shared" ref="I12:I13" si="28">H12-J12-K12</f>
        <v>22</v>
      </c>
      <c r="J12" s="18">
        <v>3</v>
      </c>
      <c r="K12" s="18">
        <v>2</v>
      </c>
      <c r="L12" s="16">
        <v>0</v>
      </c>
      <c r="M12" s="16">
        <f t="shared" ref="M12:M13" si="29">N12+O12+P12+Q12</f>
        <v>7</v>
      </c>
      <c r="N12" s="20">
        <v>3</v>
      </c>
      <c r="O12" s="20">
        <v>1</v>
      </c>
      <c r="P12" s="20">
        <v>3</v>
      </c>
      <c r="Q12" s="20">
        <v>0</v>
      </c>
      <c r="R12" s="16">
        <v>8</v>
      </c>
      <c r="S12" s="20">
        <v>0</v>
      </c>
      <c r="T12" s="20">
        <v>7</v>
      </c>
      <c r="U12" s="20">
        <v>1</v>
      </c>
      <c r="V12" s="16">
        <f t="shared" ref="V12:V13" si="30">M12+R12</f>
        <v>15</v>
      </c>
      <c r="W12" s="16">
        <v>0</v>
      </c>
      <c r="X12" s="16">
        <v>1</v>
      </c>
      <c r="Y12" s="16">
        <f t="shared" ref="Y12:Y13" si="31">E12+I12-L12-V12-W12</f>
        <v>11</v>
      </c>
      <c r="Z12" s="16">
        <v>1</v>
      </c>
      <c r="AA12" s="16">
        <v>3</v>
      </c>
      <c r="AB12" s="16">
        <v>1</v>
      </c>
      <c r="AC12" s="16">
        <f t="shared" ref="AC12:AC13" si="32">AA12+AB12</f>
        <v>4</v>
      </c>
      <c r="AD12" s="16">
        <v>0</v>
      </c>
      <c r="AE12" s="16">
        <f t="shared" ref="AE12:AE13" si="33">AA12+AB12-AD12</f>
        <v>4</v>
      </c>
      <c r="AF12" s="16"/>
      <c r="AG12" s="16">
        <v>4</v>
      </c>
      <c r="AH12" s="16">
        <v>0</v>
      </c>
      <c r="AI12" s="16">
        <v>0</v>
      </c>
      <c r="AJ12" s="16">
        <f t="shared" ref="AJ12:AJ13" si="34">AH12+AI12</f>
        <v>0</v>
      </c>
      <c r="AK12" s="16">
        <v>0</v>
      </c>
      <c r="AL12" s="16">
        <f t="shared" ref="AL12:AL13" si="35">AH12+AI12-AK12</f>
        <v>0</v>
      </c>
      <c r="AM12" s="18"/>
      <c r="AN12" s="18"/>
      <c r="AO12" s="18"/>
      <c r="AP12" s="18"/>
      <c r="AQ12" s="70">
        <f t="shared" si="10"/>
        <v>4</v>
      </c>
      <c r="AR12" s="70">
        <f>E12+F12+G12+D12</f>
        <v>4</v>
      </c>
      <c r="AS12" s="70">
        <f t="shared" si="11"/>
        <v>27</v>
      </c>
      <c r="AT12" s="70">
        <f t="shared" si="12"/>
        <v>27</v>
      </c>
      <c r="AU12" s="70">
        <f t="shared" si="13"/>
        <v>26</v>
      </c>
      <c r="AV12" s="70">
        <f>L12+V12+W12+Y12</f>
        <v>26</v>
      </c>
      <c r="AW12" s="70">
        <f t="shared" si="14"/>
        <v>7</v>
      </c>
      <c r="AX12" s="70">
        <f>N12+O12+P12+Q12</f>
        <v>7</v>
      </c>
      <c r="AY12" s="70">
        <f t="shared" si="15"/>
        <v>8</v>
      </c>
      <c r="AZ12" s="70">
        <f t="shared" si="16"/>
        <v>8</v>
      </c>
      <c r="BA12" s="70">
        <f t="shared" si="17"/>
        <v>15</v>
      </c>
      <c r="BB12" s="70">
        <f t="shared" si="18"/>
        <v>15</v>
      </c>
      <c r="BC12" s="70">
        <f t="shared" si="19"/>
        <v>4</v>
      </c>
      <c r="BD12" s="70">
        <f t="shared" si="20"/>
        <v>4</v>
      </c>
      <c r="BE12" s="70">
        <f t="shared" si="21"/>
        <v>4</v>
      </c>
      <c r="BF12" s="70">
        <f t="shared" si="22"/>
        <v>4</v>
      </c>
      <c r="BG12" s="70">
        <f t="shared" si="23"/>
        <v>0</v>
      </c>
      <c r="BH12" s="70">
        <f t="shared" si="24"/>
        <v>0</v>
      </c>
      <c r="BI12" s="70">
        <f t="shared" si="25"/>
        <v>0</v>
      </c>
      <c r="BJ12" s="70">
        <f t="shared" si="26"/>
        <v>0</v>
      </c>
    </row>
    <row r="13" spans="1:62" ht="63.75">
      <c r="A13" s="85" t="s">
        <v>5</v>
      </c>
      <c r="B13" s="203" t="s">
        <v>58</v>
      </c>
      <c r="C13" s="18">
        <v>5</v>
      </c>
      <c r="D13" s="16">
        <v>0</v>
      </c>
      <c r="E13" s="18">
        <v>5</v>
      </c>
      <c r="F13" s="16">
        <v>0</v>
      </c>
      <c r="G13" s="18">
        <v>0</v>
      </c>
      <c r="H13" s="18">
        <v>9</v>
      </c>
      <c r="I13" s="16">
        <f t="shared" si="28"/>
        <v>6</v>
      </c>
      <c r="J13" s="18">
        <v>2</v>
      </c>
      <c r="K13" s="18">
        <v>1</v>
      </c>
      <c r="L13" s="16">
        <v>0</v>
      </c>
      <c r="M13" s="16">
        <f t="shared" si="29"/>
        <v>8</v>
      </c>
      <c r="N13" s="20">
        <v>3</v>
      </c>
      <c r="O13" s="20">
        <v>0</v>
      </c>
      <c r="P13" s="20">
        <v>5</v>
      </c>
      <c r="Q13" s="20">
        <v>0</v>
      </c>
      <c r="R13" s="16">
        <v>0</v>
      </c>
      <c r="S13" s="20">
        <v>0</v>
      </c>
      <c r="T13" s="20">
        <v>0</v>
      </c>
      <c r="U13" s="20">
        <v>0</v>
      </c>
      <c r="V13" s="16">
        <f t="shared" si="30"/>
        <v>8</v>
      </c>
      <c r="W13" s="16">
        <v>0</v>
      </c>
      <c r="X13" s="16">
        <v>0</v>
      </c>
      <c r="Y13" s="16">
        <f t="shared" si="31"/>
        <v>3</v>
      </c>
      <c r="Z13" s="16">
        <v>0</v>
      </c>
      <c r="AA13" s="16">
        <v>4</v>
      </c>
      <c r="AB13" s="16">
        <v>0</v>
      </c>
      <c r="AC13" s="16">
        <f t="shared" si="32"/>
        <v>4</v>
      </c>
      <c r="AD13" s="16">
        <v>0</v>
      </c>
      <c r="AE13" s="16">
        <f t="shared" si="33"/>
        <v>4</v>
      </c>
      <c r="AF13" s="16"/>
      <c r="AG13" s="16">
        <v>2</v>
      </c>
      <c r="AH13" s="16">
        <v>2</v>
      </c>
      <c r="AI13" s="16">
        <v>0</v>
      </c>
      <c r="AJ13" s="16">
        <f t="shared" si="34"/>
        <v>2</v>
      </c>
      <c r="AK13" s="16">
        <v>0</v>
      </c>
      <c r="AL13" s="16">
        <f t="shared" si="35"/>
        <v>2</v>
      </c>
      <c r="AM13" s="18"/>
      <c r="AN13" s="18"/>
      <c r="AO13" s="18"/>
      <c r="AP13" s="18"/>
      <c r="AQ13" s="70">
        <f t="shared" si="10"/>
        <v>5</v>
      </c>
      <c r="AR13" s="70">
        <f>E13+F13+G13+D13</f>
        <v>5</v>
      </c>
      <c r="AS13" s="70">
        <f t="shared" si="11"/>
        <v>9</v>
      </c>
      <c r="AT13" s="70">
        <f t="shared" si="12"/>
        <v>9</v>
      </c>
      <c r="AU13" s="70">
        <f t="shared" si="13"/>
        <v>11</v>
      </c>
      <c r="AV13" s="70">
        <f>L13+V13+W13+Y13+Z13</f>
        <v>11</v>
      </c>
      <c r="AW13" s="70">
        <f t="shared" si="14"/>
        <v>8</v>
      </c>
      <c r="AX13" s="70">
        <f>N13+O13+P13+Q13</f>
        <v>8</v>
      </c>
      <c r="AY13" s="70">
        <f t="shared" si="15"/>
        <v>0</v>
      </c>
      <c r="AZ13" s="70">
        <f t="shared" si="16"/>
        <v>0</v>
      </c>
      <c r="BA13" s="70">
        <f t="shared" si="17"/>
        <v>8</v>
      </c>
      <c r="BB13" s="70">
        <f t="shared" si="18"/>
        <v>8</v>
      </c>
      <c r="BC13" s="70">
        <f t="shared" si="19"/>
        <v>4</v>
      </c>
      <c r="BD13" s="70">
        <f t="shared" si="20"/>
        <v>4</v>
      </c>
      <c r="BE13" s="70">
        <f t="shared" si="21"/>
        <v>4</v>
      </c>
      <c r="BF13" s="70">
        <f t="shared" si="22"/>
        <v>4</v>
      </c>
      <c r="BG13" s="70">
        <f t="shared" si="23"/>
        <v>2</v>
      </c>
      <c r="BH13" s="70">
        <f t="shared" si="24"/>
        <v>2</v>
      </c>
      <c r="BI13" s="70">
        <f t="shared" si="25"/>
        <v>2</v>
      </c>
      <c r="BJ13" s="70">
        <f t="shared" si="26"/>
        <v>2</v>
      </c>
    </row>
    <row r="14" spans="1:62" ht="63.75">
      <c r="A14" s="85" t="s">
        <v>47</v>
      </c>
      <c r="B14" s="136" t="s">
        <v>59</v>
      </c>
      <c r="C14" s="81">
        <f t="shared" ref="C14:AP14" si="36">SUM(C15:C16)</f>
        <v>63</v>
      </c>
      <c r="D14" s="81">
        <f t="shared" si="36"/>
        <v>0</v>
      </c>
      <c r="E14" s="81">
        <f t="shared" si="36"/>
        <v>63</v>
      </c>
      <c r="F14" s="81">
        <f t="shared" si="36"/>
        <v>0</v>
      </c>
      <c r="G14" s="81">
        <f t="shared" si="36"/>
        <v>0</v>
      </c>
      <c r="H14" s="81">
        <f t="shared" si="36"/>
        <v>97</v>
      </c>
      <c r="I14" s="81">
        <f t="shared" si="36"/>
        <v>71</v>
      </c>
      <c r="J14" s="81">
        <f t="shared" si="36"/>
        <v>18</v>
      </c>
      <c r="K14" s="81">
        <f t="shared" si="36"/>
        <v>8</v>
      </c>
      <c r="L14" s="81">
        <f t="shared" si="36"/>
        <v>5</v>
      </c>
      <c r="M14" s="81">
        <f t="shared" si="36"/>
        <v>20</v>
      </c>
      <c r="N14" s="81">
        <f t="shared" si="36"/>
        <v>19</v>
      </c>
      <c r="O14" s="81">
        <f t="shared" si="36"/>
        <v>0</v>
      </c>
      <c r="P14" s="81">
        <f t="shared" si="36"/>
        <v>1</v>
      </c>
      <c r="Q14" s="81">
        <f t="shared" si="36"/>
        <v>0</v>
      </c>
      <c r="R14" s="81">
        <f t="shared" si="36"/>
        <v>7</v>
      </c>
      <c r="S14" s="81">
        <f t="shared" si="36"/>
        <v>0</v>
      </c>
      <c r="T14" s="81">
        <f t="shared" si="36"/>
        <v>0</v>
      </c>
      <c r="U14" s="81">
        <f t="shared" si="36"/>
        <v>7</v>
      </c>
      <c r="V14" s="81">
        <f t="shared" si="36"/>
        <v>27</v>
      </c>
      <c r="W14" s="81">
        <f t="shared" si="36"/>
        <v>0</v>
      </c>
      <c r="X14" s="81">
        <f t="shared" si="36"/>
        <v>0</v>
      </c>
      <c r="Y14" s="81">
        <f t="shared" si="36"/>
        <v>102</v>
      </c>
      <c r="Z14" s="81">
        <f t="shared" si="36"/>
        <v>0</v>
      </c>
      <c r="AA14" s="81">
        <f t="shared" si="36"/>
        <v>3</v>
      </c>
      <c r="AB14" s="81">
        <f t="shared" si="36"/>
        <v>3</v>
      </c>
      <c r="AC14" s="81">
        <f t="shared" si="36"/>
        <v>6</v>
      </c>
      <c r="AD14" s="81">
        <f t="shared" si="36"/>
        <v>0</v>
      </c>
      <c r="AE14" s="81">
        <f t="shared" si="36"/>
        <v>6</v>
      </c>
      <c r="AF14" s="81">
        <f t="shared" si="36"/>
        <v>0</v>
      </c>
      <c r="AG14" s="81">
        <f t="shared" si="36"/>
        <v>1</v>
      </c>
      <c r="AH14" s="81">
        <f t="shared" si="36"/>
        <v>0</v>
      </c>
      <c r="AI14" s="81">
        <f t="shared" si="36"/>
        <v>1</v>
      </c>
      <c r="AJ14" s="81">
        <f t="shared" si="36"/>
        <v>1</v>
      </c>
      <c r="AK14" s="81">
        <f t="shared" si="36"/>
        <v>0</v>
      </c>
      <c r="AL14" s="81">
        <f t="shared" si="36"/>
        <v>1</v>
      </c>
      <c r="AM14" s="81">
        <f t="shared" si="36"/>
        <v>0</v>
      </c>
      <c r="AN14" s="81">
        <f t="shared" si="36"/>
        <v>0</v>
      </c>
      <c r="AO14" s="81">
        <f t="shared" si="36"/>
        <v>0</v>
      </c>
      <c r="AP14" s="81">
        <f t="shared" si="36"/>
        <v>0</v>
      </c>
      <c r="AQ14" s="69">
        <f t="shared" ref="AQ14:BJ14" si="37">SUM(AQ15:AQ16)</f>
        <v>63</v>
      </c>
      <c r="AR14" s="69">
        <f t="shared" si="37"/>
        <v>63</v>
      </c>
      <c r="AS14" s="69">
        <f t="shared" si="37"/>
        <v>97</v>
      </c>
      <c r="AT14" s="69">
        <f t="shared" si="37"/>
        <v>97</v>
      </c>
      <c r="AU14" s="69">
        <f t="shared" si="37"/>
        <v>134</v>
      </c>
      <c r="AV14" s="69">
        <f t="shared" si="37"/>
        <v>134</v>
      </c>
      <c r="AW14" s="69">
        <f t="shared" si="37"/>
        <v>20</v>
      </c>
      <c r="AX14" s="69">
        <f t="shared" si="37"/>
        <v>20</v>
      </c>
      <c r="AY14" s="69">
        <f t="shared" si="37"/>
        <v>7</v>
      </c>
      <c r="AZ14" s="69">
        <f t="shared" si="37"/>
        <v>7</v>
      </c>
      <c r="BA14" s="69">
        <f t="shared" si="37"/>
        <v>27</v>
      </c>
      <c r="BB14" s="69">
        <f t="shared" si="37"/>
        <v>27</v>
      </c>
      <c r="BC14" s="69">
        <f t="shared" si="37"/>
        <v>6</v>
      </c>
      <c r="BD14" s="69">
        <f t="shared" si="37"/>
        <v>6</v>
      </c>
      <c r="BE14" s="69">
        <f t="shared" si="37"/>
        <v>6</v>
      </c>
      <c r="BF14" s="69">
        <f t="shared" si="37"/>
        <v>6</v>
      </c>
      <c r="BG14" s="69">
        <f t="shared" si="37"/>
        <v>1</v>
      </c>
      <c r="BH14" s="69">
        <f t="shared" si="37"/>
        <v>1</v>
      </c>
      <c r="BI14" s="69">
        <f t="shared" si="37"/>
        <v>1</v>
      </c>
      <c r="BJ14" s="69">
        <f t="shared" si="37"/>
        <v>1</v>
      </c>
    </row>
    <row r="15" spans="1:62" ht="51">
      <c r="A15" s="85" t="s">
        <v>6</v>
      </c>
      <c r="B15" s="203" t="s">
        <v>60</v>
      </c>
      <c r="C15" s="18">
        <v>31</v>
      </c>
      <c r="D15" s="16">
        <v>0</v>
      </c>
      <c r="E15" s="18">
        <v>31</v>
      </c>
      <c r="F15" s="16">
        <v>0</v>
      </c>
      <c r="G15" s="18">
        <v>0</v>
      </c>
      <c r="H15" s="18">
        <v>48</v>
      </c>
      <c r="I15" s="16">
        <f t="shared" ref="I15:I18" si="38">H15-J15-K15</f>
        <v>45</v>
      </c>
      <c r="J15" s="18">
        <v>2</v>
      </c>
      <c r="K15" s="18">
        <v>1</v>
      </c>
      <c r="L15" s="16">
        <v>1</v>
      </c>
      <c r="M15" s="16">
        <v>6</v>
      </c>
      <c r="N15" s="20">
        <v>5</v>
      </c>
      <c r="O15" s="20">
        <v>0</v>
      </c>
      <c r="P15" s="20">
        <v>1</v>
      </c>
      <c r="Q15" s="20">
        <v>0</v>
      </c>
      <c r="R15" s="16">
        <v>6</v>
      </c>
      <c r="S15" s="20">
        <v>0</v>
      </c>
      <c r="T15" s="20">
        <v>0</v>
      </c>
      <c r="U15" s="20">
        <v>6</v>
      </c>
      <c r="V15" s="16">
        <f t="shared" ref="V15:V18" si="39">M15+R15</f>
        <v>12</v>
      </c>
      <c r="W15" s="16">
        <v>0</v>
      </c>
      <c r="X15" s="16">
        <v>0</v>
      </c>
      <c r="Y15" s="16">
        <f t="shared" ref="Y15:Y18" si="40">E15+I15-L15-V15-W15</f>
        <v>63</v>
      </c>
      <c r="Z15" s="16">
        <v>0</v>
      </c>
      <c r="AA15" s="16">
        <v>0</v>
      </c>
      <c r="AB15" s="16">
        <v>0</v>
      </c>
      <c r="AC15" s="16">
        <f t="shared" ref="AC15:AC18" si="41">AA15+AB15</f>
        <v>0</v>
      </c>
      <c r="AD15" s="16">
        <v>0</v>
      </c>
      <c r="AE15" s="16">
        <f t="shared" ref="AE15:AE18" si="42">AA15+AB15-AD15</f>
        <v>0</v>
      </c>
      <c r="AF15" s="16"/>
      <c r="AG15" s="16">
        <v>0</v>
      </c>
      <c r="AH15" s="16">
        <v>0</v>
      </c>
      <c r="AI15" s="16">
        <v>0</v>
      </c>
      <c r="AJ15" s="16">
        <f t="shared" ref="AJ15:AJ18" si="43">AH15+AI15</f>
        <v>0</v>
      </c>
      <c r="AK15" s="16">
        <v>0</v>
      </c>
      <c r="AL15" s="16">
        <f t="shared" ref="AL15:AL18" si="44">AH15+AI15-AK15</f>
        <v>0</v>
      </c>
      <c r="AM15" s="18"/>
      <c r="AN15" s="18"/>
      <c r="AO15" s="18"/>
      <c r="AP15" s="18"/>
      <c r="AQ15" s="70">
        <f t="shared" si="10"/>
        <v>31</v>
      </c>
      <c r="AR15" s="70">
        <f>E15+F15+G15+D15</f>
        <v>31</v>
      </c>
      <c r="AS15" s="70">
        <f t="shared" si="11"/>
        <v>48</v>
      </c>
      <c r="AT15" s="70">
        <f t="shared" si="12"/>
        <v>48</v>
      </c>
      <c r="AU15" s="70">
        <f t="shared" si="13"/>
        <v>76</v>
      </c>
      <c r="AV15" s="70">
        <f>L15+V15+W15+Y15+Z15</f>
        <v>76</v>
      </c>
      <c r="AW15" s="70">
        <f t="shared" si="14"/>
        <v>6</v>
      </c>
      <c r="AX15" s="70">
        <f t="shared" ref="AX15:AX18" si="45">N15+O15+P15+Q15</f>
        <v>6</v>
      </c>
      <c r="AY15" s="70">
        <f t="shared" si="15"/>
        <v>6</v>
      </c>
      <c r="AZ15" s="70">
        <f t="shared" si="16"/>
        <v>6</v>
      </c>
      <c r="BA15" s="70">
        <f t="shared" si="17"/>
        <v>12</v>
      </c>
      <c r="BB15" s="70">
        <f t="shared" si="18"/>
        <v>12</v>
      </c>
      <c r="BC15" s="70">
        <f t="shared" si="19"/>
        <v>0</v>
      </c>
      <c r="BD15" s="70">
        <f t="shared" si="20"/>
        <v>0</v>
      </c>
      <c r="BE15" s="70">
        <f t="shared" si="21"/>
        <v>0</v>
      </c>
      <c r="BF15" s="70">
        <f t="shared" si="22"/>
        <v>0</v>
      </c>
      <c r="BG15" s="70">
        <f t="shared" si="23"/>
        <v>0</v>
      </c>
      <c r="BH15" s="70">
        <f t="shared" si="24"/>
        <v>0</v>
      </c>
      <c r="BI15" s="70">
        <f t="shared" si="25"/>
        <v>0</v>
      </c>
      <c r="BJ15" s="70">
        <f t="shared" si="26"/>
        <v>0</v>
      </c>
    </row>
    <row r="16" spans="1:62" ht="38.25">
      <c r="A16" s="85" t="s">
        <v>7</v>
      </c>
      <c r="B16" s="203" t="s">
        <v>61</v>
      </c>
      <c r="C16" s="18">
        <v>32</v>
      </c>
      <c r="D16" s="16">
        <v>0</v>
      </c>
      <c r="E16" s="18">
        <v>32</v>
      </c>
      <c r="F16" s="16">
        <v>0</v>
      </c>
      <c r="G16" s="18">
        <v>0</v>
      </c>
      <c r="H16" s="18">
        <v>49</v>
      </c>
      <c r="I16" s="16">
        <f t="shared" si="38"/>
        <v>26</v>
      </c>
      <c r="J16" s="20">
        <v>16</v>
      </c>
      <c r="K16" s="20">
        <v>7</v>
      </c>
      <c r="L16" s="20">
        <v>4</v>
      </c>
      <c r="M16" s="16">
        <f t="shared" ref="M16:M18" si="46">N16+O16+P16+Q16</f>
        <v>14</v>
      </c>
      <c r="N16" s="20">
        <v>14</v>
      </c>
      <c r="O16" s="20">
        <v>0</v>
      </c>
      <c r="P16" s="20">
        <v>0</v>
      </c>
      <c r="Q16" s="20">
        <v>0</v>
      </c>
      <c r="R16" s="16">
        <v>1</v>
      </c>
      <c r="S16" s="20">
        <v>0</v>
      </c>
      <c r="T16" s="20">
        <v>0</v>
      </c>
      <c r="U16" s="20">
        <v>1</v>
      </c>
      <c r="V16" s="16">
        <f t="shared" si="39"/>
        <v>15</v>
      </c>
      <c r="W16" s="20">
        <v>0</v>
      </c>
      <c r="X16" s="20">
        <v>0</v>
      </c>
      <c r="Y16" s="16">
        <f t="shared" si="40"/>
        <v>39</v>
      </c>
      <c r="Z16" s="20">
        <v>0</v>
      </c>
      <c r="AA16" s="20">
        <v>3</v>
      </c>
      <c r="AB16" s="20">
        <v>3</v>
      </c>
      <c r="AC16" s="16">
        <f t="shared" si="41"/>
        <v>6</v>
      </c>
      <c r="AD16" s="20">
        <v>0</v>
      </c>
      <c r="AE16" s="16">
        <f t="shared" si="42"/>
        <v>6</v>
      </c>
      <c r="AF16" s="20"/>
      <c r="AG16" s="20">
        <v>1</v>
      </c>
      <c r="AH16" s="20">
        <v>0</v>
      </c>
      <c r="AI16" s="20">
        <v>1</v>
      </c>
      <c r="AJ16" s="16">
        <f t="shared" si="43"/>
        <v>1</v>
      </c>
      <c r="AK16" s="20">
        <v>0</v>
      </c>
      <c r="AL16" s="16">
        <f t="shared" si="44"/>
        <v>1</v>
      </c>
      <c r="AM16" s="20"/>
      <c r="AN16" s="20"/>
      <c r="AO16" s="20"/>
      <c r="AP16" s="20"/>
      <c r="AQ16" s="70">
        <f t="shared" si="10"/>
        <v>32</v>
      </c>
      <c r="AR16" s="70">
        <f t="shared" ref="AR16:AR47" si="47">E16+F16+G16+D16</f>
        <v>32</v>
      </c>
      <c r="AS16" s="70">
        <f t="shared" si="11"/>
        <v>49</v>
      </c>
      <c r="AT16" s="70">
        <f t="shared" si="12"/>
        <v>49</v>
      </c>
      <c r="AU16" s="70">
        <f t="shared" si="13"/>
        <v>58</v>
      </c>
      <c r="AV16" s="70">
        <f t="shared" ref="AV16:AV18" si="48">L16+V16+W16+Y16+Z16</f>
        <v>58</v>
      </c>
      <c r="AW16" s="70">
        <f t="shared" si="14"/>
        <v>14</v>
      </c>
      <c r="AX16" s="70">
        <f t="shared" si="45"/>
        <v>14</v>
      </c>
      <c r="AY16" s="70">
        <f t="shared" si="15"/>
        <v>1</v>
      </c>
      <c r="AZ16" s="70">
        <f t="shared" si="16"/>
        <v>1</v>
      </c>
      <c r="BA16" s="70">
        <f t="shared" si="17"/>
        <v>15</v>
      </c>
      <c r="BB16" s="70">
        <f t="shared" si="18"/>
        <v>15</v>
      </c>
      <c r="BC16" s="70">
        <f t="shared" si="19"/>
        <v>6</v>
      </c>
      <c r="BD16" s="70">
        <f t="shared" si="20"/>
        <v>6</v>
      </c>
      <c r="BE16" s="70">
        <f t="shared" si="21"/>
        <v>6</v>
      </c>
      <c r="BF16" s="70">
        <f t="shared" si="22"/>
        <v>6</v>
      </c>
      <c r="BG16" s="70">
        <f t="shared" si="23"/>
        <v>1</v>
      </c>
      <c r="BH16" s="70">
        <f t="shared" si="24"/>
        <v>1</v>
      </c>
      <c r="BI16" s="70">
        <f t="shared" si="25"/>
        <v>1</v>
      </c>
      <c r="BJ16" s="70">
        <f t="shared" si="26"/>
        <v>1</v>
      </c>
    </row>
    <row r="17" spans="1:62" ht="25.5">
      <c r="A17" s="85">
        <v>4</v>
      </c>
      <c r="B17" s="136" t="s">
        <v>85</v>
      </c>
      <c r="C17" s="18">
        <v>10</v>
      </c>
      <c r="D17" s="16">
        <v>0</v>
      </c>
      <c r="E17" s="18">
        <v>10</v>
      </c>
      <c r="F17" s="16">
        <v>0</v>
      </c>
      <c r="G17" s="18">
        <v>0</v>
      </c>
      <c r="H17" s="18">
        <v>114</v>
      </c>
      <c r="I17" s="16">
        <f t="shared" si="38"/>
        <v>114</v>
      </c>
      <c r="J17" s="20">
        <v>0</v>
      </c>
      <c r="K17" s="20">
        <v>0</v>
      </c>
      <c r="L17" s="20">
        <v>0</v>
      </c>
      <c r="M17" s="16">
        <f t="shared" si="46"/>
        <v>18</v>
      </c>
      <c r="N17" s="20">
        <v>7</v>
      </c>
      <c r="O17" s="20">
        <v>0</v>
      </c>
      <c r="P17" s="20">
        <v>11</v>
      </c>
      <c r="Q17" s="20">
        <v>0</v>
      </c>
      <c r="R17" s="16">
        <v>92</v>
      </c>
      <c r="S17" s="20">
        <v>0</v>
      </c>
      <c r="T17" s="20">
        <v>17</v>
      </c>
      <c r="U17" s="20">
        <v>75</v>
      </c>
      <c r="V17" s="16">
        <f t="shared" si="39"/>
        <v>110</v>
      </c>
      <c r="W17" s="20">
        <v>0</v>
      </c>
      <c r="X17" s="20">
        <v>0</v>
      </c>
      <c r="Y17" s="16">
        <f t="shared" si="40"/>
        <v>14</v>
      </c>
      <c r="Z17" s="20">
        <v>0</v>
      </c>
      <c r="AA17" s="20">
        <v>2</v>
      </c>
      <c r="AB17" s="20">
        <v>0</v>
      </c>
      <c r="AC17" s="16">
        <f t="shared" si="41"/>
        <v>2</v>
      </c>
      <c r="AD17" s="20">
        <v>1</v>
      </c>
      <c r="AE17" s="16">
        <f t="shared" si="42"/>
        <v>1</v>
      </c>
      <c r="AF17" s="20"/>
      <c r="AG17" s="20">
        <v>1</v>
      </c>
      <c r="AH17" s="20">
        <v>0</v>
      </c>
      <c r="AI17" s="20">
        <v>0</v>
      </c>
      <c r="AJ17" s="16">
        <f t="shared" si="43"/>
        <v>0</v>
      </c>
      <c r="AK17" s="20">
        <v>0</v>
      </c>
      <c r="AL17" s="16">
        <f t="shared" si="44"/>
        <v>0</v>
      </c>
      <c r="AM17" s="20"/>
      <c r="AN17" s="20"/>
      <c r="AO17" s="20"/>
      <c r="AP17" s="20"/>
      <c r="AQ17" s="70">
        <f t="shared" si="10"/>
        <v>10</v>
      </c>
      <c r="AR17" s="70">
        <f t="shared" si="47"/>
        <v>10</v>
      </c>
      <c r="AS17" s="70">
        <f t="shared" si="11"/>
        <v>114</v>
      </c>
      <c r="AT17" s="70">
        <f t="shared" si="12"/>
        <v>114</v>
      </c>
      <c r="AU17" s="70">
        <f t="shared" si="13"/>
        <v>124</v>
      </c>
      <c r="AV17" s="70">
        <f t="shared" si="48"/>
        <v>124</v>
      </c>
      <c r="AW17" s="70">
        <f t="shared" si="14"/>
        <v>18</v>
      </c>
      <c r="AX17" s="70">
        <f t="shared" si="45"/>
        <v>18</v>
      </c>
      <c r="AY17" s="70">
        <f t="shared" si="15"/>
        <v>92</v>
      </c>
      <c r="AZ17" s="70">
        <f t="shared" si="16"/>
        <v>92</v>
      </c>
      <c r="BA17" s="70">
        <f t="shared" si="17"/>
        <v>110</v>
      </c>
      <c r="BB17" s="70">
        <f t="shared" si="18"/>
        <v>110</v>
      </c>
      <c r="BC17" s="70">
        <f t="shared" si="19"/>
        <v>2</v>
      </c>
      <c r="BD17" s="70">
        <f t="shared" si="20"/>
        <v>2</v>
      </c>
      <c r="BE17" s="70">
        <f t="shared" si="21"/>
        <v>2</v>
      </c>
      <c r="BF17" s="70">
        <f t="shared" si="22"/>
        <v>2</v>
      </c>
      <c r="BG17" s="70">
        <f t="shared" si="23"/>
        <v>0</v>
      </c>
      <c r="BH17" s="70">
        <f t="shared" si="24"/>
        <v>0</v>
      </c>
      <c r="BI17" s="70">
        <f t="shared" si="25"/>
        <v>0</v>
      </c>
      <c r="BJ17" s="70">
        <f t="shared" si="26"/>
        <v>0</v>
      </c>
    </row>
    <row r="18" spans="1:62" ht="51">
      <c r="A18" s="85">
        <v>5</v>
      </c>
      <c r="B18" s="136" t="s">
        <v>66</v>
      </c>
      <c r="C18" s="18">
        <v>0</v>
      </c>
      <c r="D18" s="16">
        <f t="shared" ref="D18" si="49">L18+V18+W18+Y18-I18-E18</f>
        <v>0</v>
      </c>
      <c r="E18" s="18">
        <v>0</v>
      </c>
      <c r="F18" s="16">
        <v>0</v>
      </c>
      <c r="G18" s="18">
        <v>0</v>
      </c>
      <c r="H18" s="18">
        <v>2</v>
      </c>
      <c r="I18" s="16">
        <f t="shared" si="38"/>
        <v>2</v>
      </c>
      <c r="J18" s="20">
        <v>0</v>
      </c>
      <c r="K18" s="20">
        <v>0</v>
      </c>
      <c r="L18" s="20">
        <v>0</v>
      </c>
      <c r="M18" s="16">
        <f t="shared" si="46"/>
        <v>0</v>
      </c>
      <c r="N18" s="20">
        <v>0</v>
      </c>
      <c r="O18" s="20">
        <v>0</v>
      </c>
      <c r="P18" s="20">
        <v>0</v>
      </c>
      <c r="Q18" s="20">
        <v>0</v>
      </c>
      <c r="R18" s="16">
        <v>2</v>
      </c>
      <c r="S18" s="20">
        <v>0</v>
      </c>
      <c r="T18" s="20">
        <v>1</v>
      </c>
      <c r="U18" s="20">
        <v>1</v>
      </c>
      <c r="V18" s="16">
        <f t="shared" si="39"/>
        <v>2</v>
      </c>
      <c r="W18" s="20">
        <v>0</v>
      </c>
      <c r="X18" s="20">
        <v>0</v>
      </c>
      <c r="Y18" s="16">
        <f t="shared" si="40"/>
        <v>0</v>
      </c>
      <c r="Z18" s="20">
        <v>0</v>
      </c>
      <c r="AA18" s="20">
        <v>0</v>
      </c>
      <c r="AB18" s="20">
        <v>0</v>
      </c>
      <c r="AC18" s="16">
        <f t="shared" si="41"/>
        <v>0</v>
      </c>
      <c r="AD18" s="20">
        <v>0</v>
      </c>
      <c r="AE18" s="16">
        <f t="shared" si="42"/>
        <v>0</v>
      </c>
      <c r="AF18" s="20"/>
      <c r="AG18" s="20">
        <v>0</v>
      </c>
      <c r="AH18" s="20">
        <v>0</v>
      </c>
      <c r="AI18" s="20">
        <v>0</v>
      </c>
      <c r="AJ18" s="16">
        <f t="shared" si="43"/>
        <v>0</v>
      </c>
      <c r="AK18" s="20">
        <v>0</v>
      </c>
      <c r="AL18" s="16">
        <f t="shared" si="44"/>
        <v>0</v>
      </c>
      <c r="AM18" s="20"/>
      <c r="AN18" s="20"/>
      <c r="AO18" s="20"/>
      <c r="AP18" s="20"/>
      <c r="AQ18" s="70">
        <f t="shared" si="10"/>
        <v>0</v>
      </c>
      <c r="AR18" s="70">
        <f t="shared" si="47"/>
        <v>0</v>
      </c>
      <c r="AS18" s="70">
        <f t="shared" si="11"/>
        <v>2</v>
      </c>
      <c r="AT18" s="70">
        <f t="shared" si="12"/>
        <v>2</v>
      </c>
      <c r="AU18" s="70">
        <f t="shared" si="13"/>
        <v>2</v>
      </c>
      <c r="AV18" s="70">
        <f t="shared" si="48"/>
        <v>2</v>
      </c>
      <c r="AW18" s="70">
        <f t="shared" si="14"/>
        <v>0</v>
      </c>
      <c r="AX18" s="70">
        <f t="shared" si="45"/>
        <v>0</v>
      </c>
      <c r="AY18" s="70">
        <f t="shared" si="15"/>
        <v>2</v>
      </c>
      <c r="AZ18" s="70">
        <f t="shared" si="16"/>
        <v>2</v>
      </c>
      <c r="BA18" s="70">
        <f t="shared" si="17"/>
        <v>2</v>
      </c>
      <c r="BB18" s="70">
        <f t="shared" si="18"/>
        <v>2</v>
      </c>
      <c r="BC18" s="70">
        <f t="shared" si="19"/>
        <v>0</v>
      </c>
      <c r="BD18" s="70">
        <f t="shared" si="20"/>
        <v>0</v>
      </c>
      <c r="BE18" s="70">
        <f t="shared" si="21"/>
        <v>0</v>
      </c>
      <c r="BF18" s="70">
        <f t="shared" si="22"/>
        <v>0</v>
      </c>
      <c r="BG18" s="70">
        <f t="shared" si="23"/>
        <v>0</v>
      </c>
      <c r="BH18" s="70">
        <f t="shared" si="24"/>
        <v>0</v>
      </c>
      <c r="BI18" s="70">
        <f t="shared" si="25"/>
        <v>0</v>
      </c>
      <c r="BJ18" s="70">
        <f t="shared" si="26"/>
        <v>0</v>
      </c>
    </row>
    <row r="19" spans="1:62" ht="51">
      <c r="A19" s="85">
        <v>6</v>
      </c>
      <c r="B19" s="136" t="s">
        <v>67</v>
      </c>
      <c r="C19" s="81">
        <f t="shared" ref="C19:AP19" si="50">SUM(C20:C26)</f>
        <v>0</v>
      </c>
      <c r="D19" s="81">
        <f t="shared" si="50"/>
        <v>0</v>
      </c>
      <c r="E19" s="81">
        <f t="shared" si="50"/>
        <v>0</v>
      </c>
      <c r="F19" s="81">
        <f t="shared" si="50"/>
        <v>0</v>
      </c>
      <c r="G19" s="81">
        <f t="shared" si="50"/>
        <v>0</v>
      </c>
      <c r="H19" s="81">
        <f t="shared" si="50"/>
        <v>0</v>
      </c>
      <c r="I19" s="81">
        <f t="shared" si="50"/>
        <v>0</v>
      </c>
      <c r="J19" s="81">
        <f t="shared" si="50"/>
        <v>0</v>
      </c>
      <c r="K19" s="81">
        <f t="shared" si="50"/>
        <v>0</v>
      </c>
      <c r="L19" s="81">
        <f t="shared" si="50"/>
        <v>0</v>
      </c>
      <c r="M19" s="81">
        <f t="shared" si="50"/>
        <v>0</v>
      </c>
      <c r="N19" s="81">
        <f t="shared" si="50"/>
        <v>0</v>
      </c>
      <c r="O19" s="81">
        <f t="shared" si="50"/>
        <v>0</v>
      </c>
      <c r="P19" s="81">
        <f t="shared" si="50"/>
        <v>0</v>
      </c>
      <c r="Q19" s="81">
        <f t="shared" si="50"/>
        <v>0</v>
      </c>
      <c r="R19" s="81">
        <f t="shared" si="50"/>
        <v>0</v>
      </c>
      <c r="S19" s="81">
        <f t="shared" si="50"/>
        <v>0</v>
      </c>
      <c r="T19" s="81">
        <f t="shared" si="50"/>
        <v>0</v>
      </c>
      <c r="U19" s="81">
        <f t="shared" si="50"/>
        <v>0</v>
      </c>
      <c r="V19" s="81">
        <f t="shared" si="50"/>
        <v>0</v>
      </c>
      <c r="W19" s="81">
        <f t="shared" si="50"/>
        <v>0</v>
      </c>
      <c r="X19" s="81">
        <f t="shared" si="50"/>
        <v>0</v>
      </c>
      <c r="Y19" s="81">
        <f t="shared" si="50"/>
        <v>0</v>
      </c>
      <c r="Z19" s="81">
        <f t="shared" si="50"/>
        <v>0</v>
      </c>
      <c r="AA19" s="81">
        <f t="shared" si="50"/>
        <v>0</v>
      </c>
      <c r="AB19" s="81">
        <f t="shared" si="50"/>
        <v>0</v>
      </c>
      <c r="AC19" s="81">
        <f t="shared" si="50"/>
        <v>0</v>
      </c>
      <c r="AD19" s="81">
        <f t="shared" si="50"/>
        <v>0</v>
      </c>
      <c r="AE19" s="81">
        <f t="shared" si="50"/>
        <v>0</v>
      </c>
      <c r="AF19" s="81">
        <f t="shared" si="50"/>
        <v>0</v>
      </c>
      <c r="AG19" s="81">
        <f t="shared" si="50"/>
        <v>0</v>
      </c>
      <c r="AH19" s="81">
        <f t="shared" si="50"/>
        <v>0</v>
      </c>
      <c r="AI19" s="81">
        <f t="shared" si="50"/>
        <v>0</v>
      </c>
      <c r="AJ19" s="81">
        <f t="shared" si="50"/>
        <v>0</v>
      </c>
      <c r="AK19" s="81">
        <f t="shared" si="50"/>
        <v>0</v>
      </c>
      <c r="AL19" s="81">
        <f t="shared" si="50"/>
        <v>0</v>
      </c>
      <c r="AM19" s="81">
        <f t="shared" si="50"/>
        <v>0</v>
      </c>
      <c r="AN19" s="81">
        <f t="shared" si="50"/>
        <v>0</v>
      </c>
      <c r="AO19" s="81">
        <f t="shared" si="50"/>
        <v>0</v>
      </c>
      <c r="AP19" s="81">
        <f t="shared" si="50"/>
        <v>0</v>
      </c>
      <c r="AQ19" s="69">
        <f t="shared" ref="AQ19:BJ19" si="51">SUM(AQ20:AQ26)</f>
        <v>0</v>
      </c>
      <c r="AR19" s="69">
        <f t="shared" si="51"/>
        <v>0</v>
      </c>
      <c r="AS19" s="69">
        <f t="shared" si="51"/>
        <v>0</v>
      </c>
      <c r="AT19" s="69">
        <f t="shared" si="51"/>
        <v>0</v>
      </c>
      <c r="AU19" s="69">
        <f t="shared" si="51"/>
        <v>0</v>
      </c>
      <c r="AV19" s="69">
        <f t="shared" si="51"/>
        <v>0</v>
      </c>
      <c r="AW19" s="69">
        <f t="shared" si="51"/>
        <v>0</v>
      </c>
      <c r="AX19" s="69">
        <f t="shared" si="51"/>
        <v>0</v>
      </c>
      <c r="AY19" s="69">
        <f t="shared" si="51"/>
        <v>0</v>
      </c>
      <c r="AZ19" s="69">
        <f t="shared" si="51"/>
        <v>0</v>
      </c>
      <c r="BA19" s="69">
        <f t="shared" si="51"/>
        <v>0</v>
      </c>
      <c r="BB19" s="69">
        <f t="shared" si="51"/>
        <v>0</v>
      </c>
      <c r="BC19" s="69">
        <f t="shared" si="51"/>
        <v>0</v>
      </c>
      <c r="BD19" s="69">
        <f t="shared" si="51"/>
        <v>0</v>
      </c>
      <c r="BE19" s="69">
        <f t="shared" si="51"/>
        <v>0</v>
      </c>
      <c r="BF19" s="69">
        <f t="shared" si="51"/>
        <v>0</v>
      </c>
      <c r="BG19" s="69">
        <f t="shared" si="51"/>
        <v>0</v>
      </c>
      <c r="BH19" s="69">
        <f t="shared" si="51"/>
        <v>0</v>
      </c>
      <c r="BI19" s="69">
        <f t="shared" si="51"/>
        <v>0</v>
      </c>
      <c r="BJ19" s="69">
        <f t="shared" si="51"/>
        <v>0</v>
      </c>
    </row>
    <row r="20" spans="1:62" ht="38.25">
      <c r="A20" s="85" t="s">
        <v>8</v>
      </c>
      <c r="B20" s="203" t="s">
        <v>68</v>
      </c>
      <c r="C20" s="18"/>
      <c r="D20" s="16"/>
      <c r="E20" s="18"/>
      <c r="F20" s="16"/>
      <c r="G20" s="18"/>
      <c r="H20" s="18"/>
      <c r="I20" s="18"/>
      <c r="J20" s="20"/>
      <c r="K20" s="20"/>
      <c r="L20" s="20"/>
      <c r="M20" s="16"/>
      <c r="N20" s="20"/>
      <c r="O20" s="20"/>
      <c r="P20" s="20"/>
      <c r="Q20" s="20"/>
      <c r="R20" s="16"/>
      <c r="S20" s="20"/>
      <c r="T20" s="20"/>
      <c r="U20" s="20"/>
      <c r="V20" s="16"/>
      <c r="W20" s="20"/>
      <c r="X20" s="20"/>
      <c r="Y20" s="16"/>
      <c r="Z20" s="20"/>
      <c r="AA20" s="20"/>
      <c r="AB20" s="20"/>
      <c r="AC20" s="20"/>
      <c r="AD20" s="20"/>
      <c r="AE20" s="16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70">
        <f t="shared" si="10"/>
        <v>0</v>
      </c>
      <c r="AR20" s="70">
        <f t="shared" si="47"/>
        <v>0</v>
      </c>
      <c r="AS20" s="70">
        <f t="shared" si="11"/>
        <v>0</v>
      </c>
      <c r="AT20" s="70">
        <f t="shared" si="12"/>
        <v>0</v>
      </c>
      <c r="AU20" s="70">
        <f t="shared" si="13"/>
        <v>0</v>
      </c>
      <c r="AV20" s="70">
        <f>L20+V20+W20+Y20+Z20</f>
        <v>0</v>
      </c>
      <c r="AW20" s="70">
        <f t="shared" si="14"/>
        <v>0</v>
      </c>
      <c r="AX20" s="70">
        <f t="shared" ref="AX20:AX26" si="52">N20+O20+P20+Q20</f>
        <v>0</v>
      </c>
      <c r="AY20" s="70">
        <f t="shared" si="15"/>
        <v>0</v>
      </c>
      <c r="AZ20" s="70">
        <f t="shared" si="16"/>
        <v>0</v>
      </c>
      <c r="BA20" s="70">
        <f t="shared" si="17"/>
        <v>0</v>
      </c>
      <c r="BB20" s="70">
        <f t="shared" si="18"/>
        <v>0</v>
      </c>
      <c r="BC20" s="70">
        <f t="shared" si="19"/>
        <v>0</v>
      </c>
      <c r="BD20" s="70">
        <f t="shared" si="20"/>
        <v>0</v>
      </c>
      <c r="BE20" s="70">
        <f t="shared" si="21"/>
        <v>0</v>
      </c>
      <c r="BF20" s="70">
        <f t="shared" si="22"/>
        <v>0</v>
      </c>
      <c r="BG20" s="70">
        <f t="shared" si="23"/>
        <v>0</v>
      </c>
      <c r="BH20" s="70">
        <f t="shared" si="24"/>
        <v>0</v>
      </c>
      <c r="BI20" s="70">
        <f t="shared" si="25"/>
        <v>0</v>
      </c>
      <c r="BJ20" s="70">
        <f t="shared" si="26"/>
        <v>0</v>
      </c>
    </row>
    <row r="21" spans="1:62" ht="38.25">
      <c r="A21" s="85" t="s">
        <v>9</v>
      </c>
      <c r="B21" s="203" t="s">
        <v>69</v>
      </c>
      <c r="C21" s="18"/>
      <c r="D21" s="16"/>
      <c r="E21" s="18"/>
      <c r="F21" s="16"/>
      <c r="G21" s="18"/>
      <c r="H21" s="18"/>
      <c r="I21" s="18"/>
      <c r="J21" s="20"/>
      <c r="K21" s="20"/>
      <c r="L21" s="20"/>
      <c r="M21" s="16"/>
      <c r="N21" s="20"/>
      <c r="O21" s="20"/>
      <c r="P21" s="20"/>
      <c r="Q21" s="20"/>
      <c r="R21" s="16"/>
      <c r="S21" s="20"/>
      <c r="T21" s="20"/>
      <c r="U21" s="20"/>
      <c r="V21" s="16"/>
      <c r="W21" s="20"/>
      <c r="X21" s="20"/>
      <c r="Y21" s="16"/>
      <c r="Z21" s="20"/>
      <c r="AA21" s="20"/>
      <c r="AB21" s="20"/>
      <c r="AC21" s="20"/>
      <c r="AD21" s="20"/>
      <c r="AE21" s="16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70">
        <f t="shared" si="10"/>
        <v>0</v>
      </c>
      <c r="AR21" s="70">
        <f t="shared" si="47"/>
        <v>0</v>
      </c>
      <c r="AS21" s="70">
        <f t="shared" si="11"/>
        <v>0</v>
      </c>
      <c r="AT21" s="70">
        <f t="shared" si="12"/>
        <v>0</v>
      </c>
      <c r="AU21" s="70">
        <f t="shared" si="13"/>
        <v>0</v>
      </c>
      <c r="AV21" s="70">
        <f t="shared" ref="AV21:AV26" si="53">L21+V21+W21+Y21+Z21</f>
        <v>0</v>
      </c>
      <c r="AW21" s="70">
        <f t="shared" si="14"/>
        <v>0</v>
      </c>
      <c r="AX21" s="70">
        <f t="shared" si="52"/>
        <v>0</v>
      </c>
      <c r="AY21" s="70">
        <f t="shared" si="15"/>
        <v>0</v>
      </c>
      <c r="AZ21" s="70">
        <f t="shared" si="16"/>
        <v>0</v>
      </c>
      <c r="BA21" s="70">
        <f t="shared" si="17"/>
        <v>0</v>
      </c>
      <c r="BB21" s="70">
        <f t="shared" si="18"/>
        <v>0</v>
      </c>
      <c r="BC21" s="70">
        <f t="shared" si="19"/>
        <v>0</v>
      </c>
      <c r="BD21" s="70">
        <f t="shared" si="20"/>
        <v>0</v>
      </c>
      <c r="BE21" s="70">
        <f t="shared" si="21"/>
        <v>0</v>
      </c>
      <c r="BF21" s="70">
        <f t="shared" si="22"/>
        <v>0</v>
      </c>
      <c r="BG21" s="70">
        <f t="shared" si="23"/>
        <v>0</v>
      </c>
      <c r="BH21" s="70">
        <f t="shared" si="24"/>
        <v>0</v>
      </c>
      <c r="BI21" s="70">
        <f t="shared" si="25"/>
        <v>0</v>
      </c>
      <c r="BJ21" s="70">
        <f t="shared" si="26"/>
        <v>0</v>
      </c>
    </row>
    <row r="22" spans="1:62" ht="38.25">
      <c r="A22" s="85" t="s">
        <v>10</v>
      </c>
      <c r="B22" s="203" t="s">
        <v>70</v>
      </c>
      <c r="C22" s="18"/>
      <c r="D22" s="16"/>
      <c r="E22" s="18"/>
      <c r="F22" s="16"/>
      <c r="G22" s="18"/>
      <c r="H22" s="18"/>
      <c r="I22" s="18"/>
      <c r="J22" s="20"/>
      <c r="K22" s="20"/>
      <c r="L22" s="20"/>
      <c r="M22" s="16"/>
      <c r="N22" s="20"/>
      <c r="O22" s="20"/>
      <c r="P22" s="20"/>
      <c r="Q22" s="20"/>
      <c r="R22" s="16"/>
      <c r="S22" s="20"/>
      <c r="T22" s="20"/>
      <c r="U22" s="20"/>
      <c r="V22" s="16"/>
      <c r="W22" s="20"/>
      <c r="X22" s="20"/>
      <c r="Y22" s="16"/>
      <c r="Z22" s="20"/>
      <c r="AA22" s="20"/>
      <c r="AB22" s="20"/>
      <c r="AC22" s="20"/>
      <c r="AD22" s="20"/>
      <c r="AE22" s="16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70">
        <f t="shared" si="10"/>
        <v>0</v>
      </c>
      <c r="AR22" s="70">
        <f t="shared" si="47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53"/>
        <v>0</v>
      </c>
      <c r="AW22" s="70">
        <f t="shared" si="14"/>
        <v>0</v>
      </c>
      <c r="AX22" s="70">
        <f t="shared" si="52"/>
        <v>0</v>
      </c>
      <c r="AY22" s="70">
        <f t="shared" si="15"/>
        <v>0</v>
      </c>
      <c r="AZ22" s="70">
        <f t="shared" si="16"/>
        <v>0</v>
      </c>
      <c r="BA22" s="70">
        <f t="shared" si="17"/>
        <v>0</v>
      </c>
      <c r="BB22" s="70">
        <f t="shared" si="18"/>
        <v>0</v>
      </c>
      <c r="BC22" s="70">
        <f t="shared" si="19"/>
        <v>0</v>
      </c>
      <c r="BD22" s="70">
        <f t="shared" si="20"/>
        <v>0</v>
      </c>
      <c r="BE22" s="70">
        <f t="shared" si="21"/>
        <v>0</v>
      </c>
      <c r="BF22" s="70">
        <f t="shared" si="22"/>
        <v>0</v>
      </c>
      <c r="BG22" s="70">
        <f t="shared" si="23"/>
        <v>0</v>
      </c>
      <c r="BH22" s="70">
        <f t="shared" si="24"/>
        <v>0</v>
      </c>
      <c r="BI22" s="70">
        <f t="shared" si="25"/>
        <v>0</v>
      </c>
      <c r="BJ22" s="70">
        <f t="shared" si="26"/>
        <v>0</v>
      </c>
    </row>
    <row r="23" spans="1:62" ht="38.25">
      <c r="A23" s="85" t="s">
        <v>11</v>
      </c>
      <c r="B23" s="203" t="s">
        <v>71</v>
      </c>
      <c r="C23" s="18"/>
      <c r="D23" s="16"/>
      <c r="E23" s="18"/>
      <c r="F23" s="16"/>
      <c r="G23" s="18"/>
      <c r="H23" s="18"/>
      <c r="I23" s="18"/>
      <c r="J23" s="20"/>
      <c r="K23" s="20"/>
      <c r="L23" s="20"/>
      <c r="M23" s="16"/>
      <c r="N23" s="20"/>
      <c r="O23" s="20"/>
      <c r="P23" s="20"/>
      <c r="Q23" s="20"/>
      <c r="R23" s="16"/>
      <c r="S23" s="20"/>
      <c r="T23" s="20"/>
      <c r="U23" s="20"/>
      <c r="V23" s="16"/>
      <c r="W23" s="20"/>
      <c r="X23" s="20"/>
      <c r="Y23" s="16"/>
      <c r="Z23" s="20"/>
      <c r="AA23" s="20"/>
      <c r="AB23" s="20"/>
      <c r="AC23" s="20"/>
      <c r="AD23" s="20"/>
      <c r="AE23" s="16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70">
        <f t="shared" si="10"/>
        <v>0</v>
      </c>
      <c r="AR23" s="70">
        <f t="shared" si="47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53"/>
        <v>0</v>
      </c>
      <c r="AW23" s="70">
        <f t="shared" si="14"/>
        <v>0</v>
      </c>
      <c r="AX23" s="70">
        <f t="shared" si="52"/>
        <v>0</v>
      </c>
      <c r="AY23" s="70">
        <f t="shared" si="15"/>
        <v>0</v>
      </c>
      <c r="AZ23" s="70">
        <f t="shared" si="16"/>
        <v>0</v>
      </c>
      <c r="BA23" s="70">
        <f t="shared" si="17"/>
        <v>0</v>
      </c>
      <c r="BB23" s="70">
        <f t="shared" si="18"/>
        <v>0</v>
      </c>
      <c r="BC23" s="70">
        <f t="shared" si="19"/>
        <v>0</v>
      </c>
      <c r="BD23" s="70">
        <f t="shared" si="20"/>
        <v>0</v>
      </c>
      <c r="BE23" s="70">
        <f t="shared" si="21"/>
        <v>0</v>
      </c>
      <c r="BF23" s="70">
        <f t="shared" si="22"/>
        <v>0</v>
      </c>
      <c r="BG23" s="70">
        <f t="shared" si="23"/>
        <v>0</v>
      </c>
      <c r="BH23" s="70">
        <f t="shared" si="24"/>
        <v>0</v>
      </c>
      <c r="BI23" s="70">
        <f t="shared" si="25"/>
        <v>0</v>
      </c>
      <c r="BJ23" s="70">
        <f t="shared" si="26"/>
        <v>0</v>
      </c>
    </row>
    <row r="24" spans="1:62" ht="38.25">
      <c r="A24" s="85" t="s">
        <v>12</v>
      </c>
      <c r="B24" s="203" t="s">
        <v>72</v>
      </c>
      <c r="C24" s="18"/>
      <c r="D24" s="16"/>
      <c r="E24" s="18"/>
      <c r="F24" s="16"/>
      <c r="G24" s="18"/>
      <c r="H24" s="18"/>
      <c r="I24" s="18"/>
      <c r="J24" s="20"/>
      <c r="K24" s="20"/>
      <c r="L24" s="20"/>
      <c r="M24" s="16"/>
      <c r="N24" s="20"/>
      <c r="O24" s="20"/>
      <c r="P24" s="20"/>
      <c r="Q24" s="20"/>
      <c r="R24" s="16"/>
      <c r="S24" s="20"/>
      <c r="T24" s="20"/>
      <c r="U24" s="20"/>
      <c r="V24" s="16"/>
      <c r="W24" s="20"/>
      <c r="X24" s="20"/>
      <c r="Y24" s="16"/>
      <c r="Z24" s="20"/>
      <c r="AA24" s="20"/>
      <c r="AB24" s="20"/>
      <c r="AC24" s="20"/>
      <c r="AD24" s="20"/>
      <c r="AE24" s="16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70">
        <f t="shared" si="10"/>
        <v>0</v>
      </c>
      <c r="AR24" s="70">
        <f t="shared" si="47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53"/>
        <v>0</v>
      </c>
      <c r="AW24" s="70">
        <f t="shared" si="14"/>
        <v>0</v>
      </c>
      <c r="AX24" s="70">
        <f t="shared" si="52"/>
        <v>0</v>
      </c>
      <c r="AY24" s="70">
        <f t="shared" si="15"/>
        <v>0</v>
      </c>
      <c r="AZ24" s="70">
        <f t="shared" si="16"/>
        <v>0</v>
      </c>
      <c r="BA24" s="70">
        <f t="shared" si="17"/>
        <v>0</v>
      </c>
      <c r="BB24" s="70">
        <f t="shared" si="18"/>
        <v>0</v>
      </c>
      <c r="BC24" s="70">
        <f t="shared" si="19"/>
        <v>0</v>
      </c>
      <c r="BD24" s="70">
        <f t="shared" si="20"/>
        <v>0</v>
      </c>
      <c r="BE24" s="70">
        <f t="shared" si="21"/>
        <v>0</v>
      </c>
      <c r="BF24" s="70">
        <f t="shared" si="22"/>
        <v>0</v>
      </c>
      <c r="BG24" s="70">
        <f t="shared" si="23"/>
        <v>0</v>
      </c>
      <c r="BH24" s="70">
        <f t="shared" si="24"/>
        <v>0</v>
      </c>
      <c r="BI24" s="70">
        <f t="shared" si="25"/>
        <v>0</v>
      </c>
      <c r="BJ24" s="70">
        <f t="shared" si="26"/>
        <v>0</v>
      </c>
    </row>
    <row r="25" spans="1:62" ht="38.25">
      <c r="A25" s="85" t="s">
        <v>13</v>
      </c>
      <c r="B25" s="203" t="s">
        <v>73</v>
      </c>
      <c r="C25" s="18"/>
      <c r="D25" s="16"/>
      <c r="E25" s="18"/>
      <c r="F25" s="16"/>
      <c r="G25" s="18"/>
      <c r="H25" s="18"/>
      <c r="I25" s="18"/>
      <c r="J25" s="20"/>
      <c r="K25" s="20"/>
      <c r="L25" s="20"/>
      <c r="M25" s="16"/>
      <c r="N25" s="20"/>
      <c r="O25" s="20"/>
      <c r="P25" s="20"/>
      <c r="Q25" s="20"/>
      <c r="R25" s="16"/>
      <c r="S25" s="20"/>
      <c r="T25" s="20"/>
      <c r="U25" s="20"/>
      <c r="V25" s="16"/>
      <c r="W25" s="20"/>
      <c r="X25" s="20"/>
      <c r="Y25" s="16"/>
      <c r="Z25" s="20"/>
      <c r="AA25" s="20"/>
      <c r="AB25" s="20"/>
      <c r="AC25" s="20"/>
      <c r="AD25" s="20"/>
      <c r="AE25" s="16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70">
        <f t="shared" si="10"/>
        <v>0</v>
      </c>
      <c r="AR25" s="70">
        <f t="shared" si="47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>L25+V25+W25+Y25+Z25</f>
        <v>0</v>
      </c>
      <c r="AW25" s="70">
        <f t="shared" si="14"/>
        <v>0</v>
      </c>
      <c r="AX25" s="70">
        <f t="shared" si="52"/>
        <v>0</v>
      </c>
      <c r="AY25" s="70">
        <f t="shared" si="15"/>
        <v>0</v>
      </c>
      <c r="AZ25" s="70">
        <f t="shared" si="16"/>
        <v>0</v>
      </c>
      <c r="BA25" s="70">
        <f t="shared" si="17"/>
        <v>0</v>
      </c>
      <c r="BB25" s="70">
        <f t="shared" si="18"/>
        <v>0</v>
      </c>
      <c r="BC25" s="70">
        <f t="shared" si="19"/>
        <v>0</v>
      </c>
      <c r="BD25" s="70">
        <f t="shared" si="20"/>
        <v>0</v>
      </c>
      <c r="BE25" s="70">
        <f t="shared" si="21"/>
        <v>0</v>
      </c>
      <c r="BF25" s="70">
        <f t="shared" si="22"/>
        <v>0</v>
      </c>
      <c r="BG25" s="70">
        <f t="shared" si="23"/>
        <v>0</v>
      </c>
      <c r="BH25" s="70">
        <f t="shared" si="24"/>
        <v>0</v>
      </c>
      <c r="BI25" s="70">
        <f t="shared" si="25"/>
        <v>0</v>
      </c>
      <c r="BJ25" s="70">
        <f t="shared" si="26"/>
        <v>0</v>
      </c>
    </row>
    <row r="26" spans="1:62" ht="38.25">
      <c r="A26" s="85" t="s">
        <v>48</v>
      </c>
      <c r="B26" s="203" t="s">
        <v>74</v>
      </c>
      <c r="C26" s="18"/>
      <c r="D26" s="16"/>
      <c r="E26" s="18"/>
      <c r="F26" s="16"/>
      <c r="G26" s="18"/>
      <c r="H26" s="18"/>
      <c r="I26" s="18"/>
      <c r="J26" s="20"/>
      <c r="K26" s="20"/>
      <c r="L26" s="20"/>
      <c r="M26" s="16"/>
      <c r="N26" s="20"/>
      <c r="O26" s="20"/>
      <c r="P26" s="20"/>
      <c r="Q26" s="20"/>
      <c r="R26" s="16"/>
      <c r="S26" s="20"/>
      <c r="T26" s="20"/>
      <c r="U26" s="20"/>
      <c r="V26" s="16"/>
      <c r="W26" s="20"/>
      <c r="X26" s="20"/>
      <c r="Y26" s="16"/>
      <c r="Z26" s="20"/>
      <c r="AA26" s="20"/>
      <c r="AB26" s="20"/>
      <c r="AC26" s="20"/>
      <c r="AD26" s="20"/>
      <c r="AE26" s="16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70">
        <f t="shared" si="10"/>
        <v>0</v>
      </c>
      <c r="AR26" s="70">
        <f t="shared" si="47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53"/>
        <v>0</v>
      </c>
      <c r="AW26" s="70">
        <f t="shared" si="14"/>
        <v>0</v>
      </c>
      <c r="AX26" s="70">
        <f t="shared" si="52"/>
        <v>0</v>
      </c>
      <c r="AY26" s="70">
        <f t="shared" si="15"/>
        <v>0</v>
      </c>
      <c r="AZ26" s="70">
        <f t="shared" si="16"/>
        <v>0</v>
      </c>
      <c r="BA26" s="70">
        <f t="shared" si="17"/>
        <v>0</v>
      </c>
      <c r="BB26" s="70">
        <f t="shared" si="18"/>
        <v>0</v>
      </c>
      <c r="BC26" s="70">
        <f t="shared" si="19"/>
        <v>0</v>
      </c>
      <c r="BD26" s="70">
        <f t="shared" si="20"/>
        <v>0</v>
      </c>
      <c r="BE26" s="70">
        <f t="shared" si="21"/>
        <v>0</v>
      </c>
      <c r="BF26" s="70">
        <f t="shared" si="22"/>
        <v>0</v>
      </c>
      <c r="BG26" s="70">
        <f t="shared" si="23"/>
        <v>0</v>
      </c>
      <c r="BH26" s="70">
        <f t="shared" si="24"/>
        <v>0</v>
      </c>
      <c r="BI26" s="70">
        <f t="shared" si="25"/>
        <v>0</v>
      </c>
      <c r="BJ26" s="70">
        <f t="shared" si="26"/>
        <v>0</v>
      </c>
    </row>
    <row r="27" spans="1:62" ht="38.25">
      <c r="A27" s="85">
        <v>7</v>
      </c>
      <c r="B27" s="136" t="s">
        <v>75</v>
      </c>
      <c r="C27" s="81">
        <f t="shared" ref="C27:AP27" si="54">SUM(C28:C32)</f>
        <v>0</v>
      </c>
      <c r="D27" s="81">
        <f t="shared" si="54"/>
        <v>0</v>
      </c>
      <c r="E27" s="81">
        <f t="shared" si="54"/>
        <v>0</v>
      </c>
      <c r="F27" s="81">
        <f t="shared" si="54"/>
        <v>0</v>
      </c>
      <c r="G27" s="81">
        <f t="shared" si="54"/>
        <v>0</v>
      </c>
      <c r="H27" s="81">
        <f t="shared" si="54"/>
        <v>2</v>
      </c>
      <c r="I27" s="81">
        <f t="shared" si="54"/>
        <v>0</v>
      </c>
      <c r="J27" s="81">
        <f t="shared" si="54"/>
        <v>0</v>
      </c>
      <c r="K27" s="81">
        <f t="shared" si="54"/>
        <v>2</v>
      </c>
      <c r="L27" s="81">
        <f t="shared" si="54"/>
        <v>0</v>
      </c>
      <c r="M27" s="81">
        <f t="shared" si="54"/>
        <v>0</v>
      </c>
      <c r="N27" s="81">
        <f t="shared" si="54"/>
        <v>0</v>
      </c>
      <c r="O27" s="81">
        <f t="shared" si="54"/>
        <v>0</v>
      </c>
      <c r="P27" s="81">
        <f t="shared" si="54"/>
        <v>0</v>
      </c>
      <c r="Q27" s="81">
        <f t="shared" si="54"/>
        <v>0</v>
      </c>
      <c r="R27" s="81">
        <f t="shared" si="54"/>
        <v>0</v>
      </c>
      <c r="S27" s="81">
        <f t="shared" si="54"/>
        <v>0</v>
      </c>
      <c r="T27" s="81">
        <f t="shared" si="54"/>
        <v>0</v>
      </c>
      <c r="U27" s="81">
        <f t="shared" si="54"/>
        <v>0</v>
      </c>
      <c r="V27" s="81">
        <f t="shared" si="54"/>
        <v>0</v>
      </c>
      <c r="W27" s="81">
        <f t="shared" si="54"/>
        <v>0</v>
      </c>
      <c r="X27" s="81">
        <f t="shared" si="54"/>
        <v>0</v>
      </c>
      <c r="Y27" s="81">
        <f t="shared" si="54"/>
        <v>0</v>
      </c>
      <c r="Z27" s="81">
        <f t="shared" si="54"/>
        <v>0</v>
      </c>
      <c r="AA27" s="81">
        <f t="shared" si="54"/>
        <v>0</v>
      </c>
      <c r="AB27" s="81">
        <f t="shared" si="54"/>
        <v>0</v>
      </c>
      <c r="AC27" s="81">
        <f t="shared" si="54"/>
        <v>0</v>
      </c>
      <c r="AD27" s="81">
        <f t="shared" si="54"/>
        <v>0</v>
      </c>
      <c r="AE27" s="81">
        <f t="shared" si="54"/>
        <v>0</v>
      </c>
      <c r="AF27" s="81">
        <f t="shared" si="54"/>
        <v>0</v>
      </c>
      <c r="AG27" s="81">
        <f t="shared" si="54"/>
        <v>0</v>
      </c>
      <c r="AH27" s="81">
        <f t="shared" si="54"/>
        <v>0</v>
      </c>
      <c r="AI27" s="81">
        <f t="shared" si="54"/>
        <v>0</v>
      </c>
      <c r="AJ27" s="81">
        <f t="shared" si="54"/>
        <v>0</v>
      </c>
      <c r="AK27" s="81">
        <f t="shared" si="54"/>
        <v>0</v>
      </c>
      <c r="AL27" s="81">
        <f t="shared" si="54"/>
        <v>0</v>
      </c>
      <c r="AM27" s="81">
        <f t="shared" si="54"/>
        <v>0</v>
      </c>
      <c r="AN27" s="81">
        <f t="shared" si="54"/>
        <v>0</v>
      </c>
      <c r="AO27" s="81">
        <f t="shared" si="54"/>
        <v>0</v>
      </c>
      <c r="AP27" s="81">
        <f t="shared" si="54"/>
        <v>0</v>
      </c>
      <c r="AQ27" s="69">
        <f t="shared" ref="AQ27:BJ27" si="55">SUM(AQ28:AQ32)</f>
        <v>0</v>
      </c>
      <c r="AR27" s="69">
        <f t="shared" si="55"/>
        <v>0</v>
      </c>
      <c r="AS27" s="69">
        <f t="shared" si="55"/>
        <v>2</v>
      </c>
      <c r="AT27" s="69">
        <f t="shared" si="55"/>
        <v>2</v>
      </c>
      <c r="AU27" s="69">
        <f t="shared" si="55"/>
        <v>0</v>
      </c>
      <c r="AV27" s="69">
        <f>SUM(AV28:AV32)</f>
        <v>0</v>
      </c>
      <c r="AW27" s="69">
        <f t="shared" si="55"/>
        <v>0</v>
      </c>
      <c r="AX27" s="69">
        <f t="shared" ref="AX27" si="56">SUM(AX28:AX32)</f>
        <v>0</v>
      </c>
      <c r="AY27" s="69">
        <f t="shared" si="55"/>
        <v>0</v>
      </c>
      <c r="AZ27" s="69">
        <f t="shared" si="55"/>
        <v>0</v>
      </c>
      <c r="BA27" s="69">
        <f t="shared" si="55"/>
        <v>0</v>
      </c>
      <c r="BB27" s="69">
        <f t="shared" si="55"/>
        <v>0</v>
      </c>
      <c r="BC27" s="69">
        <f t="shared" si="55"/>
        <v>0</v>
      </c>
      <c r="BD27" s="69">
        <f t="shared" si="55"/>
        <v>0</v>
      </c>
      <c r="BE27" s="69">
        <f t="shared" si="55"/>
        <v>0</v>
      </c>
      <c r="BF27" s="69">
        <f t="shared" si="55"/>
        <v>0</v>
      </c>
      <c r="BG27" s="69">
        <f t="shared" si="55"/>
        <v>0</v>
      </c>
      <c r="BH27" s="69">
        <f t="shared" si="55"/>
        <v>0</v>
      </c>
      <c r="BI27" s="69">
        <f t="shared" si="55"/>
        <v>0</v>
      </c>
      <c r="BJ27" s="69">
        <f t="shared" si="55"/>
        <v>0</v>
      </c>
    </row>
    <row r="28" spans="1:62">
      <c r="A28" s="71" t="s">
        <v>14</v>
      </c>
      <c r="B28" s="203" t="s">
        <v>76</v>
      </c>
      <c r="C28" s="18">
        <f t="shared" ref="C28:E37" si="57">E28+F28+G28</f>
        <v>0</v>
      </c>
      <c r="D28" s="16">
        <f t="shared" ref="D28:D31" si="58">L28+V28+W28+Y28-I28-E28</f>
        <v>0</v>
      </c>
      <c r="E28" s="18">
        <f t="shared" si="57"/>
        <v>0</v>
      </c>
      <c r="F28" s="16">
        <v>0</v>
      </c>
      <c r="G28" s="18">
        <v>0</v>
      </c>
      <c r="H28" s="18">
        <v>0</v>
      </c>
      <c r="I28" s="16">
        <f t="shared" ref="I28:I37" si="59">H28-J28-K28</f>
        <v>0</v>
      </c>
      <c r="J28" s="20">
        <v>0</v>
      </c>
      <c r="K28" s="20">
        <v>0</v>
      </c>
      <c r="L28" s="20">
        <v>0</v>
      </c>
      <c r="M28" s="16">
        <f t="shared" ref="M28:M39" si="60">N28+O28+P28+Q28</f>
        <v>0</v>
      </c>
      <c r="N28" s="20">
        <v>0</v>
      </c>
      <c r="O28" s="20">
        <v>0</v>
      </c>
      <c r="P28" s="20">
        <v>0</v>
      </c>
      <c r="Q28" s="20">
        <v>0</v>
      </c>
      <c r="R28" s="16">
        <v>0</v>
      </c>
      <c r="S28" s="20">
        <v>0</v>
      </c>
      <c r="T28" s="20">
        <v>0</v>
      </c>
      <c r="U28" s="20">
        <v>0</v>
      </c>
      <c r="V28" s="16">
        <f t="shared" ref="V28:V39" si="61">M28+R28</f>
        <v>0</v>
      </c>
      <c r="W28" s="20">
        <v>0</v>
      </c>
      <c r="X28" s="20">
        <v>0</v>
      </c>
      <c r="Y28" s="16">
        <f t="shared" ref="Y28:Y46" si="62">E28+I28-L28-V28-W28</f>
        <v>0</v>
      </c>
      <c r="Z28" s="20">
        <v>0</v>
      </c>
      <c r="AA28" s="20">
        <v>0</v>
      </c>
      <c r="AB28" s="20">
        <v>0</v>
      </c>
      <c r="AC28" s="16">
        <f t="shared" ref="AC28:AC39" si="63">AA28+AB28</f>
        <v>0</v>
      </c>
      <c r="AD28" s="20">
        <v>0</v>
      </c>
      <c r="AE28" s="16">
        <f t="shared" ref="AE28:AE39" si="64">AA28+AB28-AD28</f>
        <v>0</v>
      </c>
      <c r="AF28" s="20"/>
      <c r="AG28" s="20">
        <v>0</v>
      </c>
      <c r="AH28" s="20">
        <v>0</v>
      </c>
      <c r="AI28" s="20">
        <v>0</v>
      </c>
      <c r="AJ28" s="16">
        <f t="shared" ref="AJ28:AJ39" si="65">AH28+AI28</f>
        <v>0</v>
      </c>
      <c r="AK28" s="20">
        <v>0</v>
      </c>
      <c r="AL28" s="16">
        <f t="shared" ref="AL28:AL39" si="66">AH28+AI28-AK28</f>
        <v>0</v>
      </c>
      <c r="AM28" s="20"/>
      <c r="AN28" s="20"/>
      <c r="AO28" s="20"/>
      <c r="AP28" s="20"/>
      <c r="AQ28" s="70">
        <f t="shared" si="10"/>
        <v>0</v>
      </c>
      <c r="AR28" s="70">
        <f t="shared" si="47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>L28+V28+W28+Y28+Z28</f>
        <v>0</v>
      </c>
      <c r="AW28" s="70">
        <f t="shared" si="14"/>
        <v>0</v>
      </c>
      <c r="AX28" s="70">
        <f t="shared" ref="AX28:AX46" si="67">N28+O28+P28+Q28</f>
        <v>0</v>
      </c>
      <c r="AY28" s="70">
        <f t="shared" si="15"/>
        <v>0</v>
      </c>
      <c r="AZ28" s="70">
        <f t="shared" si="16"/>
        <v>0</v>
      </c>
      <c r="BA28" s="70">
        <f t="shared" si="17"/>
        <v>0</v>
      </c>
      <c r="BB28" s="70">
        <f t="shared" si="18"/>
        <v>0</v>
      </c>
      <c r="BC28" s="70">
        <f t="shared" si="19"/>
        <v>0</v>
      </c>
      <c r="BD28" s="70">
        <f t="shared" si="20"/>
        <v>0</v>
      </c>
      <c r="BE28" s="70">
        <f t="shared" si="21"/>
        <v>0</v>
      </c>
      <c r="BF28" s="70">
        <f t="shared" si="22"/>
        <v>0</v>
      </c>
      <c r="BG28" s="70">
        <f t="shared" si="23"/>
        <v>0</v>
      </c>
      <c r="BH28" s="70">
        <f t="shared" si="24"/>
        <v>0</v>
      </c>
      <c r="BI28" s="70">
        <f t="shared" si="25"/>
        <v>0</v>
      </c>
      <c r="BJ28" s="70">
        <f t="shared" si="26"/>
        <v>0</v>
      </c>
    </row>
    <row r="29" spans="1:62">
      <c r="A29" s="71" t="s">
        <v>15</v>
      </c>
      <c r="B29" s="203" t="s">
        <v>77</v>
      </c>
      <c r="C29" s="18">
        <f t="shared" si="57"/>
        <v>0</v>
      </c>
      <c r="D29" s="16">
        <f t="shared" si="58"/>
        <v>0</v>
      </c>
      <c r="E29" s="18">
        <f t="shared" si="57"/>
        <v>0</v>
      </c>
      <c r="F29" s="16">
        <v>0</v>
      </c>
      <c r="G29" s="18">
        <v>0</v>
      </c>
      <c r="H29" s="18">
        <v>0</v>
      </c>
      <c r="I29" s="16">
        <f t="shared" si="59"/>
        <v>0</v>
      </c>
      <c r="J29" s="20">
        <v>0</v>
      </c>
      <c r="K29" s="20">
        <v>0</v>
      </c>
      <c r="L29" s="20">
        <v>0</v>
      </c>
      <c r="M29" s="16">
        <f t="shared" si="60"/>
        <v>0</v>
      </c>
      <c r="N29" s="20">
        <v>0</v>
      </c>
      <c r="O29" s="20">
        <v>0</v>
      </c>
      <c r="P29" s="20">
        <v>0</v>
      </c>
      <c r="Q29" s="20">
        <v>0</v>
      </c>
      <c r="R29" s="16">
        <v>0</v>
      </c>
      <c r="S29" s="20">
        <v>0</v>
      </c>
      <c r="T29" s="20">
        <v>0</v>
      </c>
      <c r="U29" s="20">
        <v>0</v>
      </c>
      <c r="V29" s="16">
        <f t="shared" si="61"/>
        <v>0</v>
      </c>
      <c r="W29" s="20">
        <v>0</v>
      </c>
      <c r="X29" s="20">
        <v>0</v>
      </c>
      <c r="Y29" s="16">
        <f t="shared" si="62"/>
        <v>0</v>
      </c>
      <c r="Z29" s="20">
        <v>0</v>
      </c>
      <c r="AA29" s="20">
        <v>0</v>
      </c>
      <c r="AB29" s="20">
        <v>0</v>
      </c>
      <c r="AC29" s="16">
        <f t="shared" si="63"/>
        <v>0</v>
      </c>
      <c r="AD29" s="20">
        <v>0</v>
      </c>
      <c r="AE29" s="16">
        <f t="shared" si="64"/>
        <v>0</v>
      </c>
      <c r="AF29" s="20"/>
      <c r="AG29" s="20">
        <v>0</v>
      </c>
      <c r="AH29" s="20">
        <v>0</v>
      </c>
      <c r="AI29" s="20">
        <v>0</v>
      </c>
      <c r="AJ29" s="16">
        <f t="shared" si="65"/>
        <v>0</v>
      </c>
      <c r="AK29" s="20">
        <v>0</v>
      </c>
      <c r="AL29" s="16">
        <f t="shared" si="66"/>
        <v>0</v>
      </c>
      <c r="AM29" s="20"/>
      <c r="AN29" s="20"/>
      <c r="AO29" s="20"/>
      <c r="AP29" s="20"/>
      <c r="AQ29" s="70">
        <f t="shared" si="10"/>
        <v>0</v>
      </c>
      <c r="AR29" s="70">
        <f t="shared" si="47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ref="AV29:AV32" si="68">L29+V29+W29+Y29+Z29</f>
        <v>0</v>
      </c>
      <c r="AW29" s="70">
        <f t="shared" si="14"/>
        <v>0</v>
      </c>
      <c r="AX29" s="70">
        <f t="shared" si="67"/>
        <v>0</v>
      </c>
      <c r="AY29" s="70">
        <f t="shared" si="15"/>
        <v>0</v>
      </c>
      <c r="AZ29" s="70">
        <f t="shared" si="16"/>
        <v>0</v>
      </c>
      <c r="BA29" s="70">
        <f t="shared" si="17"/>
        <v>0</v>
      </c>
      <c r="BB29" s="70">
        <f t="shared" si="18"/>
        <v>0</v>
      </c>
      <c r="BC29" s="70">
        <f t="shared" si="19"/>
        <v>0</v>
      </c>
      <c r="BD29" s="70">
        <f t="shared" si="20"/>
        <v>0</v>
      </c>
      <c r="BE29" s="70">
        <f t="shared" si="21"/>
        <v>0</v>
      </c>
      <c r="BF29" s="70">
        <f t="shared" si="22"/>
        <v>0</v>
      </c>
      <c r="BG29" s="70">
        <f t="shared" si="23"/>
        <v>0</v>
      </c>
      <c r="BH29" s="70">
        <f t="shared" si="24"/>
        <v>0</v>
      </c>
      <c r="BI29" s="70">
        <f t="shared" si="25"/>
        <v>0</v>
      </c>
      <c r="BJ29" s="70">
        <f t="shared" si="26"/>
        <v>0</v>
      </c>
    </row>
    <row r="30" spans="1:62" ht="25.5">
      <c r="A30" s="71" t="s">
        <v>49</v>
      </c>
      <c r="B30" s="203" t="s">
        <v>78</v>
      </c>
      <c r="C30" s="18">
        <f t="shared" si="57"/>
        <v>0</v>
      </c>
      <c r="D30" s="16">
        <f t="shared" si="58"/>
        <v>0</v>
      </c>
      <c r="E30" s="18">
        <f t="shared" si="57"/>
        <v>0</v>
      </c>
      <c r="F30" s="16">
        <v>0</v>
      </c>
      <c r="G30" s="18">
        <v>0</v>
      </c>
      <c r="H30" s="18">
        <v>0</v>
      </c>
      <c r="I30" s="16">
        <f t="shared" si="59"/>
        <v>0</v>
      </c>
      <c r="J30" s="20">
        <v>0</v>
      </c>
      <c r="K30" s="20">
        <v>0</v>
      </c>
      <c r="L30" s="20">
        <v>0</v>
      </c>
      <c r="M30" s="16">
        <f t="shared" si="60"/>
        <v>0</v>
      </c>
      <c r="N30" s="20">
        <v>0</v>
      </c>
      <c r="O30" s="20">
        <v>0</v>
      </c>
      <c r="P30" s="20">
        <v>0</v>
      </c>
      <c r="Q30" s="20">
        <v>0</v>
      </c>
      <c r="R30" s="16">
        <v>0</v>
      </c>
      <c r="S30" s="20">
        <v>0</v>
      </c>
      <c r="T30" s="20">
        <v>0</v>
      </c>
      <c r="U30" s="20">
        <v>0</v>
      </c>
      <c r="V30" s="16">
        <f t="shared" si="61"/>
        <v>0</v>
      </c>
      <c r="W30" s="20">
        <v>0</v>
      </c>
      <c r="X30" s="20">
        <v>0</v>
      </c>
      <c r="Y30" s="16">
        <f t="shared" si="62"/>
        <v>0</v>
      </c>
      <c r="Z30" s="20">
        <v>0</v>
      </c>
      <c r="AA30" s="20">
        <v>0</v>
      </c>
      <c r="AB30" s="20">
        <v>0</v>
      </c>
      <c r="AC30" s="16">
        <f t="shared" si="63"/>
        <v>0</v>
      </c>
      <c r="AD30" s="20">
        <v>0</v>
      </c>
      <c r="AE30" s="16">
        <f t="shared" si="64"/>
        <v>0</v>
      </c>
      <c r="AF30" s="20"/>
      <c r="AG30" s="20">
        <v>0</v>
      </c>
      <c r="AH30" s="20">
        <v>0</v>
      </c>
      <c r="AI30" s="20">
        <v>0</v>
      </c>
      <c r="AJ30" s="16">
        <f t="shared" si="65"/>
        <v>0</v>
      </c>
      <c r="AK30" s="20">
        <v>0</v>
      </c>
      <c r="AL30" s="16">
        <f t="shared" si="66"/>
        <v>0</v>
      </c>
      <c r="AM30" s="20"/>
      <c r="AN30" s="20"/>
      <c r="AO30" s="20"/>
      <c r="AP30" s="20"/>
      <c r="AQ30" s="70">
        <f t="shared" si="10"/>
        <v>0</v>
      </c>
      <c r="AR30" s="70">
        <f t="shared" si="47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68"/>
        <v>0</v>
      </c>
      <c r="AW30" s="70">
        <f t="shared" si="14"/>
        <v>0</v>
      </c>
      <c r="AX30" s="70">
        <f t="shared" si="67"/>
        <v>0</v>
      </c>
      <c r="AY30" s="70">
        <f t="shared" si="15"/>
        <v>0</v>
      </c>
      <c r="AZ30" s="70">
        <f t="shared" si="16"/>
        <v>0</v>
      </c>
      <c r="BA30" s="70">
        <f t="shared" si="17"/>
        <v>0</v>
      </c>
      <c r="BB30" s="70">
        <f t="shared" si="18"/>
        <v>0</v>
      </c>
      <c r="BC30" s="70">
        <f t="shared" si="19"/>
        <v>0</v>
      </c>
      <c r="BD30" s="70">
        <f t="shared" si="20"/>
        <v>0</v>
      </c>
      <c r="BE30" s="70">
        <f t="shared" si="21"/>
        <v>0</v>
      </c>
      <c r="BF30" s="70">
        <f t="shared" si="22"/>
        <v>0</v>
      </c>
      <c r="BG30" s="70">
        <f t="shared" si="23"/>
        <v>0</v>
      </c>
      <c r="BH30" s="70">
        <f t="shared" si="24"/>
        <v>0</v>
      </c>
      <c r="BI30" s="70">
        <f t="shared" si="25"/>
        <v>0</v>
      </c>
      <c r="BJ30" s="70">
        <f t="shared" si="26"/>
        <v>0</v>
      </c>
    </row>
    <row r="31" spans="1:62">
      <c r="A31" s="71" t="s">
        <v>50</v>
      </c>
      <c r="B31" s="203" t="s">
        <v>79</v>
      </c>
      <c r="C31" s="18">
        <v>0</v>
      </c>
      <c r="D31" s="16">
        <f t="shared" si="58"/>
        <v>0</v>
      </c>
      <c r="E31" s="18">
        <v>0</v>
      </c>
      <c r="F31" s="16">
        <v>0</v>
      </c>
      <c r="G31" s="18">
        <v>0</v>
      </c>
      <c r="H31" s="18">
        <v>2</v>
      </c>
      <c r="I31" s="16">
        <f t="shared" si="59"/>
        <v>0</v>
      </c>
      <c r="J31" s="20">
        <v>0</v>
      </c>
      <c r="K31" s="20">
        <v>2</v>
      </c>
      <c r="L31" s="20">
        <v>0</v>
      </c>
      <c r="M31" s="16">
        <f t="shared" si="60"/>
        <v>0</v>
      </c>
      <c r="N31" s="20">
        <v>0</v>
      </c>
      <c r="O31" s="20">
        <v>0</v>
      </c>
      <c r="P31" s="20">
        <v>0</v>
      </c>
      <c r="Q31" s="20">
        <v>0</v>
      </c>
      <c r="R31" s="16">
        <v>0</v>
      </c>
      <c r="S31" s="20">
        <v>0</v>
      </c>
      <c r="T31" s="20">
        <v>0</v>
      </c>
      <c r="U31" s="20">
        <v>0</v>
      </c>
      <c r="V31" s="16">
        <f t="shared" si="61"/>
        <v>0</v>
      </c>
      <c r="W31" s="20">
        <v>0</v>
      </c>
      <c r="X31" s="20">
        <v>0</v>
      </c>
      <c r="Y31" s="16">
        <f t="shared" si="62"/>
        <v>0</v>
      </c>
      <c r="Z31" s="20">
        <v>0</v>
      </c>
      <c r="AA31" s="20">
        <v>0</v>
      </c>
      <c r="AB31" s="20">
        <v>0</v>
      </c>
      <c r="AC31" s="16">
        <f t="shared" si="63"/>
        <v>0</v>
      </c>
      <c r="AD31" s="20">
        <v>0</v>
      </c>
      <c r="AE31" s="16">
        <f t="shared" si="64"/>
        <v>0</v>
      </c>
      <c r="AF31" s="20"/>
      <c r="AG31" s="20">
        <v>0</v>
      </c>
      <c r="AH31" s="20">
        <v>0</v>
      </c>
      <c r="AI31" s="20">
        <v>0</v>
      </c>
      <c r="AJ31" s="16">
        <f t="shared" si="65"/>
        <v>0</v>
      </c>
      <c r="AK31" s="20">
        <v>0</v>
      </c>
      <c r="AL31" s="16">
        <f t="shared" si="66"/>
        <v>0</v>
      </c>
      <c r="AM31" s="20"/>
      <c r="AN31" s="20"/>
      <c r="AO31" s="20"/>
      <c r="AP31" s="20"/>
      <c r="AQ31" s="70">
        <f t="shared" si="10"/>
        <v>0</v>
      </c>
      <c r="AR31" s="70">
        <f t="shared" si="47"/>
        <v>0</v>
      </c>
      <c r="AS31" s="70">
        <f t="shared" si="11"/>
        <v>2</v>
      </c>
      <c r="AT31" s="70">
        <f t="shared" si="12"/>
        <v>2</v>
      </c>
      <c r="AU31" s="70">
        <f t="shared" si="13"/>
        <v>0</v>
      </c>
      <c r="AV31" s="70">
        <f t="shared" si="68"/>
        <v>0</v>
      </c>
      <c r="AW31" s="70">
        <f t="shared" si="14"/>
        <v>0</v>
      </c>
      <c r="AX31" s="70">
        <f t="shared" si="67"/>
        <v>0</v>
      </c>
      <c r="AY31" s="70">
        <f t="shared" si="15"/>
        <v>0</v>
      </c>
      <c r="AZ31" s="70">
        <f t="shared" si="16"/>
        <v>0</v>
      </c>
      <c r="BA31" s="70">
        <f t="shared" si="17"/>
        <v>0</v>
      </c>
      <c r="BB31" s="70">
        <f t="shared" si="18"/>
        <v>0</v>
      </c>
      <c r="BC31" s="70">
        <f t="shared" si="19"/>
        <v>0</v>
      </c>
      <c r="BD31" s="70">
        <f t="shared" si="20"/>
        <v>0</v>
      </c>
      <c r="BE31" s="70">
        <f t="shared" si="21"/>
        <v>0</v>
      </c>
      <c r="BF31" s="70">
        <f t="shared" si="22"/>
        <v>0</v>
      </c>
      <c r="BG31" s="70">
        <f t="shared" si="23"/>
        <v>0</v>
      </c>
      <c r="BH31" s="70">
        <f t="shared" si="24"/>
        <v>0</v>
      </c>
      <c r="BI31" s="70">
        <f t="shared" si="25"/>
        <v>0</v>
      </c>
      <c r="BJ31" s="70">
        <f t="shared" si="26"/>
        <v>0</v>
      </c>
    </row>
    <row r="32" spans="1:62">
      <c r="A32" s="71" t="s">
        <v>51</v>
      </c>
      <c r="B32" s="203" t="s">
        <v>3</v>
      </c>
      <c r="C32" s="18">
        <f t="shared" si="57"/>
        <v>0</v>
      </c>
      <c r="D32" s="16">
        <v>0</v>
      </c>
      <c r="E32" s="18">
        <f t="shared" si="57"/>
        <v>0</v>
      </c>
      <c r="F32" s="16">
        <v>0</v>
      </c>
      <c r="G32" s="18">
        <v>0</v>
      </c>
      <c r="H32" s="18">
        <v>0</v>
      </c>
      <c r="I32" s="16">
        <f t="shared" si="59"/>
        <v>0</v>
      </c>
      <c r="J32" s="20">
        <v>0</v>
      </c>
      <c r="K32" s="20">
        <v>0</v>
      </c>
      <c r="L32" s="20">
        <v>0</v>
      </c>
      <c r="M32" s="16">
        <f t="shared" si="60"/>
        <v>0</v>
      </c>
      <c r="N32" s="20">
        <v>0</v>
      </c>
      <c r="O32" s="20">
        <v>0</v>
      </c>
      <c r="P32" s="20">
        <v>0</v>
      </c>
      <c r="Q32" s="20">
        <v>0</v>
      </c>
      <c r="R32" s="16">
        <v>0</v>
      </c>
      <c r="S32" s="20">
        <v>0</v>
      </c>
      <c r="T32" s="20">
        <v>0</v>
      </c>
      <c r="U32" s="20">
        <v>0</v>
      </c>
      <c r="V32" s="16">
        <f t="shared" si="61"/>
        <v>0</v>
      </c>
      <c r="W32" s="20">
        <v>0</v>
      </c>
      <c r="X32" s="20">
        <v>0</v>
      </c>
      <c r="Y32" s="16">
        <f t="shared" si="62"/>
        <v>0</v>
      </c>
      <c r="Z32" s="20">
        <v>0</v>
      </c>
      <c r="AA32" s="20">
        <v>0</v>
      </c>
      <c r="AB32" s="20">
        <v>0</v>
      </c>
      <c r="AC32" s="16">
        <f t="shared" si="63"/>
        <v>0</v>
      </c>
      <c r="AD32" s="20">
        <v>0</v>
      </c>
      <c r="AE32" s="16">
        <f t="shared" si="64"/>
        <v>0</v>
      </c>
      <c r="AF32" s="20"/>
      <c r="AG32" s="20">
        <v>0</v>
      </c>
      <c r="AH32" s="20">
        <v>0</v>
      </c>
      <c r="AI32" s="20">
        <v>0</v>
      </c>
      <c r="AJ32" s="16">
        <f t="shared" si="65"/>
        <v>0</v>
      </c>
      <c r="AK32" s="20">
        <v>0</v>
      </c>
      <c r="AL32" s="16">
        <f t="shared" si="66"/>
        <v>0</v>
      </c>
      <c r="AM32" s="20"/>
      <c r="AN32" s="20"/>
      <c r="AO32" s="20"/>
      <c r="AP32" s="20"/>
      <c r="AQ32" s="70">
        <f t="shared" si="10"/>
        <v>0</v>
      </c>
      <c r="AR32" s="70">
        <f t="shared" si="47"/>
        <v>0</v>
      </c>
      <c r="AS32" s="70">
        <f t="shared" si="11"/>
        <v>0</v>
      </c>
      <c r="AT32" s="70">
        <f t="shared" si="12"/>
        <v>0</v>
      </c>
      <c r="AU32" s="70">
        <f t="shared" si="13"/>
        <v>0</v>
      </c>
      <c r="AV32" s="70">
        <f t="shared" si="68"/>
        <v>0</v>
      </c>
      <c r="AW32" s="70">
        <f t="shared" si="14"/>
        <v>0</v>
      </c>
      <c r="AX32" s="70">
        <f t="shared" si="67"/>
        <v>0</v>
      </c>
      <c r="AY32" s="70">
        <f t="shared" si="15"/>
        <v>0</v>
      </c>
      <c r="AZ32" s="70">
        <f t="shared" si="16"/>
        <v>0</v>
      </c>
      <c r="BA32" s="70">
        <f t="shared" si="17"/>
        <v>0</v>
      </c>
      <c r="BB32" s="70">
        <f t="shared" si="18"/>
        <v>0</v>
      </c>
      <c r="BC32" s="70">
        <f t="shared" si="19"/>
        <v>0</v>
      </c>
      <c r="BD32" s="70">
        <f t="shared" si="20"/>
        <v>0</v>
      </c>
      <c r="BE32" s="70">
        <f t="shared" si="21"/>
        <v>0</v>
      </c>
      <c r="BF32" s="70">
        <f t="shared" si="22"/>
        <v>0</v>
      </c>
      <c r="BG32" s="70">
        <f t="shared" si="23"/>
        <v>0</v>
      </c>
      <c r="BH32" s="70">
        <f t="shared" si="24"/>
        <v>0</v>
      </c>
      <c r="BI32" s="70">
        <f t="shared" si="25"/>
        <v>0</v>
      </c>
      <c r="BJ32" s="70">
        <f t="shared" si="26"/>
        <v>0</v>
      </c>
    </row>
    <row r="33" spans="1:62" ht="63.75">
      <c r="A33" s="71" t="s">
        <v>81</v>
      </c>
      <c r="B33" s="136" t="s">
        <v>92</v>
      </c>
      <c r="C33" s="18">
        <f t="shared" si="57"/>
        <v>0</v>
      </c>
      <c r="D33" s="16">
        <v>0</v>
      </c>
      <c r="E33" s="18">
        <f t="shared" si="57"/>
        <v>0</v>
      </c>
      <c r="F33" s="16">
        <v>0</v>
      </c>
      <c r="G33" s="18">
        <v>0</v>
      </c>
      <c r="H33" s="18">
        <v>0</v>
      </c>
      <c r="I33" s="16">
        <f t="shared" si="59"/>
        <v>0</v>
      </c>
      <c r="J33" s="20">
        <v>0</v>
      </c>
      <c r="K33" s="20">
        <v>0</v>
      </c>
      <c r="L33" s="20">
        <v>0</v>
      </c>
      <c r="M33" s="16">
        <f t="shared" si="60"/>
        <v>0</v>
      </c>
      <c r="N33" s="20">
        <v>0</v>
      </c>
      <c r="O33" s="20">
        <v>0</v>
      </c>
      <c r="P33" s="20">
        <v>0</v>
      </c>
      <c r="Q33" s="20">
        <v>0</v>
      </c>
      <c r="R33" s="16">
        <v>0</v>
      </c>
      <c r="S33" s="20">
        <v>0</v>
      </c>
      <c r="T33" s="20">
        <v>0</v>
      </c>
      <c r="U33" s="20">
        <v>0</v>
      </c>
      <c r="V33" s="16">
        <f t="shared" si="61"/>
        <v>0</v>
      </c>
      <c r="W33" s="20">
        <v>0</v>
      </c>
      <c r="X33" s="20">
        <v>0</v>
      </c>
      <c r="Y33" s="16">
        <f t="shared" si="62"/>
        <v>0</v>
      </c>
      <c r="Z33" s="20">
        <v>0</v>
      </c>
      <c r="AA33" s="20">
        <v>0</v>
      </c>
      <c r="AB33" s="20">
        <v>0</v>
      </c>
      <c r="AC33" s="16">
        <f t="shared" si="63"/>
        <v>0</v>
      </c>
      <c r="AD33" s="20">
        <v>0</v>
      </c>
      <c r="AE33" s="16">
        <f t="shared" si="64"/>
        <v>0</v>
      </c>
      <c r="AF33" s="20"/>
      <c r="AG33" s="20">
        <v>0</v>
      </c>
      <c r="AH33" s="20">
        <v>0</v>
      </c>
      <c r="AI33" s="20">
        <v>0</v>
      </c>
      <c r="AJ33" s="16">
        <f t="shared" si="65"/>
        <v>0</v>
      </c>
      <c r="AK33" s="20">
        <v>0</v>
      </c>
      <c r="AL33" s="16">
        <f t="shared" si="66"/>
        <v>0</v>
      </c>
      <c r="AM33" s="20"/>
      <c r="AN33" s="20"/>
      <c r="AO33" s="20"/>
      <c r="AP33" s="20"/>
      <c r="AQ33" s="70">
        <f t="shared" si="10"/>
        <v>0</v>
      </c>
      <c r="AR33" s="70">
        <f t="shared" si="47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>L33+V33+W33+Y33+Z33</f>
        <v>0</v>
      </c>
      <c r="AW33" s="70">
        <f t="shared" si="14"/>
        <v>0</v>
      </c>
      <c r="AX33" s="70">
        <f t="shared" si="67"/>
        <v>0</v>
      </c>
      <c r="AY33" s="70">
        <f t="shared" si="15"/>
        <v>0</v>
      </c>
      <c r="AZ33" s="70">
        <f t="shared" si="16"/>
        <v>0</v>
      </c>
      <c r="BA33" s="70">
        <f t="shared" si="17"/>
        <v>0</v>
      </c>
      <c r="BB33" s="70">
        <f t="shared" si="18"/>
        <v>0</v>
      </c>
      <c r="BC33" s="70">
        <f t="shared" si="19"/>
        <v>0</v>
      </c>
      <c r="BD33" s="70">
        <f t="shared" si="20"/>
        <v>0</v>
      </c>
      <c r="BE33" s="70">
        <f t="shared" si="21"/>
        <v>0</v>
      </c>
      <c r="BF33" s="70">
        <f t="shared" si="22"/>
        <v>0</v>
      </c>
      <c r="BG33" s="70">
        <f t="shared" si="23"/>
        <v>0</v>
      </c>
      <c r="BH33" s="70">
        <f t="shared" si="24"/>
        <v>0</v>
      </c>
      <c r="BI33" s="70">
        <f t="shared" si="25"/>
        <v>0</v>
      </c>
      <c r="BJ33" s="70">
        <f t="shared" si="26"/>
        <v>0</v>
      </c>
    </row>
    <row r="34" spans="1:62" ht="51">
      <c r="A34" s="71" t="s">
        <v>82</v>
      </c>
      <c r="B34" s="136" t="s">
        <v>62</v>
      </c>
      <c r="C34" s="18">
        <f t="shared" si="57"/>
        <v>0</v>
      </c>
      <c r="D34" s="16">
        <v>0</v>
      </c>
      <c r="E34" s="18">
        <f t="shared" si="57"/>
        <v>0</v>
      </c>
      <c r="F34" s="16">
        <v>0</v>
      </c>
      <c r="G34" s="18">
        <v>0</v>
      </c>
      <c r="H34" s="18">
        <v>0</v>
      </c>
      <c r="I34" s="16">
        <f t="shared" si="59"/>
        <v>0</v>
      </c>
      <c r="J34" s="20">
        <v>0</v>
      </c>
      <c r="K34" s="20">
        <v>0</v>
      </c>
      <c r="L34" s="20">
        <v>0</v>
      </c>
      <c r="M34" s="16">
        <f t="shared" si="60"/>
        <v>0</v>
      </c>
      <c r="N34" s="20">
        <v>0</v>
      </c>
      <c r="O34" s="20">
        <v>0</v>
      </c>
      <c r="P34" s="20">
        <v>0</v>
      </c>
      <c r="Q34" s="20">
        <v>0</v>
      </c>
      <c r="R34" s="16">
        <v>0</v>
      </c>
      <c r="S34" s="20">
        <v>0</v>
      </c>
      <c r="T34" s="20">
        <v>0</v>
      </c>
      <c r="U34" s="20">
        <v>0</v>
      </c>
      <c r="V34" s="16">
        <f t="shared" si="61"/>
        <v>0</v>
      </c>
      <c r="W34" s="20">
        <v>0</v>
      </c>
      <c r="X34" s="20">
        <v>0</v>
      </c>
      <c r="Y34" s="16">
        <f t="shared" si="62"/>
        <v>0</v>
      </c>
      <c r="Z34" s="20">
        <v>0</v>
      </c>
      <c r="AA34" s="20">
        <v>0</v>
      </c>
      <c r="AB34" s="20">
        <v>0</v>
      </c>
      <c r="AC34" s="16">
        <f t="shared" si="63"/>
        <v>0</v>
      </c>
      <c r="AD34" s="20">
        <v>0</v>
      </c>
      <c r="AE34" s="16">
        <f t="shared" si="64"/>
        <v>0</v>
      </c>
      <c r="AF34" s="20"/>
      <c r="AG34" s="20">
        <v>0</v>
      </c>
      <c r="AH34" s="20">
        <v>0</v>
      </c>
      <c r="AI34" s="20">
        <v>0</v>
      </c>
      <c r="AJ34" s="16">
        <f t="shared" si="65"/>
        <v>0</v>
      </c>
      <c r="AK34" s="20">
        <v>0</v>
      </c>
      <c r="AL34" s="16">
        <f t="shared" si="66"/>
        <v>0</v>
      </c>
      <c r="AM34" s="20"/>
      <c r="AN34" s="20"/>
      <c r="AO34" s="20"/>
      <c r="AP34" s="20"/>
      <c r="AQ34" s="70">
        <f t="shared" si="10"/>
        <v>0</v>
      </c>
      <c r="AR34" s="70">
        <f t="shared" si="47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ref="AV34:AV46" si="69">L34+V34+W34+Y34+Z34</f>
        <v>0</v>
      </c>
      <c r="AW34" s="70">
        <f t="shared" si="14"/>
        <v>0</v>
      </c>
      <c r="AX34" s="70">
        <f t="shared" si="67"/>
        <v>0</v>
      </c>
      <c r="AY34" s="70">
        <f t="shared" si="15"/>
        <v>0</v>
      </c>
      <c r="AZ34" s="70">
        <f t="shared" si="16"/>
        <v>0</v>
      </c>
      <c r="BA34" s="70">
        <f t="shared" si="17"/>
        <v>0</v>
      </c>
      <c r="BB34" s="70">
        <f t="shared" si="18"/>
        <v>0</v>
      </c>
      <c r="BC34" s="70">
        <f t="shared" si="19"/>
        <v>0</v>
      </c>
      <c r="BD34" s="70">
        <f t="shared" si="20"/>
        <v>0</v>
      </c>
      <c r="BE34" s="70">
        <f t="shared" si="21"/>
        <v>0</v>
      </c>
      <c r="BF34" s="70">
        <f t="shared" si="22"/>
        <v>0</v>
      </c>
      <c r="BG34" s="70">
        <f t="shared" si="23"/>
        <v>0</v>
      </c>
      <c r="BH34" s="70">
        <f t="shared" si="24"/>
        <v>0</v>
      </c>
      <c r="BI34" s="70">
        <f t="shared" si="25"/>
        <v>0</v>
      </c>
      <c r="BJ34" s="70">
        <f t="shared" si="26"/>
        <v>0</v>
      </c>
    </row>
    <row r="35" spans="1:62" ht="51">
      <c r="A35" s="71" t="s">
        <v>83</v>
      </c>
      <c r="B35" s="136" t="s">
        <v>63</v>
      </c>
      <c r="C35" s="18">
        <f t="shared" si="57"/>
        <v>0</v>
      </c>
      <c r="D35" s="16">
        <v>0</v>
      </c>
      <c r="E35" s="18">
        <f t="shared" si="57"/>
        <v>0</v>
      </c>
      <c r="F35" s="16">
        <v>0</v>
      </c>
      <c r="G35" s="18">
        <v>0</v>
      </c>
      <c r="H35" s="18">
        <v>0</v>
      </c>
      <c r="I35" s="16">
        <f t="shared" si="59"/>
        <v>0</v>
      </c>
      <c r="J35" s="20">
        <v>0</v>
      </c>
      <c r="K35" s="20">
        <v>0</v>
      </c>
      <c r="L35" s="20">
        <v>0</v>
      </c>
      <c r="M35" s="16">
        <f t="shared" si="60"/>
        <v>0</v>
      </c>
      <c r="N35" s="20">
        <v>0</v>
      </c>
      <c r="O35" s="20">
        <v>0</v>
      </c>
      <c r="P35" s="20">
        <v>0</v>
      </c>
      <c r="Q35" s="20">
        <v>0</v>
      </c>
      <c r="R35" s="16">
        <v>0</v>
      </c>
      <c r="S35" s="20">
        <v>0</v>
      </c>
      <c r="T35" s="20">
        <v>0</v>
      </c>
      <c r="U35" s="20">
        <v>0</v>
      </c>
      <c r="V35" s="16">
        <f t="shared" si="61"/>
        <v>0</v>
      </c>
      <c r="W35" s="20">
        <v>0</v>
      </c>
      <c r="X35" s="20">
        <v>0</v>
      </c>
      <c r="Y35" s="16">
        <f t="shared" si="62"/>
        <v>0</v>
      </c>
      <c r="Z35" s="20">
        <v>0</v>
      </c>
      <c r="AA35" s="20">
        <v>0</v>
      </c>
      <c r="AB35" s="20">
        <v>0</v>
      </c>
      <c r="AC35" s="16">
        <f t="shared" si="63"/>
        <v>0</v>
      </c>
      <c r="AD35" s="20">
        <v>0</v>
      </c>
      <c r="AE35" s="16">
        <f t="shared" si="64"/>
        <v>0</v>
      </c>
      <c r="AF35" s="20"/>
      <c r="AG35" s="20">
        <v>0</v>
      </c>
      <c r="AH35" s="20">
        <v>0</v>
      </c>
      <c r="AI35" s="20">
        <v>0</v>
      </c>
      <c r="AJ35" s="16">
        <f t="shared" si="65"/>
        <v>0</v>
      </c>
      <c r="AK35" s="20">
        <v>0</v>
      </c>
      <c r="AL35" s="16">
        <f t="shared" si="66"/>
        <v>0</v>
      </c>
      <c r="AM35" s="20"/>
      <c r="AN35" s="20"/>
      <c r="AO35" s="20"/>
      <c r="AP35" s="20"/>
      <c r="AQ35" s="70">
        <f t="shared" si="10"/>
        <v>0</v>
      </c>
      <c r="AR35" s="70">
        <f t="shared" si="47"/>
        <v>0</v>
      </c>
      <c r="AS35" s="70">
        <f t="shared" si="11"/>
        <v>0</v>
      </c>
      <c r="AT35" s="70">
        <f t="shared" si="12"/>
        <v>0</v>
      </c>
      <c r="AU35" s="70">
        <f t="shared" si="13"/>
        <v>0</v>
      </c>
      <c r="AV35" s="70">
        <f t="shared" si="69"/>
        <v>0</v>
      </c>
      <c r="AW35" s="70">
        <f t="shared" si="14"/>
        <v>0</v>
      </c>
      <c r="AX35" s="70">
        <f t="shared" si="67"/>
        <v>0</v>
      </c>
      <c r="AY35" s="70">
        <f t="shared" si="15"/>
        <v>0</v>
      </c>
      <c r="AZ35" s="70">
        <f t="shared" si="16"/>
        <v>0</v>
      </c>
      <c r="BA35" s="70">
        <f t="shared" si="17"/>
        <v>0</v>
      </c>
      <c r="BB35" s="70">
        <f t="shared" si="18"/>
        <v>0</v>
      </c>
      <c r="BC35" s="70">
        <f t="shared" si="19"/>
        <v>0</v>
      </c>
      <c r="BD35" s="70">
        <f t="shared" si="20"/>
        <v>0</v>
      </c>
      <c r="BE35" s="70">
        <f t="shared" si="21"/>
        <v>0</v>
      </c>
      <c r="BF35" s="70">
        <f t="shared" si="22"/>
        <v>0</v>
      </c>
      <c r="BG35" s="70">
        <f t="shared" si="23"/>
        <v>0</v>
      </c>
      <c r="BH35" s="70">
        <f t="shared" si="24"/>
        <v>0</v>
      </c>
      <c r="BI35" s="70">
        <f t="shared" si="25"/>
        <v>0</v>
      </c>
      <c r="BJ35" s="70">
        <f t="shared" si="26"/>
        <v>0</v>
      </c>
    </row>
    <row r="36" spans="1:62" ht="71.25">
      <c r="A36" s="71" t="s">
        <v>84</v>
      </c>
      <c r="B36" s="137" t="s">
        <v>64</v>
      </c>
      <c r="C36" s="18">
        <f t="shared" si="57"/>
        <v>0</v>
      </c>
      <c r="D36" s="16">
        <v>0</v>
      </c>
      <c r="E36" s="18">
        <f t="shared" si="57"/>
        <v>0</v>
      </c>
      <c r="F36" s="16">
        <v>0</v>
      </c>
      <c r="G36" s="18">
        <v>0</v>
      </c>
      <c r="H36" s="18">
        <v>0</v>
      </c>
      <c r="I36" s="16">
        <f t="shared" si="59"/>
        <v>0</v>
      </c>
      <c r="J36" s="20">
        <v>0</v>
      </c>
      <c r="K36" s="20">
        <v>0</v>
      </c>
      <c r="L36" s="20">
        <v>0</v>
      </c>
      <c r="M36" s="16">
        <f t="shared" si="60"/>
        <v>0</v>
      </c>
      <c r="N36" s="20">
        <v>0</v>
      </c>
      <c r="O36" s="20">
        <v>0</v>
      </c>
      <c r="P36" s="20">
        <v>0</v>
      </c>
      <c r="Q36" s="20">
        <v>0</v>
      </c>
      <c r="R36" s="16">
        <v>0</v>
      </c>
      <c r="S36" s="20">
        <v>0</v>
      </c>
      <c r="T36" s="20">
        <v>0</v>
      </c>
      <c r="U36" s="20">
        <v>0</v>
      </c>
      <c r="V36" s="16">
        <f t="shared" si="61"/>
        <v>0</v>
      </c>
      <c r="W36" s="20">
        <v>0</v>
      </c>
      <c r="X36" s="20">
        <v>0</v>
      </c>
      <c r="Y36" s="16">
        <f t="shared" si="62"/>
        <v>0</v>
      </c>
      <c r="Z36" s="20">
        <v>0</v>
      </c>
      <c r="AA36" s="20">
        <v>0</v>
      </c>
      <c r="AB36" s="20">
        <v>0</v>
      </c>
      <c r="AC36" s="16">
        <f t="shared" si="63"/>
        <v>0</v>
      </c>
      <c r="AD36" s="20">
        <v>0</v>
      </c>
      <c r="AE36" s="16">
        <f t="shared" si="64"/>
        <v>0</v>
      </c>
      <c r="AF36" s="20"/>
      <c r="AG36" s="20">
        <v>0</v>
      </c>
      <c r="AH36" s="20">
        <v>0</v>
      </c>
      <c r="AI36" s="20">
        <v>0</v>
      </c>
      <c r="AJ36" s="16">
        <f t="shared" si="65"/>
        <v>0</v>
      </c>
      <c r="AK36" s="20">
        <v>0</v>
      </c>
      <c r="AL36" s="16">
        <f t="shared" si="66"/>
        <v>0</v>
      </c>
      <c r="AM36" s="20"/>
      <c r="AN36" s="20"/>
      <c r="AO36" s="20"/>
      <c r="AP36" s="20"/>
      <c r="AQ36" s="70">
        <f t="shared" si="10"/>
        <v>0</v>
      </c>
      <c r="AR36" s="70">
        <f t="shared" si="47"/>
        <v>0</v>
      </c>
      <c r="AS36" s="70">
        <f t="shared" si="11"/>
        <v>0</v>
      </c>
      <c r="AT36" s="70">
        <f t="shared" si="12"/>
        <v>0</v>
      </c>
      <c r="AU36" s="70">
        <f t="shared" si="13"/>
        <v>0</v>
      </c>
      <c r="AV36" s="70">
        <f t="shared" si="69"/>
        <v>0</v>
      </c>
      <c r="AW36" s="70">
        <f t="shared" si="14"/>
        <v>0</v>
      </c>
      <c r="AX36" s="70">
        <f t="shared" si="67"/>
        <v>0</v>
      </c>
      <c r="AY36" s="70">
        <f t="shared" si="15"/>
        <v>0</v>
      </c>
      <c r="AZ36" s="70">
        <f t="shared" si="16"/>
        <v>0</v>
      </c>
      <c r="BA36" s="70">
        <f t="shared" si="17"/>
        <v>0</v>
      </c>
      <c r="BB36" s="70">
        <f t="shared" si="18"/>
        <v>0</v>
      </c>
      <c r="BC36" s="70">
        <f t="shared" si="19"/>
        <v>0</v>
      </c>
      <c r="BD36" s="70">
        <f t="shared" si="20"/>
        <v>0</v>
      </c>
      <c r="BE36" s="70">
        <f t="shared" si="21"/>
        <v>0</v>
      </c>
      <c r="BF36" s="70">
        <f t="shared" si="22"/>
        <v>0</v>
      </c>
      <c r="BG36" s="70">
        <f t="shared" si="23"/>
        <v>0</v>
      </c>
      <c r="BH36" s="70">
        <f t="shared" si="24"/>
        <v>0</v>
      </c>
      <c r="BI36" s="70">
        <f t="shared" si="25"/>
        <v>0</v>
      </c>
      <c r="BJ36" s="70">
        <f t="shared" si="26"/>
        <v>0</v>
      </c>
    </row>
    <row r="37" spans="1:62" ht="50.25" customHeight="1">
      <c r="A37" s="71" t="s">
        <v>93</v>
      </c>
      <c r="B37" s="137" t="s">
        <v>65</v>
      </c>
      <c r="C37" s="18">
        <f t="shared" si="57"/>
        <v>0</v>
      </c>
      <c r="D37" s="16">
        <v>0</v>
      </c>
      <c r="E37" s="18">
        <f t="shared" si="57"/>
        <v>0</v>
      </c>
      <c r="F37" s="16">
        <v>0</v>
      </c>
      <c r="G37" s="18">
        <v>0</v>
      </c>
      <c r="H37" s="18">
        <v>0</v>
      </c>
      <c r="I37" s="16">
        <f t="shared" si="59"/>
        <v>0</v>
      </c>
      <c r="J37" s="20">
        <v>0</v>
      </c>
      <c r="K37" s="20">
        <v>0</v>
      </c>
      <c r="L37" s="20">
        <v>0</v>
      </c>
      <c r="M37" s="16">
        <f t="shared" si="60"/>
        <v>0</v>
      </c>
      <c r="N37" s="20">
        <v>0</v>
      </c>
      <c r="O37" s="20">
        <v>0</v>
      </c>
      <c r="P37" s="20">
        <v>0</v>
      </c>
      <c r="Q37" s="20">
        <v>0</v>
      </c>
      <c r="R37" s="16">
        <v>0</v>
      </c>
      <c r="S37" s="20">
        <v>0</v>
      </c>
      <c r="T37" s="20">
        <v>0</v>
      </c>
      <c r="U37" s="20">
        <v>0</v>
      </c>
      <c r="V37" s="16">
        <f t="shared" si="61"/>
        <v>0</v>
      </c>
      <c r="W37" s="20">
        <v>0</v>
      </c>
      <c r="X37" s="20">
        <v>0</v>
      </c>
      <c r="Y37" s="16">
        <f t="shared" si="62"/>
        <v>0</v>
      </c>
      <c r="Z37" s="20">
        <v>0</v>
      </c>
      <c r="AA37" s="20">
        <v>0</v>
      </c>
      <c r="AB37" s="20">
        <v>0</v>
      </c>
      <c r="AC37" s="16">
        <f t="shared" si="63"/>
        <v>0</v>
      </c>
      <c r="AD37" s="20">
        <v>0</v>
      </c>
      <c r="AE37" s="16">
        <f t="shared" si="64"/>
        <v>0</v>
      </c>
      <c r="AF37" s="20"/>
      <c r="AG37" s="20">
        <v>0</v>
      </c>
      <c r="AH37" s="20">
        <v>0</v>
      </c>
      <c r="AI37" s="20">
        <v>0</v>
      </c>
      <c r="AJ37" s="16">
        <f t="shared" si="65"/>
        <v>0</v>
      </c>
      <c r="AK37" s="20">
        <v>0</v>
      </c>
      <c r="AL37" s="16">
        <f t="shared" si="66"/>
        <v>0</v>
      </c>
      <c r="AM37" s="20"/>
      <c r="AN37" s="20"/>
      <c r="AO37" s="20"/>
      <c r="AP37" s="20"/>
      <c r="AQ37" s="70">
        <f t="shared" si="10"/>
        <v>0</v>
      </c>
      <c r="AR37" s="70">
        <f t="shared" si="47"/>
        <v>0</v>
      </c>
      <c r="AS37" s="70">
        <f t="shared" si="11"/>
        <v>0</v>
      </c>
      <c r="AT37" s="70">
        <f t="shared" si="12"/>
        <v>0</v>
      </c>
      <c r="AU37" s="70">
        <f t="shared" si="13"/>
        <v>0</v>
      </c>
      <c r="AV37" s="70">
        <f t="shared" si="69"/>
        <v>0</v>
      </c>
      <c r="AW37" s="70">
        <f t="shared" si="14"/>
        <v>0</v>
      </c>
      <c r="AX37" s="70">
        <f t="shared" si="67"/>
        <v>0</v>
      </c>
      <c r="AY37" s="70">
        <f t="shared" si="15"/>
        <v>0</v>
      </c>
      <c r="AZ37" s="70">
        <f t="shared" si="16"/>
        <v>0</v>
      </c>
      <c r="BA37" s="70">
        <f t="shared" si="17"/>
        <v>0</v>
      </c>
      <c r="BB37" s="70">
        <f t="shared" si="18"/>
        <v>0</v>
      </c>
      <c r="BC37" s="70">
        <f t="shared" si="19"/>
        <v>0</v>
      </c>
      <c r="BD37" s="70">
        <f t="shared" si="20"/>
        <v>0</v>
      </c>
      <c r="BE37" s="70">
        <f t="shared" si="21"/>
        <v>0</v>
      </c>
      <c r="BF37" s="70">
        <f t="shared" si="22"/>
        <v>0</v>
      </c>
      <c r="BG37" s="70">
        <f t="shared" si="23"/>
        <v>0</v>
      </c>
      <c r="BH37" s="70">
        <f t="shared" si="24"/>
        <v>0</v>
      </c>
      <c r="BI37" s="70">
        <f t="shared" si="25"/>
        <v>0</v>
      </c>
      <c r="BJ37" s="70">
        <f t="shared" si="26"/>
        <v>0</v>
      </c>
    </row>
    <row r="38" spans="1:62" ht="38.25" customHeight="1">
      <c r="A38" s="71" t="s">
        <v>151</v>
      </c>
      <c r="B38" s="72" t="s">
        <v>152</v>
      </c>
      <c r="C38" s="21">
        <v>1</v>
      </c>
      <c r="D38" s="2">
        <v>0</v>
      </c>
      <c r="E38" s="21">
        <v>1</v>
      </c>
      <c r="F38" s="2">
        <v>0</v>
      </c>
      <c r="G38" s="7">
        <v>0</v>
      </c>
      <c r="H38" s="7">
        <v>0</v>
      </c>
      <c r="I38" s="2">
        <v>0</v>
      </c>
      <c r="J38" s="8">
        <v>0</v>
      </c>
      <c r="K38" s="8">
        <v>0</v>
      </c>
      <c r="L38" s="8">
        <v>0</v>
      </c>
      <c r="M38" s="3">
        <f t="shared" si="60"/>
        <v>0</v>
      </c>
      <c r="N38" s="8">
        <v>0</v>
      </c>
      <c r="O38" s="8">
        <v>0</v>
      </c>
      <c r="P38" s="8">
        <v>0</v>
      </c>
      <c r="Q38" s="8">
        <v>0</v>
      </c>
      <c r="R38" s="3">
        <v>0</v>
      </c>
      <c r="S38" s="8">
        <v>0</v>
      </c>
      <c r="T38" s="8">
        <v>0</v>
      </c>
      <c r="U38" s="8">
        <v>0</v>
      </c>
      <c r="V38" s="3">
        <f t="shared" si="61"/>
        <v>0</v>
      </c>
      <c r="W38" s="8">
        <v>0</v>
      </c>
      <c r="X38" s="8">
        <v>0</v>
      </c>
      <c r="Y38" s="3">
        <f t="shared" si="62"/>
        <v>1</v>
      </c>
      <c r="Z38" s="8">
        <v>0</v>
      </c>
      <c r="AA38" s="8">
        <v>0</v>
      </c>
      <c r="AB38" s="8">
        <v>0</v>
      </c>
      <c r="AC38" s="3">
        <f t="shared" si="63"/>
        <v>0</v>
      </c>
      <c r="AD38" s="8">
        <v>0</v>
      </c>
      <c r="AE38" s="3">
        <f t="shared" si="64"/>
        <v>0</v>
      </c>
      <c r="AF38" s="8"/>
      <c r="AG38" s="8">
        <v>0</v>
      </c>
      <c r="AH38" s="8">
        <v>0</v>
      </c>
      <c r="AI38" s="8">
        <v>0</v>
      </c>
      <c r="AJ38" s="3">
        <f t="shared" si="65"/>
        <v>0</v>
      </c>
      <c r="AK38" s="8">
        <v>0</v>
      </c>
      <c r="AL38" s="3">
        <f t="shared" si="66"/>
        <v>0</v>
      </c>
      <c r="AM38" s="8"/>
      <c r="AN38" s="8"/>
      <c r="AO38" s="8"/>
      <c r="AP38" s="8"/>
      <c r="AQ38" s="70">
        <f t="shared" si="10"/>
        <v>1</v>
      </c>
      <c r="AR38" s="70">
        <f t="shared" si="47"/>
        <v>1</v>
      </c>
      <c r="AS38" s="70">
        <f t="shared" si="11"/>
        <v>0</v>
      </c>
      <c r="AT38" s="70">
        <f t="shared" si="12"/>
        <v>0</v>
      </c>
      <c r="AU38" s="70">
        <f>D38+E38+I38</f>
        <v>1</v>
      </c>
      <c r="AV38" s="70">
        <f t="shared" si="69"/>
        <v>1</v>
      </c>
      <c r="AW38" s="70">
        <f t="shared" si="14"/>
        <v>0</v>
      </c>
      <c r="AX38" s="70">
        <f t="shared" si="67"/>
        <v>0</v>
      </c>
      <c r="AY38" s="70">
        <f t="shared" si="15"/>
        <v>0</v>
      </c>
      <c r="AZ38" s="70">
        <f t="shared" si="16"/>
        <v>0</v>
      </c>
      <c r="BA38" s="70">
        <f t="shared" si="17"/>
        <v>0</v>
      </c>
      <c r="BB38" s="70">
        <f t="shared" si="18"/>
        <v>0</v>
      </c>
      <c r="BC38" s="70">
        <f t="shared" si="19"/>
        <v>0</v>
      </c>
      <c r="BD38" s="70">
        <f t="shared" si="20"/>
        <v>0</v>
      </c>
      <c r="BE38" s="70">
        <f t="shared" si="21"/>
        <v>0</v>
      </c>
      <c r="BF38" s="70">
        <f t="shared" si="22"/>
        <v>0</v>
      </c>
      <c r="BG38" s="70">
        <f t="shared" si="23"/>
        <v>0</v>
      </c>
      <c r="BH38" s="70">
        <f t="shared" si="24"/>
        <v>0</v>
      </c>
      <c r="BI38" s="70">
        <f t="shared" si="25"/>
        <v>0</v>
      </c>
      <c r="BJ38" s="70">
        <f t="shared" si="26"/>
        <v>0</v>
      </c>
    </row>
    <row r="39" spans="1:62" ht="25.5">
      <c r="A39" s="9" t="s">
        <v>98</v>
      </c>
      <c r="B39" s="87" t="s">
        <v>136</v>
      </c>
      <c r="C39" s="21">
        <v>4</v>
      </c>
      <c r="D39" s="2">
        <v>0</v>
      </c>
      <c r="E39" s="7">
        <v>4</v>
      </c>
      <c r="F39" s="7">
        <v>0</v>
      </c>
      <c r="G39" s="7">
        <v>0</v>
      </c>
      <c r="H39" s="2">
        <v>4</v>
      </c>
      <c r="I39" s="2">
        <f t="shared" ref="I39" si="70">H39-J39-K39</f>
        <v>4</v>
      </c>
      <c r="J39" s="8">
        <v>0</v>
      </c>
      <c r="K39" s="8">
        <v>0</v>
      </c>
      <c r="L39" s="8">
        <v>0</v>
      </c>
      <c r="M39" s="3">
        <f t="shared" si="60"/>
        <v>2</v>
      </c>
      <c r="N39" s="8">
        <v>2</v>
      </c>
      <c r="O39" s="8">
        <v>0</v>
      </c>
      <c r="P39" s="8">
        <v>0</v>
      </c>
      <c r="Q39" s="8">
        <v>0</v>
      </c>
      <c r="R39" s="3">
        <v>0</v>
      </c>
      <c r="S39" s="8">
        <v>0</v>
      </c>
      <c r="T39" s="8">
        <v>0</v>
      </c>
      <c r="U39" s="8">
        <v>0</v>
      </c>
      <c r="V39" s="3">
        <f t="shared" si="61"/>
        <v>2</v>
      </c>
      <c r="W39" s="8">
        <v>0</v>
      </c>
      <c r="X39" s="8">
        <v>0</v>
      </c>
      <c r="Y39" s="3">
        <f t="shared" si="62"/>
        <v>6</v>
      </c>
      <c r="Z39" s="8">
        <v>0</v>
      </c>
      <c r="AA39" s="8">
        <v>2</v>
      </c>
      <c r="AB39" s="8">
        <v>1</v>
      </c>
      <c r="AC39" s="3">
        <f t="shared" si="63"/>
        <v>3</v>
      </c>
      <c r="AD39" s="8">
        <v>0</v>
      </c>
      <c r="AE39" s="3">
        <f t="shared" si="64"/>
        <v>3</v>
      </c>
      <c r="AF39" s="8"/>
      <c r="AG39" s="8">
        <v>2</v>
      </c>
      <c r="AH39" s="8">
        <v>0</v>
      </c>
      <c r="AI39" s="8">
        <v>0</v>
      </c>
      <c r="AJ39" s="3">
        <f t="shared" si="65"/>
        <v>0</v>
      </c>
      <c r="AK39" s="8">
        <v>0</v>
      </c>
      <c r="AL39" s="3">
        <f t="shared" si="66"/>
        <v>0</v>
      </c>
      <c r="AM39" s="8"/>
      <c r="AN39" s="8"/>
      <c r="AO39" s="8"/>
      <c r="AP39" s="8"/>
      <c r="AQ39" s="70">
        <f t="shared" si="10"/>
        <v>4</v>
      </c>
      <c r="AR39" s="70">
        <f t="shared" si="47"/>
        <v>4</v>
      </c>
      <c r="AS39" s="70">
        <f t="shared" si="11"/>
        <v>4</v>
      </c>
      <c r="AT39" s="70">
        <f t="shared" si="12"/>
        <v>4</v>
      </c>
      <c r="AU39" s="70">
        <f t="shared" si="13"/>
        <v>8</v>
      </c>
      <c r="AV39" s="70">
        <f t="shared" si="69"/>
        <v>8</v>
      </c>
      <c r="AW39" s="70">
        <f t="shared" si="14"/>
        <v>2</v>
      </c>
      <c r="AX39" s="70">
        <f t="shared" si="67"/>
        <v>2</v>
      </c>
      <c r="AY39" s="70">
        <f t="shared" si="15"/>
        <v>0</v>
      </c>
      <c r="AZ39" s="70">
        <f t="shared" si="16"/>
        <v>0</v>
      </c>
      <c r="BA39" s="70">
        <f t="shared" si="17"/>
        <v>2</v>
      </c>
      <c r="BB39" s="70">
        <f t="shared" si="18"/>
        <v>2</v>
      </c>
      <c r="BC39" s="70">
        <f t="shared" si="19"/>
        <v>3</v>
      </c>
      <c r="BD39" s="70">
        <f t="shared" si="20"/>
        <v>3</v>
      </c>
      <c r="BE39" s="70">
        <f t="shared" si="21"/>
        <v>3</v>
      </c>
      <c r="BF39" s="70">
        <f t="shared" si="22"/>
        <v>3</v>
      </c>
      <c r="BG39" s="70">
        <f t="shared" si="23"/>
        <v>0</v>
      </c>
      <c r="BH39" s="70">
        <f t="shared" si="24"/>
        <v>0</v>
      </c>
      <c r="BI39" s="70">
        <f t="shared" si="25"/>
        <v>0</v>
      </c>
      <c r="BJ39" s="70">
        <f t="shared" si="26"/>
        <v>0</v>
      </c>
    </row>
    <row r="40" spans="1:62" ht="51">
      <c r="A40" s="9" t="s">
        <v>99</v>
      </c>
      <c r="B40" s="73" t="s">
        <v>135</v>
      </c>
      <c r="C40" s="21">
        <v>1</v>
      </c>
      <c r="D40" s="2">
        <v>0</v>
      </c>
      <c r="E40" s="21">
        <v>1</v>
      </c>
      <c r="F40" s="2">
        <v>0</v>
      </c>
      <c r="G40" s="7">
        <v>0</v>
      </c>
      <c r="H40" s="2">
        <v>0</v>
      </c>
      <c r="I40" s="2">
        <v>0</v>
      </c>
      <c r="J40" s="8">
        <v>0</v>
      </c>
      <c r="K40" s="8">
        <v>0</v>
      </c>
      <c r="L40" s="8">
        <v>0</v>
      </c>
      <c r="M40" s="3">
        <v>0</v>
      </c>
      <c r="N40" s="8">
        <v>0</v>
      </c>
      <c r="O40" s="8">
        <v>0</v>
      </c>
      <c r="P40" s="8">
        <v>0</v>
      </c>
      <c r="Q40" s="8">
        <v>0</v>
      </c>
      <c r="R40" s="3">
        <v>0</v>
      </c>
      <c r="S40" s="8">
        <v>0</v>
      </c>
      <c r="T40" s="8">
        <v>0</v>
      </c>
      <c r="U40" s="8">
        <v>0</v>
      </c>
      <c r="V40" s="3">
        <v>0</v>
      </c>
      <c r="W40" s="8">
        <v>0</v>
      </c>
      <c r="X40" s="8">
        <v>0</v>
      </c>
      <c r="Y40" s="3">
        <f t="shared" si="62"/>
        <v>1</v>
      </c>
      <c r="Z40" s="8">
        <v>0</v>
      </c>
      <c r="AA40" s="8">
        <v>0</v>
      </c>
      <c r="AB40" s="8">
        <v>0</v>
      </c>
      <c r="AC40" s="3">
        <v>0</v>
      </c>
      <c r="AD40" s="8">
        <v>0</v>
      </c>
      <c r="AE40" s="3">
        <v>0</v>
      </c>
      <c r="AF40" s="8"/>
      <c r="AG40" s="8">
        <v>0</v>
      </c>
      <c r="AH40" s="8">
        <v>0</v>
      </c>
      <c r="AI40" s="8">
        <v>0</v>
      </c>
      <c r="AJ40" s="3">
        <v>0</v>
      </c>
      <c r="AK40" s="8">
        <v>0</v>
      </c>
      <c r="AL40" s="3">
        <v>0</v>
      </c>
      <c r="AM40" s="8"/>
      <c r="AN40" s="8"/>
      <c r="AO40" s="8"/>
      <c r="AP40" s="8"/>
      <c r="AQ40" s="70">
        <f t="shared" si="10"/>
        <v>1</v>
      </c>
      <c r="AR40" s="70">
        <f t="shared" si="47"/>
        <v>1</v>
      </c>
      <c r="AS40" s="70">
        <f t="shared" si="11"/>
        <v>0</v>
      </c>
      <c r="AT40" s="70">
        <f t="shared" si="12"/>
        <v>0</v>
      </c>
      <c r="AU40" s="70">
        <f t="shared" si="13"/>
        <v>1</v>
      </c>
      <c r="AV40" s="70">
        <f t="shared" si="69"/>
        <v>1</v>
      </c>
      <c r="AW40" s="70">
        <f t="shared" si="14"/>
        <v>0</v>
      </c>
      <c r="AX40" s="70">
        <f t="shared" si="67"/>
        <v>0</v>
      </c>
      <c r="AY40" s="70">
        <f t="shared" si="15"/>
        <v>0</v>
      </c>
      <c r="AZ40" s="70">
        <f t="shared" si="16"/>
        <v>0</v>
      </c>
      <c r="BA40" s="70">
        <f t="shared" si="17"/>
        <v>0</v>
      </c>
      <c r="BB40" s="70">
        <f t="shared" si="18"/>
        <v>0</v>
      </c>
      <c r="BC40" s="70">
        <f t="shared" si="19"/>
        <v>0</v>
      </c>
      <c r="BD40" s="70">
        <f t="shared" si="20"/>
        <v>0</v>
      </c>
      <c r="BE40" s="70">
        <f t="shared" si="21"/>
        <v>0</v>
      </c>
      <c r="BF40" s="70">
        <f t="shared" si="22"/>
        <v>0</v>
      </c>
      <c r="BG40" s="70">
        <f t="shared" si="23"/>
        <v>0</v>
      </c>
      <c r="BH40" s="70">
        <f t="shared" si="24"/>
        <v>0</v>
      </c>
      <c r="BI40" s="70">
        <f t="shared" si="25"/>
        <v>0</v>
      </c>
      <c r="BJ40" s="70">
        <f t="shared" si="26"/>
        <v>0</v>
      </c>
    </row>
    <row r="41" spans="1:62">
      <c r="A41" s="9" t="s">
        <v>188</v>
      </c>
      <c r="B41" s="75" t="s">
        <v>189</v>
      </c>
      <c r="C41" s="21">
        <v>0</v>
      </c>
      <c r="D41" s="2">
        <v>0</v>
      </c>
      <c r="E41" s="21">
        <v>0</v>
      </c>
      <c r="F41" s="2">
        <v>0</v>
      </c>
      <c r="G41" s="7">
        <v>0</v>
      </c>
      <c r="H41" s="2">
        <v>1</v>
      </c>
      <c r="I41" s="2">
        <f t="shared" ref="I41:I46" si="71">H41-J41-K41</f>
        <v>0</v>
      </c>
      <c r="J41" s="8">
        <v>1</v>
      </c>
      <c r="K41" s="8">
        <v>0</v>
      </c>
      <c r="L41" s="8">
        <v>0</v>
      </c>
      <c r="M41" s="3">
        <f t="shared" ref="M41" si="72">N41+O41+P41+Q41</f>
        <v>0</v>
      </c>
      <c r="N41" s="8">
        <v>0</v>
      </c>
      <c r="O41" s="8">
        <v>0</v>
      </c>
      <c r="P41" s="8">
        <v>0</v>
      </c>
      <c r="Q41" s="8">
        <v>0</v>
      </c>
      <c r="R41" s="3">
        <v>0</v>
      </c>
      <c r="S41" s="8">
        <v>0</v>
      </c>
      <c r="T41" s="8">
        <v>0</v>
      </c>
      <c r="U41" s="8">
        <v>0</v>
      </c>
      <c r="V41" s="3">
        <f t="shared" ref="V41:V46" si="73">M41+R41</f>
        <v>0</v>
      </c>
      <c r="W41" s="8">
        <v>0</v>
      </c>
      <c r="X41" s="8">
        <v>0</v>
      </c>
      <c r="Y41" s="3">
        <f t="shared" si="62"/>
        <v>0</v>
      </c>
      <c r="Z41" s="8">
        <v>0</v>
      </c>
      <c r="AA41" s="8">
        <v>0</v>
      </c>
      <c r="AB41" s="8">
        <v>1</v>
      </c>
      <c r="AC41" s="3">
        <f t="shared" ref="AC41:AC46" si="74">AA41+AB41</f>
        <v>1</v>
      </c>
      <c r="AD41" s="8">
        <v>0</v>
      </c>
      <c r="AE41" s="3">
        <f t="shared" ref="AE41:AE46" si="75">AA41+AB41-AD41</f>
        <v>1</v>
      </c>
      <c r="AF41" s="8"/>
      <c r="AG41" s="8">
        <v>0</v>
      </c>
      <c r="AH41" s="8">
        <v>0</v>
      </c>
      <c r="AI41" s="8">
        <v>0</v>
      </c>
      <c r="AJ41" s="3">
        <f t="shared" ref="AJ41:AJ46" si="76">AH41+AI41</f>
        <v>0</v>
      </c>
      <c r="AK41" s="8">
        <v>0</v>
      </c>
      <c r="AL41" s="3">
        <f t="shared" ref="AL41:AL46" si="77">AH41+AI41-AK41</f>
        <v>0</v>
      </c>
      <c r="AM41" s="8"/>
      <c r="AN41" s="8"/>
      <c r="AO41" s="8"/>
      <c r="AP41" s="8"/>
      <c r="AQ41" s="70">
        <f t="shared" si="10"/>
        <v>0</v>
      </c>
      <c r="AR41" s="70">
        <f t="shared" si="47"/>
        <v>0</v>
      </c>
      <c r="AS41" s="70">
        <f t="shared" si="11"/>
        <v>1</v>
      </c>
      <c r="AT41" s="70">
        <f t="shared" si="12"/>
        <v>1</v>
      </c>
      <c r="AU41" s="70">
        <f t="shared" si="13"/>
        <v>0</v>
      </c>
      <c r="AV41" s="70">
        <f t="shared" si="69"/>
        <v>0</v>
      </c>
      <c r="AW41" s="70">
        <f t="shared" si="14"/>
        <v>0</v>
      </c>
      <c r="AX41" s="70">
        <f t="shared" si="67"/>
        <v>0</v>
      </c>
      <c r="AY41" s="70">
        <f t="shared" si="15"/>
        <v>0</v>
      </c>
      <c r="AZ41" s="70">
        <f t="shared" si="16"/>
        <v>0</v>
      </c>
      <c r="BA41" s="70">
        <f t="shared" si="17"/>
        <v>0</v>
      </c>
      <c r="BB41" s="70">
        <f t="shared" si="18"/>
        <v>0</v>
      </c>
      <c r="BC41" s="70">
        <f t="shared" si="19"/>
        <v>1</v>
      </c>
      <c r="BD41" s="70">
        <f t="shared" si="20"/>
        <v>1</v>
      </c>
      <c r="BE41" s="70">
        <f t="shared" si="21"/>
        <v>1</v>
      </c>
      <c r="BF41" s="70">
        <f t="shared" si="22"/>
        <v>1</v>
      </c>
      <c r="BG41" s="70">
        <f t="shared" si="23"/>
        <v>0</v>
      </c>
      <c r="BH41" s="70">
        <f t="shared" si="24"/>
        <v>0</v>
      </c>
      <c r="BI41" s="70">
        <f t="shared" si="25"/>
        <v>0</v>
      </c>
      <c r="BJ41" s="70">
        <f t="shared" si="26"/>
        <v>0</v>
      </c>
    </row>
    <row r="42" spans="1:62" ht="25.5">
      <c r="A42" s="9" t="s">
        <v>163</v>
      </c>
      <c r="B42" s="74" t="s">
        <v>164</v>
      </c>
      <c r="C42" s="21"/>
      <c r="D42" s="2"/>
      <c r="E42" s="21"/>
      <c r="F42" s="2"/>
      <c r="G42" s="7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3"/>
      <c r="AD42" s="8"/>
      <c r="AE42" s="3"/>
      <c r="AF42" s="8"/>
      <c r="AG42" s="8"/>
      <c r="AH42" s="8"/>
      <c r="AI42" s="8"/>
      <c r="AJ42" s="3"/>
      <c r="AK42" s="8"/>
      <c r="AL42" s="3"/>
      <c r="AM42" s="8"/>
      <c r="AN42" s="8"/>
      <c r="AO42" s="8"/>
      <c r="AP42" s="8"/>
      <c r="AQ42" s="70">
        <f>C42</f>
        <v>0</v>
      </c>
      <c r="AR42" s="70">
        <f t="shared" si="47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69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21">
        <v>2</v>
      </c>
      <c r="D43" s="2">
        <v>0</v>
      </c>
      <c r="E43" s="21">
        <v>2</v>
      </c>
      <c r="F43" s="2">
        <v>0</v>
      </c>
      <c r="G43" s="7">
        <v>0</v>
      </c>
      <c r="H43" s="7">
        <v>2</v>
      </c>
      <c r="I43" s="2">
        <f t="shared" si="71"/>
        <v>0</v>
      </c>
      <c r="J43" s="8">
        <v>1</v>
      </c>
      <c r="K43" s="8">
        <v>1</v>
      </c>
      <c r="L43" s="8">
        <v>0</v>
      </c>
      <c r="M43" s="3">
        <v>1</v>
      </c>
      <c r="N43" s="8">
        <v>0</v>
      </c>
      <c r="O43" s="8">
        <v>0</v>
      </c>
      <c r="P43" s="8">
        <v>1</v>
      </c>
      <c r="Q43" s="8">
        <v>0</v>
      </c>
      <c r="R43" s="3">
        <v>1</v>
      </c>
      <c r="S43" s="8">
        <v>0</v>
      </c>
      <c r="T43" s="8">
        <v>0</v>
      </c>
      <c r="U43" s="8">
        <v>1</v>
      </c>
      <c r="V43" s="3">
        <f t="shared" si="73"/>
        <v>2</v>
      </c>
      <c r="W43" s="8">
        <v>0</v>
      </c>
      <c r="X43" s="8">
        <v>0</v>
      </c>
      <c r="Y43" s="3">
        <f t="shared" si="62"/>
        <v>0</v>
      </c>
      <c r="Z43" s="8">
        <v>0</v>
      </c>
      <c r="AA43" s="8">
        <v>0</v>
      </c>
      <c r="AB43" s="8">
        <v>0</v>
      </c>
      <c r="AC43" s="3">
        <f t="shared" si="74"/>
        <v>0</v>
      </c>
      <c r="AD43" s="8">
        <v>0</v>
      </c>
      <c r="AE43" s="3">
        <f t="shared" si="75"/>
        <v>0</v>
      </c>
      <c r="AF43" s="8"/>
      <c r="AG43" s="8">
        <v>0</v>
      </c>
      <c r="AH43" s="8">
        <v>0</v>
      </c>
      <c r="AI43" s="8">
        <v>0</v>
      </c>
      <c r="AJ43" s="3">
        <f t="shared" si="76"/>
        <v>0</v>
      </c>
      <c r="AK43" s="8">
        <v>0</v>
      </c>
      <c r="AL43" s="3">
        <f t="shared" si="77"/>
        <v>0</v>
      </c>
      <c r="AM43" s="8"/>
      <c r="AN43" s="8"/>
      <c r="AO43" s="8"/>
      <c r="AP43" s="8"/>
      <c r="AQ43" s="70">
        <f>C43</f>
        <v>2</v>
      </c>
      <c r="AR43" s="70">
        <f t="shared" si="47"/>
        <v>2</v>
      </c>
      <c r="AS43" s="70">
        <f>H43</f>
        <v>2</v>
      </c>
      <c r="AT43" s="70">
        <f>I43+J43+K43</f>
        <v>2</v>
      </c>
      <c r="AU43" s="70">
        <f>D43+E43+I43</f>
        <v>2</v>
      </c>
      <c r="AV43" s="70">
        <f t="shared" si="69"/>
        <v>2</v>
      </c>
      <c r="AW43" s="70">
        <f>M43</f>
        <v>1</v>
      </c>
      <c r="AX43" s="70">
        <f>N43+O43+P43+Q43</f>
        <v>1</v>
      </c>
      <c r="AY43" s="70">
        <f>R43</f>
        <v>1</v>
      </c>
      <c r="AZ43" s="70">
        <f>S43+T43+U43</f>
        <v>1</v>
      </c>
      <c r="BA43" s="70">
        <f>V43</f>
        <v>2</v>
      </c>
      <c r="BB43" s="70">
        <f>M43+R43</f>
        <v>2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21"/>
      <c r="F44" s="2"/>
      <c r="G44" s="7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3"/>
      <c r="AD44" s="8"/>
      <c r="AE44" s="3"/>
      <c r="AF44" s="8"/>
      <c r="AG44" s="8"/>
      <c r="AH44" s="8"/>
      <c r="AI44" s="8"/>
      <c r="AJ44" s="3"/>
      <c r="AK44" s="8"/>
      <c r="AL44" s="3"/>
      <c r="AM44" s="8"/>
      <c r="AN44" s="8"/>
      <c r="AO44" s="8"/>
      <c r="AP44" s="8"/>
      <c r="AQ44" s="70">
        <f t="shared" ref="AQ44:AQ45" si="78">C44</f>
        <v>0</v>
      </c>
      <c r="AR44" s="70">
        <f t="shared" si="47"/>
        <v>0</v>
      </c>
      <c r="AS44" s="70">
        <f t="shared" ref="AS44:AS45" si="79">H44</f>
        <v>0</v>
      </c>
      <c r="AT44" s="70">
        <f t="shared" ref="AT44:AT45" si="80">I44+J44+K44</f>
        <v>0</v>
      </c>
      <c r="AU44" s="70">
        <f t="shared" ref="AU44:AU45" si="81">D44+E44+I44</f>
        <v>0</v>
      </c>
      <c r="AV44" s="70">
        <f t="shared" si="69"/>
        <v>0</v>
      </c>
      <c r="AW44" s="70">
        <f t="shared" ref="AW44:AW45" si="82">M44</f>
        <v>0</v>
      </c>
      <c r="AX44" s="70">
        <f t="shared" ref="AX44:AX45" si="83">N44+O44+P44+Q44</f>
        <v>0</v>
      </c>
      <c r="AY44" s="70">
        <f t="shared" ref="AY44:AY45" si="84">R44</f>
        <v>0</v>
      </c>
      <c r="AZ44" s="70">
        <f t="shared" ref="AZ44:AZ45" si="85">S44+T44+U44</f>
        <v>0</v>
      </c>
      <c r="BA44" s="70">
        <f t="shared" ref="BA44:BA45" si="86">V44</f>
        <v>0</v>
      </c>
      <c r="BB44" s="70">
        <f t="shared" ref="BB44:BB45" si="87">M44+R44</f>
        <v>0</v>
      </c>
      <c r="BC44" s="70">
        <f t="shared" ref="BC44:BC45" si="88">AC44</f>
        <v>0</v>
      </c>
      <c r="BD44" s="70">
        <f t="shared" ref="BD44:BD45" si="89">AA44+AB44</f>
        <v>0</v>
      </c>
      <c r="BE44" s="70">
        <f t="shared" ref="BE44:BE45" si="90">AC44</f>
        <v>0</v>
      </c>
      <c r="BF44" s="70">
        <f t="shared" ref="BF44:BF45" si="91">AD44+AE44</f>
        <v>0</v>
      </c>
      <c r="BG44" s="70">
        <f t="shared" ref="BG44:BG45" si="92">AJ44</f>
        <v>0</v>
      </c>
      <c r="BH44" s="70">
        <f t="shared" ref="BH44:BH45" si="93">AH44+AI44</f>
        <v>0</v>
      </c>
      <c r="BI44" s="70">
        <f t="shared" ref="BI44:BI45" si="94">AJ44</f>
        <v>0</v>
      </c>
      <c r="BJ44" s="70">
        <f t="shared" ref="BJ44:BJ45" si="95">AK44+AL44</f>
        <v>0</v>
      </c>
    </row>
    <row r="45" spans="1:62">
      <c r="A45" s="9" t="s">
        <v>167</v>
      </c>
      <c r="B45" s="76" t="s">
        <v>168</v>
      </c>
      <c r="C45" s="21"/>
      <c r="D45" s="2"/>
      <c r="E45" s="21"/>
      <c r="F45" s="2"/>
      <c r="G45" s="7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3"/>
      <c r="AD45" s="8"/>
      <c r="AE45" s="3"/>
      <c r="AF45" s="8"/>
      <c r="AG45" s="8"/>
      <c r="AH45" s="8"/>
      <c r="AI45" s="8"/>
      <c r="AJ45" s="3"/>
      <c r="AK45" s="8"/>
      <c r="AL45" s="3"/>
      <c r="AM45" s="8"/>
      <c r="AN45" s="8"/>
      <c r="AO45" s="8"/>
      <c r="AP45" s="8"/>
      <c r="AQ45" s="70">
        <f t="shared" si="78"/>
        <v>0</v>
      </c>
      <c r="AR45" s="70">
        <f t="shared" si="47"/>
        <v>0</v>
      </c>
      <c r="AS45" s="70">
        <f t="shared" si="79"/>
        <v>0</v>
      </c>
      <c r="AT45" s="70">
        <f t="shared" si="80"/>
        <v>0</v>
      </c>
      <c r="AU45" s="70">
        <f t="shared" si="81"/>
        <v>0</v>
      </c>
      <c r="AV45" s="70">
        <f t="shared" si="69"/>
        <v>0</v>
      </c>
      <c r="AW45" s="70">
        <f t="shared" si="82"/>
        <v>0</v>
      </c>
      <c r="AX45" s="70">
        <f t="shared" si="83"/>
        <v>0</v>
      </c>
      <c r="AY45" s="70">
        <f t="shared" si="84"/>
        <v>0</v>
      </c>
      <c r="AZ45" s="70">
        <f t="shared" si="85"/>
        <v>0</v>
      </c>
      <c r="BA45" s="70">
        <f t="shared" si="86"/>
        <v>0</v>
      </c>
      <c r="BB45" s="70">
        <f t="shared" si="87"/>
        <v>0</v>
      </c>
      <c r="BC45" s="70">
        <f t="shared" si="88"/>
        <v>0</v>
      </c>
      <c r="BD45" s="70">
        <f t="shared" si="89"/>
        <v>0</v>
      </c>
      <c r="BE45" s="70">
        <f t="shared" si="90"/>
        <v>0</v>
      </c>
      <c r="BF45" s="70">
        <f t="shared" si="91"/>
        <v>0</v>
      </c>
      <c r="BG45" s="70">
        <f t="shared" si="92"/>
        <v>0</v>
      </c>
      <c r="BH45" s="70">
        <f t="shared" si="93"/>
        <v>0</v>
      </c>
      <c r="BI45" s="70">
        <f t="shared" si="94"/>
        <v>0</v>
      </c>
      <c r="BJ45" s="70">
        <f t="shared" si="95"/>
        <v>0</v>
      </c>
    </row>
    <row r="46" spans="1:62" ht="27" customHeight="1">
      <c r="A46" s="71" t="s">
        <v>52</v>
      </c>
      <c r="B46" s="82" t="s">
        <v>3</v>
      </c>
      <c r="C46" s="21">
        <v>3</v>
      </c>
      <c r="D46" s="2">
        <v>0</v>
      </c>
      <c r="E46" s="7">
        <v>3</v>
      </c>
      <c r="F46" s="7">
        <v>0</v>
      </c>
      <c r="G46" s="7">
        <v>0</v>
      </c>
      <c r="H46" s="2">
        <v>0</v>
      </c>
      <c r="I46" s="2">
        <f t="shared" si="71"/>
        <v>0</v>
      </c>
      <c r="J46" s="8">
        <v>0</v>
      </c>
      <c r="K46" s="8">
        <v>0</v>
      </c>
      <c r="L46" s="8">
        <v>0</v>
      </c>
      <c r="M46" s="3">
        <f t="shared" ref="M46" si="96">N46+O46+P46+Q46</f>
        <v>0</v>
      </c>
      <c r="N46" s="8">
        <v>0</v>
      </c>
      <c r="O46" s="8">
        <v>0</v>
      </c>
      <c r="P46" s="8">
        <v>0</v>
      </c>
      <c r="Q46" s="8">
        <v>0</v>
      </c>
      <c r="R46" s="3">
        <v>0</v>
      </c>
      <c r="S46" s="8">
        <v>0</v>
      </c>
      <c r="T46" s="8">
        <v>0</v>
      </c>
      <c r="U46" s="8">
        <v>0</v>
      </c>
      <c r="V46" s="3">
        <f t="shared" si="73"/>
        <v>0</v>
      </c>
      <c r="W46" s="8">
        <v>0</v>
      </c>
      <c r="X46" s="8">
        <v>0</v>
      </c>
      <c r="Y46" s="3">
        <f t="shared" si="62"/>
        <v>3</v>
      </c>
      <c r="Z46" s="8">
        <v>0</v>
      </c>
      <c r="AA46" s="8">
        <v>0</v>
      </c>
      <c r="AB46" s="8">
        <v>0</v>
      </c>
      <c r="AC46" s="3">
        <f t="shared" si="74"/>
        <v>0</v>
      </c>
      <c r="AD46" s="8">
        <v>0</v>
      </c>
      <c r="AE46" s="3">
        <f t="shared" si="75"/>
        <v>0</v>
      </c>
      <c r="AF46" s="8"/>
      <c r="AG46" s="8">
        <v>0</v>
      </c>
      <c r="AH46" s="8">
        <v>0</v>
      </c>
      <c r="AI46" s="8">
        <v>0</v>
      </c>
      <c r="AJ46" s="3">
        <f t="shared" si="76"/>
        <v>0</v>
      </c>
      <c r="AK46" s="8">
        <v>0</v>
      </c>
      <c r="AL46" s="3">
        <f t="shared" si="77"/>
        <v>0</v>
      </c>
      <c r="AM46" s="8"/>
      <c r="AN46" s="8"/>
      <c r="AO46" s="8"/>
      <c r="AP46" s="8"/>
      <c r="AQ46" s="70">
        <f t="shared" si="10"/>
        <v>3</v>
      </c>
      <c r="AR46" s="70">
        <f t="shared" si="47"/>
        <v>3</v>
      </c>
      <c r="AS46" s="70">
        <f t="shared" si="11"/>
        <v>0</v>
      </c>
      <c r="AT46" s="70">
        <f t="shared" si="12"/>
        <v>0</v>
      </c>
      <c r="AU46" s="70">
        <f t="shared" si="13"/>
        <v>3</v>
      </c>
      <c r="AV46" s="70">
        <f t="shared" si="69"/>
        <v>3</v>
      </c>
      <c r="AW46" s="70">
        <f t="shared" si="14"/>
        <v>0</v>
      </c>
      <c r="AX46" s="70">
        <f t="shared" si="67"/>
        <v>0</v>
      </c>
      <c r="AY46" s="70">
        <f t="shared" si="15"/>
        <v>0</v>
      </c>
      <c r="AZ46" s="70">
        <f t="shared" si="16"/>
        <v>0</v>
      </c>
      <c r="BA46" s="70">
        <f t="shared" si="17"/>
        <v>0</v>
      </c>
      <c r="BB46" s="70">
        <f t="shared" si="18"/>
        <v>0</v>
      </c>
      <c r="BC46" s="70">
        <f t="shared" si="19"/>
        <v>0</v>
      </c>
      <c r="BD46" s="70">
        <f t="shared" si="20"/>
        <v>0</v>
      </c>
      <c r="BE46" s="70">
        <f t="shared" si="21"/>
        <v>0</v>
      </c>
      <c r="BF46" s="70">
        <f t="shared" si="22"/>
        <v>0</v>
      </c>
      <c r="BG46" s="70">
        <f t="shared" si="23"/>
        <v>0</v>
      </c>
      <c r="BH46" s="70">
        <f t="shared" si="24"/>
        <v>0</v>
      </c>
      <c r="BI46" s="70">
        <f t="shared" si="25"/>
        <v>0</v>
      </c>
      <c r="BJ46" s="70">
        <f t="shared" si="26"/>
        <v>0</v>
      </c>
    </row>
    <row r="47" spans="1:62">
      <c r="A47" s="71"/>
      <c r="B47" s="82" t="s">
        <v>16</v>
      </c>
      <c r="C47" s="1">
        <f>C8+C11+C14+C17+C18+C19+C27+C33+C34+C35+C36+C37+C44+C45+C46+C38+C39+C40+C41+C42+C43</f>
        <v>165</v>
      </c>
      <c r="D47" s="1">
        <f t="shared" ref="D47:AP47" si="97">D8+D11+D14+D17+D18+D19+D27+D33+D34+D35+D36+D37+D44+D45+D46+D38+D39+D40+D41+D42+D43</f>
        <v>0</v>
      </c>
      <c r="E47" s="1">
        <f t="shared" si="97"/>
        <v>165</v>
      </c>
      <c r="F47" s="1">
        <f t="shared" si="97"/>
        <v>0</v>
      </c>
      <c r="G47" s="1">
        <f t="shared" si="97"/>
        <v>0</v>
      </c>
      <c r="H47" s="1">
        <f t="shared" si="97"/>
        <v>482</v>
      </c>
      <c r="I47" s="1">
        <f t="shared" si="97"/>
        <v>394</v>
      </c>
      <c r="J47" s="1">
        <f t="shared" si="97"/>
        <v>64</v>
      </c>
      <c r="K47" s="1">
        <f t="shared" si="97"/>
        <v>24</v>
      </c>
      <c r="L47" s="1">
        <f t="shared" si="97"/>
        <v>10</v>
      </c>
      <c r="M47" s="1">
        <f t="shared" si="97"/>
        <v>174</v>
      </c>
      <c r="N47" s="1">
        <f t="shared" si="97"/>
        <v>73</v>
      </c>
      <c r="O47" s="1">
        <f t="shared" si="97"/>
        <v>16</v>
      </c>
      <c r="P47" s="1">
        <f t="shared" si="97"/>
        <v>85</v>
      </c>
      <c r="Q47" s="1">
        <f t="shared" si="97"/>
        <v>0</v>
      </c>
      <c r="R47" s="1">
        <f t="shared" si="97"/>
        <v>126</v>
      </c>
      <c r="S47" s="1">
        <f t="shared" si="97"/>
        <v>0</v>
      </c>
      <c r="T47" s="1">
        <f t="shared" si="97"/>
        <v>30</v>
      </c>
      <c r="U47" s="1">
        <f t="shared" si="97"/>
        <v>96</v>
      </c>
      <c r="V47" s="1">
        <f t="shared" si="97"/>
        <v>300</v>
      </c>
      <c r="W47" s="1">
        <f t="shared" si="97"/>
        <v>1</v>
      </c>
      <c r="X47" s="1">
        <f t="shared" si="97"/>
        <v>1</v>
      </c>
      <c r="Y47" s="1">
        <f t="shared" si="97"/>
        <v>248</v>
      </c>
      <c r="Z47" s="1">
        <f t="shared" si="97"/>
        <v>1</v>
      </c>
      <c r="AA47" s="1">
        <f t="shared" si="97"/>
        <v>55</v>
      </c>
      <c r="AB47" s="1">
        <f t="shared" si="97"/>
        <v>15</v>
      </c>
      <c r="AC47" s="1">
        <f t="shared" si="97"/>
        <v>70</v>
      </c>
      <c r="AD47" s="1">
        <f t="shared" si="97"/>
        <v>6</v>
      </c>
      <c r="AE47" s="1">
        <f t="shared" si="97"/>
        <v>64</v>
      </c>
      <c r="AF47" s="1">
        <f t="shared" si="97"/>
        <v>0</v>
      </c>
      <c r="AG47" s="1">
        <f t="shared" si="97"/>
        <v>36</v>
      </c>
      <c r="AH47" s="1">
        <f t="shared" si="97"/>
        <v>6</v>
      </c>
      <c r="AI47" s="1">
        <f t="shared" si="97"/>
        <v>2</v>
      </c>
      <c r="AJ47" s="1">
        <f t="shared" si="97"/>
        <v>8</v>
      </c>
      <c r="AK47" s="1">
        <f t="shared" si="97"/>
        <v>4</v>
      </c>
      <c r="AL47" s="1">
        <f t="shared" si="97"/>
        <v>4</v>
      </c>
      <c r="AM47" s="1">
        <f t="shared" si="97"/>
        <v>0</v>
      </c>
      <c r="AN47" s="1">
        <f t="shared" si="97"/>
        <v>0</v>
      </c>
      <c r="AO47" s="1">
        <f t="shared" si="97"/>
        <v>0</v>
      </c>
      <c r="AP47" s="1">
        <f t="shared" si="97"/>
        <v>0</v>
      </c>
      <c r="AQ47" s="69">
        <f t="shared" ref="AQ47:BJ47" si="98">AQ8+AQ11+AQ14+AQ17+AQ18+AQ19+AQ27+AQ33+AQ34+AQ35+AQ36+AQ37+AQ42+AQ43+AQ38+AQ39+AQ40+AQ41+AQ44+AQ45+AQ46</f>
        <v>165</v>
      </c>
      <c r="AR47" s="70">
        <f t="shared" si="47"/>
        <v>165</v>
      </c>
      <c r="AS47" s="69">
        <f t="shared" si="98"/>
        <v>482</v>
      </c>
      <c r="AT47" s="69">
        <f t="shared" si="98"/>
        <v>482</v>
      </c>
      <c r="AU47" s="69">
        <f t="shared" si="98"/>
        <v>559</v>
      </c>
      <c r="AV47" s="69">
        <f t="shared" si="98"/>
        <v>559</v>
      </c>
      <c r="AW47" s="69">
        <f t="shared" si="98"/>
        <v>174</v>
      </c>
      <c r="AX47" s="69">
        <f t="shared" si="98"/>
        <v>174</v>
      </c>
      <c r="AY47" s="69">
        <f t="shared" si="98"/>
        <v>126</v>
      </c>
      <c r="AZ47" s="69">
        <f t="shared" si="98"/>
        <v>126</v>
      </c>
      <c r="BA47" s="69">
        <f t="shared" si="98"/>
        <v>300</v>
      </c>
      <c r="BB47" s="69">
        <f t="shared" si="98"/>
        <v>300</v>
      </c>
      <c r="BC47" s="69">
        <f t="shared" si="98"/>
        <v>70</v>
      </c>
      <c r="BD47" s="69">
        <f t="shared" si="98"/>
        <v>70</v>
      </c>
      <c r="BE47" s="69">
        <f t="shared" si="98"/>
        <v>70</v>
      </c>
      <c r="BF47" s="69">
        <f t="shared" si="98"/>
        <v>70</v>
      </c>
      <c r="BG47" s="69">
        <f t="shared" si="98"/>
        <v>8</v>
      </c>
      <c r="BH47" s="69">
        <f t="shared" si="98"/>
        <v>8</v>
      </c>
      <c r="BI47" s="69">
        <f t="shared" si="98"/>
        <v>8</v>
      </c>
      <c r="BJ47" s="69">
        <f t="shared" si="98"/>
        <v>8</v>
      </c>
    </row>
    <row r="48" spans="1:62">
      <c r="A48" s="89"/>
      <c r="B48" s="89"/>
      <c r="C48" s="89" t="s">
        <v>102</v>
      </c>
      <c r="D48" s="89" t="s">
        <v>103</v>
      </c>
      <c r="E48" s="89" t="s">
        <v>47</v>
      </c>
      <c r="F48" s="89" t="s">
        <v>104</v>
      </c>
      <c r="G48" s="89" t="s">
        <v>105</v>
      </c>
      <c r="H48" s="89" t="s">
        <v>106</v>
      </c>
      <c r="I48" s="89" t="s">
        <v>107</v>
      </c>
      <c r="J48" s="89" t="s">
        <v>52</v>
      </c>
      <c r="K48" s="89" t="s">
        <v>81</v>
      </c>
      <c r="L48" s="89" t="s">
        <v>82</v>
      </c>
      <c r="M48" s="89" t="s">
        <v>83</v>
      </c>
      <c r="N48" s="89" t="s">
        <v>84</v>
      </c>
      <c r="O48" s="89" t="s">
        <v>93</v>
      </c>
      <c r="P48" s="89" t="s">
        <v>108</v>
      </c>
      <c r="Q48" s="89" t="s">
        <v>109</v>
      </c>
      <c r="R48" s="89" t="s">
        <v>110</v>
      </c>
      <c r="S48" s="89" t="s">
        <v>111</v>
      </c>
      <c r="T48" s="89" t="s">
        <v>112</v>
      </c>
      <c r="U48" s="89" t="s">
        <v>113</v>
      </c>
      <c r="V48" s="89" t="s">
        <v>114</v>
      </c>
      <c r="W48" s="89" t="s">
        <v>115</v>
      </c>
      <c r="X48" s="89" t="s">
        <v>116</v>
      </c>
      <c r="Y48" s="89" t="s">
        <v>117</v>
      </c>
      <c r="Z48" s="89" t="s">
        <v>118</v>
      </c>
      <c r="AA48" s="89" t="s">
        <v>119</v>
      </c>
      <c r="AB48" s="89" t="s">
        <v>120</v>
      </c>
      <c r="AC48" s="89" t="s">
        <v>121</v>
      </c>
      <c r="AD48" s="89" t="s">
        <v>122</v>
      </c>
      <c r="AE48" s="89" t="s">
        <v>123</v>
      </c>
      <c r="AF48" s="89" t="s">
        <v>124</v>
      </c>
      <c r="AG48" s="89" t="s">
        <v>125</v>
      </c>
      <c r="AH48" s="89" t="s">
        <v>126</v>
      </c>
      <c r="AI48" s="89" t="s">
        <v>127</v>
      </c>
      <c r="AJ48" s="89" t="s">
        <v>128</v>
      </c>
      <c r="AK48" s="89" t="s">
        <v>129</v>
      </c>
      <c r="AL48" s="89" t="s">
        <v>130</v>
      </c>
      <c r="AM48" s="89" t="s">
        <v>131</v>
      </c>
      <c r="AN48" s="89" t="s">
        <v>132</v>
      </c>
      <c r="AO48" s="89" t="s">
        <v>133</v>
      </c>
      <c r="AP48" s="89" t="s">
        <v>134</v>
      </c>
    </row>
    <row r="49" spans="1:42">
      <c r="A49" s="89"/>
      <c r="B49" s="89"/>
      <c r="C49" s="89"/>
      <c r="D49" s="89"/>
      <c r="E49" s="89"/>
      <c r="F49" s="89"/>
      <c r="G49" s="89"/>
      <c r="H49" s="89"/>
      <c r="I49" s="89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</row>
    <row r="50" spans="1:42">
      <c r="A50" s="89"/>
      <c r="B50" s="89"/>
      <c r="C50" s="89"/>
      <c r="D50" s="89"/>
      <c r="E50" s="89"/>
      <c r="F50" s="89"/>
      <c r="G50" s="89"/>
      <c r="H50" s="89"/>
      <c r="I50" s="89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</row>
    <row r="51" spans="1:42">
      <c r="A51" s="89"/>
      <c r="B51" s="89"/>
      <c r="C51" s="89"/>
      <c r="D51" s="89"/>
      <c r="E51" s="89"/>
      <c r="F51" s="89"/>
      <c r="G51" s="89"/>
      <c r="H51" s="89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</row>
    <row r="52" spans="1:42">
      <c r="A52" s="89"/>
      <c r="B52" s="89"/>
      <c r="C52" s="89"/>
      <c r="D52" s="89"/>
      <c r="E52" s="89"/>
      <c r="F52" s="89"/>
      <c r="G52" s="89"/>
      <c r="H52" s="89"/>
      <c r="I52" s="89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</row>
    <row r="53" spans="1:42">
      <c r="A53" s="89"/>
      <c r="B53" s="89"/>
      <c r="C53" s="89"/>
      <c r="D53" s="89"/>
      <c r="E53" s="89"/>
      <c r="F53" s="89"/>
      <c r="G53" s="89"/>
      <c r="H53" s="89"/>
      <c r="I53" s="89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</row>
    <row r="54" spans="1:42">
      <c r="A54" s="89"/>
      <c r="B54" s="89"/>
      <c r="C54" s="89"/>
      <c r="D54" s="89"/>
      <c r="E54" s="89"/>
      <c r="F54" s="89"/>
      <c r="G54" s="89"/>
      <c r="H54" s="89"/>
      <c r="I54" s="89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</row>
    <row r="55" spans="1:42">
      <c r="A55" s="89"/>
      <c r="B55" s="89"/>
      <c r="C55" s="89"/>
      <c r="D55" s="89"/>
      <c r="E55" s="89"/>
      <c r="F55" s="89"/>
      <c r="G55" s="89"/>
      <c r="H55" s="89"/>
      <c r="I55" s="89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</row>
    <row r="56" spans="1:42">
      <c r="A56" s="89"/>
      <c r="B56" s="89"/>
      <c r="C56" s="89"/>
      <c r="D56" s="89"/>
      <c r="E56" s="89"/>
      <c r="F56" s="89"/>
      <c r="G56" s="89"/>
      <c r="H56" s="89"/>
      <c r="I56" s="89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  <c r="AP56" s="90"/>
    </row>
    <row r="57" spans="1:42">
      <c r="A57" s="89"/>
      <c r="B57" s="89"/>
      <c r="C57" s="89"/>
      <c r="D57" s="89"/>
      <c r="E57" s="89"/>
      <c r="F57" s="89"/>
      <c r="G57" s="89"/>
      <c r="H57" s="89"/>
      <c r="I57" s="89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</row>
    <row r="58" spans="1:42">
      <c r="A58" s="89"/>
      <c r="B58" s="89"/>
      <c r="C58" s="89"/>
      <c r="D58" s="89"/>
      <c r="E58" s="89"/>
      <c r="F58" s="89"/>
      <c r="G58" s="89"/>
      <c r="H58" s="89"/>
      <c r="I58" s="89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</row>
    <row r="59" spans="1:42">
      <c r="A59" s="89"/>
      <c r="B59" s="89"/>
      <c r="C59" s="89"/>
      <c r="D59" s="89"/>
      <c r="E59" s="89"/>
      <c r="F59" s="89"/>
      <c r="G59" s="89"/>
      <c r="H59" s="89"/>
      <c r="I59" s="89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</row>
    <row r="60" spans="1:42">
      <c r="A60" s="89"/>
      <c r="B60" s="89"/>
      <c r="C60" s="89"/>
      <c r="D60" s="89"/>
      <c r="E60" s="89"/>
      <c r="F60" s="89"/>
      <c r="G60" s="89"/>
      <c r="H60" s="89"/>
      <c r="I60" s="89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</row>
    <row r="61" spans="1:42">
      <c r="A61" s="89"/>
      <c r="B61" s="89"/>
      <c r="C61" s="89"/>
      <c r="D61" s="89"/>
      <c r="E61" s="89"/>
      <c r="F61" s="89"/>
      <c r="G61" s="89"/>
      <c r="H61" s="89"/>
      <c r="I61" s="89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  <c r="AP61" s="90"/>
    </row>
    <row r="62" spans="1:42">
      <c r="A62" s="89"/>
      <c r="B62" s="89"/>
      <c r="C62" s="89"/>
      <c r="D62" s="89"/>
      <c r="E62" s="89"/>
      <c r="F62" s="89"/>
      <c r="G62" s="89"/>
      <c r="H62" s="89"/>
      <c r="I62" s="89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  <c r="AO62" s="90"/>
      <c r="AP62" s="90"/>
    </row>
    <row r="63" spans="1:42">
      <c r="A63" s="89"/>
      <c r="B63" s="89"/>
      <c r="C63" s="89"/>
      <c r="D63" s="89"/>
      <c r="E63" s="89"/>
      <c r="F63" s="89"/>
      <c r="G63" s="89"/>
      <c r="H63" s="89"/>
      <c r="I63" s="89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</row>
    <row r="64" spans="1:42">
      <c r="A64" s="89"/>
      <c r="B64" s="89"/>
      <c r="C64" s="89"/>
      <c r="D64" s="89"/>
      <c r="E64" s="89"/>
      <c r="F64" s="89"/>
      <c r="G64" s="89"/>
      <c r="H64" s="89"/>
      <c r="I64" s="89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</row>
    <row r="65" spans="1:42">
      <c r="A65" s="89"/>
      <c r="B65" s="89"/>
      <c r="C65" s="89"/>
      <c r="D65" s="89"/>
      <c r="E65" s="89"/>
      <c r="F65" s="89"/>
      <c r="G65" s="89"/>
      <c r="H65" s="89"/>
      <c r="I65" s="89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P65" s="90"/>
    </row>
    <row r="66" spans="1:42">
      <c r="A66" s="89"/>
      <c r="B66" s="89"/>
      <c r="C66" s="89"/>
      <c r="D66" s="89"/>
      <c r="E66" s="89"/>
      <c r="F66" s="89"/>
      <c r="G66" s="89"/>
      <c r="H66" s="89"/>
      <c r="I66" s="89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</row>
    <row r="67" spans="1:42">
      <c r="A67" s="89"/>
      <c r="B67" s="89"/>
      <c r="C67" s="89"/>
      <c r="D67" s="89"/>
      <c r="E67" s="89"/>
      <c r="F67" s="89"/>
      <c r="G67" s="89"/>
      <c r="H67" s="89"/>
      <c r="I67" s="89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</row>
    <row r="68" spans="1:42">
      <c r="A68" s="89"/>
      <c r="B68" s="89"/>
      <c r="C68" s="89"/>
      <c r="D68" s="89"/>
      <c r="E68" s="89"/>
      <c r="F68" s="89"/>
      <c r="G68" s="89"/>
      <c r="H68" s="89"/>
      <c r="I68" s="89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</row>
    <row r="69" spans="1:42">
      <c r="A69" s="89"/>
      <c r="B69" s="89"/>
      <c r="C69" s="89"/>
      <c r="D69" s="89"/>
      <c r="E69" s="89"/>
      <c r="F69" s="89"/>
      <c r="G69" s="89"/>
      <c r="H69" s="89"/>
      <c r="I69" s="89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</row>
    <row r="70" spans="1:42">
      <c r="A70" s="89"/>
      <c r="B70" s="89"/>
      <c r="C70" s="89"/>
      <c r="D70" s="89"/>
      <c r="E70" s="89"/>
      <c r="F70" s="89"/>
      <c r="G70" s="89"/>
      <c r="H70" s="89"/>
      <c r="I70" s="89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</row>
    <row r="71" spans="1:42">
      <c r="A71" s="89"/>
      <c r="B71" s="89"/>
      <c r="C71" s="89"/>
      <c r="D71" s="89"/>
      <c r="E71" s="89"/>
      <c r="F71" s="89"/>
      <c r="G71" s="89"/>
      <c r="H71" s="89"/>
      <c r="I71" s="89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I71" s="90"/>
      <c r="AJ71" s="90"/>
      <c r="AK71" s="90"/>
      <c r="AL71" s="90"/>
      <c r="AM71" s="90"/>
      <c r="AN71" s="90"/>
      <c r="AO71" s="90"/>
      <c r="AP71" s="90"/>
    </row>
    <row r="72" spans="1:42">
      <c r="A72" s="89"/>
      <c r="B72" s="89"/>
      <c r="C72" s="89"/>
      <c r="D72" s="89"/>
      <c r="E72" s="89"/>
      <c r="F72" s="89"/>
      <c r="G72" s="89"/>
      <c r="H72" s="89"/>
      <c r="I72" s="89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  <c r="AP72" s="90"/>
    </row>
    <row r="73" spans="1:42">
      <c r="A73" s="89"/>
      <c r="B73" s="89"/>
      <c r="C73" s="89"/>
      <c r="D73" s="89"/>
      <c r="E73" s="89"/>
      <c r="F73" s="89"/>
      <c r="G73" s="89"/>
      <c r="H73" s="89"/>
      <c r="I73" s="89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  <c r="AN73" s="90"/>
      <c r="AO73" s="90"/>
      <c r="AP73" s="90"/>
    </row>
    <row r="74" spans="1:42">
      <c r="A74" s="89"/>
      <c r="B74" s="89"/>
      <c r="C74" s="89"/>
      <c r="D74" s="89"/>
      <c r="E74" s="89"/>
      <c r="F74" s="89"/>
      <c r="G74" s="89"/>
      <c r="H74" s="89"/>
      <c r="I74" s="89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  <c r="AN74" s="90"/>
      <c r="AO74" s="90"/>
      <c r="AP74" s="90"/>
    </row>
    <row r="75" spans="1:42">
      <c r="A75" s="89"/>
      <c r="B75" s="89"/>
      <c r="C75" s="89"/>
      <c r="D75" s="89"/>
      <c r="E75" s="89"/>
      <c r="F75" s="89"/>
      <c r="G75" s="89"/>
      <c r="H75" s="89"/>
      <c r="I75" s="89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</row>
    <row r="76" spans="1:42">
      <c r="A76" s="89"/>
      <c r="B76" s="89"/>
      <c r="C76" s="89"/>
      <c r="D76" s="89"/>
      <c r="E76" s="89"/>
      <c r="F76" s="89"/>
      <c r="G76" s="89"/>
      <c r="H76" s="89"/>
      <c r="I76" s="89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  <c r="AN76" s="90"/>
      <c r="AO76" s="90"/>
      <c r="AP76" s="90"/>
    </row>
    <row r="77" spans="1:42">
      <c r="A77" s="89"/>
      <c r="B77" s="89"/>
      <c r="C77" s="89"/>
      <c r="D77" s="89"/>
      <c r="E77" s="89"/>
      <c r="F77" s="89"/>
      <c r="G77" s="89"/>
      <c r="H77" s="89"/>
      <c r="I77" s="89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</row>
    <row r="78" spans="1:42">
      <c r="A78" s="89"/>
      <c r="B78" s="89"/>
      <c r="C78" s="89"/>
      <c r="D78" s="89"/>
      <c r="E78" s="89"/>
      <c r="F78" s="89"/>
      <c r="G78" s="89"/>
      <c r="H78" s="89"/>
      <c r="I78" s="89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</row>
    <row r="79" spans="1:42">
      <c r="A79" s="89"/>
      <c r="B79" s="89"/>
      <c r="C79" s="89"/>
      <c r="D79" s="89"/>
      <c r="E79" s="89"/>
      <c r="F79" s="89"/>
      <c r="G79" s="89"/>
      <c r="H79" s="89"/>
      <c r="I79" s="89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</row>
    <row r="80" spans="1:42">
      <c r="A80" s="89"/>
      <c r="B80" s="89"/>
      <c r="C80" s="89"/>
      <c r="D80" s="89"/>
      <c r="E80" s="89"/>
      <c r="F80" s="89"/>
      <c r="G80" s="89"/>
      <c r="H80" s="89"/>
      <c r="I80" s="89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</row>
    <row r="81" spans="1:42">
      <c r="A81" s="89"/>
      <c r="B81" s="89"/>
      <c r="C81" s="89"/>
      <c r="D81" s="89"/>
      <c r="E81" s="89"/>
      <c r="F81" s="89"/>
      <c r="G81" s="89"/>
      <c r="H81" s="89"/>
      <c r="I81" s="89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0"/>
      <c r="AL81" s="90"/>
      <c r="AM81" s="90"/>
      <c r="AN81" s="90"/>
      <c r="AO81" s="90"/>
      <c r="AP81" s="90"/>
    </row>
    <row r="82" spans="1:42">
      <c r="A82" s="89"/>
      <c r="B82" s="89"/>
      <c r="C82" s="89"/>
      <c r="D82" s="89"/>
      <c r="E82" s="89"/>
      <c r="F82" s="89"/>
      <c r="G82" s="89"/>
      <c r="H82" s="89"/>
      <c r="I82" s="89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</row>
    <row r="83" spans="1:42">
      <c r="A83" s="89"/>
      <c r="B83" s="89"/>
      <c r="C83" s="89"/>
      <c r="D83" s="89"/>
      <c r="E83" s="89"/>
      <c r="F83" s="89"/>
      <c r="G83" s="89"/>
      <c r="H83" s="89"/>
      <c r="I83" s="89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</row>
    <row r="84" spans="1:42">
      <c r="A84" s="89"/>
      <c r="B84" s="89"/>
      <c r="C84" s="89"/>
      <c r="D84" s="89"/>
      <c r="E84" s="89"/>
      <c r="F84" s="89"/>
      <c r="G84" s="89"/>
      <c r="H84" s="89"/>
      <c r="I84" s="89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90"/>
      <c r="AM84" s="90"/>
      <c r="AN84" s="90"/>
      <c r="AO84" s="90"/>
      <c r="AP84" s="90"/>
    </row>
    <row r="85" spans="1:42">
      <c r="A85" s="89"/>
      <c r="B85" s="89"/>
      <c r="C85" s="89"/>
      <c r="D85" s="89"/>
      <c r="E85" s="89"/>
      <c r="F85" s="89"/>
      <c r="G85" s="89"/>
      <c r="H85" s="89"/>
      <c r="I85" s="89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  <c r="AP85" s="90"/>
    </row>
    <row r="86" spans="1:42">
      <c r="A86" s="89"/>
      <c r="B86" s="89"/>
      <c r="C86" s="89"/>
      <c r="D86" s="89"/>
      <c r="E86" s="89"/>
      <c r="F86" s="89"/>
      <c r="G86" s="89"/>
      <c r="H86" s="89"/>
      <c r="I86" s="89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P86" s="90"/>
    </row>
    <row r="87" spans="1:42">
      <c r="A87" s="89"/>
      <c r="B87" s="89"/>
      <c r="C87" s="89"/>
      <c r="D87" s="89"/>
      <c r="E87" s="89"/>
      <c r="F87" s="89"/>
      <c r="G87" s="89"/>
      <c r="H87" s="89"/>
      <c r="I87" s="89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90"/>
      <c r="AO87" s="90"/>
      <c r="AP87" s="90"/>
    </row>
    <row r="88" spans="1:42">
      <c r="A88" s="89"/>
      <c r="B88" s="89"/>
      <c r="C88" s="89"/>
      <c r="D88" s="89"/>
      <c r="E88" s="89"/>
      <c r="F88" s="89"/>
      <c r="G88" s="89"/>
      <c r="H88" s="89"/>
      <c r="I88" s="89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</row>
    <row r="89" spans="1:42">
      <c r="A89" s="89"/>
      <c r="B89" s="89"/>
      <c r="C89" s="89"/>
      <c r="D89" s="89"/>
      <c r="E89" s="89"/>
      <c r="F89" s="89"/>
      <c r="G89" s="89"/>
      <c r="H89" s="89"/>
      <c r="I89" s="89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90"/>
      <c r="AM89" s="90"/>
      <c r="AN89" s="90"/>
      <c r="AO89" s="90"/>
      <c r="AP89" s="90"/>
    </row>
    <row r="90" spans="1:42">
      <c r="A90" s="89"/>
      <c r="B90" s="89"/>
      <c r="C90" s="89"/>
      <c r="D90" s="89"/>
      <c r="E90" s="89"/>
      <c r="F90" s="89"/>
      <c r="G90" s="89"/>
      <c r="H90" s="89"/>
      <c r="I90" s="89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</row>
    <row r="91" spans="1:42">
      <c r="A91" s="89"/>
      <c r="B91" s="89"/>
      <c r="C91" s="89"/>
      <c r="D91" s="89"/>
      <c r="E91" s="89"/>
      <c r="F91" s="89"/>
      <c r="G91" s="89"/>
      <c r="H91" s="89"/>
      <c r="I91" s="89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</row>
    <row r="92" spans="1:42">
      <c r="A92" s="89"/>
      <c r="B92" s="89"/>
      <c r="C92" s="89"/>
      <c r="D92" s="89"/>
      <c r="E92" s="89"/>
      <c r="F92" s="89"/>
      <c r="G92" s="89"/>
      <c r="H92" s="89"/>
      <c r="I92" s="89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</row>
    <row r="93" spans="1:42">
      <c r="A93" s="89"/>
      <c r="B93" s="89"/>
      <c r="C93" s="89"/>
      <c r="D93" s="89"/>
      <c r="E93" s="89"/>
      <c r="F93" s="89"/>
      <c r="G93" s="89"/>
      <c r="H93" s="89"/>
      <c r="I93" s="89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  <c r="AN93" s="90"/>
      <c r="AO93" s="90"/>
      <c r="AP93" s="90"/>
    </row>
    <row r="94" spans="1:42">
      <c r="A94" s="89"/>
      <c r="B94" s="89"/>
      <c r="C94" s="89"/>
      <c r="D94" s="89"/>
      <c r="E94" s="89"/>
      <c r="F94" s="89"/>
      <c r="G94" s="89"/>
      <c r="H94" s="89"/>
      <c r="I94" s="89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</row>
    <row r="95" spans="1:42">
      <c r="A95" s="89"/>
      <c r="B95" s="89"/>
      <c r="C95" s="89"/>
      <c r="D95" s="89"/>
      <c r="E95" s="89"/>
      <c r="F95" s="89"/>
      <c r="G95" s="89"/>
      <c r="H95" s="89"/>
      <c r="I95" s="89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</row>
    <row r="96" spans="1:42">
      <c r="A96" s="89"/>
      <c r="B96" s="89"/>
      <c r="C96" s="89"/>
      <c r="D96" s="89"/>
      <c r="E96" s="89"/>
      <c r="F96" s="89"/>
      <c r="G96" s="89"/>
      <c r="H96" s="89"/>
      <c r="I96" s="89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</row>
    <row r="97" spans="1:42">
      <c r="A97" s="89"/>
      <c r="B97" s="89"/>
      <c r="C97" s="89"/>
      <c r="D97" s="89"/>
      <c r="E97" s="89"/>
      <c r="F97" s="89"/>
      <c r="G97" s="89"/>
      <c r="H97" s="89"/>
      <c r="I97" s="89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</row>
    <row r="98" spans="1:42">
      <c r="A98" s="89"/>
      <c r="B98" s="89"/>
      <c r="C98" s="89"/>
      <c r="D98" s="89"/>
      <c r="E98" s="89"/>
      <c r="F98" s="89"/>
      <c r="G98" s="89"/>
      <c r="H98" s="89"/>
      <c r="I98" s="89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</row>
    <row r="99" spans="1:42">
      <c r="A99" s="89"/>
      <c r="B99" s="89"/>
      <c r="C99" s="89"/>
      <c r="D99" s="89"/>
      <c r="E99" s="89"/>
      <c r="F99" s="89"/>
      <c r="G99" s="89"/>
      <c r="H99" s="89"/>
      <c r="I99" s="89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</row>
    <row r="100" spans="1:42">
      <c r="A100" s="89"/>
      <c r="B100" s="91"/>
      <c r="C100" s="91"/>
      <c r="D100" s="91"/>
      <c r="E100" s="91"/>
      <c r="F100" s="91"/>
      <c r="G100" s="91"/>
      <c r="H100" s="91"/>
      <c r="I100" s="91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</row>
    <row r="101" spans="1:42">
      <c r="A101" s="89"/>
      <c r="B101" s="91"/>
      <c r="C101" s="91"/>
      <c r="D101" s="91"/>
      <c r="E101" s="91"/>
      <c r="F101" s="91"/>
      <c r="G101" s="91"/>
      <c r="H101" s="91"/>
      <c r="I101" s="91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</row>
    <row r="102" spans="1:42">
      <c r="A102" s="89"/>
      <c r="B102" s="91"/>
      <c r="C102" s="91"/>
      <c r="D102" s="91"/>
      <c r="E102" s="91"/>
      <c r="F102" s="91"/>
      <c r="G102" s="91"/>
      <c r="H102" s="91"/>
      <c r="I102" s="91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</row>
    <row r="103" spans="1:42">
      <c r="A103" s="89"/>
      <c r="B103" s="91"/>
      <c r="C103" s="91"/>
      <c r="D103" s="91"/>
      <c r="E103" s="91"/>
      <c r="F103" s="91"/>
      <c r="G103" s="91"/>
      <c r="H103" s="91"/>
      <c r="I103" s="91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</row>
    <row r="104" spans="1:42">
      <c r="A104" s="89"/>
      <c r="B104" s="91"/>
      <c r="C104" s="91"/>
      <c r="D104" s="91"/>
      <c r="E104" s="91"/>
      <c r="F104" s="91"/>
      <c r="G104" s="91"/>
      <c r="H104" s="91"/>
      <c r="I104" s="91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</row>
    <row r="105" spans="1:42">
      <c r="A105" s="89"/>
      <c r="B105" s="91"/>
      <c r="C105" s="91"/>
      <c r="D105" s="91"/>
      <c r="E105" s="91"/>
      <c r="F105" s="91"/>
      <c r="G105" s="91"/>
      <c r="H105" s="91"/>
      <c r="I105" s="91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</row>
    <row r="106" spans="1:42">
      <c r="A106" s="89"/>
      <c r="B106" s="91"/>
      <c r="C106" s="91"/>
      <c r="D106" s="91"/>
      <c r="E106" s="91"/>
      <c r="F106" s="91"/>
      <c r="G106" s="91"/>
      <c r="H106" s="91"/>
      <c r="I106" s="91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  <c r="AL106" s="90"/>
      <c r="AM106" s="90"/>
      <c r="AN106" s="90"/>
      <c r="AO106" s="90"/>
      <c r="AP106" s="90"/>
    </row>
    <row r="107" spans="1:42">
      <c r="A107" s="89"/>
      <c r="B107" s="91"/>
      <c r="C107" s="91"/>
      <c r="D107" s="91"/>
      <c r="E107" s="91"/>
      <c r="F107" s="91"/>
      <c r="G107" s="91"/>
      <c r="H107" s="91"/>
      <c r="I107" s="91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</row>
    <row r="108" spans="1:42">
      <c r="A108" s="89"/>
      <c r="B108" s="92"/>
      <c r="C108" s="92"/>
      <c r="D108" s="92"/>
      <c r="E108" s="92"/>
      <c r="F108" s="92"/>
      <c r="G108" s="92"/>
      <c r="H108" s="92"/>
      <c r="I108" s="91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0"/>
      <c r="AO108" s="90"/>
      <c r="AP108" s="90"/>
    </row>
    <row r="109" spans="1:42">
      <c r="A109" s="89"/>
      <c r="B109" s="92"/>
      <c r="C109" s="92"/>
      <c r="D109" s="92"/>
      <c r="E109" s="92"/>
      <c r="F109" s="92"/>
      <c r="G109" s="92"/>
      <c r="H109" s="92"/>
      <c r="I109" s="91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</row>
    <row r="110" spans="1:42">
      <c r="A110" s="89"/>
      <c r="B110" s="91"/>
      <c r="C110" s="91"/>
      <c r="D110" s="91"/>
      <c r="E110" s="91"/>
      <c r="F110" s="91"/>
      <c r="G110" s="91"/>
      <c r="H110" s="91"/>
      <c r="I110" s="91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0"/>
      <c r="AO110" s="90"/>
      <c r="AP110" s="90"/>
    </row>
    <row r="111" spans="1:42">
      <c r="A111" s="93"/>
      <c r="B111" s="94"/>
      <c r="C111" s="94"/>
      <c r="D111" s="94"/>
      <c r="E111" s="94"/>
      <c r="F111" s="94"/>
      <c r="G111" s="94"/>
      <c r="H111" s="94"/>
      <c r="I111" s="95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0"/>
      <c r="AO111" s="90"/>
      <c r="AP111" s="90"/>
    </row>
    <row r="112" spans="1:42">
      <c r="A112" s="89"/>
      <c r="B112" s="92"/>
      <c r="C112" s="92"/>
      <c r="D112" s="92"/>
      <c r="E112" s="92"/>
      <c r="F112" s="92"/>
      <c r="G112" s="92"/>
      <c r="H112" s="92"/>
      <c r="I112" s="91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90"/>
      <c r="AO112" s="90"/>
      <c r="AP112" s="90"/>
    </row>
    <row r="113" spans="1:42">
      <c r="A113" s="89"/>
      <c r="B113" s="92"/>
      <c r="C113" s="92"/>
      <c r="D113" s="92"/>
      <c r="E113" s="92"/>
      <c r="F113" s="92"/>
      <c r="G113" s="92"/>
      <c r="H113" s="92"/>
      <c r="I113" s="91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  <c r="AP113" s="90"/>
    </row>
    <row r="114" spans="1:42">
      <c r="A114" s="89"/>
      <c r="B114" s="91"/>
      <c r="C114" s="91"/>
      <c r="D114" s="91"/>
      <c r="E114" s="91"/>
      <c r="F114" s="91"/>
      <c r="G114" s="91"/>
      <c r="H114" s="91"/>
      <c r="I114" s="91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</row>
    <row r="115" spans="1:42">
      <c r="A115" s="93"/>
      <c r="B115" s="94"/>
      <c r="C115" s="94"/>
      <c r="D115" s="94"/>
      <c r="E115" s="94"/>
      <c r="F115" s="94"/>
      <c r="G115" s="94"/>
      <c r="H115" s="94"/>
      <c r="I115" s="95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</row>
    <row r="116" spans="1:42">
      <c r="A116" s="89"/>
      <c r="B116" s="92"/>
      <c r="C116" s="92"/>
      <c r="D116" s="92"/>
      <c r="E116" s="92"/>
      <c r="F116" s="92"/>
      <c r="G116" s="92"/>
      <c r="H116" s="92"/>
      <c r="I116" s="91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</row>
    <row r="117" spans="1:42">
      <c r="A117" s="89"/>
      <c r="B117" s="92"/>
      <c r="C117" s="92"/>
      <c r="D117" s="92"/>
      <c r="E117" s="92"/>
      <c r="F117" s="92"/>
      <c r="G117" s="92"/>
      <c r="H117" s="92"/>
      <c r="I117" s="91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</row>
    <row r="118" spans="1:42">
      <c r="A118" s="89"/>
      <c r="B118" s="92"/>
      <c r="C118" s="92"/>
      <c r="D118" s="92"/>
      <c r="E118" s="92"/>
      <c r="F118" s="92"/>
      <c r="G118" s="92"/>
      <c r="H118" s="92"/>
      <c r="I118" s="91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</row>
    <row r="119" spans="1:42">
      <c r="A119" s="89"/>
      <c r="B119" s="92"/>
      <c r="C119" s="92"/>
      <c r="D119" s="92"/>
      <c r="E119" s="92"/>
      <c r="F119" s="92"/>
      <c r="G119" s="92"/>
      <c r="H119" s="92"/>
      <c r="I119" s="91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</row>
    <row r="120" spans="1:42">
      <c r="A120" s="89"/>
      <c r="B120" s="92"/>
      <c r="C120" s="92"/>
      <c r="D120" s="92"/>
      <c r="E120" s="92"/>
      <c r="F120" s="92"/>
      <c r="G120" s="92"/>
      <c r="H120" s="92"/>
      <c r="I120" s="91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</row>
    <row r="121" spans="1:42">
      <c r="A121" s="89"/>
      <c r="B121" s="91"/>
      <c r="C121" s="91"/>
      <c r="D121" s="91"/>
      <c r="E121" s="91"/>
      <c r="F121" s="91"/>
      <c r="G121" s="91"/>
      <c r="H121" s="91"/>
      <c r="I121" s="91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</row>
    <row r="122" spans="1:42">
      <c r="A122" s="93"/>
      <c r="B122" s="94"/>
      <c r="C122" s="94"/>
      <c r="D122" s="94"/>
      <c r="E122" s="94"/>
      <c r="F122" s="94"/>
      <c r="G122" s="94"/>
      <c r="H122" s="94"/>
      <c r="I122" s="95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</row>
    <row r="123" spans="1:42">
      <c r="A123" s="89"/>
      <c r="B123" s="92"/>
      <c r="C123" s="92"/>
      <c r="D123" s="92"/>
      <c r="E123" s="92"/>
      <c r="F123" s="92"/>
      <c r="G123" s="92"/>
      <c r="H123" s="92"/>
      <c r="I123" s="91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</row>
    <row r="124" spans="1:42">
      <c r="A124" s="89"/>
      <c r="B124" s="92"/>
      <c r="C124" s="92"/>
      <c r="D124" s="92"/>
      <c r="E124" s="92"/>
      <c r="F124" s="92"/>
      <c r="G124" s="92"/>
      <c r="H124" s="92"/>
      <c r="I124" s="91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</row>
    <row r="125" spans="1:42">
      <c r="A125" s="89"/>
      <c r="B125" s="92"/>
      <c r="C125" s="94"/>
      <c r="D125" s="94"/>
      <c r="E125" s="94"/>
      <c r="F125" s="94"/>
      <c r="G125" s="94"/>
      <c r="H125" s="94"/>
      <c r="I125" s="95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</row>
    <row r="126" spans="1:42">
      <c r="A126" s="89"/>
      <c r="B126" s="92"/>
      <c r="C126" s="94"/>
      <c r="D126" s="94"/>
      <c r="E126" s="94"/>
      <c r="F126" s="94"/>
      <c r="G126" s="94"/>
      <c r="H126" s="94"/>
      <c r="I126" s="95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</row>
    <row r="127" spans="1:42">
      <c r="A127" s="89"/>
      <c r="B127" s="92"/>
      <c r="C127" s="92"/>
      <c r="D127" s="92"/>
      <c r="E127" s="92"/>
      <c r="F127" s="92"/>
      <c r="G127" s="92"/>
      <c r="H127" s="92"/>
      <c r="I127" s="91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</row>
    <row r="128" spans="1:42">
      <c r="A128" s="89"/>
      <c r="B128" s="92"/>
      <c r="C128" s="92"/>
      <c r="D128" s="92"/>
      <c r="E128" s="92"/>
      <c r="F128" s="92"/>
      <c r="G128" s="92"/>
      <c r="H128" s="92"/>
      <c r="I128" s="91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</row>
    <row r="129" spans="1:42">
      <c r="A129" s="89"/>
      <c r="B129" s="92"/>
      <c r="C129" s="92"/>
      <c r="D129" s="92"/>
      <c r="E129" s="92"/>
      <c r="F129" s="92"/>
      <c r="G129" s="92"/>
      <c r="H129" s="92"/>
      <c r="I129" s="91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</row>
    <row r="130" spans="1:42">
      <c r="A130" s="89"/>
      <c r="B130" s="91"/>
      <c r="C130" s="91"/>
      <c r="D130" s="91"/>
      <c r="E130" s="91"/>
      <c r="F130" s="91"/>
      <c r="G130" s="91"/>
      <c r="H130" s="91"/>
      <c r="I130" s="91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</row>
    <row r="131" spans="1:42">
      <c r="A131" s="96"/>
      <c r="B131" s="94"/>
      <c r="C131" s="91"/>
      <c r="D131" s="91"/>
      <c r="E131" s="91"/>
      <c r="F131" s="91"/>
      <c r="G131" s="91"/>
      <c r="H131" s="91"/>
      <c r="I131" s="91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</row>
    <row r="132" spans="1:42">
      <c r="A132" s="89"/>
      <c r="B132" s="92"/>
      <c r="C132" s="94"/>
      <c r="D132" s="94"/>
      <c r="E132" s="94"/>
      <c r="F132" s="94"/>
      <c r="G132" s="94"/>
      <c r="H132" s="94"/>
      <c r="I132" s="95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</row>
    <row r="133" spans="1:42">
      <c r="A133" s="89"/>
      <c r="B133" s="92"/>
      <c r="C133" s="92"/>
      <c r="D133" s="92"/>
      <c r="E133" s="92"/>
      <c r="F133" s="92"/>
      <c r="G133" s="92"/>
      <c r="H133" s="92"/>
      <c r="I133" s="91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</row>
    <row r="134" spans="1:42">
      <c r="A134" s="89"/>
      <c r="B134" s="92"/>
      <c r="C134" s="92"/>
      <c r="D134" s="92"/>
      <c r="E134" s="92"/>
      <c r="F134" s="92"/>
      <c r="G134" s="92"/>
      <c r="H134" s="92"/>
      <c r="I134" s="91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</row>
    <row r="135" spans="1:42">
      <c r="A135" s="89"/>
      <c r="B135" s="91"/>
      <c r="C135" s="91"/>
      <c r="D135" s="91"/>
      <c r="E135" s="91"/>
      <c r="F135" s="91"/>
      <c r="G135" s="91"/>
      <c r="H135" s="91"/>
      <c r="I135" s="91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</row>
    <row r="136" spans="1:42">
      <c r="A136" s="96"/>
      <c r="B136" s="94"/>
      <c r="C136" s="94"/>
      <c r="D136" s="94"/>
      <c r="E136" s="94"/>
      <c r="F136" s="94"/>
      <c r="G136" s="94"/>
      <c r="H136" s="94"/>
      <c r="I136" s="95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</row>
    <row r="137" spans="1:42">
      <c r="A137" s="96"/>
      <c r="B137" s="94"/>
      <c r="C137" s="94"/>
      <c r="D137" s="94"/>
      <c r="E137" s="94"/>
      <c r="F137" s="94"/>
      <c r="G137" s="94"/>
      <c r="H137" s="94"/>
      <c r="I137" s="95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BJ137"/>
  <sheetViews>
    <sheetView topLeftCell="G1" zoomScale="80" zoomScaleNormal="80" workbookViewId="0">
      <selection activeCell="AM1" sqref="AM1:AP1"/>
    </sheetView>
  </sheetViews>
  <sheetFormatPr defaultRowHeight="12.75"/>
  <cols>
    <col min="1" max="1" width="9.28515625" style="77" customWidth="1"/>
    <col min="2" max="2" width="55.28515625" style="77" customWidth="1"/>
    <col min="3" max="3" width="7.140625" style="77" customWidth="1"/>
    <col min="4" max="4" width="8.7109375" style="77" customWidth="1"/>
    <col min="5" max="5" width="7.5703125" style="77" customWidth="1"/>
    <col min="6" max="6" width="7.42578125" style="77" customWidth="1"/>
    <col min="7" max="7" width="8" style="77" customWidth="1"/>
    <col min="8" max="8" width="7.140625" style="77" customWidth="1"/>
    <col min="9" max="9" width="8.42578125" style="77" customWidth="1"/>
    <col min="10" max="10" width="7.85546875" style="77" customWidth="1"/>
    <col min="11" max="11" width="8.28515625" style="77" customWidth="1"/>
    <col min="12" max="12" width="8.140625" style="77" customWidth="1"/>
    <col min="13" max="13" width="8.42578125" style="77" customWidth="1"/>
    <col min="14" max="14" width="7.85546875" style="77" customWidth="1"/>
    <col min="15" max="15" width="7.42578125" style="77" customWidth="1"/>
    <col min="16" max="17" width="6.85546875" style="77" customWidth="1"/>
    <col min="18" max="18" width="7" style="77" customWidth="1"/>
    <col min="19" max="19" width="9.28515625" style="77" customWidth="1"/>
    <col min="20" max="20" width="7.5703125" style="77" customWidth="1"/>
    <col min="21" max="21" width="7" style="77" customWidth="1"/>
    <col min="22" max="22" width="7.85546875" style="77" customWidth="1"/>
    <col min="23" max="23" width="7" style="77" customWidth="1"/>
    <col min="24" max="24" width="8.42578125" style="77" customWidth="1"/>
    <col min="25" max="26" width="8" style="77" customWidth="1"/>
    <col min="27" max="27" width="6.140625" style="77" customWidth="1"/>
    <col min="28" max="28" width="6.85546875" style="77" customWidth="1"/>
    <col min="29" max="29" width="5.5703125" style="77" customWidth="1"/>
    <col min="30" max="30" width="7.28515625" style="77" customWidth="1"/>
    <col min="31" max="31" width="8" style="77" customWidth="1"/>
    <col min="32" max="32" width="8.28515625" style="77" customWidth="1"/>
    <col min="33" max="33" width="7.28515625" style="77" customWidth="1"/>
    <col min="34" max="34" width="7.5703125" style="77" customWidth="1"/>
    <col min="35" max="36" width="6.7109375" style="77" customWidth="1"/>
    <col min="37" max="37" width="8.42578125" style="77" customWidth="1"/>
    <col min="38" max="38" width="7.28515625" style="77" customWidth="1"/>
    <col min="39" max="39" width="9.42578125" style="77" customWidth="1"/>
    <col min="40" max="40" width="8.5703125" style="77" customWidth="1"/>
    <col min="41" max="41" width="8.28515625" style="77" customWidth="1"/>
    <col min="42" max="42" width="7" style="77" customWidth="1"/>
    <col min="43" max="46" width="0" style="77" hidden="1" customWidth="1"/>
    <col min="47" max="48" width="10" style="77" hidden="1" customWidth="1"/>
    <col min="49" max="62" width="0" style="77" hidden="1" customWidth="1"/>
    <col min="63" max="16384" width="9.140625" style="77"/>
  </cols>
  <sheetData>
    <row r="1" spans="1:62" ht="83.25" customHeight="1">
      <c r="A1" s="219" t="s">
        <v>190</v>
      </c>
      <c r="B1" s="220"/>
      <c r="C1" s="221" t="s">
        <v>2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 t="s">
        <v>194</v>
      </c>
      <c r="AN1" s="221"/>
      <c r="AO1" s="221"/>
      <c r="AP1" s="222"/>
    </row>
    <row r="2" spans="1:62" ht="24.75" customHeight="1">
      <c r="A2" s="211" t="s">
        <v>158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23"/>
    </row>
    <row r="3" spans="1:62" ht="23.25" customHeight="1">
      <c r="A3" s="213" t="s">
        <v>96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5"/>
    </row>
    <row r="4" spans="1:62">
      <c r="A4" s="207" t="s">
        <v>148</v>
      </c>
      <c r="B4" s="208"/>
      <c r="C4" s="213" t="s">
        <v>17</v>
      </c>
      <c r="D4" s="214"/>
      <c r="E4" s="214"/>
      <c r="F4" s="214"/>
      <c r="G4" s="215"/>
      <c r="H4" s="213" t="s">
        <v>87</v>
      </c>
      <c r="I4" s="214"/>
      <c r="J4" s="214"/>
      <c r="K4" s="215"/>
      <c r="L4" s="216" t="s">
        <v>22</v>
      </c>
      <c r="M4" s="213" t="s">
        <v>1</v>
      </c>
      <c r="N4" s="214"/>
      <c r="O4" s="214"/>
      <c r="P4" s="214"/>
      <c r="Q4" s="214"/>
      <c r="R4" s="214"/>
      <c r="S4" s="214"/>
      <c r="T4" s="214"/>
      <c r="U4" s="214"/>
      <c r="V4" s="215"/>
      <c r="W4" s="216" t="s">
        <v>31</v>
      </c>
      <c r="X4" s="216" t="s">
        <v>32</v>
      </c>
      <c r="Y4" s="216" t="s">
        <v>42</v>
      </c>
      <c r="Z4" s="216" t="s">
        <v>86</v>
      </c>
      <c r="AA4" s="213" t="s">
        <v>40</v>
      </c>
      <c r="AB4" s="214"/>
      <c r="AC4" s="214"/>
      <c r="AD4" s="214"/>
      <c r="AE4" s="215"/>
      <c r="AF4" s="216" t="s">
        <v>94</v>
      </c>
      <c r="AG4" s="216" t="s">
        <v>0</v>
      </c>
      <c r="AH4" s="213" t="s">
        <v>39</v>
      </c>
      <c r="AI4" s="214"/>
      <c r="AJ4" s="214"/>
      <c r="AK4" s="214"/>
      <c r="AL4" s="215"/>
      <c r="AM4" s="216" t="s">
        <v>89</v>
      </c>
      <c r="AN4" s="216" t="s">
        <v>90</v>
      </c>
      <c r="AO4" s="216" t="s">
        <v>91</v>
      </c>
      <c r="AP4" s="216" t="s">
        <v>95</v>
      </c>
    </row>
    <row r="5" spans="1:62">
      <c r="A5" s="209"/>
      <c r="B5" s="210"/>
      <c r="C5" s="216" t="s">
        <v>16</v>
      </c>
      <c r="D5" s="216" t="s">
        <v>18</v>
      </c>
      <c r="E5" s="216" t="s">
        <v>19</v>
      </c>
      <c r="F5" s="216" t="s">
        <v>20</v>
      </c>
      <c r="G5" s="216" t="s">
        <v>21</v>
      </c>
      <c r="H5" s="216" t="s">
        <v>16</v>
      </c>
      <c r="I5" s="216" t="s">
        <v>19</v>
      </c>
      <c r="J5" s="216" t="s">
        <v>20</v>
      </c>
      <c r="K5" s="216" t="s">
        <v>21</v>
      </c>
      <c r="L5" s="217"/>
      <c r="M5" s="216" t="s">
        <v>43</v>
      </c>
      <c r="N5" s="216" t="s">
        <v>23</v>
      </c>
      <c r="O5" s="216" t="s">
        <v>24</v>
      </c>
      <c r="P5" s="216" t="s">
        <v>25</v>
      </c>
      <c r="Q5" s="216" t="s">
        <v>88</v>
      </c>
      <c r="R5" s="213" t="s">
        <v>29</v>
      </c>
      <c r="S5" s="214"/>
      <c r="T5" s="214"/>
      <c r="U5" s="215"/>
      <c r="V5" s="216" t="s">
        <v>30</v>
      </c>
      <c r="W5" s="217"/>
      <c r="X5" s="217"/>
      <c r="Y5" s="217"/>
      <c r="Z5" s="217"/>
      <c r="AA5" s="216" t="s">
        <v>33</v>
      </c>
      <c r="AB5" s="216" t="s">
        <v>34</v>
      </c>
      <c r="AC5" s="216" t="s">
        <v>16</v>
      </c>
      <c r="AD5" s="216" t="s">
        <v>37</v>
      </c>
      <c r="AE5" s="216" t="s">
        <v>38</v>
      </c>
      <c r="AF5" s="217"/>
      <c r="AG5" s="217"/>
      <c r="AH5" s="216" t="s">
        <v>33</v>
      </c>
      <c r="AI5" s="216" t="s">
        <v>34</v>
      </c>
      <c r="AJ5" s="216" t="s">
        <v>16</v>
      </c>
      <c r="AK5" s="216" t="s">
        <v>35</v>
      </c>
      <c r="AL5" s="216" t="s">
        <v>36</v>
      </c>
      <c r="AM5" s="217"/>
      <c r="AN5" s="217"/>
      <c r="AO5" s="217"/>
      <c r="AP5" s="217"/>
    </row>
    <row r="6" spans="1:62" ht="155.25">
      <c r="A6" s="211"/>
      <c r="B6" s="212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78" t="s">
        <v>26</v>
      </c>
      <c r="S6" s="78" t="s">
        <v>41</v>
      </c>
      <c r="T6" s="78" t="s">
        <v>27</v>
      </c>
      <c r="U6" s="78" t="s">
        <v>28</v>
      </c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18"/>
    </row>
    <row r="7" spans="1:62" ht="15">
      <c r="A7" s="79"/>
      <c r="B7" s="80" t="s">
        <v>80</v>
      </c>
      <c r="C7" s="81">
        <v>1</v>
      </c>
      <c r="D7" s="82">
        <v>2</v>
      </c>
      <c r="E7" s="82">
        <v>3</v>
      </c>
      <c r="F7" s="82">
        <v>4</v>
      </c>
      <c r="G7" s="82">
        <v>5</v>
      </c>
      <c r="H7" s="82">
        <v>6</v>
      </c>
      <c r="I7" s="83">
        <v>7</v>
      </c>
      <c r="J7" s="82">
        <v>8</v>
      </c>
      <c r="K7" s="82">
        <v>9</v>
      </c>
      <c r="L7" s="82">
        <v>10</v>
      </c>
      <c r="M7" s="82">
        <v>11</v>
      </c>
      <c r="N7" s="82">
        <v>12</v>
      </c>
      <c r="O7" s="82">
        <v>13</v>
      </c>
      <c r="P7" s="82">
        <v>14</v>
      </c>
      <c r="Q7" s="81">
        <v>15</v>
      </c>
      <c r="R7" s="82">
        <v>16</v>
      </c>
      <c r="S7" s="82">
        <v>17</v>
      </c>
      <c r="T7" s="82">
        <v>18</v>
      </c>
      <c r="U7" s="82">
        <v>19</v>
      </c>
      <c r="V7" s="82">
        <v>20</v>
      </c>
      <c r="W7" s="82">
        <v>21</v>
      </c>
      <c r="X7" s="82">
        <v>22</v>
      </c>
      <c r="Y7" s="82">
        <v>23</v>
      </c>
      <c r="Z7" s="82">
        <v>24</v>
      </c>
      <c r="AA7" s="82">
        <v>25</v>
      </c>
      <c r="AB7" s="82">
        <v>26</v>
      </c>
      <c r="AC7" s="82">
        <v>27</v>
      </c>
      <c r="AD7" s="81">
        <v>28</v>
      </c>
      <c r="AE7" s="82">
        <v>29</v>
      </c>
      <c r="AF7" s="82">
        <v>30</v>
      </c>
      <c r="AG7" s="82">
        <v>31</v>
      </c>
      <c r="AH7" s="82">
        <v>32</v>
      </c>
      <c r="AI7" s="82">
        <v>33</v>
      </c>
      <c r="AJ7" s="82">
        <v>34</v>
      </c>
      <c r="AK7" s="82">
        <v>35</v>
      </c>
      <c r="AL7" s="82">
        <v>36</v>
      </c>
      <c r="AM7" s="82">
        <v>37</v>
      </c>
      <c r="AN7" s="82">
        <v>38</v>
      </c>
      <c r="AO7" s="82">
        <v>39</v>
      </c>
      <c r="AP7" s="81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76.5">
      <c r="A8" s="84">
        <v>1</v>
      </c>
      <c r="B8" s="82" t="s">
        <v>53</v>
      </c>
      <c r="C8" s="81">
        <f t="shared" ref="C8:AP8" si="0">SUM(C9:C10)</f>
        <v>113</v>
      </c>
      <c r="D8" s="81">
        <f t="shared" si="0"/>
        <v>3</v>
      </c>
      <c r="E8" s="81">
        <f t="shared" si="0"/>
        <v>110</v>
      </c>
      <c r="F8" s="81">
        <f t="shared" si="0"/>
        <v>0</v>
      </c>
      <c r="G8" s="81">
        <f t="shared" si="0"/>
        <v>0</v>
      </c>
      <c r="H8" s="81">
        <f t="shared" si="0"/>
        <v>222</v>
      </c>
      <c r="I8" s="81">
        <f t="shared" si="0"/>
        <v>159</v>
      </c>
      <c r="J8" s="81">
        <f t="shared" si="0"/>
        <v>45</v>
      </c>
      <c r="K8" s="81">
        <f t="shared" si="0"/>
        <v>18</v>
      </c>
      <c r="L8" s="81">
        <f t="shared" si="0"/>
        <v>2</v>
      </c>
      <c r="M8" s="81">
        <f t="shared" si="0"/>
        <v>167</v>
      </c>
      <c r="N8" s="81">
        <f t="shared" si="0"/>
        <v>50</v>
      </c>
      <c r="O8" s="81">
        <f t="shared" si="0"/>
        <v>4</v>
      </c>
      <c r="P8" s="81">
        <f t="shared" si="0"/>
        <v>113</v>
      </c>
      <c r="Q8" s="81">
        <f t="shared" si="0"/>
        <v>0</v>
      </c>
      <c r="R8" s="81">
        <f t="shared" si="0"/>
        <v>24</v>
      </c>
      <c r="S8" s="81">
        <f t="shared" si="0"/>
        <v>0</v>
      </c>
      <c r="T8" s="81">
        <f t="shared" si="0"/>
        <v>11</v>
      </c>
      <c r="U8" s="81">
        <f t="shared" si="0"/>
        <v>13</v>
      </c>
      <c r="V8" s="81">
        <f t="shared" si="0"/>
        <v>191</v>
      </c>
      <c r="W8" s="81">
        <f t="shared" si="0"/>
        <v>0</v>
      </c>
      <c r="X8" s="81">
        <f t="shared" si="0"/>
        <v>2</v>
      </c>
      <c r="Y8" s="81">
        <f t="shared" si="0"/>
        <v>79</v>
      </c>
      <c r="Z8" s="81">
        <f t="shared" si="0"/>
        <v>5</v>
      </c>
      <c r="AA8" s="81">
        <f t="shared" si="0"/>
        <v>29</v>
      </c>
      <c r="AB8" s="81">
        <f t="shared" si="0"/>
        <v>9</v>
      </c>
      <c r="AC8" s="81">
        <f t="shared" si="0"/>
        <v>38</v>
      </c>
      <c r="AD8" s="81">
        <f t="shared" si="0"/>
        <v>2</v>
      </c>
      <c r="AE8" s="81">
        <f t="shared" si="0"/>
        <v>36</v>
      </c>
      <c r="AF8" s="81">
        <f t="shared" si="0"/>
        <v>0</v>
      </c>
      <c r="AG8" s="81">
        <f t="shared" si="0"/>
        <v>19</v>
      </c>
      <c r="AH8" s="81">
        <f t="shared" si="0"/>
        <v>2</v>
      </c>
      <c r="AI8" s="81">
        <f t="shared" si="0"/>
        <v>0</v>
      </c>
      <c r="AJ8" s="81">
        <f t="shared" si="0"/>
        <v>2</v>
      </c>
      <c r="AK8" s="81">
        <f t="shared" si="0"/>
        <v>0</v>
      </c>
      <c r="AL8" s="81">
        <f t="shared" si="0"/>
        <v>2</v>
      </c>
      <c r="AM8" s="81">
        <f t="shared" si="0"/>
        <v>0</v>
      </c>
      <c r="AN8" s="81">
        <f t="shared" si="0"/>
        <v>0</v>
      </c>
      <c r="AO8" s="81">
        <f t="shared" si="0"/>
        <v>0</v>
      </c>
      <c r="AP8" s="81">
        <f t="shared" si="0"/>
        <v>0</v>
      </c>
      <c r="AQ8" s="69">
        <f t="shared" ref="AQ8:BJ8" si="1">SUM(AQ9:AQ10)</f>
        <v>113</v>
      </c>
      <c r="AR8" s="69">
        <f t="shared" si="1"/>
        <v>113</v>
      </c>
      <c r="AS8" s="69">
        <f t="shared" si="1"/>
        <v>222</v>
      </c>
      <c r="AT8" s="69">
        <f t="shared" si="1"/>
        <v>222</v>
      </c>
      <c r="AU8" s="69">
        <f t="shared" si="1"/>
        <v>272</v>
      </c>
      <c r="AV8" s="69">
        <f>SUM(AV9:AV10)</f>
        <v>272</v>
      </c>
      <c r="AW8" s="69">
        <f t="shared" si="1"/>
        <v>167</v>
      </c>
      <c r="AX8" s="69">
        <f t="shared" si="1"/>
        <v>167</v>
      </c>
      <c r="AY8" s="69">
        <f t="shared" si="1"/>
        <v>24</v>
      </c>
      <c r="AZ8" s="69">
        <f t="shared" si="1"/>
        <v>24</v>
      </c>
      <c r="BA8" s="69">
        <f t="shared" si="1"/>
        <v>191</v>
      </c>
      <c r="BB8" s="69">
        <f t="shared" si="1"/>
        <v>191</v>
      </c>
      <c r="BC8" s="69">
        <f t="shared" si="1"/>
        <v>38</v>
      </c>
      <c r="BD8" s="69">
        <f t="shared" si="1"/>
        <v>38</v>
      </c>
      <c r="BE8" s="69">
        <f t="shared" si="1"/>
        <v>38</v>
      </c>
      <c r="BF8" s="69">
        <f t="shared" si="1"/>
        <v>38</v>
      </c>
      <c r="BG8" s="69">
        <f t="shared" si="1"/>
        <v>2</v>
      </c>
      <c r="BH8" s="69">
        <f t="shared" si="1"/>
        <v>2</v>
      </c>
      <c r="BI8" s="69">
        <f t="shared" si="1"/>
        <v>2</v>
      </c>
      <c r="BJ8" s="69">
        <f t="shared" si="1"/>
        <v>2</v>
      </c>
    </row>
    <row r="9" spans="1:62" ht="38.25">
      <c r="A9" s="85" t="s">
        <v>45</v>
      </c>
      <c r="B9" s="203" t="s">
        <v>54</v>
      </c>
      <c r="C9" s="21">
        <v>89</v>
      </c>
      <c r="D9" s="2">
        <v>2</v>
      </c>
      <c r="E9" s="2">
        <v>87</v>
      </c>
      <c r="F9" s="2">
        <v>0</v>
      </c>
      <c r="G9" s="2">
        <v>0</v>
      </c>
      <c r="H9" s="2">
        <v>179</v>
      </c>
      <c r="I9" s="2">
        <f>H9-J9-K9</f>
        <v>122</v>
      </c>
      <c r="J9" s="3">
        <v>42</v>
      </c>
      <c r="K9" s="3">
        <v>15</v>
      </c>
      <c r="L9" s="3">
        <v>2</v>
      </c>
      <c r="M9" s="3">
        <f>N9+O9+P9+Q9</f>
        <v>147</v>
      </c>
      <c r="N9" s="161">
        <v>38</v>
      </c>
      <c r="O9" s="161">
        <v>1</v>
      </c>
      <c r="P9" s="161">
        <v>108</v>
      </c>
      <c r="Q9" s="161">
        <v>0</v>
      </c>
      <c r="R9" s="161">
        <f>S9+T9+U9</f>
        <v>13</v>
      </c>
      <c r="S9" s="161">
        <v>0</v>
      </c>
      <c r="T9" s="161">
        <v>10</v>
      </c>
      <c r="U9" s="161">
        <v>3</v>
      </c>
      <c r="V9" s="3">
        <f>M9+R9</f>
        <v>160</v>
      </c>
      <c r="W9" s="3">
        <v>0</v>
      </c>
      <c r="X9" s="3">
        <v>2</v>
      </c>
      <c r="Y9" s="3">
        <f>D9+E9+I9-L9-V9-W9</f>
        <v>49</v>
      </c>
      <c r="Z9" s="3">
        <f>X9+D9</f>
        <v>4</v>
      </c>
      <c r="AA9" s="3">
        <v>24</v>
      </c>
      <c r="AB9" s="3">
        <v>7</v>
      </c>
      <c r="AC9" s="3">
        <f>AA9+AB9</f>
        <v>31</v>
      </c>
      <c r="AD9" s="3">
        <v>2</v>
      </c>
      <c r="AE9" s="3">
        <f>AA9+AB9-AD9</f>
        <v>29</v>
      </c>
      <c r="AF9" s="3"/>
      <c r="AG9" s="3">
        <v>15</v>
      </c>
      <c r="AH9" s="3">
        <v>0</v>
      </c>
      <c r="AI9" s="3">
        <v>0</v>
      </c>
      <c r="AJ9" s="3">
        <f>AH9+AI9</f>
        <v>0</v>
      </c>
      <c r="AK9" s="3">
        <v>0</v>
      </c>
      <c r="AL9" s="3">
        <f>AH9+AI9-AK9</f>
        <v>0</v>
      </c>
      <c r="AM9" s="21"/>
      <c r="AN9" s="21"/>
      <c r="AO9" s="21"/>
      <c r="AP9" s="21"/>
      <c r="AQ9" s="70">
        <f>C9</f>
        <v>89</v>
      </c>
      <c r="AR9" s="70">
        <f>E9+F9+G9+D9</f>
        <v>89</v>
      </c>
      <c r="AS9" s="70">
        <f>H9</f>
        <v>179</v>
      </c>
      <c r="AT9" s="70">
        <f>I9+J9+K9</f>
        <v>179</v>
      </c>
      <c r="AU9" s="70">
        <f>D9+E9+I9</f>
        <v>211</v>
      </c>
      <c r="AV9" s="70">
        <f>L9+V9+W9+Y9</f>
        <v>211</v>
      </c>
      <c r="AW9" s="70">
        <f>M9</f>
        <v>147</v>
      </c>
      <c r="AX9" s="70">
        <f>N9+O9+P9+Q9</f>
        <v>147</v>
      </c>
      <c r="AY9" s="70">
        <f>R9</f>
        <v>13</v>
      </c>
      <c r="AZ9" s="70">
        <f>S9+T9+U9</f>
        <v>13</v>
      </c>
      <c r="BA9" s="70">
        <f>V9</f>
        <v>160</v>
      </c>
      <c r="BB9" s="70">
        <f>M9+R9</f>
        <v>160</v>
      </c>
      <c r="BC9" s="70">
        <f>AC9</f>
        <v>31</v>
      </c>
      <c r="BD9" s="70">
        <f>AA9+AB9</f>
        <v>31</v>
      </c>
      <c r="BE9" s="70">
        <f>AC9</f>
        <v>31</v>
      </c>
      <c r="BF9" s="70">
        <f>AD9+AE9</f>
        <v>31</v>
      </c>
      <c r="BG9" s="70">
        <f>AJ9</f>
        <v>0</v>
      </c>
      <c r="BH9" s="70">
        <f>AH9+AI9</f>
        <v>0</v>
      </c>
      <c r="BI9" s="70">
        <f>AJ9</f>
        <v>0</v>
      </c>
      <c r="BJ9" s="70">
        <f>AK9+AL9</f>
        <v>0</v>
      </c>
    </row>
    <row r="10" spans="1:62" ht="51">
      <c r="A10" s="85" t="s">
        <v>46</v>
      </c>
      <c r="B10" s="203" t="s">
        <v>55</v>
      </c>
      <c r="C10" s="21">
        <v>24</v>
      </c>
      <c r="D10" s="2">
        <v>1</v>
      </c>
      <c r="E10" s="2">
        <v>23</v>
      </c>
      <c r="F10" s="2">
        <v>0</v>
      </c>
      <c r="G10" s="2">
        <v>0</v>
      </c>
      <c r="H10" s="2">
        <v>43</v>
      </c>
      <c r="I10" s="2">
        <f t="shared" ref="I10" si="2">H10-J10-K10</f>
        <v>37</v>
      </c>
      <c r="J10" s="3">
        <v>3</v>
      </c>
      <c r="K10" s="3">
        <v>3</v>
      </c>
      <c r="L10" s="3">
        <v>0</v>
      </c>
      <c r="M10" s="3">
        <f t="shared" ref="M10" si="3">N10+O10+P10+Q10</f>
        <v>20</v>
      </c>
      <c r="N10" s="161">
        <v>12</v>
      </c>
      <c r="O10" s="161">
        <v>3</v>
      </c>
      <c r="P10" s="161">
        <v>5</v>
      </c>
      <c r="Q10" s="161">
        <v>0</v>
      </c>
      <c r="R10" s="161">
        <f t="shared" ref="R10" si="4">S10+T10+U10</f>
        <v>11</v>
      </c>
      <c r="S10" s="161">
        <v>0</v>
      </c>
      <c r="T10" s="161">
        <v>1</v>
      </c>
      <c r="U10" s="161">
        <v>10</v>
      </c>
      <c r="V10" s="3">
        <f t="shared" ref="V10" si="5">M10+R10</f>
        <v>31</v>
      </c>
      <c r="W10" s="3">
        <v>0</v>
      </c>
      <c r="X10" s="4">
        <v>0</v>
      </c>
      <c r="Y10" s="3">
        <f>D10+E10+I10-L10-V10-W10</f>
        <v>30</v>
      </c>
      <c r="Z10" s="3">
        <f t="shared" ref="Z10" si="6">X10+D10</f>
        <v>1</v>
      </c>
      <c r="AA10" s="4">
        <v>5</v>
      </c>
      <c r="AB10" s="4">
        <v>2</v>
      </c>
      <c r="AC10" s="3">
        <f t="shared" ref="AC10" si="7">AA10+AB10</f>
        <v>7</v>
      </c>
      <c r="AD10" s="3">
        <v>0</v>
      </c>
      <c r="AE10" s="3">
        <f t="shared" ref="AE10" si="8">AA10+AB10-AD10</f>
        <v>7</v>
      </c>
      <c r="AF10" s="3"/>
      <c r="AG10" s="3">
        <v>4</v>
      </c>
      <c r="AH10" s="3">
        <v>2</v>
      </c>
      <c r="AI10" s="3">
        <v>0</v>
      </c>
      <c r="AJ10" s="3">
        <f t="shared" ref="AJ10" si="9">AH10+AI10</f>
        <v>2</v>
      </c>
      <c r="AK10" s="3">
        <v>0</v>
      </c>
      <c r="AL10" s="3">
        <f t="shared" ref="AL10" si="10">AH10+AI10-AK10</f>
        <v>2</v>
      </c>
      <c r="AM10" s="21"/>
      <c r="AN10" s="21"/>
      <c r="AO10" s="21"/>
      <c r="AP10" s="21"/>
      <c r="AQ10" s="70">
        <f t="shared" ref="AQ10:AQ46" si="11">C10</f>
        <v>24</v>
      </c>
      <c r="AR10" s="70">
        <f>E10+F10+G10+D10</f>
        <v>24</v>
      </c>
      <c r="AS10" s="70">
        <f t="shared" ref="AS10:AS46" si="12">H10</f>
        <v>43</v>
      </c>
      <c r="AT10" s="70">
        <f t="shared" ref="AT10:AT46" si="13">I10+J10+K10</f>
        <v>43</v>
      </c>
      <c r="AU10" s="70">
        <f t="shared" ref="AU10:AU46" si="14">D10+E10+I10</f>
        <v>61</v>
      </c>
      <c r="AV10" s="70">
        <f>L10+V10+W10+Y10</f>
        <v>61</v>
      </c>
      <c r="AW10" s="70">
        <f t="shared" ref="AW10:AW46" si="15">M10</f>
        <v>20</v>
      </c>
      <c r="AX10" s="70">
        <f>N10+O10+P10+Q10</f>
        <v>20</v>
      </c>
      <c r="AY10" s="70">
        <f t="shared" ref="AY10:AY46" si="16">R10</f>
        <v>11</v>
      </c>
      <c r="AZ10" s="70">
        <f t="shared" ref="AZ10:AZ46" si="17">S10+T10+U10</f>
        <v>11</v>
      </c>
      <c r="BA10" s="70">
        <f t="shared" ref="BA10:BA46" si="18">V10</f>
        <v>31</v>
      </c>
      <c r="BB10" s="70">
        <f t="shared" ref="BB10:BB46" si="19">M10+R10</f>
        <v>31</v>
      </c>
      <c r="BC10" s="70">
        <f t="shared" ref="BC10:BC46" si="20">AC10</f>
        <v>7</v>
      </c>
      <c r="BD10" s="70">
        <f t="shared" ref="BD10:BD46" si="21">AA10+AB10</f>
        <v>7</v>
      </c>
      <c r="BE10" s="70">
        <f t="shared" ref="BE10:BE46" si="22">AC10</f>
        <v>7</v>
      </c>
      <c r="BF10" s="70">
        <f t="shared" ref="BF10:BF46" si="23">AD10+AE10</f>
        <v>7</v>
      </c>
      <c r="BG10" s="70">
        <f t="shared" ref="BG10:BG46" si="24">AJ10</f>
        <v>2</v>
      </c>
      <c r="BH10" s="70">
        <f t="shared" ref="BH10:BH46" si="25">AH10+AI10</f>
        <v>2</v>
      </c>
      <c r="BI10" s="70">
        <f t="shared" ref="BI10:BI46" si="26">AJ10</f>
        <v>2</v>
      </c>
      <c r="BJ10" s="70">
        <f t="shared" ref="BJ10:BJ46" si="27">AK10+AL10</f>
        <v>2</v>
      </c>
    </row>
    <row r="11" spans="1:62" ht="76.5">
      <c r="A11" s="84">
        <v>2</v>
      </c>
      <c r="B11" s="82" t="s">
        <v>56</v>
      </c>
      <c r="C11" s="81">
        <f t="shared" ref="C11:BJ11" si="28">SUM(C12:C13)</f>
        <v>48</v>
      </c>
      <c r="D11" s="81">
        <f t="shared" si="28"/>
        <v>1</v>
      </c>
      <c r="E11" s="81">
        <f t="shared" si="28"/>
        <v>47</v>
      </c>
      <c r="F11" s="81">
        <f t="shared" si="28"/>
        <v>0</v>
      </c>
      <c r="G11" s="81">
        <f t="shared" si="28"/>
        <v>0</v>
      </c>
      <c r="H11" s="81">
        <f t="shared" si="28"/>
        <v>41</v>
      </c>
      <c r="I11" s="81">
        <f t="shared" si="28"/>
        <v>26</v>
      </c>
      <c r="J11" s="81">
        <f t="shared" si="28"/>
        <v>5</v>
      </c>
      <c r="K11" s="81">
        <f t="shared" si="28"/>
        <v>10</v>
      </c>
      <c r="L11" s="81">
        <f t="shared" si="28"/>
        <v>0</v>
      </c>
      <c r="M11" s="81">
        <f t="shared" si="28"/>
        <v>29</v>
      </c>
      <c r="N11" s="81">
        <f t="shared" si="28"/>
        <v>6</v>
      </c>
      <c r="O11" s="81">
        <f t="shared" si="28"/>
        <v>0</v>
      </c>
      <c r="P11" s="81">
        <f t="shared" si="28"/>
        <v>23</v>
      </c>
      <c r="Q11" s="81">
        <f t="shared" si="28"/>
        <v>0</v>
      </c>
      <c r="R11" s="81">
        <f t="shared" si="28"/>
        <v>11</v>
      </c>
      <c r="S11" s="81">
        <f t="shared" si="28"/>
        <v>0</v>
      </c>
      <c r="T11" s="81">
        <f t="shared" si="28"/>
        <v>8</v>
      </c>
      <c r="U11" s="81">
        <f t="shared" si="28"/>
        <v>3</v>
      </c>
      <c r="V11" s="81">
        <f t="shared" si="28"/>
        <v>40</v>
      </c>
      <c r="W11" s="81">
        <f t="shared" si="28"/>
        <v>0</v>
      </c>
      <c r="X11" s="81">
        <f t="shared" si="28"/>
        <v>0</v>
      </c>
      <c r="Y11" s="81">
        <f t="shared" si="28"/>
        <v>34</v>
      </c>
      <c r="Z11" s="81">
        <f t="shared" si="28"/>
        <v>1</v>
      </c>
      <c r="AA11" s="81">
        <f t="shared" si="28"/>
        <v>7</v>
      </c>
      <c r="AB11" s="81">
        <f t="shared" si="28"/>
        <v>6</v>
      </c>
      <c r="AC11" s="81">
        <f t="shared" si="28"/>
        <v>13</v>
      </c>
      <c r="AD11" s="81">
        <f t="shared" si="28"/>
        <v>1</v>
      </c>
      <c r="AE11" s="81">
        <f t="shared" si="28"/>
        <v>12</v>
      </c>
      <c r="AF11" s="81">
        <f t="shared" si="28"/>
        <v>0</v>
      </c>
      <c r="AG11" s="81">
        <f t="shared" si="28"/>
        <v>9</v>
      </c>
      <c r="AH11" s="81">
        <f t="shared" si="28"/>
        <v>1</v>
      </c>
      <c r="AI11" s="81">
        <f t="shared" si="28"/>
        <v>0</v>
      </c>
      <c r="AJ11" s="81">
        <f t="shared" si="28"/>
        <v>1</v>
      </c>
      <c r="AK11" s="81">
        <f t="shared" si="28"/>
        <v>0</v>
      </c>
      <c r="AL11" s="81">
        <f t="shared" si="28"/>
        <v>1</v>
      </c>
      <c r="AM11" s="81">
        <f t="shared" si="28"/>
        <v>0</v>
      </c>
      <c r="AN11" s="81">
        <f t="shared" si="28"/>
        <v>0</v>
      </c>
      <c r="AO11" s="81">
        <f t="shared" si="28"/>
        <v>0</v>
      </c>
      <c r="AP11" s="81">
        <f t="shared" si="28"/>
        <v>0</v>
      </c>
      <c r="AQ11" s="69">
        <f t="shared" si="28"/>
        <v>48</v>
      </c>
      <c r="AR11" s="69">
        <f t="shared" si="28"/>
        <v>48</v>
      </c>
      <c r="AS11" s="69">
        <f t="shared" si="28"/>
        <v>41</v>
      </c>
      <c r="AT11" s="69">
        <f t="shared" si="28"/>
        <v>41</v>
      </c>
      <c r="AU11" s="69">
        <f t="shared" si="28"/>
        <v>74</v>
      </c>
      <c r="AV11" s="69">
        <f t="shared" si="28"/>
        <v>74</v>
      </c>
      <c r="AW11" s="69">
        <f t="shared" si="28"/>
        <v>29</v>
      </c>
      <c r="AX11" s="69">
        <f t="shared" si="28"/>
        <v>29</v>
      </c>
      <c r="AY11" s="69">
        <f t="shared" si="28"/>
        <v>11</v>
      </c>
      <c r="AZ11" s="69">
        <f t="shared" si="28"/>
        <v>11</v>
      </c>
      <c r="BA11" s="69">
        <f t="shared" si="28"/>
        <v>40</v>
      </c>
      <c r="BB11" s="69">
        <f t="shared" si="28"/>
        <v>40</v>
      </c>
      <c r="BC11" s="69">
        <f t="shared" si="28"/>
        <v>13</v>
      </c>
      <c r="BD11" s="69">
        <f t="shared" si="28"/>
        <v>13</v>
      </c>
      <c r="BE11" s="69">
        <f t="shared" si="28"/>
        <v>13</v>
      </c>
      <c r="BF11" s="69">
        <f t="shared" si="28"/>
        <v>13</v>
      </c>
      <c r="BG11" s="69">
        <f t="shared" si="28"/>
        <v>1</v>
      </c>
      <c r="BH11" s="69">
        <f t="shared" si="28"/>
        <v>1</v>
      </c>
      <c r="BI11" s="69">
        <f t="shared" si="28"/>
        <v>1</v>
      </c>
      <c r="BJ11" s="69">
        <f t="shared" si="28"/>
        <v>1</v>
      </c>
    </row>
    <row r="12" spans="1:62" ht="51">
      <c r="A12" s="85" t="s">
        <v>4</v>
      </c>
      <c r="B12" s="203" t="s">
        <v>57</v>
      </c>
      <c r="C12" s="2">
        <v>30</v>
      </c>
      <c r="D12" s="2">
        <v>1</v>
      </c>
      <c r="E12" s="2">
        <v>29</v>
      </c>
      <c r="F12" s="2">
        <v>0</v>
      </c>
      <c r="G12" s="2">
        <v>0</v>
      </c>
      <c r="H12" s="2">
        <v>34</v>
      </c>
      <c r="I12" s="2">
        <f t="shared" ref="I12:I13" si="29">H12-J12-K12</f>
        <v>21</v>
      </c>
      <c r="J12" s="3">
        <v>4</v>
      </c>
      <c r="K12" s="3">
        <v>9</v>
      </c>
      <c r="L12" s="3">
        <v>0</v>
      </c>
      <c r="M12" s="3">
        <f t="shared" ref="M12:M13" si="30">N12+O12+P12+Q12</f>
        <v>20</v>
      </c>
      <c r="N12" s="161">
        <v>2</v>
      </c>
      <c r="O12" s="161">
        <v>0</v>
      </c>
      <c r="P12" s="161">
        <v>18</v>
      </c>
      <c r="Q12" s="161">
        <v>0</v>
      </c>
      <c r="R12" s="161">
        <f t="shared" ref="R12:R13" si="31">S12+T12+U12</f>
        <v>8</v>
      </c>
      <c r="S12" s="161">
        <v>0</v>
      </c>
      <c r="T12" s="161">
        <v>5</v>
      </c>
      <c r="U12" s="161">
        <v>3</v>
      </c>
      <c r="V12" s="3">
        <f t="shared" ref="V12:V13" si="32">M12+R12</f>
        <v>28</v>
      </c>
      <c r="W12" s="3">
        <v>0</v>
      </c>
      <c r="X12" s="3">
        <v>0</v>
      </c>
      <c r="Y12" s="3">
        <f>D12+E12+I12-L12-V12-W12</f>
        <v>23</v>
      </c>
      <c r="Z12" s="3">
        <f t="shared" ref="Z12:Z13" si="33">X12+D12</f>
        <v>1</v>
      </c>
      <c r="AA12" s="3">
        <v>5</v>
      </c>
      <c r="AB12" s="3">
        <v>6</v>
      </c>
      <c r="AC12" s="3">
        <f t="shared" ref="AC12:AC13" si="34">AA12+AB12</f>
        <v>11</v>
      </c>
      <c r="AD12" s="3">
        <v>1</v>
      </c>
      <c r="AE12" s="3">
        <f t="shared" ref="AE12:AE13" si="35">AA12+AB12-AD12</f>
        <v>10</v>
      </c>
      <c r="AF12" s="3"/>
      <c r="AG12" s="3">
        <v>8</v>
      </c>
      <c r="AH12" s="3">
        <v>0</v>
      </c>
      <c r="AI12" s="3">
        <v>0</v>
      </c>
      <c r="AJ12" s="3">
        <f t="shared" ref="AJ12:AJ13" si="36">AH12+AI12</f>
        <v>0</v>
      </c>
      <c r="AK12" s="3">
        <v>0</v>
      </c>
      <c r="AL12" s="3">
        <f t="shared" ref="AL12:AL13" si="37">AH12+AI12-AK12</f>
        <v>0</v>
      </c>
      <c r="AM12" s="21"/>
      <c r="AN12" s="21"/>
      <c r="AO12" s="21"/>
      <c r="AP12" s="21"/>
      <c r="AQ12" s="70">
        <f t="shared" si="11"/>
        <v>30</v>
      </c>
      <c r="AR12" s="70">
        <f>E12+F12+G12+D12</f>
        <v>30</v>
      </c>
      <c r="AS12" s="70">
        <f t="shared" si="12"/>
        <v>34</v>
      </c>
      <c r="AT12" s="70">
        <f t="shared" si="13"/>
        <v>34</v>
      </c>
      <c r="AU12" s="70">
        <f t="shared" si="14"/>
        <v>51</v>
      </c>
      <c r="AV12" s="70">
        <f>L12+V12+W12+Y12</f>
        <v>51</v>
      </c>
      <c r="AW12" s="70">
        <f t="shared" si="15"/>
        <v>20</v>
      </c>
      <c r="AX12" s="70">
        <f>N12+O12+P12+Q12</f>
        <v>20</v>
      </c>
      <c r="AY12" s="70">
        <f t="shared" si="16"/>
        <v>8</v>
      </c>
      <c r="AZ12" s="70">
        <f t="shared" si="17"/>
        <v>8</v>
      </c>
      <c r="BA12" s="70">
        <f t="shared" si="18"/>
        <v>28</v>
      </c>
      <c r="BB12" s="70">
        <f t="shared" si="19"/>
        <v>28</v>
      </c>
      <c r="BC12" s="70">
        <f t="shared" si="20"/>
        <v>11</v>
      </c>
      <c r="BD12" s="70">
        <f t="shared" si="21"/>
        <v>11</v>
      </c>
      <c r="BE12" s="70">
        <f t="shared" si="22"/>
        <v>11</v>
      </c>
      <c r="BF12" s="70">
        <f t="shared" si="23"/>
        <v>11</v>
      </c>
      <c r="BG12" s="70">
        <f t="shared" si="24"/>
        <v>0</v>
      </c>
      <c r="BH12" s="70">
        <f t="shared" si="25"/>
        <v>0</v>
      </c>
      <c r="BI12" s="70">
        <f t="shared" si="26"/>
        <v>0</v>
      </c>
      <c r="BJ12" s="70">
        <f t="shared" si="27"/>
        <v>0</v>
      </c>
    </row>
    <row r="13" spans="1:62" ht="51">
      <c r="A13" s="85" t="s">
        <v>5</v>
      </c>
      <c r="B13" s="203" t="s">
        <v>58</v>
      </c>
      <c r="C13" s="21">
        <v>18</v>
      </c>
      <c r="D13" s="2">
        <v>0</v>
      </c>
      <c r="E13" s="2">
        <v>18</v>
      </c>
      <c r="F13" s="2">
        <v>0</v>
      </c>
      <c r="G13" s="2">
        <v>0</v>
      </c>
      <c r="H13" s="2">
        <v>7</v>
      </c>
      <c r="I13" s="2">
        <f t="shared" si="29"/>
        <v>5</v>
      </c>
      <c r="J13" s="3">
        <v>1</v>
      </c>
      <c r="K13" s="3">
        <v>1</v>
      </c>
      <c r="L13" s="3">
        <v>0</v>
      </c>
      <c r="M13" s="3">
        <f t="shared" si="30"/>
        <v>9</v>
      </c>
      <c r="N13" s="161">
        <v>4</v>
      </c>
      <c r="O13" s="161">
        <v>0</v>
      </c>
      <c r="P13" s="161">
        <v>5</v>
      </c>
      <c r="Q13" s="161">
        <v>0</v>
      </c>
      <c r="R13" s="161">
        <f t="shared" si="31"/>
        <v>3</v>
      </c>
      <c r="S13" s="161">
        <v>0</v>
      </c>
      <c r="T13" s="161">
        <v>3</v>
      </c>
      <c r="U13" s="161">
        <v>0</v>
      </c>
      <c r="V13" s="3">
        <f t="shared" si="32"/>
        <v>12</v>
      </c>
      <c r="W13" s="3">
        <v>0</v>
      </c>
      <c r="X13" s="3">
        <v>0</v>
      </c>
      <c r="Y13" s="3">
        <f>D13+E13+I13-L13-V13-W13</f>
        <v>11</v>
      </c>
      <c r="Z13" s="3">
        <f t="shared" si="33"/>
        <v>0</v>
      </c>
      <c r="AA13" s="3">
        <v>2</v>
      </c>
      <c r="AB13" s="3">
        <v>0</v>
      </c>
      <c r="AC13" s="3">
        <f t="shared" si="34"/>
        <v>2</v>
      </c>
      <c r="AD13" s="3">
        <v>0</v>
      </c>
      <c r="AE13" s="3">
        <f t="shared" si="35"/>
        <v>2</v>
      </c>
      <c r="AF13" s="3"/>
      <c r="AG13" s="3">
        <v>1</v>
      </c>
      <c r="AH13" s="3">
        <v>1</v>
      </c>
      <c r="AI13" s="3">
        <v>0</v>
      </c>
      <c r="AJ13" s="3">
        <f t="shared" si="36"/>
        <v>1</v>
      </c>
      <c r="AK13" s="3">
        <v>0</v>
      </c>
      <c r="AL13" s="3">
        <f t="shared" si="37"/>
        <v>1</v>
      </c>
      <c r="AM13" s="21"/>
      <c r="AN13" s="21"/>
      <c r="AO13" s="21"/>
      <c r="AP13" s="21"/>
      <c r="AQ13" s="70">
        <f t="shared" si="11"/>
        <v>18</v>
      </c>
      <c r="AR13" s="70">
        <f>E13+F13+G13+D13</f>
        <v>18</v>
      </c>
      <c r="AS13" s="70">
        <f t="shared" si="12"/>
        <v>7</v>
      </c>
      <c r="AT13" s="70">
        <f t="shared" si="13"/>
        <v>7</v>
      </c>
      <c r="AU13" s="70">
        <f t="shared" si="14"/>
        <v>23</v>
      </c>
      <c r="AV13" s="70">
        <f>L13+V13+W13+Y13</f>
        <v>23</v>
      </c>
      <c r="AW13" s="70">
        <f t="shared" si="15"/>
        <v>9</v>
      </c>
      <c r="AX13" s="70">
        <f>N13+O13+P13+Q13</f>
        <v>9</v>
      </c>
      <c r="AY13" s="70">
        <f t="shared" si="16"/>
        <v>3</v>
      </c>
      <c r="AZ13" s="70">
        <f t="shared" si="17"/>
        <v>3</v>
      </c>
      <c r="BA13" s="70">
        <f t="shared" si="18"/>
        <v>12</v>
      </c>
      <c r="BB13" s="70">
        <f t="shared" si="19"/>
        <v>12</v>
      </c>
      <c r="BC13" s="70">
        <f t="shared" si="20"/>
        <v>2</v>
      </c>
      <c r="BD13" s="70">
        <f t="shared" si="21"/>
        <v>2</v>
      </c>
      <c r="BE13" s="70">
        <f t="shared" si="22"/>
        <v>2</v>
      </c>
      <c r="BF13" s="70">
        <f t="shared" si="23"/>
        <v>2</v>
      </c>
      <c r="BG13" s="70">
        <f t="shared" si="24"/>
        <v>1</v>
      </c>
      <c r="BH13" s="70">
        <f t="shared" si="25"/>
        <v>1</v>
      </c>
      <c r="BI13" s="70">
        <f t="shared" si="26"/>
        <v>1</v>
      </c>
      <c r="BJ13" s="70">
        <f t="shared" si="27"/>
        <v>1</v>
      </c>
    </row>
    <row r="14" spans="1:62" ht="63.75">
      <c r="A14" s="85" t="s">
        <v>47</v>
      </c>
      <c r="B14" s="82" t="s">
        <v>59</v>
      </c>
      <c r="C14" s="81">
        <f>SUM(C15:C16)</f>
        <v>96</v>
      </c>
      <c r="D14" s="81">
        <f t="shared" ref="D14:AP14" si="38">SUM(D15:D16)</f>
        <v>14</v>
      </c>
      <c r="E14" s="81">
        <f t="shared" si="38"/>
        <v>82</v>
      </c>
      <c r="F14" s="81">
        <f t="shared" si="38"/>
        <v>0</v>
      </c>
      <c r="G14" s="81">
        <f t="shared" si="38"/>
        <v>0</v>
      </c>
      <c r="H14" s="81">
        <f t="shared" si="38"/>
        <v>49</v>
      </c>
      <c r="I14" s="81">
        <f t="shared" si="38"/>
        <v>47</v>
      </c>
      <c r="J14" s="81">
        <f t="shared" si="38"/>
        <v>1</v>
      </c>
      <c r="K14" s="81">
        <f t="shared" si="38"/>
        <v>1</v>
      </c>
      <c r="L14" s="81">
        <f t="shared" si="38"/>
        <v>3</v>
      </c>
      <c r="M14" s="81">
        <f t="shared" si="38"/>
        <v>57</v>
      </c>
      <c r="N14" s="81">
        <f t="shared" si="38"/>
        <v>27</v>
      </c>
      <c r="O14" s="81">
        <f t="shared" si="38"/>
        <v>14</v>
      </c>
      <c r="P14" s="81">
        <f t="shared" si="38"/>
        <v>16</v>
      </c>
      <c r="Q14" s="81">
        <f t="shared" si="38"/>
        <v>0</v>
      </c>
      <c r="R14" s="81">
        <f t="shared" si="38"/>
        <v>10</v>
      </c>
      <c r="S14" s="81">
        <f t="shared" si="38"/>
        <v>0</v>
      </c>
      <c r="T14" s="81">
        <f t="shared" si="38"/>
        <v>8</v>
      </c>
      <c r="U14" s="81">
        <f t="shared" si="38"/>
        <v>2</v>
      </c>
      <c r="V14" s="81">
        <f t="shared" si="38"/>
        <v>67</v>
      </c>
      <c r="W14" s="81">
        <f t="shared" si="38"/>
        <v>0</v>
      </c>
      <c r="X14" s="81">
        <f t="shared" si="38"/>
        <v>1</v>
      </c>
      <c r="Y14" s="81">
        <f t="shared" si="38"/>
        <v>73</v>
      </c>
      <c r="Z14" s="81">
        <f t="shared" si="38"/>
        <v>15</v>
      </c>
      <c r="AA14" s="81">
        <f t="shared" si="38"/>
        <v>14</v>
      </c>
      <c r="AB14" s="81">
        <f t="shared" si="38"/>
        <v>2</v>
      </c>
      <c r="AC14" s="81">
        <f t="shared" si="38"/>
        <v>16</v>
      </c>
      <c r="AD14" s="81">
        <f t="shared" si="38"/>
        <v>6</v>
      </c>
      <c r="AE14" s="81">
        <f t="shared" si="38"/>
        <v>10</v>
      </c>
      <c r="AF14" s="81">
        <f t="shared" si="38"/>
        <v>0</v>
      </c>
      <c r="AG14" s="81">
        <f t="shared" si="38"/>
        <v>6</v>
      </c>
      <c r="AH14" s="81">
        <f t="shared" si="38"/>
        <v>1</v>
      </c>
      <c r="AI14" s="81">
        <f t="shared" si="38"/>
        <v>0</v>
      </c>
      <c r="AJ14" s="81">
        <f t="shared" si="38"/>
        <v>1</v>
      </c>
      <c r="AK14" s="81">
        <f t="shared" si="38"/>
        <v>1</v>
      </c>
      <c r="AL14" s="81">
        <f t="shared" si="38"/>
        <v>0</v>
      </c>
      <c r="AM14" s="81">
        <f t="shared" si="38"/>
        <v>0</v>
      </c>
      <c r="AN14" s="81">
        <f t="shared" si="38"/>
        <v>0</v>
      </c>
      <c r="AO14" s="81">
        <f t="shared" si="38"/>
        <v>0</v>
      </c>
      <c r="AP14" s="81">
        <f t="shared" si="38"/>
        <v>0</v>
      </c>
      <c r="AQ14" s="69">
        <f t="shared" ref="AQ14:BJ14" si="39">SUM(AQ15:AQ16)</f>
        <v>96</v>
      </c>
      <c r="AR14" s="69">
        <f t="shared" si="39"/>
        <v>96</v>
      </c>
      <c r="AS14" s="69">
        <f t="shared" si="39"/>
        <v>49</v>
      </c>
      <c r="AT14" s="69">
        <f t="shared" si="39"/>
        <v>49</v>
      </c>
      <c r="AU14" s="69">
        <f t="shared" si="39"/>
        <v>143</v>
      </c>
      <c r="AV14" s="69">
        <f t="shared" si="39"/>
        <v>143</v>
      </c>
      <c r="AW14" s="69">
        <f t="shared" si="39"/>
        <v>57</v>
      </c>
      <c r="AX14" s="69">
        <f t="shared" si="39"/>
        <v>57</v>
      </c>
      <c r="AY14" s="69">
        <f t="shared" si="39"/>
        <v>10</v>
      </c>
      <c r="AZ14" s="69">
        <f t="shared" si="39"/>
        <v>10</v>
      </c>
      <c r="BA14" s="69">
        <f t="shared" si="39"/>
        <v>67</v>
      </c>
      <c r="BB14" s="69">
        <f t="shared" si="39"/>
        <v>67</v>
      </c>
      <c r="BC14" s="69">
        <f t="shared" si="39"/>
        <v>16</v>
      </c>
      <c r="BD14" s="69">
        <f t="shared" si="39"/>
        <v>16</v>
      </c>
      <c r="BE14" s="69">
        <f t="shared" si="39"/>
        <v>16</v>
      </c>
      <c r="BF14" s="69">
        <f t="shared" si="39"/>
        <v>16</v>
      </c>
      <c r="BG14" s="69">
        <f t="shared" si="39"/>
        <v>1</v>
      </c>
      <c r="BH14" s="69">
        <f t="shared" si="39"/>
        <v>1</v>
      </c>
      <c r="BI14" s="69">
        <f t="shared" si="39"/>
        <v>1</v>
      </c>
      <c r="BJ14" s="69">
        <f t="shared" si="39"/>
        <v>1</v>
      </c>
    </row>
    <row r="15" spans="1:62" ht="51">
      <c r="A15" s="85" t="s">
        <v>6</v>
      </c>
      <c r="B15" s="203" t="s">
        <v>60</v>
      </c>
      <c r="C15" s="21">
        <v>43</v>
      </c>
      <c r="D15" s="2">
        <v>11</v>
      </c>
      <c r="E15" s="7">
        <v>32</v>
      </c>
      <c r="F15" s="7">
        <v>0</v>
      </c>
      <c r="G15" s="7">
        <v>0</v>
      </c>
      <c r="H15" s="2">
        <v>21</v>
      </c>
      <c r="I15" s="2">
        <f t="shared" ref="I15:I18" si="40">H15-J15-K15</f>
        <v>21</v>
      </c>
      <c r="J15" s="3">
        <v>0</v>
      </c>
      <c r="K15" s="3">
        <v>0</v>
      </c>
      <c r="L15" s="3">
        <v>3</v>
      </c>
      <c r="M15" s="3">
        <f t="shared" ref="M15:M18" si="41">N15+O15+P15+Q15</f>
        <v>20</v>
      </c>
      <c r="N15" s="161">
        <v>7</v>
      </c>
      <c r="O15" s="161">
        <v>2</v>
      </c>
      <c r="P15" s="161">
        <v>11</v>
      </c>
      <c r="Q15" s="161">
        <v>0</v>
      </c>
      <c r="R15" s="161">
        <f t="shared" ref="R15:R18" si="42">S15+T15+U15</f>
        <v>0</v>
      </c>
      <c r="S15" s="3">
        <v>0</v>
      </c>
      <c r="T15" s="3">
        <v>0</v>
      </c>
      <c r="U15" s="3">
        <v>0</v>
      </c>
      <c r="V15" s="3">
        <f t="shared" ref="V15:V18" si="43">M15+R15</f>
        <v>20</v>
      </c>
      <c r="W15" s="3">
        <v>0</v>
      </c>
      <c r="X15" s="3">
        <v>0</v>
      </c>
      <c r="Y15" s="3">
        <f>D15+E15+I15-L15-V15-W15</f>
        <v>41</v>
      </c>
      <c r="Z15" s="3">
        <f t="shared" ref="Z15:Z18" si="44">X15+D15</f>
        <v>11</v>
      </c>
      <c r="AA15" s="3">
        <v>5</v>
      </c>
      <c r="AB15" s="3">
        <v>1</v>
      </c>
      <c r="AC15" s="3">
        <f t="shared" ref="AC15:AC18" si="45">AA15+AB15</f>
        <v>6</v>
      </c>
      <c r="AD15" s="3">
        <v>3</v>
      </c>
      <c r="AE15" s="3">
        <f t="shared" ref="AE15:AE18" si="46">AA15+AB15-AD15</f>
        <v>3</v>
      </c>
      <c r="AF15" s="3"/>
      <c r="AG15" s="3">
        <v>4</v>
      </c>
      <c r="AH15" s="3">
        <v>0</v>
      </c>
      <c r="AI15" s="3">
        <v>0</v>
      </c>
      <c r="AJ15" s="3">
        <f t="shared" ref="AJ15:AJ18" si="47">AH15+AI15</f>
        <v>0</v>
      </c>
      <c r="AK15" s="3">
        <v>0</v>
      </c>
      <c r="AL15" s="3">
        <f t="shared" ref="AL15:AL18" si="48">AH15+AI15-AK15</f>
        <v>0</v>
      </c>
      <c r="AM15" s="21"/>
      <c r="AN15" s="21"/>
      <c r="AO15" s="21"/>
      <c r="AP15" s="21"/>
      <c r="AQ15" s="70">
        <f t="shared" si="11"/>
        <v>43</v>
      </c>
      <c r="AR15" s="70">
        <f>E15+F15+G15+D15</f>
        <v>43</v>
      </c>
      <c r="AS15" s="70">
        <f t="shared" si="12"/>
        <v>21</v>
      </c>
      <c r="AT15" s="70">
        <f t="shared" si="13"/>
        <v>21</v>
      </c>
      <c r="AU15" s="70">
        <f t="shared" si="14"/>
        <v>64</v>
      </c>
      <c r="AV15" s="70">
        <f>L15+V15+W15+Y15</f>
        <v>64</v>
      </c>
      <c r="AW15" s="70">
        <f t="shared" si="15"/>
        <v>20</v>
      </c>
      <c r="AX15" s="70">
        <f t="shared" ref="AX15:AX18" si="49">N15+O15+P15+Q15</f>
        <v>20</v>
      </c>
      <c r="AY15" s="70">
        <f t="shared" si="16"/>
        <v>0</v>
      </c>
      <c r="AZ15" s="70">
        <f t="shared" si="17"/>
        <v>0</v>
      </c>
      <c r="BA15" s="70">
        <f t="shared" si="18"/>
        <v>20</v>
      </c>
      <c r="BB15" s="70">
        <f t="shared" si="19"/>
        <v>20</v>
      </c>
      <c r="BC15" s="70">
        <f t="shared" si="20"/>
        <v>6</v>
      </c>
      <c r="BD15" s="70">
        <f t="shared" si="21"/>
        <v>6</v>
      </c>
      <c r="BE15" s="70">
        <f t="shared" si="22"/>
        <v>6</v>
      </c>
      <c r="BF15" s="70">
        <f t="shared" si="23"/>
        <v>6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85" t="s">
        <v>7</v>
      </c>
      <c r="B16" s="203" t="s">
        <v>61</v>
      </c>
      <c r="C16" s="21">
        <v>53</v>
      </c>
      <c r="D16" s="2">
        <v>3</v>
      </c>
      <c r="E16" s="7">
        <v>50</v>
      </c>
      <c r="F16" s="7">
        <v>0</v>
      </c>
      <c r="G16" s="7">
        <v>0</v>
      </c>
      <c r="H16" s="2">
        <v>28</v>
      </c>
      <c r="I16" s="2">
        <f t="shared" si="40"/>
        <v>26</v>
      </c>
      <c r="J16" s="8">
        <v>1</v>
      </c>
      <c r="K16" s="8">
        <v>1</v>
      </c>
      <c r="L16" s="3">
        <v>0</v>
      </c>
      <c r="M16" s="3">
        <f t="shared" si="41"/>
        <v>37</v>
      </c>
      <c r="N16" s="161">
        <v>20</v>
      </c>
      <c r="O16" s="161">
        <v>12</v>
      </c>
      <c r="P16" s="161">
        <v>5</v>
      </c>
      <c r="Q16" s="161">
        <v>0</v>
      </c>
      <c r="R16" s="161">
        <f t="shared" si="42"/>
        <v>10</v>
      </c>
      <c r="S16" s="161">
        <v>0</v>
      </c>
      <c r="T16" s="161">
        <v>8</v>
      </c>
      <c r="U16" s="161">
        <v>2</v>
      </c>
      <c r="V16" s="3">
        <f t="shared" si="43"/>
        <v>47</v>
      </c>
      <c r="W16" s="8">
        <v>0</v>
      </c>
      <c r="X16" s="8">
        <v>1</v>
      </c>
      <c r="Y16" s="3">
        <f t="shared" ref="Y16:Y18" si="50">D16+E16+I16-L16-V16-W16</f>
        <v>32</v>
      </c>
      <c r="Z16" s="3">
        <f t="shared" si="44"/>
        <v>4</v>
      </c>
      <c r="AA16" s="8">
        <v>9</v>
      </c>
      <c r="AB16" s="8">
        <v>1</v>
      </c>
      <c r="AC16" s="3">
        <f t="shared" si="45"/>
        <v>10</v>
      </c>
      <c r="AD16" s="3">
        <v>3</v>
      </c>
      <c r="AE16" s="3">
        <f t="shared" si="46"/>
        <v>7</v>
      </c>
      <c r="AF16" s="8"/>
      <c r="AG16" s="8">
        <v>2</v>
      </c>
      <c r="AH16" s="3">
        <v>1</v>
      </c>
      <c r="AI16" s="3">
        <v>0</v>
      </c>
      <c r="AJ16" s="3">
        <f t="shared" si="47"/>
        <v>1</v>
      </c>
      <c r="AK16" s="8">
        <v>1</v>
      </c>
      <c r="AL16" s="3">
        <f t="shared" si="48"/>
        <v>0</v>
      </c>
      <c r="AM16" s="8"/>
      <c r="AN16" s="8"/>
      <c r="AO16" s="8"/>
      <c r="AP16" s="8"/>
      <c r="AQ16" s="70">
        <f t="shared" si="11"/>
        <v>53</v>
      </c>
      <c r="AR16" s="70">
        <f t="shared" ref="AR16:AR47" si="51">E16+F16+G16+D16</f>
        <v>53</v>
      </c>
      <c r="AS16" s="70">
        <f t="shared" si="12"/>
        <v>28</v>
      </c>
      <c r="AT16" s="70">
        <f t="shared" si="13"/>
        <v>28</v>
      </c>
      <c r="AU16" s="70">
        <f t="shared" si="14"/>
        <v>79</v>
      </c>
      <c r="AV16" s="70">
        <f>L16+V16+W16+Y16</f>
        <v>79</v>
      </c>
      <c r="AW16" s="70">
        <f t="shared" si="15"/>
        <v>37</v>
      </c>
      <c r="AX16" s="70">
        <f t="shared" si="49"/>
        <v>37</v>
      </c>
      <c r="AY16" s="70">
        <f t="shared" si="16"/>
        <v>10</v>
      </c>
      <c r="AZ16" s="70">
        <f t="shared" si="17"/>
        <v>10</v>
      </c>
      <c r="BA16" s="70">
        <f t="shared" si="18"/>
        <v>47</v>
      </c>
      <c r="BB16" s="70">
        <f t="shared" si="19"/>
        <v>47</v>
      </c>
      <c r="BC16" s="70">
        <f t="shared" si="20"/>
        <v>10</v>
      </c>
      <c r="BD16" s="70">
        <f t="shared" si="21"/>
        <v>10</v>
      </c>
      <c r="BE16" s="70">
        <f t="shared" si="22"/>
        <v>10</v>
      </c>
      <c r="BF16" s="70">
        <f t="shared" si="23"/>
        <v>10</v>
      </c>
      <c r="BG16" s="70">
        <f t="shared" si="24"/>
        <v>1</v>
      </c>
      <c r="BH16" s="70">
        <f t="shared" si="25"/>
        <v>1</v>
      </c>
      <c r="BI16" s="70">
        <f t="shared" si="26"/>
        <v>1</v>
      </c>
      <c r="BJ16" s="70">
        <f t="shared" si="27"/>
        <v>1</v>
      </c>
    </row>
    <row r="17" spans="1:62" ht="25.5">
      <c r="A17" s="85">
        <v>4</v>
      </c>
      <c r="B17" s="82" t="s">
        <v>85</v>
      </c>
      <c r="C17" s="21">
        <v>8</v>
      </c>
      <c r="D17" s="2">
        <v>2</v>
      </c>
      <c r="E17" s="2">
        <v>6</v>
      </c>
      <c r="F17" s="2">
        <v>0</v>
      </c>
      <c r="G17" s="2">
        <v>0</v>
      </c>
      <c r="H17" s="2">
        <v>86</v>
      </c>
      <c r="I17" s="2">
        <f t="shared" si="40"/>
        <v>86</v>
      </c>
      <c r="J17" s="8">
        <v>0</v>
      </c>
      <c r="K17" s="8">
        <v>0</v>
      </c>
      <c r="L17" s="3">
        <v>0</v>
      </c>
      <c r="M17" s="3">
        <f t="shared" si="41"/>
        <v>44</v>
      </c>
      <c r="N17" s="161">
        <v>26</v>
      </c>
      <c r="O17" s="161">
        <v>2</v>
      </c>
      <c r="P17" s="161">
        <v>16</v>
      </c>
      <c r="Q17" s="161">
        <v>0</v>
      </c>
      <c r="R17" s="161">
        <f t="shared" si="42"/>
        <v>45</v>
      </c>
      <c r="S17" s="161">
        <v>0</v>
      </c>
      <c r="T17" s="161">
        <v>44</v>
      </c>
      <c r="U17" s="161">
        <v>1</v>
      </c>
      <c r="V17" s="3">
        <f t="shared" si="43"/>
        <v>89</v>
      </c>
      <c r="W17" s="8">
        <v>0</v>
      </c>
      <c r="X17" s="8">
        <v>0</v>
      </c>
      <c r="Y17" s="3">
        <f t="shared" si="50"/>
        <v>5</v>
      </c>
      <c r="Z17" s="3">
        <f t="shared" si="44"/>
        <v>2</v>
      </c>
      <c r="AA17" s="8">
        <v>6</v>
      </c>
      <c r="AB17" s="8">
        <v>0</v>
      </c>
      <c r="AC17" s="3">
        <f t="shared" si="45"/>
        <v>6</v>
      </c>
      <c r="AD17" s="8">
        <v>0</v>
      </c>
      <c r="AE17" s="3">
        <f t="shared" si="46"/>
        <v>6</v>
      </c>
      <c r="AF17" s="8"/>
      <c r="AG17" s="8">
        <v>4</v>
      </c>
      <c r="AH17" s="3">
        <v>2</v>
      </c>
      <c r="AI17" s="3">
        <v>0</v>
      </c>
      <c r="AJ17" s="3">
        <f t="shared" si="47"/>
        <v>2</v>
      </c>
      <c r="AK17" s="8">
        <v>0</v>
      </c>
      <c r="AL17" s="3">
        <f t="shared" si="48"/>
        <v>2</v>
      </c>
      <c r="AM17" s="8"/>
      <c r="AN17" s="8"/>
      <c r="AO17" s="8"/>
      <c r="AP17" s="8"/>
      <c r="AQ17" s="70">
        <f t="shared" si="11"/>
        <v>8</v>
      </c>
      <c r="AR17" s="70">
        <f t="shared" si="51"/>
        <v>8</v>
      </c>
      <c r="AS17" s="70">
        <f t="shared" si="12"/>
        <v>86</v>
      </c>
      <c r="AT17" s="70">
        <f t="shared" si="13"/>
        <v>86</v>
      </c>
      <c r="AU17" s="70">
        <f t="shared" si="14"/>
        <v>94</v>
      </c>
      <c r="AV17" s="70">
        <f>L17+V17+W17+Y17</f>
        <v>94</v>
      </c>
      <c r="AW17" s="70">
        <f t="shared" si="15"/>
        <v>44</v>
      </c>
      <c r="AX17" s="70">
        <f t="shared" si="49"/>
        <v>44</v>
      </c>
      <c r="AY17" s="70">
        <f t="shared" si="16"/>
        <v>45</v>
      </c>
      <c r="AZ17" s="70">
        <f t="shared" si="17"/>
        <v>45</v>
      </c>
      <c r="BA17" s="70">
        <f t="shared" si="18"/>
        <v>89</v>
      </c>
      <c r="BB17" s="70">
        <f t="shared" si="19"/>
        <v>89</v>
      </c>
      <c r="BC17" s="70">
        <f t="shared" si="20"/>
        <v>6</v>
      </c>
      <c r="BD17" s="70">
        <f t="shared" si="21"/>
        <v>6</v>
      </c>
      <c r="BE17" s="70">
        <f t="shared" si="22"/>
        <v>6</v>
      </c>
      <c r="BF17" s="70">
        <f t="shared" si="23"/>
        <v>6</v>
      </c>
      <c r="BG17" s="70">
        <f t="shared" si="24"/>
        <v>2</v>
      </c>
      <c r="BH17" s="70">
        <f t="shared" si="25"/>
        <v>2</v>
      </c>
      <c r="BI17" s="70">
        <f t="shared" si="26"/>
        <v>2</v>
      </c>
      <c r="BJ17" s="70">
        <f t="shared" si="27"/>
        <v>2</v>
      </c>
    </row>
    <row r="18" spans="1:62" ht="51">
      <c r="A18" s="85">
        <v>5</v>
      </c>
      <c r="B18" s="82" t="s">
        <v>66</v>
      </c>
      <c r="C18" s="21">
        <v>0</v>
      </c>
      <c r="D18" s="2">
        <v>0</v>
      </c>
      <c r="E18" s="2">
        <v>0</v>
      </c>
      <c r="F18" s="7">
        <v>0</v>
      </c>
      <c r="G18" s="7">
        <v>0</v>
      </c>
      <c r="H18" s="2">
        <v>0</v>
      </c>
      <c r="I18" s="2">
        <f t="shared" si="40"/>
        <v>0</v>
      </c>
      <c r="J18" s="8">
        <v>0</v>
      </c>
      <c r="K18" s="8">
        <v>0</v>
      </c>
      <c r="L18" s="3">
        <v>0</v>
      </c>
      <c r="M18" s="3">
        <f t="shared" si="41"/>
        <v>0</v>
      </c>
      <c r="N18" s="8">
        <v>0</v>
      </c>
      <c r="O18" s="8">
        <v>0</v>
      </c>
      <c r="P18" s="8">
        <v>0</v>
      </c>
      <c r="Q18" s="8">
        <v>0</v>
      </c>
      <c r="R18" s="161">
        <f t="shared" si="42"/>
        <v>0</v>
      </c>
      <c r="S18" s="8">
        <v>0</v>
      </c>
      <c r="T18" s="8">
        <v>0</v>
      </c>
      <c r="U18" s="8">
        <v>0</v>
      </c>
      <c r="V18" s="3">
        <f t="shared" si="43"/>
        <v>0</v>
      </c>
      <c r="W18" s="8">
        <v>0</v>
      </c>
      <c r="X18" s="8">
        <v>0</v>
      </c>
      <c r="Y18" s="3">
        <f t="shared" si="50"/>
        <v>0</v>
      </c>
      <c r="Z18" s="3">
        <f t="shared" si="44"/>
        <v>0</v>
      </c>
      <c r="AA18" s="8">
        <v>1</v>
      </c>
      <c r="AB18" s="8">
        <v>2</v>
      </c>
      <c r="AC18" s="3">
        <f t="shared" si="45"/>
        <v>3</v>
      </c>
      <c r="AD18" s="8">
        <v>0</v>
      </c>
      <c r="AE18" s="3">
        <f t="shared" si="46"/>
        <v>3</v>
      </c>
      <c r="AF18" s="8"/>
      <c r="AG18" s="8">
        <v>1</v>
      </c>
      <c r="AH18" s="3">
        <v>0</v>
      </c>
      <c r="AI18" s="3">
        <v>0</v>
      </c>
      <c r="AJ18" s="3">
        <f t="shared" si="47"/>
        <v>0</v>
      </c>
      <c r="AK18" s="8">
        <v>0</v>
      </c>
      <c r="AL18" s="3">
        <f t="shared" si="48"/>
        <v>0</v>
      </c>
      <c r="AM18" s="8"/>
      <c r="AN18" s="21"/>
      <c r="AO18" s="21"/>
      <c r="AP18" s="21"/>
      <c r="AQ18" s="70">
        <f t="shared" si="11"/>
        <v>0</v>
      </c>
      <c r="AR18" s="70">
        <f t="shared" si="51"/>
        <v>0</v>
      </c>
      <c r="AS18" s="70">
        <f t="shared" si="12"/>
        <v>0</v>
      </c>
      <c r="AT18" s="70">
        <f t="shared" si="13"/>
        <v>0</v>
      </c>
      <c r="AU18" s="70">
        <f t="shared" si="14"/>
        <v>0</v>
      </c>
      <c r="AV18" s="70">
        <f t="shared" ref="AV18" si="52">L18+V18+W18+Y18+Z18</f>
        <v>0</v>
      </c>
      <c r="AW18" s="70">
        <f t="shared" si="15"/>
        <v>0</v>
      </c>
      <c r="AX18" s="70">
        <f t="shared" si="49"/>
        <v>0</v>
      </c>
      <c r="AY18" s="70">
        <f t="shared" si="16"/>
        <v>0</v>
      </c>
      <c r="AZ18" s="70">
        <f t="shared" si="17"/>
        <v>0</v>
      </c>
      <c r="BA18" s="70">
        <f t="shared" si="18"/>
        <v>0</v>
      </c>
      <c r="BB18" s="70">
        <f t="shared" si="19"/>
        <v>0</v>
      </c>
      <c r="BC18" s="70">
        <f t="shared" si="20"/>
        <v>3</v>
      </c>
      <c r="BD18" s="70">
        <f t="shared" si="21"/>
        <v>3</v>
      </c>
      <c r="BE18" s="70">
        <f t="shared" si="22"/>
        <v>3</v>
      </c>
      <c r="BF18" s="70">
        <f t="shared" si="23"/>
        <v>3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51">
      <c r="A19" s="85">
        <v>6</v>
      </c>
      <c r="B19" s="82" t="s">
        <v>67</v>
      </c>
      <c r="C19" s="81">
        <f t="shared" ref="C19:AP19" si="53">SUM(C20:C26)</f>
        <v>0</v>
      </c>
      <c r="D19" s="81">
        <f t="shared" si="53"/>
        <v>0</v>
      </c>
      <c r="E19" s="81">
        <f t="shared" si="53"/>
        <v>0</v>
      </c>
      <c r="F19" s="81">
        <f t="shared" si="53"/>
        <v>0</v>
      </c>
      <c r="G19" s="81">
        <f t="shared" si="53"/>
        <v>0</v>
      </c>
      <c r="H19" s="81">
        <f t="shared" si="53"/>
        <v>0</v>
      </c>
      <c r="I19" s="81">
        <f t="shared" si="53"/>
        <v>0</v>
      </c>
      <c r="J19" s="81">
        <f t="shared" si="53"/>
        <v>0</v>
      </c>
      <c r="K19" s="81">
        <f t="shared" si="53"/>
        <v>0</v>
      </c>
      <c r="L19" s="81">
        <f t="shared" si="53"/>
        <v>0</v>
      </c>
      <c r="M19" s="81">
        <f t="shared" si="53"/>
        <v>0</v>
      </c>
      <c r="N19" s="81">
        <f t="shared" si="53"/>
        <v>0</v>
      </c>
      <c r="O19" s="81">
        <f t="shared" si="53"/>
        <v>0</v>
      </c>
      <c r="P19" s="81">
        <f t="shared" si="53"/>
        <v>0</v>
      </c>
      <c r="Q19" s="81">
        <f t="shared" si="53"/>
        <v>0</v>
      </c>
      <c r="R19" s="81">
        <f t="shared" si="53"/>
        <v>0</v>
      </c>
      <c r="S19" s="81">
        <f t="shared" si="53"/>
        <v>0</v>
      </c>
      <c r="T19" s="81">
        <f t="shared" si="53"/>
        <v>0</v>
      </c>
      <c r="U19" s="81">
        <f t="shared" si="53"/>
        <v>0</v>
      </c>
      <c r="V19" s="81">
        <f t="shared" si="53"/>
        <v>0</v>
      </c>
      <c r="W19" s="81">
        <f t="shared" si="53"/>
        <v>0</v>
      </c>
      <c r="X19" s="81">
        <f t="shared" si="53"/>
        <v>0</v>
      </c>
      <c r="Y19" s="81">
        <f t="shared" si="53"/>
        <v>0</v>
      </c>
      <c r="Z19" s="81">
        <f t="shared" si="53"/>
        <v>0</v>
      </c>
      <c r="AA19" s="81">
        <f t="shared" si="53"/>
        <v>0</v>
      </c>
      <c r="AB19" s="81">
        <f t="shared" si="53"/>
        <v>0</v>
      </c>
      <c r="AC19" s="81">
        <f t="shared" si="53"/>
        <v>0</v>
      </c>
      <c r="AD19" s="81">
        <f t="shared" si="53"/>
        <v>0</v>
      </c>
      <c r="AE19" s="81">
        <f t="shared" si="53"/>
        <v>0</v>
      </c>
      <c r="AF19" s="81">
        <f t="shared" si="53"/>
        <v>0</v>
      </c>
      <c r="AG19" s="81">
        <f t="shared" si="53"/>
        <v>0</v>
      </c>
      <c r="AH19" s="81">
        <f t="shared" si="53"/>
        <v>0</v>
      </c>
      <c r="AI19" s="81">
        <f t="shared" si="53"/>
        <v>0</v>
      </c>
      <c r="AJ19" s="81">
        <f t="shared" si="53"/>
        <v>0</v>
      </c>
      <c r="AK19" s="81">
        <f t="shared" si="53"/>
        <v>0</v>
      </c>
      <c r="AL19" s="81">
        <f t="shared" si="53"/>
        <v>0</v>
      </c>
      <c r="AM19" s="81">
        <f t="shared" si="53"/>
        <v>0</v>
      </c>
      <c r="AN19" s="81">
        <f t="shared" si="53"/>
        <v>0</v>
      </c>
      <c r="AO19" s="81">
        <f t="shared" si="53"/>
        <v>0</v>
      </c>
      <c r="AP19" s="81">
        <f t="shared" si="53"/>
        <v>0</v>
      </c>
      <c r="AQ19" s="69">
        <f t="shared" ref="AQ19:BJ19" si="54">SUM(AQ20:AQ26)</f>
        <v>0</v>
      </c>
      <c r="AR19" s="69">
        <f t="shared" si="54"/>
        <v>0</v>
      </c>
      <c r="AS19" s="69">
        <f t="shared" si="54"/>
        <v>0</v>
      </c>
      <c r="AT19" s="69">
        <f t="shared" si="54"/>
        <v>0</v>
      </c>
      <c r="AU19" s="69">
        <f t="shared" si="54"/>
        <v>0</v>
      </c>
      <c r="AV19" s="69">
        <f t="shared" si="54"/>
        <v>0</v>
      </c>
      <c r="AW19" s="69">
        <f t="shared" si="54"/>
        <v>0</v>
      </c>
      <c r="AX19" s="69">
        <f t="shared" si="54"/>
        <v>0</v>
      </c>
      <c r="AY19" s="69">
        <f t="shared" si="54"/>
        <v>0</v>
      </c>
      <c r="AZ19" s="69">
        <f t="shared" si="54"/>
        <v>0</v>
      </c>
      <c r="BA19" s="69">
        <f t="shared" si="54"/>
        <v>0</v>
      </c>
      <c r="BB19" s="69">
        <f t="shared" si="54"/>
        <v>0</v>
      </c>
      <c r="BC19" s="69">
        <f t="shared" si="54"/>
        <v>0</v>
      </c>
      <c r="BD19" s="69">
        <f t="shared" si="54"/>
        <v>0</v>
      </c>
      <c r="BE19" s="69">
        <f t="shared" si="54"/>
        <v>0</v>
      </c>
      <c r="BF19" s="69">
        <f t="shared" si="54"/>
        <v>0</v>
      </c>
      <c r="BG19" s="69">
        <f t="shared" si="54"/>
        <v>0</v>
      </c>
      <c r="BH19" s="69">
        <f t="shared" si="54"/>
        <v>0</v>
      </c>
      <c r="BI19" s="69">
        <f t="shared" si="54"/>
        <v>0</v>
      </c>
      <c r="BJ19" s="69">
        <f t="shared" si="54"/>
        <v>0</v>
      </c>
    </row>
    <row r="20" spans="1:62" ht="38.25">
      <c r="A20" s="85" t="s">
        <v>8</v>
      </c>
      <c r="B20" s="203" t="s">
        <v>68</v>
      </c>
      <c r="C20" s="18"/>
      <c r="D20" s="16"/>
      <c r="E20" s="18"/>
      <c r="F20" s="18"/>
      <c r="G20" s="18"/>
      <c r="H20" s="18"/>
      <c r="I20" s="16"/>
      <c r="J20" s="20"/>
      <c r="K20" s="20"/>
      <c r="L20" s="20"/>
      <c r="M20" s="16"/>
      <c r="N20" s="20"/>
      <c r="O20" s="20"/>
      <c r="P20" s="20"/>
      <c r="Q20" s="20"/>
      <c r="R20" s="16"/>
      <c r="S20" s="20"/>
      <c r="T20" s="20"/>
      <c r="U20" s="20"/>
      <c r="V20" s="16"/>
      <c r="W20" s="20"/>
      <c r="X20" s="20"/>
      <c r="Y20" s="16"/>
      <c r="Z20" s="20"/>
      <c r="AA20" s="20"/>
      <c r="AB20" s="20"/>
      <c r="AC20" s="16"/>
      <c r="AD20" s="20"/>
      <c r="AE20" s="16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70">
        <f t="shared" si="11"/>
        <v>0</v>
      </c>
      <c r="AR20" s="70">
        <f t="shared" si="51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55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85" t="s">
        <v>9</v>
      </c>
      <c r="B21" s="203" t="s">
        <v>69</v>
      </c>
      <c r="C21" s="18"/>
      <c r="D21" s="16"/>
      <c r="E21" s="16"/>
      <c r="F21" s="18"/>
      <c r="G21" s="18"/>
      <c r="H21" s="18"/>
      <c r="I21" s="16"/>
      <c r="J21" s="20"/>
      <c r="K21" s="20"/>
      <c r="L21" s="20"/>
      <c r="M21" s="16"/>
      <c r="N21" s="20"/>
      <c r="O21" s="20"/>
      <c r="P21" s="20"/>
      <c r="Q21" s="20"/>
      <c r="R21" s="16"/>
      <c r="S21" s="20"/>
      <c r="T21" s="20"/>
      <c r="U21" s="20"/>
      <c r="V21" s="16"/>
      <c r="W21" s="20"/>
      <c r="X21" s="20"/>
      <c r="Y21" s="16"/>
      <c r="Z21" s="20"/>
      <c r="AA21" s="20"/>
      <c r="AB21" s="20"/>
      <c r="AC21" s="16"/>
      <c r="AD21" s="20"/>
      <c r="AE21" s="16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70">
        <f t="shared" si="11"/>
        <v>0</v>
      </c>
      <c r="AR21" s="70">
        <f t="shared" si="51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56">L21+V21+W21+Y21+Z21</f>
        <v>0</v>
      </c>
      <c r="AW21" s="70">
        <f t="shared" si="15"/>
        <v>0</v>
      </c>
      <c r="AX21" s="70">
        <f t="shared" si="55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85" t="s">
        <v>10</v>
      </c>
      <c r="B22" s="203" t="s">
        <v>70</v>
      </c>
      <c r="C22" s="18"/>
      <c r="D22" s="16"/>
      <c r="E22" s="18"/>
      <c r="F22" s="18"/>
      <c r="G22" s="18"/>
      <c r="H22" s="18"/>
      <c r="I22" s="16"/>
      <c r="J22" s="20"/>
      <c r="K22" s="20"/>
      <c r="L22" s="20"/>
      <c r="M22" s="16"/>
      <c r="N22" s="20"/>
      <c r="O22" s="20"/>
      <c r="P22" s="20"/>
      <c r="Q22" s="20"/>
      <c r="R22" s="16"/>
      <c r="S22" s="20"/>
      <c r="T22" s="20"/>
      <c r="U22" s="20"/>
      <c r="V22" s="16"/>
      <c r="W22" s="20"/>
      <c r="X22" s="20"/>
      <c r="Y22" s="16"/>
      <c r="Z22" s="20"/>
      <c r="AA22" s="20"/>
      <c r="AB22" s="20"/>
      <c r="AC22" s="16"/>
      <c r="AD22" s="20"/>
      <c r="AE22" s="16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70">
        <f t="shared" si="11"/>
        <v>0</v>
      </c>
      <c r="AR22" s="70">
        <f t="shared" si="51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56"/>
        <v>0</v>
      </c>
      <c r="AW22" s="70">
        <f t="shared" si="15"/>
        <v>0</v>
      </c>
      <c r="AX22" s="70">
        <f t="shared" si="55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85" t="s">
        <v>11</v>
      </c>
      <c r="B23" s="203" t="s">
        <v>71</v>
      </c>
      <c r="C23" s="18"/>
      <c r="D23" s="16"/>
      <c r="E23" s="18"/>
      <c r="F23" s="18"/>
      <c r="G23" s="18"/>
      <c r="H23" s="18"/>
      <c r="I23" s="16"/>
      <c r="J23" s="20"/>
      <c r="K23" s="20"/>
      <c r="L23" s="20"/>
      <c r="M23" s="16"/>
      <c r="N23" s="20"/>
      <c r="O23" s="20"/>
      <c r="P23" s="20"/>
      <c r="Q23" s="20"/>
      <c r="R23" s="16"/>
      <c r="S23" s="20"/>
      <c r="T23" s="20"/>
      <c r="U23" s="20"/>
      <c r="V23" s="16"/>
      <c r="W23" s="20"/>
      <c r="X23" s="20"/>
      <c r="Y23" s="16"/>
      <c r="Z23" s="20"/>
      <c r="AA23" s="20"/>
      <c r="AB23" s="20"/>
      <c r="AC23" s="16"/>
      <c r="AD23" s="20"/>
      <c r="AE23" s="16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70">
        <f t="shared" si="11"/>
        <v>0</v>
      </c>
      <c r="AR23" s="70">
        <f t="shared" si="51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56"/>
        <v>0</v>
      </c>
      <c r="AW23" s="70">
        <f t="shared" si="15"/>
        <v>0</v>
      </c>
      <c r="AX23" s="70">
        <f t="shared" si="55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85" t="s">
        <v>12</v>
      </c>
      <c r="B24" s="203" t="s">
        <v>72</v>
      </c>
      <c r="C24" s="18"/>
      <c r="D24" s="16"/>
      <c r="E24" s="18"/>
      <c r="F24" s="18"/>
      <c r="G24" s="18"/>
      <c r="H24" s="18"/>
      <c r="I24" s="16"/>
      <c r="J24" s="20"/>
      <c r="K24" s="20"/>
      <c r="L24" s="20"/>
      <c r="M24" s="16"/>
      <c r="N24" s="20"/>
      <c r="O24" s="20"/>
      <c r="P24" s="20"/>
      <c r="Q24" s="20"/>
      <c r="R24" s="16"/>
      <c r="S24" s="20"/>
      <c r="T24" s="20"/>
      <c r="U24" s="20"/>
      <c r="V24" s="16"/>
      <c r="W24" s="20"/>
      <c r="X24" s="20"/>
      <c r="Y24" s="16"/>
      <c r="Z24" s="20"/>
      <c r="AA24" s="20"/>
      <c r="AB24" s="20"/>
      <c r="AC24" s="16"/>
      <c r="AD24" s="20"/>
      <c r="AE24" s="16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70">
        <f t="shared" si="11"/>
        <v>0</v>
      </c>
      <c r="AR24" s="70">
        <f t="shared" si="51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56"/>
        <v>0</v>
      </c>
      <c r="AW24" s="70">
        <f t="shared" si="15"/>
        <v>0</v>
      </c>
      <c r="AX24" s="70">
        <f t="shared" si="55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85" t="s">
        <v>13</v>
      </c>
      <c r="B25" s="203" t="s">
        <v>73</v>
      </c>
      <c r="C25" s="18"/>
      <c r="D25" s="16"/>
      <c r="E25" s="16"/>
      <c r="F25" s="16"/>
      <c r="G25" s="16"/>
      <c r="H25" s="18"/>
      <c r="I25" s="16"/>
      <c r="J25" s="20"/>
      <c r="K25" s="20"/>
      <c r="L25" s="20"/>
      <c r="M25" s="16"/>
      <c r="N25" s="20"/>
      <c r="O25" s="20"/>
      <c r="P25" s="20"/>
      <c r="Q25" s="20"/>
      <c r="R25" s="16"/>
      <c r="S25" s="20"/>
      <c r="T25" s="20"/>
      <c r="U25" s="20"/>
      <c r="V25" s="16"/>
      <c r="W25" s="20"/>
      <c r="X25" s="20"/>
      <c r="Y25" s="16"/>
      <c r="Z25" s="20"/>
      <c r="AA25" s="20"/>
      <c r="AB25" s="20"/>
      <c r="AC25" s="16"/>
      <c r="AD25" s="20"/>
      <c r="AE25" s="16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70">
        <f t="shared" si="11"/>
        <v>0</v>
      </c>
      <c r="AR25" s="70">
        <f t="shared" si="51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55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85" t="s">
        <v>48</v>
      </c>
      <c r="B26" s="203" t="s">
        <v>74</v>
      </c>
      <c r="C26" s="18"/>
      <c r="D26" s="16"/>
      <c r="E26" s="18"/>
      <c r="F26" s="18"/>
      <c r="G26" s="18"/>
      <c r="H26" s="18"/>
      <c r="I26" s="16"/>
      <c r="J26" s="20"/>
      <c r="K26" s="20"/>
      <c r="L26" s="20"/>
      <c r="M26" s="16"/>
      <c r="N26" s="20"/>
      <c r="O26" s="20"/>
      <c r="P26" s="20"/>
      <c r="Q26" s="20"/>
      <c r="R26" s="16"/>
      <c r="S26" s="20"/>
      <c r="T26" s="20"/>
      <c r="U26" s="20"/>
      <c r="V26" s="16"/>
      <c r="W26" s="20"/>
      <c r="X26" s="20"/>
      <c r="Y26" s="16"/>
      <c r="Z26" s="20"/>
      <c r="AA26" s="20"/>
      <c r="AB26" s="20"/>
      <c r="AC26" s="16"/>
      <c r="AD26" s="20"/>
      <c r="AE26" s="16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70">
        <f t="shared" si="11"/>
        <v>0</v>
      </c>
      <c r="AR26" s="70">
        <f t="shared" si="51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56"/>
        <v>0</v>
      </c>
      <c r="AW26" s="70">
        <f t="shared" si="15"/>
        <v>0</v>
      </c>
      <c r="AX26" s="70">
        <f t="shared" si="55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85">
        <v>7</v>
      </c>
      <c r="B27" s="82" t="s">
        <v>75</v>
      </c>
      <c r="C27" s="81">
        <f t="shared" ref="C27:AP27" si="57">SUM(C28:C32)</f>
        <v>0</v>
      </c>
      <c r="D27" s="81">
        <f t="shared" si="57"/>
        <v>0</v>
      </c>
      <c r="E27" s="81">
        <f t="shared" si="57"/>
        <v>0</v>
      </c>
      <c r="F27" s="81">
        <f t="shared" si="57"/>
        <v>0</v>
      </c>
      <c r="G27" s="81">
        <f t="shared" si="57"/>
        <v>0</v>
      </c>
      <c r="H27" s="81">
        <f t="shared" si="57"/>
        <v>0</v>
      </c>
      <c r="I27" s="81">
        <f t="shared" si="57"/>
        <v>0</v>
      </c>
      <c r="J27" s="81">
        <f t="shared" si="57"/>
        <v>0</v>
      </c>
      <c r="K27" s="81">
        <f t="shared" si="57"/>
        <v>0</v>
      </c>
      <c r="L27" s="81">
        <f t="shared" si="57"/>
        <v>0</v>
      </c>
      <c r="M27" s="81">
        <f t="shared" si="57"/>
        <v>0</v>
      </c>
      <c r="N27" s="81">
        <f t="shared" si="57"/>
        <v>0</v>
      </c>
      <c r="O27" s="81">
        <f t="shared" si="57"/>
        <v>0</v>
      </c>
      <c r="P27" s="81">
        <f t="shared" si="57"/>
        <v>0</v>
      </c>
      <c r="Q27" s="81">
        <f t="shared" si="57"/>
        <v>0</v>
      </c>
      <c r="R27" s="81">
        <f t="shared" si="57"/>
        <v>0</v>
      </c>
      <c r="S27" s="81">
        <f t="shared" si="57"/>
        <v>0</v>
      </c>
      <c r="T27" s="81">
        <f t="shared" si="57"/>
        <v>0</v>
      </c>
      <c r="U27" s="81">
        <f t="shared" si="57"/>
        <v>0</v>
      </c>
      <c r="V27" s="81">
        <f t="shared" si="57"/>
        <v>0</v>
      </c>
      <c r="W27" s="81">
        <f t="shared" si="57"/>
        <v>0</v>
      </c>
      <c r="X27" s="81">
        <f t="shared" si="57"/>
        <v>0</v>
      </c>
      <c r="Y27" s="81">
        <f t="shared" si="57"/>
        <v>0</v>
      </c>
      <c r="Z27" s="81">
        <f t="shared" si="57"/>
        <v>0</v>
      </c>
      <c r="AA27" s="81">
        <f t="shared" si="57"/>
        <v>0</v>
      </c>
      <c r="AB27" s="81">
        <f t="shared" si="57"/>
        <v>0</v>
      </c>
      <c r="AC27" s="81">
        <f t="shared" si="57"/>
        <v>0</v>
      </c>
      <c r="AD27" s="81">
        <f t="shared" si="57"/>
        <v>0</v>
      </c>
      <c r="AE27" s="81">
        <f t="shared" si="57"/>
        <v>0</v>
      </c>
      <c r="AF27" s="81">
        <f t="shared" si="57"/>
        <v>0</v>
      </c>
      <c r="AG27" s="81">
        <f t="shared" si="57"/>
        <v>0</v>
      </c>
      <c r="AH27" s="81">
        <f t="shared" si="57"/>
        <v>0</v>
      </c>
      <c r="AI27" s="81">
        <f t="shared" si="57"/>
        <v>0</v>
      </c>
      <c r="AJ27" s="81">
        <f t="shared" si="57"/>
        <v>0</v>
      </c>
      <c r="AK27" s="81">
        <f t="shared" si="57"/>
        <v>0</v>
      </c>
      <c r="AL27" s="81">
        <f t="shared" si="57"/>
        <v>0</v>
      </c>
      <c r="AM27" s="81">
        <f t="shared" si="57"/>
        <v>0</v>
      </c>
      <c r="AN27" s="81">
        <f t="shared" si="57"/>
        <v>0</v>
      </c>
      <c r="AO27" s="81">
        <f t="shared" si="57"/>
        <v>0</v>
      </c>
      <c r="AP27" s="81">
        <f t="shared" si="57"/>
        <v>0</v>
      </c>
      <c r="AQ27" s="69">
        <f t="shared" ref="AQ27:BJ27" si="58">SUM(AQ28:AQ32)</f>
        <v>0</v>
      </c>
      <c r="AR27" s="69">
        <f t="shared" si="58"/>
        <v>0</v>
      </c>
      <c r="AS27" s="69">
        <f t="shared" si="58"/>
        <v>0</v>
      </c>
      <c r="AT27" s="69">
        <f t="shared" si="58"/>
        <v>0</v>
      </c>
      <c r="AU27" s="69">
        <f t="shared" si="58"/>
        <v>0</v>
      </c>
      <c r="AV27" s="69">
        <f>SUM(AV28:AV32)</f>
        <v>0</v>
      </c>
      <c r="AW27" s="69">
        <f t="shared" si="58"/>
        <v>0</v>
      </c>
      <c r="AX27" s="69">
        <f t="shared" ref="AX27" si="59">SUM(AX28:AX32)</f>
        <v>0</v>
      </c>
      <c r="AY27" s="69">
        <f t="shared" si="58"/>
        <v>0</v>
      </c>
      <c r="AZ27" s="69">
        <f t="shared" si="58"/>
        <v>0</v>
      </c>
      <c r="BA27" s="69">
        <f t="shared" si="58"/>
        <v>0</v>
      </c>
      <c r="BB27" s="69">
        <f t="shared" si="58"/>
        <v>0</v>
      </c>
      <c r="BC27" s="69">
        <f t="shared" si="58"/>
        <v>0</v>
      </c>
      <c r="BD27" s="69">
        <f t="shared" si="58"/>
        <v>0</v>
      </c>
      <c r="BE27" s="69">
        <f t="shared" si="58"/>
        <v>0</v>
      </c>
      <c r="BF27" s="69">
        <f t="shared" si="58"/>
        <v>0</v>
      </c>
      <c r="BG27" s="69">
        <f t="shared" si="58"/>
        <v>0</v>
      </c>
      <c r="BH27" s="69">
        <f t="shared" si="58"/>
        <v>0</v>
      </c>
      <c r="BI27" s="69">
        <f t="shared" si="58"/>
        <v>0</v>
      </c>
      <c r="BJ27" s="69">
        <f t="shared" si="58"/>
        <v>0</v>
      </c>
    </row>
    <row r="28" spans="1:62" ht="15">
      <c r="A28" s="71" t="s">
        <v>14</v>
      </c>
      <c r="B28" s="203" t="s">
        <v>76</v>
      </c>
      <c r="C28" s="21">
        <v>0</v>
      </c>
      <c r="D28" s="21">
        <v>0</v>
      </c>
      <c r="E28" s="7">
        <v>0</v>
      </c>
      <c r="F28" s="7">
        <v>0</v>
      </c>
      <c r="G28" s="7">
        <v>0</v>
      </c>
      <c r="H28" s="2">
        <v>0</v>
      </c>
      <c r="I28" s="2">
        <f t="shared" ref="I28:I40" si="60">H28-J28-K28</f>
        <v>0</v>
      </c>
      <c r="J28" s="8">
        <v>0</v>
      </c>
      <c r="K28" s="8">
        <v>0</v>
      </c>
      <c r="L28" s="8">
        <v>0</v>
      </c>
      <c r="M28" s="3">
        <f t="shared" ref="M28:M40" si="61">N28+O28+P28+Q28</f>
        <v>0</v>
      </c>
      <c r="N28" s="8">
        <v>0</v>
      </c>
      <c r="O28" s="8">
        <v>0</v>
      </c>
      <c r="P28" s="8">
        <v>0</v>
      </c>
      <c r="Q28" s="8">
        <v>0</v>
      </c>
      <c r="R28" s="161">
        <f t="shared" ref="R28:R40" si="62">S28+T28+U28</f>
        <v>0</v>
      </c>
      <c r="S28" s="8">
        <v>0</v>
      </c>
      <c r="T28" s="8">
        <v>0</v>
      </c>
      <c r="U28" s="8">
        <v>0</v>
      </c>
      <c r="V28" s="3">
        <f t="shared" ref="V28:V40" si="63">M28+R28</f>
        <v>0</v>
      </c>
      <c r="W28" s="8">
        <v>0</v>
      </c>
      <c r="X28" s="8">
        <v>0</v>
      </c>
      <c r="Y28" s="3">
        <f t="shared" ref="Y28:Y40" si="64">E28+I28-L28-V28-W28</f>
        <v>0</v>
      </c>
      <c r="Z28" s="3">
        <f t="shared" ref="Z28:Z40" si="65">X28+D28</f>
        <v>0</v>
      </c>
      <c r="AA28" s="8">
        <v>0</v>
      </c>
      <c r="AB28" s="8">
        <v>0</v>
      </c>
      <c r="AC28" s="3">
        <f t="shared" ref="AC28:AC40" si="66">AA28+AB28</f>
        <v>0</v>
      </c>
      <c r="AD28" s="8">
        <v>0</v>
      </c>
      <c r="AE28" s="3">
        <f t="shared" ref="AE28:AE40" si="67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40" si="68">AH28+AI28</f>
        <v>0</v>
      </c>
      <c r="AK28" s="8">
        <v>0</v>
      </c>
      <c r="AL28" s="3">
        <f t="shared" ref="AL28:AL40" si="69">AH28+AI28-AK28</f>
        <v>0</v>
      </c>
      <c r="AM28" s="8"/>
      <c r="AN28" s="8"/>
      <c r="AO28" s="8"/>
      <c r="AP28" s="8"/>
      <c r="AQ28" s="70">
        <f t="shared" si="11"/>
        <v>0</v>
      </c>
      <c r="AR28" s="70">
        <f t="shared" si="51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0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15">
      <c r="A29" s="71" t="s">
        <v>15</v>
      </c>
      <c r="B29" s="203" t="s">
        <v>77</v>
      </c>
      <c r="C29" s="21">
        <v>0</v>
      </c>
      <c r="D29" s="21">
        <v>0</v>
      </c>
      <c r="E29" s="7">
        <v>0</v>
      </c>
      <c r="F29" s="7">
        <v>0</v>
      </c>
      <c r="G29" s="7">
        <v>0</v>
      </c>
      <c r="H29" s="2">
        <v>0</v>
      </c>
      <c r="I29" s="2">
        <f t="shared" si="60"/>
        <v>0</v>
      </c>
      <c r="J29" s="8">
        <v>0</v>
      </c>
      <c r="K29" s="8">
        <v>0</v>
      </c>
      <c r="L29" s="8">
        <v>0</v>
      </c>
      <c r="M29" s="3">
        <f t="shared" si="61"/>
        <v>0</v>
      </c>
      <c r="N29" s="8">
        <v>0</v>
      </c>
      <c r="O29" s="8">
        <v>0</v>
      </c>
      <c r="P29" s="8">
        <v>0</v>
      </c>
      <c r="Q29" s="8">
        <v>0</v>
      </c>
      <c r="R29" s="161">
        <f t="shared" si="62"/>
        <v>0</v>
      </c>
      <c r="S29" s="8">
        <v>0</v>
      </c>
      <c r="T29" s="8">
        <v>0</v>
      </c>
      <c r="U29" s="8">
        <v>0</v>
      </c>
      <c r="V29" s="3">
        <f t="shared" si="63"/>
        <v>0</v>
      </c>
      <c r="W29" s="8">
        <v>0</v>
      </c>
      <c r="X29" s="8">
        <v>0</v>
      </c>
      <c r="Y29" s="3">
        <f t="shared" si="64"/>
        <v>0</v>
      </c>
      <c r="Z29" s="3">
        <f t="shared" si="65"/>
        <v>0</v>
      </c>
      <c r="AA29" s="8">
        <v>0</v>
      </c>
      <c r="AB29" s="8">
        <v>0</v>
      </c>
      <c r="AC29" s="3">
        <f t="shared" si="66"/>
        <v>0</v>
      </c>
      <c r="AD29" s="8">
        <v>0</v>
      </c>
      <c r="AE29" s="3">
        <f t="shared" si="67"/>
        <v>0</v>
      </c>
      <c r="AF29" s="8"/>
      <c r="AG29" s="8">
        <v>0</v>
      </c>
      <c r="AH29" s="8">
        <v>0</v>
      </c>
      <c r="AI29" s="8">
        <v>0</v>
      </c>
      <c r="AJ29" s="3">
        <f t="shared" si="68"/>
        <v>0</v>
      </c>
      <c r="AK29" s="8">
        <v>0</v>
      </c>
      <c r="AL29" s="3">
        <f t="shared" si="69"/>
        <v>0</v>
      </c>
      <c r="AM29" s="8"/>
      <c r="AN29" s="8"/>
      <c r="AO29" s="8"/>
      <c r="AP29" s="8"/>
      <c r="AQ29" s="70">
        <f t="shared" si="11"/>
        <v>0</v>
      </c>
      <c r="AR29" s="70">
        <f t="shared" si="51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1">L29+V29+W29+Y29+Z29</f>
        <v>0</v>
      </c>
      <c r="AW29" s="70">
        <f t="shared" si="15"/>
        <v>0</v>
      </c>
      <c r="AX29" s="70">
        <f t="shared" si="70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71" t="s">
        <v>49</v>
      </c>
      <c r="B30" s="203" t="s">
        <v>78</v>
      </c>
      <c r="C30" s="21">
        <v>0</v>
      </c>
      <c r="D30" s="21">
        <v>0</v>
      </c>
      <c r="E30" s="7">
        <v>0</v>
      </c>
      <c r="F30" s="7">
        <v>0</v>
      </c>
      <c r="G30" s="7">
        <v>0</v>
      </c>
      <c r="H30" s="2">
        <v>0</v>
      </c>
      <c r="I30" s="2">
        <f t="shared" si="60"/>
        <v>0</v>
      </c>
      <c r="J30" s="8">
        <v>0</v>
      </c>
      <c r="K30" s="8">
        <v>0</v>
      </c>
      <c r="L30" s="8">
        <v>0</v>
      </c>
      <c r="M30" s="3">
        <f t="shared" si="61"/>
        <v>0</v>
      </c>
      <c r="N30" s="8">
        <v>0</v>
      </c>
      <c r="O30" s="8">
        <v>0</v>
      </c>
      <c r="P30" s="8">
        <v>0</v>
      </c>
      <c r="Q30" s="8">
        <v>0</v>
      </c>
      <c r="R30" s="161">
        <f t="shared" si="62"/>
        <v>0</v>
      </c>
      <c r="S30" s="8">
        <v>0</v>
      </c>
      <c r="T30" s="8">
        <v>0</v>
      </c>
      <c r="U30" s="8">
        <v>0</v>
      </c>
      <c r="V30" s="3">
        <f t="shared" si="63"/>
        <v>0</v>
      </c>
      <c r="W30" s="8">
        <v>0</v>
      </c>
      <c r="X30" s="8">
        <v>0</v>
      </c>
      <c r="Y30" s="3">
        <f t="shared" si="64"/>
        <v>0</v>
      </c>
      <c r="Z30" s="3">
        <f t="shared" si="65"/>
        <v>0</v>
      </c>
      <c r="AA30" s="8">
        <v>0</v>
      </c>
      <c r="AB30" s="8">
        <v>0</v>
      </c>
      <c r="AC30" s="3">
        <f t="shared" si="66"/>
        <v>0</v>
      </c>
      <c r="AD30" s="8">
        <v>0</v>
      </c>
      <c r="AE30" s="3">
        <f t="shared" si="67"/>
        <v>0</v>
      </c>
      <c r="AF30" s="8"/>
      <c r="AG30" s="8">
        <v>0</v>
      </c>
      <c r="AH30" s="8">
        <v>0</v>
      </c>
      <c r="AI30" s="8">
        <v>0</v>
      </c>
      <c r="AJ30" s="3">
        <f t="shared" si="68"/>
        <v>0</v>
      </c>
      <c r="AK30" s="8">
        <v>0</v>
      </c>
      <c r="AL30" s="3">
        <f t="shared" si="69"/>
        <v>0</v>
      </c>
      <c r="AM30" s="8"/>
      <c r="AN30" s="8"/>
      <c r="AO30" s="8"/>
      <c r="AP30" s="8"/>
      <c r="AQ30" s="70">
        <f t="shared" si="11"/>
        <v>0</v>
      </c>
      <c r="AR30" s="70">
        <f t="shared" si="51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1"/>
        <v>0</v>
      </c>
      <c r="AW30" s="70">
        <f t="shared" si="15"/>
        <v>0</v>
      </c>
      <c r="AX30" s="70">
        <f t="shared" si="70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15">
      <c r="A31" s="71" t="s">
        <v>50</v>
      </c>
      <c r="B31" s="203" t="s">
        <v>79</v>
      </c>
      <c r="C31" s="21">
        <v>0</v>
      </c>
      <c r="D31" s="21">
        <v>0</v>
      </c>
      <c r="E31" s="7">
        <v>0</v>
      </c>
      <c r="F31" s="7">
        <v>0</v>
      </c>
      <c r="G31" s="7">
        <v>0</v>
      </c>
      <c r="H31" s="2">
        <v>0</v>
      </c>
      <c r="I31" s="2">
        <f t="shared" si="60"/>
        <v>0</v>
      </c>
      <c r="J31" s="8">
        <v>0</v>
      </c>
      <c r="K31" s="8">
        <v>0</v>
      </c>
      <c r="L31" s="8">
        <v>0</v>
      </c>
      <c r="M31" s="3">
        <f t="shared" si="61"/>
        <v>0</v>
      </c>
      <c r="N31" s="8">
        <v>0</v>
      </c>
      <c r="O31" s="8">
        <v>0</v>
      </c>
      <c r="P31" s="8">
        <v>0</v>
      </c>
      <c r="Q31" s="8">
        <v>0</v>
      </c>
      <c r="R31" s="161">
        <f t="shared" si="62"/>
        <v>0</v>
      </c>
      <c r="S31" s="8">
        <v>0</v>
      </c>
      <c r="T31" s="8">
        <v>0</v>
      </c>
      <c r="U31" s="8">
        <v>0</v>
      </c>
      <c r="V31" s="3">
        <f t="shared" si="63"/>
        <v>0</v>
      </c>
      <c r="W31" s="8">
        <v>0</v>
      </c>
      <c r="X31" s="8">
        <v>0</v>
      </c>
      <c r="Y31" s="3">
        <f t="shared" si="64"/>
        <v>0</v>
      </c>
      <c r="Z31" s="3">
        <f t="shared" si="65"/>
        <v>0</v>
      </c>
      <c r="AA31" s="8">
        <v>0</v>
      </c>
      <c r="AB31" s="8">
        <v>0</v>
      </c>
      <c r="AC31" s="3">
        <f t="shared" si="66"/>
        <v>0</v>
      </c>
      <c r="AD31" s="8">
        <v>0</v>
      </c>
      <c r="AE31" s="3">
        <f t="shared" si="67"/>
        <v>0</v>
      </c>
      <c r="AF31" s="8"/>
      <c r="AG31" s="8">
        <v>0</v>
      </c>
      <c r="AH31" s="8">
        <v>0</v>
      </c>
      <c r="AI31" s="8">
        <v>0</v>
      </c>
      <c r="AJ31" s="3">
        <f t="shared" si="68"/>
        <v>0</v>
      </c>
      <c r="AK31" s="8">
        <v>0</v>
      </c>
      <c r="AL31" s="3">
        <f t="shared" si="69"/>
        <v>0</v>
      </c>
      <c r="AM31" s="8"/>
      <c r="AN31" s="8"/>
      <c r="AO31" s="8"/>
      <c r="AP31" s="8"/>
      <c r="AQ31" s="70">
        <f t="shared" si="11"/>
        <v>0</v>
      </c>
      <c r="AR31" s="70">
        <f t="shared" si="51"/>
        <v>0</v>
      </c>
      <c r="AS31" s="70">
        <f t="shared" si="12"/>
        <v>0</v>
      </c>
      <c r="AT31" s="70">
        <f t="shared" si="13"/>
        <v>0</v>
      </c>
      <c r="AU31" s="70">
        <f t="shared" si="14"/>
        <v>0</v>
      </c>
      <c r="AV31" s="70">
        <f t="shared" si="71"/>
        <v>0</v>
      </c>
      <c r="AW31" s="70">
        <f t="shared" si="15"/>
        <v>0</v>
      </c>
      <c r="AX31" s="70">
        <f t="shared" si="70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15">
      <c r="A32" s="71" t="s">
        <v>51</v>
      </c>
      <c r="B32" s="203" t="s">
        <v>3</v>
      </c>
      <c r="C32" s="21">
        <v>0</v>
      </c>
      <c r="D32" s="21">
        <v>0</v>
      </c>
      <c r="E32" s="7">
        <v>0</v>
      </c>
      <c r="F32" s="7">
        <v>0</v>
      </c>
      <c r="G32" s="7">
        <v>0</v>
      </c>
      <c r="H32" s="2">
        <v>0</v>
      </c>
      <c r="I32" s="2">
        <f t="shared" si="60"/>
        <v>0</v>
      </c>
      <c r="J32" s="8">
        <v>0</v>
      </c>
      <c r="K32" s="8">
        <v>0</v>
      </c>
      <c r="L32" s="8">
        <v>0</v>
      </c>
      <c r="M32" s="3">
        <f t="shared" si="61"/>
        <v>0</v>
      </c>
      <c r="N32" s="8">
        <v>0</v>
      </c>
      <c r="O32" s="8">
        <v>0</v>
      </c>
      <c r="P32" s="8">
        <v>0</v>
      </c>
      <c r="Q32" s="8">
        <v>0</v>
      </c>
      <c r="R32" s="161">
        <f t="shared" si="62"/>
        <v>0</v>
      </c>
      <c r="S32" s="8">
        <v>0</v>
      </c>
      <c r="T32" s="8">
        <v>0</v>
      </c>
      <c r="U32" s="8">
        <v>0</v>
      </c>
      <c r="V32" s="3">
        <f t="shared" si="63"/>
        <v>0</v>
      </c>
      <c r="W32" s="8">
        <v>0</v>
      </c>
      <c r="X32" s="8">
        <v>0</v>
      </c>
      <c r="Y32" s="3">
        <f t="shared" si="64"/>
        <v>0</v>
      </c>
      <c r="Z32" s="3">
        <f t="shared" si="65"/>
        <v>0</v>
      </c>
      <c r="AA32" s="8">
        <v>0</v>
      </c>
      <c r="AB32" s="8">
        <v>0</v>
      </c>
      <c r="AC32" s="3">
        <f t="shared" si="66"/>
        <v>0</v>
      </c>
      <c r="AD32" s="8">
        <v>0</v>
      </c>
      <c r="AE32" s="3">
        <f t="shared" si="67"/>
        <v>0</v>
      </c>
      <c r="AF32" s="8"/>
      <c r="AG32" s="8">
        <v>0</v>
      </c>
      <c r="AH32" s="8">
        <v>0</v>
      </c>
      <c r="AI32" s="8">
        <v>0</v>
      </c>
      <c r="AJ32" s="3">
        <f t="shared" si="68"/>
        <v>0</v>
      </c>
      <c r="AK32" s="8">
        <v>0</v>
      </c>
      <c r="AL32" s="3">
        <f t="shared" si="69"/>
        <v>0</v>
      </c>
      <c r="AM32" s="8"/>
      <c r="AN32" s="8"/>
      <c r="AO32" s="8"/>
      <c r="AP32" s="8"/>
      <c r="AQ32" s="70">
        <f t="shared" si="11"/>
        <v>0</v>
      </c>
      <c r="AR32" s="70">
        <f t="shared" si="51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1"/>
        <v>0</v>
      </c>
      <c r="AW32" s="70">
        <f t="shared" si="15"/>
        <v>0</v>
      </c>
      <c r="AX32" s="70">
        <f t="shared" si="70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63.75">
      <c r="A33" s="71" t="s">
        <v>81</v>
      </c>
      <c r="B33" s="82" t="s">
        <v>92</v>
      </c>
      <c r="C33" s="21">
        <v>0</v>
      </c>
      <c r="D33" s="21">
        <v>0</v>
      </c>
      <c r="E33" s="7">
        <v>0</v>
      </c>
      <c r="F33" s="7">
        <v>0</v>
      </c>
      <c r="G33" s="7">
        <v>0</v>
      </c>
      <c r="H33" s="2">
        <v>0</v>
      </c>
      <c r="I33" s="2">
        <f t="shared" si="60"/>
        <v>0</v>
      </c>
      <c r="J33" s="8">
        <v>0</v>
      </c>
      <c r="K33" s="8">
        <v>0</v>
      </c>
      <c r="L33" s="8">
        <v>0</v>
      </c>
      <c r="M33" s="3">
        <f t="shared" si="61"/>
        <v>0</v>
      </c>
      <c r="N33" s="8">
        <v>0</v>
      </c>
      <c r="O33" s="8">
        <v>0</v>
      </c>
      <c r="P33" s="8">
        <v>0</v>
      </c>
      <c r="Q33" s="8">
        <v>0</v>
      </c>
      <c r="R33" s="161">
        <f t="shared" si="62"/>
        <v>0</v>
      </c>
      <c r="S33" s="8">
        <v>0</v>
      </c>
      <c r="T33" s="8">
        <v>0</v>
      </c>
      <c r="U33" s="8">
        <v>0</v>
      </c>
      <c r="V33" s="3">
        <f t="shared" si="63"/>
        <v>0</v>
      </c>
      <c r="W33" s="8">
        <v>0</v>
      </c>
      <c r="X33" s="8">
        <v>0</v>
      </c>
      <c r="Y33" s="3">
        <f t="shared" si="64"/>
        <v>0</v>
      </c>
      <c r="Z33" s="3">
        <f t="shared" si="65"/>
        <v>0</v>
      </c>
      <c r="AA33" s="8">
        <v>0</v>
      </c>
      <c r="AB33" s="8">
        <v>0</v>
      </c>
      <c r="AC33" s="3">
        <f t="shared" si="66"/>
        <v>0</v>
      </c>
      <c r="AD33" s="8">
        <v>0</v>
      </c>
      <c r="AE33" s="3">
        <f t="shared" si="67"/>
        <v>0</v>
      </c>
      <c r="AF33" s="8"/>
      <c r="AG33" s="8">
        <v>0</v>
      </c>
      <c r="AH33" s="8">
        <v>0</v>
      </c>
      <c r="AI33" s="8">
        <v>0</v>
      </c>
      <c r="AJ33" s="3">
        <f t="shared" si="68"/>
        <v>0</v>
      </c>
      <c r="AK33" s="8">
        <v>0</v>
      </c>
      <c r="AL33" s="3">
        <f t="shared" si="69"/>
        <v>0</v>
      </c>
      <c r="AM33" s="8"/>
      <c r="AN33" s="8"/>
      <c r="AO33" s="8"/>
      <c r="AP33" s="8"/>
      <c r="AQ33" s="70">
        <f t="shared" si="11"/>
        <v>0</v>
      </c>
      <c r="AR33" s="70">
        <f t="shared" si="51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0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71" t="s">
        <v>82</v>
      </c>
      <c r="B34" s="82" t="s">
        <v>62</v>
      </c>
      <c r="C34" s="21">
        <v>0</v>
      </c>
      <c r="D34" s="21">
        <v>0</v>
      </c>
      <c r="E34" s="7">
        <v>0</v>
      </c>
      <c r="F34" s="7">
        <v>0</v>
      </c>
      <c r="G34" s="7">
        <v>0</v>
      </c>
      <c r="H34" s="2">
        <v>0</v>
      </c>
      <c r="I34" s="2">
        <f t="shared" si="60"/>
        <v>0</v>
      </c>
      <c r="J34" s="8">
        <v>0</v>
      </c>
      <c r="K34" s="8">
        <v>0</v>
      </c>
      <c r="L34" s="8">
        <v>0</v>
      </c>
      <c r="M34" s="3">
        <f t="shared" si="61"/>
        <v>0</v>
      </c>
      <c r="N34" s="8">
        <v>0</v>
      </c>
      <c r="O34" s="8">
        <v>0</v>
      </c>
      <c r="P34" s="8">
        <v>0</v>
      </c>
      <c r="Q34" s="8">
        <v>0</v>
      </c>
      <c r="R34" s="161">
        <f t="shared" si="62"/>
        <v>0</v>
      </c>
      <c r="S34" s="8">
        <v>0</v>
      </c>
      <c r="T34" s="8">
        <v>0</v>
      </c>
      <c r="U34" s="8">
        <v>0</v>
      </c>
      <c r="V34" s="3">
        <f t="shared" si="63"/>
        <v>0</v>
      </c>
      <c r="W34" s="8">
        <v>0</v>
      </c>
      <c r="X34" s="8">
        <v>0</v>
      </c>
      <c r="Y34" s="3">
        <f t="shared" si="64"/>
        <v>0</v>
      </c>
      <c r="Z34" s="3">
        <f t="shared" si="65"/>
        <v>0</v>
      </c>
      <c r="AA34" s="8">
        <v>0</v>
      </c>
      <c r="AB34" s="8">
        <v>0</v>
      </c>
      <c r="AC34" s="3">
        <f t="shared" si="66"/>
        <v>0</v>
      </c>
      <c r="AD34" s="8">
        <v>0</v>
      </c>
      <c r="AE34" s="3">
        <f t="shared" si="67"/>
        <v>0</v>
      </c>
      <c r="AF34" s="8"/>
      <c r="AG34" s="8">
        <v>0</v>
      </c>
      <c r="AH34" s="8">
        <v>0</v>
      </c>
      <c r="AI34" s="8">
        <v>0</v>
      </c>
      <c r="AJ34" s="3">
        <f t="shared" si="68"/>
        <v>0</v>
      </c>
      <c r="AK34" s="8">
        <v>0</v>
      </c>
      <c r="AL34" s="3">
        <f t="shared" si="69"/>
        <v>0</v>
      </c>
      <c r="AM34" s="8"/>
      <c r="AN34" s="8"/>
      <c r="AO34" s="8"/>
      <c r="AP34" s="8"/>
      <c r="AQ34" s="70">
        <f t="shared" si="11"/>
        <v>0</v>
      </c>
      <c r="AR34" s="70">
        <f t="shared" si="51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6" si="72">L34+V34+W34+Y34+Z34</f>
        <v>0</v>
      </c>
      <c r="AW34" s="70">
        <f t="shared" si="15"/>
        <v>0</v>
      </c>
      <c r="AX34" s="70">
        <f t="shared" si="70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71" t="s">
        <v>83</v>
      </c>
      <c r="B35" s="82" t="s">
        <v>63</v>
      </c>
      <c r="C35" s="21">
        <v>0</v>
      </c>
      <c r="D35" s="21">
        <v>0</v>
      </c>
      <c r="E35" s="7">
        <v>0</v>
      </c>
      <c r="F35" s="7">
        <v>0</v>
      </c>
      <c r="G35" s="7">
        <v>0</v>
      </c>
      <c r="H35" s="2">
        <v>0</v>
      </c>
      <c r="I35" s="2">
        <f t="shared" si="60"/>
        <v>0</v>
      </c>
      <c r="J35" s="8">
        <v>0</v>
      </c>
      <c r="K35" s="8">
        <v>0</v>
      </c>
      <c r="L35" s="8">
        <v>0</v>
      </c>
      <c r="M35" s="3">
        <f t="shared" si="61"/>
        <v>0</v>
      </c>
      <c r="N35" s="8">
        <v>0</v>
      </c>
      <c r="O35" s="8">
        <v>0</v>
      </c>
      <c r="P35" s="8">
        <v>0</v>
      </c>
      <c r="Q35" s="8">
        <v>0</v>
      </c>
      <c r="R35" s="161">
        <f t="shared" si="62"/>
        <v>0</v>
      </c>
      <c r="S35" s="8">
        <v>0</v>
      </c>
      <c r="T35" s="8">
        <v>0</v>
      </c>
      <c r="U35" s="8">
        <v>0</v>
      </c>
      <c r="V35" s="3">
        <f t="shared" si="63"/>
        <v>0</v>
      </c>
      <c r="W35" s="8">
        <v>0</v>
      </c>
      <c r="X35" s="8">
        <v>0</v>
      </c>
      <c r="Y35" s="3">
        <f t="shared" si="64"/>
        <v>0</v>
      </c>
      <c r="Z35" s="3">
        <f t="shared" si="65"/>
        <v>0</v>
      </c>
      <c r="AA35" s="8">
        <v>0</v>
      </c>
      <c r="AB35" s="8">
        <v>0</v>
      </c>
      <c r="AC35" s="3">
        <f t="shared" si="66"/>
        <v>0</v>
      </c>
      <c r="AD35" s="8">
        <v>0</v>
      </c>
      <c r="AE35" s="3">
        <f t="shared" si="67"/>
        <v>0</v>
      </c>
      <c r="AF35" s="8"/>
      <c r="AG35" s="8">
        <v>0</v>
      </c>
      <c r="AH35" s="8">
        <v>0</v>
      </c>
      <c r="AI35" s="8">
        <v>0</v>
      </c>
      <c r="AJ35" s="3">
        <f t="shared" si="68"/>
        <v>0</v>
      </c>
      <c r="AK35" s="8">
        <v>0</v>
      </c>
      <c r="AL35" s="3">
        <f t="shared" si="69"/>
        <v>0</v>
      </c>
      <c r="AM35" s="8"/>
      <c r="AN35" s="8"/>
      <c r="AO35" s="8"/>
      <c r="AP35" s="8"/>
      <c r="AQ35" s="70">
        <f t="shared" si="11"/>
        <v>0</v>
      </c>
      <c r="AR35" s="70">
        <f t="shared" si="51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2"/>
        <v>0</v>
      </c>
      <c r="AW35" s="70">
        <f t="shared" si="15"/>
        <v>0</v>
      </c>
      <c r="AX35" s="70">
        <f t="shared" si="70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63.75">
      <c r="A36" s="71" t="s">
        <v>84</v>
      </c>
      <c r="B36" s="82" t="s">
        <v>64</v>
      </c>
      <c r="C36" s="21">
        <v>0</v>
      </c>
      <c r="D36" s="21">
        <v>0</v>
      </c>
      <c r="E36" s="7">
        <v>0</v>
      </c>
      <c r="F36" s="7">
        <v>0</v>
      </c>
      <c r="G36" s="7">
        <v>0</v>
      </c>
      <c r="H36" s="2">
        <v>0</v>
      </c>
      <c r="I36" s="2">
        <f t="shared" si="60"/>
        <v>0</v>
      </c>
      <c r="J36" s="8">
        <v>0</v>
      </c>
      <c r="K36" s="8">
        <v>0</v>
      </c>
      <c r="L36" s="8">
        <v>0</v>
      </c>
      <c r="M36" s="3">
        <f t="shared" si="61"/>
        <v>0</v>
      </c>
      <c r="N36" s="8">
        <v>0</v>
      </c>
      <c r="O36" s="8">
        <v>0</v>
      </c>
      <c r="P36" s="8">
        <v>0</v>
      </c>
      <c r="Q36" s="8">
        <v>0</v>
      </c>
      <c r="R36" s="161">
        <f t="shared" si="62"/>
        <v>0</v>
      </c>
      <c r="S36" s="8">
        <v>0</v>
      </c>
      <c r="T36" s="8">
        <v>0</v>
      </c>
      <c r="U36" s="8">
        <v>0</v>
      </c>
      <c r="V36" s="3">
        <f t="shared" si="63"/>
        <v>0</v>
      </c>
      <c r="W36" s="8">
        <v>0</v>
      </c>
      <c r="X36" s="8">
        <v>0</v>
      </c>
      <c r="Y36" s="3">
        <f t="shared" si="64"/>
        <v>0</v>
      </c>
      <c r="Z36" s="3">
        <f t="shared" si="65"/>
        <v>0</v>
      </c>
      <c r="AA36" s="8">
        <v>0</v>
      </c>
      <c r="AB36" s="8">
        <v>0</v>
      </c>
      <c r="AC36" s="3">
        <f t="shared" si="66"/>
        <v>0</v>
      </c>
      <c r="AD36" s="8">
        <v>0</v>
      </c>
      <c r="AE36" s="3">
        <f t="shared" si="67"/>
        <v>0</v>
      </c>
      <c r="AF36" s="8"/>
      <c r="AG36" s="8">
        <v>0</v>
      </c>
      <c r="AH36" s="8">
        <v>0</v>
      </c>
      <c r="AI36" s="8">
        <v>0</v>
      </c>
      <c r="AJ36" s="3">
        <f t="shared" si="68"/>
        <v>0</v>
      </c>
      <c r="AK36" s="8">
        <v>0</v>
      </c>
      <c r="AL36" s="3">
        <f t="shared" si="69"/>
        <v>0</v>
      </c>
      <c r="AM36" s="8"/>
      <c r="AN36" s="8"/>
      <c r="AO36" s="8"/>
      <c r="AP36" s="8"/>
      <c r="AQ36" s="70">
        <f t="shared" si="11"/>
        <v>0</v>
      </c>
      <c r="AR36" s="70">
        <f t="shared" si="51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2"/>
        <v>0</v>
      </c>
      <c r="AW36" s="70">
        <f t="shared" si="15"/>
        <v>0</v>
      </c>
      <c r="AX36" s="70">
        <f t="shared" si="70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71" t="s">
        <v>93</v>
      </c>
      <c r="B37" s="82" t="s">
        <v>65</v>
      </c>
      <c r="C37" s="21">
        <v>0</v>
      </c>
      <c r="D37" s="21">
        <v>0</v>
      </c>
      <c r="E37" s="7">
        <v>0</v>
      </c>
      <c r="F37" s="7">
        <v>0</v>
      </c>
      <c r="G37" s="7">
        <v>0</v>
      </c>
      <c r="H37" s="2">
        <v>0</v>
      </c>
      <c r="I37" s="2">
        <f t="shared" si="60"/>
        <v>0</v>
      </c>
      <c r="J37" s="8">
        <v>0</v>
      </c>
      <c r="K37" s="7">
        <v>0</v>
      </c>
      <c r="L37" s="8">
        <v>0</v>
      </c>
      <c r="M37" s="3">
        <f t="shared" si="61"/>
        <v>0</v>
      </c>
      <c r="N37" s="8">
        <v>0</v>
      </c>
      <c r="O37" s="8">
        <v>0</v>
      </c>
      <c r="P37" s="8">
        <v>0</v>
      </c>
      <c r="Q37" s="8">
        <v>0</v>
      </c>
      <c r="R37" s="161">
        <f t="shared" si="62"/>
        <v>0</v>
      </c>
      <c r="S37" s="8">
        <v>0</v>
      </c>
      <c r="T37" s="8">
        <v>0</v>
      </c>
      <c r="U37" s="8">
        <v>0</v>
      </c>
      <c r="V37" s="3">
        <f t="shared" si="63"/>
        <v>0</v>
      </c>
      <c r="W37" s="8">
        <v>0</v>
      </c>
      <c r="X37" s="8">
        <v>0</v>
      </c>
      <c r="Y37" s="3">
        <f t="shared" si="64"/>
        <v>0</v>
      </c>
      <c r="Z37" s="3">
        <f t="shared" si="65"/>
        <v>0</v>
      </c>
      <c r="AA37" s="8">
        <v>0</v>
      </c>
      <c r="AB37" s="8">
        <v>0</v>
      </c>
      <c r="AC37" s="3">
        <f t="shared" si="66"/>
        <v>0</v>
      </c>
      <c r="AD37" s="8">
        <v>0</v>
      </c>
      <c r="AE37" s="3">
        <f t="shared" si="67"/>
        <v>0</v>
      </c>
      <c r="AF37" s="8"/>
      <c r="AG37" s="8">
        <v>0</v>
      </c>
      <c r="AH37" s="8">
        <v>0</v>
      </c>
      <c r="AI37" s="8">
        <v>0</v>
      </c>
      <c r="AJ37" s="3">
        <f t="shared" si="68"/>
        <v>0</v>
      </c>
      <c r="AK37" s="8">
        <v>0</v>
      </c>
      <c r="AL37" s="3">
        <f t="shared" si="69"/>
        <v>0</v>
      </c>
      <c r="AM37" s="8"/>
      <c r="AN37" s="8"/>
      <c r="AO37" s="8"/>
      <c r="AP37" s="8"/>
      <c r="AQ37" s="70">
        <f t="shared" si="11"/>
        <v>0</v>
      </c>
      <c r="AR37" s="70">
        <f t="shared" si="51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2"/>
        <v>0</v>
      </c>
      <c r="AW37" s="70">
        <f t="shared" si="15"/>
        <v>0</v>
      </c>
      <c r="AX37" s="70">
        <f t="shared" si="70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71" t="s">
        <v>151</v>
      </c>
      <c r="B38" s="72" t="s">
        <v>152</v>
      </c>
      <c r="C38" s="21">
        <v>1</v>
      </c>
      <c r="D38" s="2">
        <v>0</v>
      </c>
      <c r="E38" s="7">
        <v>1</v>
      </c>
      <c r="F38" s="7">
        <v>0</v>
      </c>
      <c r="G38" s="7">
        <v>0</v>
      </c>
      <c r="H38" s="2">
        <v>0</v>
      </c>
      <c r="I38" s="2">
        <f t="shared" si="60"/>
        <v>0</v>
      </c>
      <c r="J38" s="8">
        <v>0</v>
      </c>
      <c r="K38" s="7">
        <v>0</v>
      </c>
      <c r="L38" s="8">
        <v>0</v>
      </c>
      <c r="M38" s="3">
        <f t="shared" si="61"/>
        <v>1</v>
      </c>
      <c r="N38" s="8">
        <v>1</v>
      </c>
      <c r="O38" s="8">
        <v>0</v>
      </c>
      <c r="P38" s="8">
        <v>0</v>
      </c>
      <c r="Q38" s="8">
        <v>0</v>
      </c>
      <c r="R38" s="161">
        <f t="shared" si="62"/>
        <v>0</v>
      </c>
      <c r="S38" s="8">
        <v>0</v>
      </c>
      <c r="T38" s="8">
        <v>0</v>
      </c>
      <c r="U38" s="8">
        <v>0</v>
      </c>
      <c r="V38" s="3">
        <f t="shared" si="63"/>
        <v>1</v>
      </c>
      <c r="W38" s="8">
        <v>0</v>
      </c>
      <c r="X38" s="8">
        <v>0</v>
      </c>
      <c r="Y38" s="3">
        <f t="shared" si="64"/>
        <v>0</v>
      </c>
      <c r="Z38" s="3">
        <f t="shared" si="65"/>
        <v>0</v>
      </c>
      <c r="AA38" s="8">
        <v>1</v>
      </c>
      <c r="AB38" s="8">
        <v>0</v>
      </c>
      <c r="AC38" s="3">
        <f t="shared" si="66"/>
        <v>1</v>
      </c>
      <c r="AD38" s="8">
        <v>0</v>
      </c>
      <c r="AE38" s="3">
        <f t="shared" si="67"/>
        <v>1</v>
      </c>
      <c r="AF38" s="8"/>
      <c r="AG38" s="8">
        <v>1</v>
      </c>
      <c r="AH38" s="8">
        <v>0</v>
      </c>
      <c r="AI38" s="8">
        <v>0</v>
      </c>
      <c r="AJ38" s="3">
        <f t="shared" si="68"/>
        <v>0</v>
      </c>
      <c r="AK38" s="8">
        <v>0</v>
      </c>
      <c r="AL38" s="3">
        <f t="shared" si="69"/>
        <v>0</v>
      </c>
      <c r="AM38" s="8"/>
      <c r="AN38" s="8"/>
      <c r="AO38" s="8"/>
      <c r="AP38" s="8"/>
      <c r="AQ38" s="70">
        <f t="shared" si="11"/>
        <v>1</v>
      </c>
      <c r="AR38" s="70">
        <f t="shared" si="51"/>
        <v>1</v>
      </c>
      <c r="AS38" s="70">
        <f t="shared" si="12"/>
        <v>0</v>
      </c>
      <c r="AT38" s="70">
        <f t="shared" si="13"/>
        <v>0</v>
      </c>
      <c r="AU38" s="70">
        <f>D38+E38+I38</f>
        <v>1</v>
      </c>
      <c r="AV38" s="70">
        <f>L38+V38+W38+Y38</f>
        <v>1</v>
      </c>
      <c r="AW38" s="70">
        <f t="shared" si="15"/>
        <v>1</v>
      </c>
      <c r="AX38" s="70">
        <f t="shared" si="70"/>
        <v>1</v>
      </c>
      <c r="AY38" s="70">
        <f t="shared" si="16"/>
        <v>0</v>
      </c>
      <c r="AZ38" s="70">
        <f t="shared" si="17"/>
        <v>0</v>
      </c>
      <c r="BA38" s="70">
        <f t="shared" si="18"/>
        <v>1</v>
      </c>
      <c r="BB38" s="70">
        <f t="shared" si="19"/>
        <v>1</v>
      </c>
      <c r="BC38" s="70">
        <f t="shared" si="20"/>
        <v>1</v>
      </c>
      <c r="BD38" s="70">
        <f t="shared" si="21"/>
        <v>1</v>
      </c>
      <c r="BE38" s="70">
        <f t="shared" si="22"/>
        <v>1</v>
      </c>
      <c r="BF38" s="70">
        <f t="shared" si="23"/>
        <v>1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78.75" customHeight="1">
      <c r="A39" s="9" t="s">
        <v>98</v>
      </c>
      <c r="B39" s="87" t="s">
        <v>136</v>
      </c>
      <c r="C39" s="21">
        <v>2</v>
      </c>
      <c r="D39" s="2">
        <v>0</v>
      </c>
      <c r="E39" s="7">
        <v>2</v>
      </c>
      <c r="F39" s="7">
        <v>0</v>
      </c>
      <c r="G39" s="7">
        <v>0</v>
      </c>
      <c r="H39" s="2">
        <v>1</v>
      </c>
      <c r="I39" s="2">
        <f t="shared" si="60"/>
        <v>1</v>
      </c>
      <c r="J39" s="8">
        <v>0</v>
      </c>
      <c r="K39" s="7">
        <v>0</v>
      </c>
      <c r="L39" s="8">
        <v>0</v>
      </c>
      <c r="M39" s="3">
        <f t="shared" si="61"/>
        <v>2</v>
      </c>
      <c r="N39" s="198">
        <v>2</v>
      </c>
      <c r="O39" s="134">
        <v>0</v>
      </c>
      <c r="P39" s="134">
        <v>0</v>
      </c>
      <c r="Q39" s="8">
        <v>0</v>
      </c>
      <c r="R39" s="161">
        <f t="shared" si="62"/>
        <v>0</v>
      </c>
      <c r="S39" s="8">
        <v>0</v>
      </c>
      <c r="T39" s="8">
        <v>0</v>
      </c>
      <c r="U39" s="8">
        <v>0</v>
      </c>
      <c r="V39" s="3">
        <f t="shared" si="63"/>
        <v>2</v>
      </c>
      <c r="W39" s="8">
        <v>0</v>
      </c>
      <c r="X39" s="8">
        <v>0</v>
      </c>
      <c r="Y39" s="3">
        <f t="shared" si="64"/>
        <v>1</v>
      </c>
      <c r="Z39" s="3">
        <f t="shared" si="65"/>
        <v>0</v>
      </c>
      <c r="AA39" s="8">
        <v>1</v>
      </c>
      <c r="AB39" s="8">
        <v>0</v>
      </c>
      <c r="AC39" s="3">
        <f t="shared" si="66"/>
        <v>1</v>
      </c>
      <c r="AD39" s="8">
        <v>0</v>
      </c>
      <c r="AE39" s="3">
        <f t="shared" si="67"/>
        <v>1</v>
      </c>
      <c r="AF39" s="8"/>
      <c r="AG39" s="8">
        <v>0</v>
      </c>
      <c r="AH39" s="8">
        <v>0</v>
      </c>
      <c r="AI39" s="8">
        <v>0</v>
      </c>
      <c r="AJ39" s="3">
        <f t="shared" si="68"/>
        <v>0</v>
      </c>
      <c r="AK39" s="8">
        <v>0</v>
      </c>
      <c r="AL39" s="3">
        <f t="shared" si="69"/>
        <v>0</v>
      </c>
      <c r="AM39" s="8"/>
      <c r="AN39" s="8"/>
      <c r="AO39" s="8"/>
      <c r="AP39" s="8"/>
      <c r="AQ39" s="70">
        <f t="shared" si="11"/>
        <v>2</v>
      </c>
      <c r="AR39" s="70">
        <f t="shared" si="51"/>
        <v>2</v>
      </c>
      <c r="AS39" s="70">
        <f t="shared" si="12"/>
        <v>1</v>
      </c>
      <c r="AT39" s="70">
        <f t="shared" si="13"/>
        <v>1</v>
      </c>
      <c r="AU39" s="70">
        <f t="shared" si="14"/>
        <v>3</v>
      </c>
      <c r="AV39" s="70">
        <f>L39+V39+W39+Y39</f>
        <v>3</v>
      </c>
      <c r="AW39" s="70">
        <f t="shared" si="15"/>
        <v>2</v>
      </c>
      <c r="AX39" s="70">
        <f t="shared" si="70"/>
        <v>2</v>
      </c>
      <c r="AY39" s="70">
        <f t="shared" si="16"/>
        <v>0</v>
      </c>
      <c r="AZ39" s="70">
        <f t="shared" si="17"/>
        <v>0</v>
      </c>
      <c r="BA39" s="70">
        <f t="shared" si="18"/>
        <v>2</v>
      </c>
      <c r="BB39" s="70">
        <f t="shared" si="19"/>
        <v>2</v>
      </c>
      <c r="BC39" s="70">
        <f t="shared" si="20"/>
        <v>1</v>
      </c>
      <c r="BD39" s="70">
        <f t="shared" si="21"/>
        <v>1</v>
      </c>
      <c r="BE39" s="70">
        <f t="shared" si="22"/>
        <v>1</v>
      </c>
      <c r="BF39" s="70">
        <f t="shared" si="23"/>
        <v>1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27" customHeight="1">
      <c r="A40" s="9" t="s">
        <v>99</v>
      </c>
      <c r="B40" s="73" t="s">
        <v>135</v>
      </c>
      <c r="C40" s="21">
        <v>1</v>
      </c>
      <c r="D40" s="2">
        <v>0</v>
      </c>
      <c r="E40" s="7">
        <v>1</v>
      </c>
      <c r="F40" s="7">
        <v>0</v>
      </c>
      <c r="G40" s="7">
        <v>0</v>
      </c>
      <c r="H40" s="2">
        <v>1</v>
      </c>
      <c r="I40" s="2">
        <f t="shared" si="60"/>
        <v>1</v>
      </c>
      <c r="J40" s="8">
        <v>0</v>
      </c>
      <c r="K40" s="7">
        <v>0</v>
      </c>
      <c r="L40" s="8">
        <v>0</v>
      </c>
      <c r="M40" s="3">
        <f t="shared" si="61"/>
        <v>1</v>
      </c>
      <c r="N40" s="161">
        <v>1</v>
      </c>
      <c r="O40" s="199">
        <v>0</v>
      </c>
      <c r="P40" s="161">
        <v>0</v>
      </c>
      <c r="Q40" s="161">
        <v>0</v>
      </c>
      <c r="R40" s="161">
        <f t="shared" si="62"/>
        <v>0</v>
      </c>
      <c r="S40" s="162">
        <v>0</v>
      </c>
      <c r="T40" s="162">
        <v>0</v>
      </c>
      <c r="U40" s="200">
        <v>0</v>
      </c>
      <c r="V40" s="3">
        <f t="shared" si="63"/>
        <v>1</v>
      </c>
      <c r="W40" s="8">
        <v>0</v>
      </c>
      <c r="X40" s="8">
        <v>0</v>
      </c>
      <c r="Y40" s="3">
        <f t="shared" si="64"/>
        <v>1</v>
      </c>
      <c r="Z40" s="3">
        <f t="shared" si="65"/>
        <v>0</v>
      </c>
      <c r="AA40" s="8">
        <v>1</v>
      </c>
      <c r="AB40" s="8">
        <v>1</v>
      </c>
      <c r="AC40" s="3">
        <f t="shared" si="66"/>
        <v>2</v>
      </c>
      <c r="AD40" s="8">
        <v>1</v>
      </c>
      <c r="AE40" s="3">
        <f t="shared" si="67"/>
        <v>1</v>
      </c>
      <c r="AF40" s="8"/>
      <c r="AG40" s="8">
        <v>1</v>
      </c>
      <c r="AH40" s="8">
        <v>1</v>
      </c>
      <c r="AI40" s="8">
        <v>0</v>
      </c>
      <c r="AJ40" s="3">
        <f t="shared" si="68"/>
        <v>1</v>
      </c>
      <c r="AK40" s="8">
        <v>1</v>
      </c>
      <c r="AL40" s="3">
        <f t="shared" si="69"/>
        <v>0</v>
      </c>
      <c r="AM40" s="8"/>
      <c r="AN40" s="8"/>
      <c r="AO40" s="8"/>
      <c r="AP40" s="8"/>
      <c r="AQ40" s="70">
        <f t="shared" si="11"/>
        <v>1</v>
      </c>
      <c r="AR40" s="70">
        <f t="shared" si="51"/>
        <v>1</v>
      </c>
      <c r="AS40" s="70">
        <f t="shared" si="12"/>
        <v>1</v>
      </c>
      <c r="AT40" s="70">
        <f t="shared" si="13"/>
        <v>1</v>
      </c>
      <c r="AU40" s="70">
        <f t="shared" si="14"/>
        <v>2</v>
      </c>
      <c r="AV40" s="70">
        <f>L40+V40+W40+Y40</f>
        <v>2</v>
      </c>
      <c r="AW40" s="70">
        <f t="shared" si="15"/>
        <v>1</v>
      </c>
      <c r="AX40" s="70">
        <f t="shared" si="70"/>
        <v>1</v>
      </c>
      <c r="AY40" s="70">
        <f t="shared" si="16"/>
        <v>0</v>
      </c>
      <c r="AZ40" s="70">
        <f t="shared" si="17"/>
        <v>0</v>
      </c>
      <c r="BA40" s="70">
        <f t="shared" si="18"/>
        <v>1</v>
      </c>
      <c r="BB40" s="70">
        <f t="shared" si="19"/>
        <v>1</v>
      </c>
      <c r="BC40" s="70">
        <f t="shared" si="20"/>
        <v>2</v>
      </c>
      <c r="BD40" s="70">
        <f t="shared" si="21"/>
        <v>2</v>
      </c>
      <c r="BE40" s="70">
        <f t="shared" si="22"/>
        <v>2</v>
      </c>
      <c r="BF40" s="70">
        <f t="shared" si="23"/>
        <v>2</v>
      </c>
      <c r="BG40" s="70">
        <f t="shared" si="24"/>
        <v>1</v>
      </c>
      <c r="BH40" s="70">
        <f t="shared" si="25"/>
        <v>1</v>
      </c>
      <c r="BI40" s="70">
        <f t="shared" si="26"/>
        <v>1</v>
      </c>
      <c r="BJ40" s="70">
        <f t="shared" si="27"/>
        <v>1</v>
      </c>
    </row>
    <row r="41" spans="1:62" ht="22.5" customHeight="1">
      <c r="A41" s="9" t="s">
        <v>188</v>
      </c>
      <c r="B41" s="75" t="s">
        <v>189</v>
      </c>
      <c r="C41" s="21"/>
      <c r="D41" s="2"/>
      <c r="E41" s="7"/>
      <c r="F41" s="7"/>
      <c r="G41" s="7"/>
      <c r="H41" s="2"/>
      <c r="I41" s="2"/>
      <c r="J41" s="8"/>
      <c r="K41" s="7"/>
      <c r="L41" s="8"/>
      <c r="M41" s="3"/>
      <c r="N41" s="3"/>
      <c r="O41" s="3"/>
      <c r="P41" s="3"/>
      <c r="Q41" s="8"/>
      <c r="R41" s="163"/>
      <c r="S41" s="8"/>
      <c r="T41" s="8"/>
      <c r="U41" s="8"/>
      <c r="V41" s="3"/>
      <c r="W41" s="8"/>
      <c r="X41" s="8"/>
      <c r="Y41" s="3"/>
      <c r="Z41" s="3"/>
      <c r="AA41" s="8"/>
      <c r="AB41" s="8"/>
      <c r="AC41" s="3"/>
      <c r="AD41" s="8"/>
      <c r="AE41" s="3"/>
      <c r="AF41" s="8"/>
      <c r="AG41" s="8"/>
      <c r="AH41" s="8"/>
      <c r="AI41" s="8"/>
      <c r="AJ41" s="3"/>
      <c r="AK41" s="8"/>
      <c r="AL41" s="3"/>
      <c r="AM41" s="8"/>
      <c r="AN41" s="8"/>
      <c r="AO41" s="8"/>
      <c r="AP41" s="8"/>
      <c r="AQ41" s="70">
        <f t="shared" si="11"/>
        <v>0</v>
      </c>
      <c r="AR41" s="70">
        <f t="shared" si="51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2"/>
        <v>0</v>
      </c>
      <c r="AW41" s="70">
        <f t="shared" si="15"/>
        <v>0</v>
      </c>
      <c r="AX41" s="70">
        <f t="shared" si="70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7.75" customHeight="1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7"/>
      <c r="L42" s="8"/>
      <c r="M42" s="3"/>
      <c r="N42" s="3"/>
      <c r="O42" s="3"/>
      <c r="P42" s="3"/>
      <c r="Q42" s="8"/>
      <c r="R42" s="163"/>
      <c r="S42" s="8"/>
      <c r="T42" s="8"/>
      <c r="U42" s="8"/>
      <c r="V42" s="3"/>
      <c r="W42" s="8"/>
      <c r="X42" s="8"/>
      <c r="Y42" s="3"/>
      <c r="Z42" s="3"/>
      <c r="AA42" s="8"/>
      <c r="AB42" s="8"/>
      <c r="AC42" s="3"/>
      <c r="AD42" s="8"/>
      <c r="AE42" s="3"/>
      <c r="AF42" s="8"/>
      <c r="AG42" s="8"/>
      <c r="AH42" s="8"/>
      <c r="AI42" s="8"/>
      <c r="AJ42" s="3"/>
      <c r="AK42" s="8"/>
      <c r="AL42" s="3"/>
      <c r="AM42" s="8"/>
      <c r="AN42" s="8"/>
      <c r="AO42" s="8"/>
      <c r="AP42" s="8"/>
      <c r="AQ42" s="70">
        <f>C42</f>
        <v>0</v>
      </c>
      <c r="AR42" s="70">
        <f t="shared" si="51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2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7.75" customHeight="1">
      <c r="A43" s="9" t="s">
        <v>100</v>
      </c>
      <c r="B43" s="75" t="s">
        <v>137</v>
      </c>
      <c r="C43" s="21"/>
      <c r="D43" s="2"/>
      <c r="E43" s="7"/>
      <c r="F43" s="7"/>
      <c r="G43" s="7"/>
      <c r="H43" s="2"/>
      <c r="I43" s="2"/>
      <c r="J43" s="8"/>
      <c r="K43" s="7"/>
      <c r="L43" s="8"/>
      <c r="M43" s="3"/>
      <c r="N43" s="3"/>
      <c r="O43" s="3"/>
      <c r="P43" s="3"/>
      <c r="Q43" s="8"/>
      <c r="R43" s="163"/>
      <c r="S43" s="8"/>
      <c r="T43" s="8"/>
      <c r="U43" s="8"/>
      <c r="V43" s="3"/>
      <c r="W43" s="8"/>
      <c r="X43" s="8"/>
      <c r="Y43" s="3"/>
      <c r="Z43" s="3"/>
      <c r="AA43" s="8"/>
      <c r="AB43" s="8"/>
      <c r="AC43" s="3"/>
      <c r="AD43" s="8"/>
      <c r="AE43" s="3"/>
      <c r="AF43" s="8"/>
      <c r="AG43" s="8"/>
      <c r="AH43" s="8"/>
      <c r="AI43" s="8"/>
      <c r="AJ43" s="3"/>
      <c r="AK43" s="8"/>
      <c r="AL43" s="3"/>
      <c r="AM43" s="8"/>
      <c r="AN43" s="8"/>
      <c r="AO43" s="8"/>
      <c r="AP43" s="8"/>
      <c r="AQ43" s="70">
        <f>C43</f>
        <v>0</v>
      </c>
      <c r="AR43" s="70">
        <f t="shared" si="51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72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27.75" customHeight="1">
      <c r="A44" s="9" t="s">
        <v>101</v>
      </c>
      <c r="B44" s="88" t="s">
        <v>138</v>
      </c>
      <c r="C44" s="21"/>
      <c r="D44" s="2"/>
      <c r="E44" s="7"/>
      <c r="F44" s="7"/>
      <c r="G44" s="7"/>
      <c r="H44" s="2"/>
      <c r="I44" s="2"/>
      <c r="J44" s="8"/>
      <c r="K44" s="7"/>
      <c r="L44" s="8"/>
      <c r="M44" s="3"/>
      <c r="N44" s="3"/>
      <c r="O44" s="3"/>
      <c r="P44" s="3"/>
      <c r="Q44" s="8"/>
      <c r="R44" s="163"/>
      <c r="S44" s="8"/>
      <c r="T44" s="8"/>
      <c r="U44" s="8"/>
      <c r="V44" s="3"/>
      <c r="W44" s="8"/>
      <c r="X44" s="8"/>
      <c r="Y44" s="3"/>
      <c r="Z44" s="3"/>
      <c r="AA44" s="8"/>
      <c r="AB44" s="8"/>
      <c r="AC44" s="3"/>
      <c r="AD44" s="8"/>
      <c r="AE44" s="3"/>
      <c r="AF44" s="8"/>
      <c r="AG44" s="8"/>
      <c r="AH44" s="8"/>
      <c r="AI44" s="8"/>
      <c r="AJ44" s="3"/>
      <c r="AK44" s="8"/>
      <c r="AL44" s="3"/>
      <c r="AM44" s="8"/>
      <c r="AN44" s="8"/>
      <c r="AO44" s="8"/>
      <c r="AP44" s="8"/>
      <c r="AQ44" s="70">
        <f t="shared" ref="AQ44:AQ45" si="73">C44</f>
        <v>0</v>
      </c>
      <c r="AR44" s="70">
        <f t="shared" si="51"/>
        <v>0</v>
      </c>
      <c r="AS44" s="70">
        <f t="shared" ref="AS44:AS45" si="74">H44</f>
        <v>0</v>
      </c>
      <c r="AT44" s="70">
        <f t="shared" ref="AT44:AT45" si="75">I44+J44+K44</f>
        <v>0</v>
      </c>
      <c r="AU44" s="70">
        <f t="shared" ref="AU44:AU45" si="76">D44+E44+I44</f>
        <v>0</v>
      </c>
      <c r="AV44" s="70">
        <f t="shared" si="72"/>
        <v>0</v>
      </c>
      <c r="AW44" s="70">
        <f t="shared" ref="AW44:AW45" si="77">M44</f>
        <v>0</v>
      </c>
      <c r="AX44" s="70">
        <f t="shared" ref="AX44:AX45" si="78">N44+O44+P44+Q44</f>
        <v>0</v>
      </c>
      <c r="AY44" s="70">
        <f t="shared" ref="AY44:AY45" si="79">R44</f>
        <v>0</v>
      </c>
      <c r="AZ44" s="70">
        <f t="shared" ref="AZ44:AZ45" si="80">S44+T44+U44</f>
        <v>0</v>
      </c>
      <c r="BA44" s="70">
        <f t="shared" ref="BA44:BA45" si="81">V44</f>
        <v>0</v>
      </c>
      <c r="BB44" s="70">
        <f t="shared" ref="BB44:BB45" si="82">M44+R44</f>
        <v>0</v>
      </c>
      <c r="BC44" s="70">
        <f t="shared" ref="BC44:BC45" si="83">AC44</f>
        <v>0</v>
      </c>
      <c r="BD44" s="70">
        <f t="shared" ref="BD44:BD45" si="84">AA44+AB44</f>
        <v>0</v>
      </c>
      <c r="BE44" s="70">
        <f t="shared" ref="BE44:BE45" si="85">AC44</f>
        <v>0</v>
      </c>
      <c r="BF44" s="70">
        <f t="shared" ref="BF44:BF45" si="86">AD44+AE44</f>
        <v>0</v>
      </c>
      <c r="BG44" s="70">
        <f t="shared" ref="BG44:BG45" si="87">AJ44</f>
        <v>0</v>
      </c>
      <c r="BH44" s="70">
        <f t="shared" ref="BH44:BH45" si="88">AH44+AI44</f>
        <v>0</v>
      </c>
      <c r="BI44" s="70">
        <f t="shared" ref="BI44:BI45" si="89">AJ44</f>
        <v>0</v>
      </c>
      <c r="BJ44" s="70">
        <f t="shared" ref="BJ44:BJ45" si="90">AK44+AL44</f>
        <v>0</v>
      </c>
    </row>
    <row r="45" spans="1:62">
      <c r="A45" s="9" t="s">
        <v>167</v>
      </c>
      <c r="B45" s="76" t="s">
        <v>168</v>
      </c>
      <c r="C45" s="18"/>
      <c r="D45" s="16"/>
      <c r="E45" s="18"/>
      <c r="F45" s="18"/>
      <c r="G45" s="18"/>
      <c r="H45" s="16"/>
      <c r="I45" s="16"/>
      <c r="J45" s="18"/>
      <c r="K45" s="18"/>
      <c r="L45" s="18"/>
      <c r="M45" s="16"/>
      <c r="N45" s="20"/>
      <c r="O45" s="20"/>
      <c r="P45" s="20"/>
      <c r="Q45" s="20"/>
      <c r="R45" s="16"/>
      <c r="S45" s="20"/>
      <c r="T45" s="20"/>
      <c r="U45" s="20"/>
      <c r="V45" s="16"/>
      <c r="W45" s="20"/>
      <c r="X45" s="20"/>
      <c r="Y45" s="16"/>
      <c r="Z45" s="20"/>
      <c r="AA45" s="20"/>
      <c r="AB45" s="20"/>
      <c r="AC45" s="16"/>
      <c r="AD45" s="20"/>
      <c r="AE45" s="16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70">
        <f t="shared" si="73"/>
        <v>0</v>
      </c>
      <c r="AR45" s="70">
        <f t="shared" si="51"/>
        <v>0</v>
      </c>
      <c r="AS45" s="70">
        <f t="shared" si="74"/>
        <v>0</v>
      </c>
      <c r="AT45" s="70">
        <f t="shared" si="75"/>
        <v>0</v>
      </c>
      <c r="AU45" s="70">
        <f t="shared" si="76"/>
        <v>0</v>
      </c>
      <c r="AV45" s="70">
        <f t="shared" si="72"/>
        <v>0</v>
      </c>
      <c r="AW45" s="70">
        <f t="shared" si="77"/>
        <v>0</v>
      </c>
      <c r="AX45" s="70">
        <f t="shared" si="78"/>
        <v>0</v>
      </c>
      <c r="AY45" s="70">
        <f t="shared" si="79"/>
        <v>0</v>
      </c>
      <c r="AZ45" s="70">
        <f t="shared" si="80"/>
        <v>0</v>
      </c>
      <c r="BA45" s="70">
        <f t="shared" si="81"/>
        <v>0</v>
      </c>
      <c r="BB45" s="70">
        <f t="shared" si="82"/>
        <v>0</v>
      </c>
      <c r="BC45" s="70">
        <f t="shared" si="83"/>
        <v>0</v>
      </c>
      <c r="BD45" s="70">
        <f t="shared" si="84"/>
        <v>0</v>
      </c>
      <c r="BE45" s="70">
        <f t="shared" si="85"/>
        <v>0</v>
      </c>
      <c r="BF45" s="70">
        <f t="shared" si="86"/>
        <v>0</v>
      </c>
      <c r="BG45" s="70">
        <f t="shared" si="87"/>
        <v>0</v>
      </c>
      <c r="BH45" s="70">
        <f t="shared" si="88"/>
        <v>0</v>
      </c>
      <c r="BI45" s="70">
        <f t="shared" si="89"/>
        <v>0</v>
      </c>
      <c r="BJ45" s="70">
        <f t="shared" si="90"/>
        <v>0</v>
      </c>
    </row>
    <row r="46" spans="1:62" ht="15">
      <c r="A46" s="71" t="s">
        <v>52</v>
      </c>
      <c r="B46" s="82" t="s">
        <v>3</v>
      </c>
      <c r="C46" s="21">
        <v>0</v>
      </c>
      <c r="D46" s="2">
        <v>0</v>
      </c>
      <c r="E46" s="7">
        <v>0</v>
      </c>
      <c r="F46" s="7">
        <v>0</v>
      </c>
      <c r="G46" s="7">
        <v>0</v>
      </c>
      <c r="H46" s="2">
        <v>0</v>
      </c>
      <c r="I46" s="2">
        <f t="shared" ref="I46" si="91">H46-J46-K46</f>
        <v>0</v>
      </c>
      <c r="J46" s="8">
        <v>0</v>
      </c>
      <c r="K46" s="8">
        <v>0</v>
      </c>
      <c r="L46" s="8">
        <v>0</v>
      </c>
      <c r="M46" s="3">
        <f t="shared" ref="M46" si="92">N46+O46+P46+Q46</f>
        <v>0</v>
      </c>
      <c r="N46" s="8">
        <v>0</v>
      </c>
      <c r="O46" s="8">
        <v>0</v>
      </c>
      <c r="P46" s="8">
        <v>0</v>
      </c>
      <c r="Q46" s="8">
        <v>0</v>
      </c>
      <c r="R46" s="161">
        <f t="shared" ref="R46" si="93">S46+T46+U46</f>
        <v>0</v>
      </c>
      <c r="S46" s="8">
        <v>0</v>
      </c>
      <c r="T46" s="8">
        <v>0</v>
      </c>
      <c r="U46" s="8">
        <v>0</v>
      </c>
      <c r="V46" s="3">
        <f t="shared" ref="V46" si="94">M46+R46</f>
        <v>0</v>
      </c>
      <c r="W46" s="8">
        <v>0</v>
      </c>
      <c r="X46" s="8">
        <v>0</v>
      </c>
      <c r="Y46" s="3">
        <f t="shared" ref="Y46" si="95">E46+I46-L46-V46-W46</f>
        <v>0</v>
      </c>
      <c r="Z46" s="3">
        <f t="shared" ref="Z46" si="96">X46+D46</f>
        <v>0</v>
      </c>
      <c r="AA46" s="8">
        <v>0</v>
      </c>
      <c r="AB46" s="8">
        <v>0</v>
      </c>
      <c r="AC46" s="3">
        <f t="shared" ref="AC46" si="97">AA46+AB46</f>
        <v>0</v>
      </c>
      <c r="AD46" s="8">
        <v>0</v>
      </c>
      <c r="AE46" s="3">
        <f t="shared" ref="AE46" si="98">AA46+AB46-AD46</f>
        <v>0</v>
      </c>
      <c r="AF46" s="8"/>
      <c r="AG46" s="8">
        <v>0</v>
      </c>
      <c r="AH46" s="8">
        <v>0</v>
      </c>
      <c r="AI46" s="8">
        <v>0</v>
      </c>
      <c r="AJ46" s="3">
        <f t="shared" ref="AJ46" si="99">AH46+AI46</f>
        <v>0</v>
      </c>
      <c r="AK46" s="8">
        <v>0</v>
      </c>
      <c r="AL46" s="3">
        <f t="shared" ref="AL46" si="100">AH46+AI46-AK46</f>
        <v>0</v>
      </c>
      <c r="AM46" s="8"/>
      <c r="AN46" s="8"/>
      <c r="AO46" s="8"/>
      <c r="AP46" s="8"/>
      <c r="AQ46" s="70">
        <f t="shared" si="11"/>
        <v>0</v>
      </c>
      <c r="AR46" s="70">
        <f t="shared" si="51"/>
        <v>0</v>
      </c>
      <c r="AS46" s="70">
        <f t="shared" si="12"/>
        <v>0</v>
      </c>
      <c r="AT46" s="70">
        <f t="shared" si="13"/>
        <v>0</v>
      </c>
      <c r="AU46" s="70">
        <f t="shared" si="14"/>
        <v>0</v>
      </c>
      <c r="AV46" s="70">
        <f t="shared" si="72"/>
        <v>0</v>
      </c>
      <c r="AW46" s="70">
        <f t="shared" si="15"/>
        <v>0</v>
      </c>
      <c r="AX46" s="70">
        <f t="shared" si="70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>
      <c r="A47" s="71"/>
      <c r="B47" s="82" t="s">
        <v>16</v>
      </c>
      <c r="C47" s="1">
        <f>C8+C11+C14+C17+C18+C19+C27+C33+C34+C35+C36+C37+C44+C45+C46+C38+C39+C40+C41+C42+C43</f>
        <v>269</v>
      </c>
      <c r="D47" s="1">
        <f t="shared" ref="D47:AP47" si="101">D8+D11+D14+D17+D18+D19+D27+D33+D34+D35+D36+D37+D44+D45+D46+D38+D39+D40+D41+D42+D43</f>
        <v>20</v>
      </c>
      <c r="E47" s="1">
        <f t="shared" si="101"/>
        <v>249</v>
      </c>
      <c r="F47" s="1">
        <f t="shared" si="101"/>
        <v>0</v>
      </c>
      <c r="G47" s="1">
        <f t="shared" si="101"/>
        <v>0</v>
      </c>
      <c r="H47" s="1">
        <f t="shared" si="101"/>
        <v>400</v>
      </c>
      <c r="I47" s="1">
        <f t="shared" si="101"/>
        <v>320</v>
      </c>
      <c r="J47" s="1">
        <f t="shared" si="101"/>
        <v>51</v>
      </c>
      <c r="K47" s="1">
        <f t="shared" si="101"/>
        <v>29</v>
      </c>
      <c r="L47" s="1">
        <f t="shared" si="101"/>
        <v>5</v>
      </c>
      <c r="M47" s="1">
        <f t="shared" si="101"/>
        <v>301</v>
      </c>
      <c r="N47" s="1">
        <f t="shared" si="101"/>
        <v>113</v>
      </c>
      <c r="O47" s="1">
        <f t="shared" si="101"/>
        <v>20</v>
      </c>
      <c r="P47" s="1">
        <f t="shared" si="101"/>
        <v>168</v>
      </c>
      <c r="Q47" s="1">
        <f t="shared" si="101"/>
        <v>0</v>
      </c>
      <c r="R47" s="1">
        <f t="shared" si="101"/>
        <v>90</v>
      </c>
      <c r="S47" s="1">
        <f t="shared" si="101"/>
        <v>0</v>
      </c>
      <c r="T47" s="1">
        <f t="shared" si="101"/>
        <v>71</v>
      </c>
      <c r="U47" s="1">
        <f t="shared" si="101"/>
        <v>19</v>
      </c>
      <c r="V47" s="1">
        <f t="shared" si="101"/>
        <v>391</v>
      </c>
      <c r="W47" s="1">
        <f t="shared" si="101"/>
        <v>0</v>
      </c>
      <c r="X47" s="1">
        <f t="shared" si="101"/>
        <v>3</v>
      </c>
      <c r="Y47" s="1">
        <f t="shared" si="101"/>
        <v>193</v>
      </c>
      <c r="Z47" s="1">
        <f t="shared" si="101"/>
        <v>23</v>
      </c>
      <c r="AA47" s="1">
        <f t="shared" si="101"/>
        <v>60</v>
      </c>
      <c r="AB47" s="1">
        <f t="shared" si="101"/>
        <v>20</v>
      </c>
      <c r="AC47" s="1">
        <f t="shared" si="101"/>
        <v>80</v>
      </c>
      <c r="AD47" s="1">
        <f t="shared" si="101"/>
        <v>10</v>
      </c>
      <c r="AE47" s="1">
        <f t="shared" si="101"/>
        <v>70</v>
      </c>
      <c r="AF47" s="1">
        <f t="shared" si="101"/>
        <v>0</v>
      </c>
      <c r="AG47" s="1">
        <f t="shared" si="101"/>
        <v>41</v>
      </c>
      <c r="AH47" s="1">
        <f t="shared" si="101"/>
        <v>7</v>
      </c>
      <c r="AI47" s="1">
        <f t="shared" si="101"/>
        <v>0</v>
      </c>
      <c r="AJ47" s="1">
        <f t="shared" si="101"/>
        <v>7</v>
      </c>
      <c r="AK47" s="1">
        <f t="shared" si="101"/>
        <v>2</v>
      </c>
      <c r="AL47" s="1">
        <f t="shared" si="101"/>
        <v>5</v>
      </c>
      <c r="AM47" s="1">
        <f t="shared" si="101"/>
        <v>0</v>
      </c>
      <c r="AN47" s="1">
        <f t="shared" si="101"/>
        <v>0</v>
      </c>
      <c r="AO47" s="1">
        <f t="shared" si="101"/>
        <v>0</v>
      </c>
      <c r="AP47" s="1">
        <f t="shared" si="101"/>
        <v>0</v>
      </c>
      <c r="AQ47" s="69">
        <f t="shared" ref="AQ47:BJ47" si="102">AQ8+AQ11+AQ14+AQ17+AQ18+AQ19+AQ27+AQ33+AQ34+AQ35+AQ36+AQ37+AQ42+AQ43+AQ38+AQ39+AQ40+AQ41+AQ44+AQ45+AQ46</f>
        <v>269</v>
      </c>
      <c r="AR47" s="70">
        <f t="shared" si="51"/>
        <v>269</v>
      </c>
      <c r="AS47" s="69">
        <f t="shared" si="102"/>
        <v>400</v>
      </c>
      <c r="AT47" s="69">
        <f t="shared" si="102"/>
        <v>400</v>
      </c>
      <c r="AU47" s="69">
        <f t="shared" si="102"/>
        <v>589</v>
      </c>
      <c r="AV47" s="70">
        <f>L47+V47+W47+Y47</f>
        <v>589</v>
      </c>
      <c r="AW47" s="69">
        <f t="shared" si="102"/>
        <v>301</v>
      </c>
      <c r="AX47" s="69">
        <f t="shared" si="102"/>
        <v>301</v>
      </c>
      <c r="AY47" s="69">
        <f t="shared" si="102"/>
        <v>90</v>
      </c>
      <c r="AZ47" s="69">
        <f t="shared" si="102"/>
        <v>90</v>
      </c>
      <c r="BA47" s="69">
        <f t="shared" si="102"/>
        <v>391</v>
      </c>
      <c r="BB47" s="69">
        <f t="shared" si="102"/>
        <v>391</v>
      </c>
      <c r="BC47" s="69">
        <f t="shared" si="102"/>
        <v>80</v>
      </c>
      <c r="BD47" s="69">
        <f t="shared" si="102"/>
        <v>80</v>
      </c>
      <c r="BE47" s="69">
        <f t="shared" si="102"/>
        <v>80</v>
      </c>
      <c r="BF47" s="69">
        <f t="shared" si="102"/>
        <v>80</v>
      </c>
      <c r="BG47" s="69">
        <f t="shared" si="102"/>
        <v>7</v>
      </c>
      <c r="BH47" s="69">
        <f t="shared" si="102"/>
        <v>7</v>
      </c>
      <c r="BI47" s="69">
        <f t="shared" si="102"/>
        <v>7</v>
      </c>
      <c r="BJ47" s="69">
        <f t="shared" si="102"/>
        <v>7</v>
      </c>
    </row>
    <row r="48" spans="1:62">
      <c r="A48" s="89"/>
      <c r="B48" s="89"/>
      <c r="C48" s="89" t="s">
        <v>102</v>
      </c>
      <c r="D48" s="89" t="s">
        <v>103</v>
      </c>
      <c r="E48" s="89" t="s">
        <v>47</v>
      </c>
      <c r="F48" s="89" t="s">
        <v>104</v>
      </c>
      <c r="G48" s="89" t="s">
        <v>105</v>
      </c>
      <c r="H48" s="89" t="s">
        <v>106</v>
      </c>
      <c r="I48" s="89" t="s">
        <v>107</v>
      </c>
      <c r="J48" s="89" t="s">
        <v>52</v>
      </c>
      <c r="K48" s="89" t="s">
        <v>81</v>
      </c>
      <c r="L48" s="89" t="s">
        <v>82</v>
      </c>
      <c r="M48" s="89" t="s">
        <v>83</v>
      </c>
      <c r="N48" s="89" t="s">
        <v>84</v>
      </c>
      <c r="O48" s="89" t="s">
        <v>93</v>
      </c>
      <c r="P48" s="89" t="s">
        <v>108</v>
      </c>
      <c r="Q48" s="89" t="s">
        <v>109</v>
      </c>
      <c r="R48" s="89" t="s">
        <v>110</v>
      </c>
      <c r="S48" s="89" t="s">
        <v>111</v>
      </c>
      <c r="T48" s="89" t="s">
        <v>112</v>
      </c>
      <c r="U48" s="89" t="s">
        <v>113</v>
      </c>
      <c r="V48" s="89" t="s">
        <v>114</v>
      </c>
      <c r="W48" s="89" t="s">
        <v>115</v>
      </c>
      <c r="X48" s="89" t="s">
        <v>116</v>
      </c>
      <c r="Y48" s="89" t="s">
        <v>117</v>
      </c>
      <c r="Z48" s="89" t="s">
        <v>118</v>
      </c>
      <c r="AA48" s="89" t="s">
        <v>119</v>
      </c>
      <c r="AB48" s="89" t="s">
        <v>120</v>
      </c>
      <c r="AC48" s="89" t="s">
        <v>121</v>
      </c>
      <c r="AD48" s="89" t="s">
        <v>122</v>
      </c>
      <c r="AE48" s="89" t="s">
        <v>123</v>
      </c>
      <c r="AF48" s="89" t="s">
        <v>124</v>
      </c>
      <c r="AG48" s="89" t="s">
        <v>125</v>
      </c>
      <c r="AH48" s="89" t="s">
        <v>126</v>
      </c>
      <c r="AI48" s="89" t="s">
        <v>127</v>
      </c>
      <c r="AJ48" s="89" t="s">
        <v>128</v>
      </c>
      <c r="AK48" s="89" t="s">
        <v>129</v>
      </c>
      <c r="AL48" s="89" t="s">
        <v>130</v>
      </c>
      <c r="AM48" s="89" t="s">
        <v>131</v>
      </c>
      <c r="AN48" s="89" t="s">
        <v>132</v>
      </c>
      <c r="AO48" s="89" t="s">
        <v>133</v>
      </c>
      <c r="AP48" s="89" t="s">
        <v>134</v>
      </c>
    </row>
    <row r="49" spans="1:42">
      <c r="A49" s="89"/>
      <c r="B49" s="89"/>
      <c r="C49" s="89"/>
      <c r="D49" s="89"/>
      <c r="E49" s="89"/>
      <c r="F49" s="89"/>
      <c r="G49" s="89"/>
      <c r="H49" s="89"/>
      <c r="I49" s="89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</row>
    <row r="50" spans="1:42">
      <c r="A50" s="89"/>
      <c r="B50" s="89"/>
      <c r="C50" s="89"/>
      <c r="D50" s="89"/>
      <c r="E50" s="89"/>
      <c r="F50" s="89"/>
      <c r="G50" s="89"/>
      <c r="H50" s="89"/>
      <c r="I50" s="89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</row>
    <row r="51" spans="1:42">
      <c r="A51" s="89"/>
      <c r="B51" s="89"/>
      <c r="C51" s="89"/>
      <c r="D51" s="89"/>
      <c r="E51" s="89"/>
      <c r="F51" s="89"/>
      <c r="G51" s="89"/>
      <c r="H51" s="89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</row>
    <row r="52" spans="1:42">
      <c r="A52" s="89"/>
      <c r="B52" s="89"/>
      <c r="C52" s="89"/>
      <c r="D52" s="89"/>
      <c r="E52" s="89"/>
      <c r="F52" s="89"/>
      <c r="G52" s="89"/>
      <c r="H52" s="89"/>
      <c r="I52" s="89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</row>
    <row r="53" spans="1:42">
      <c r="A53" s="89"/>
      <c r="B53" s="89"/>
      <c r="C53" s="89"/>
      <c r="D53" s="89"/>
      <c r="E53" s="89"/>
      <c r="F53" s="89"/>
      <c r="G53" s="89"/>
      <c r="H53" s="89"/>
      <c r="I53" s="89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</row>
    <row r="54" spans="1:42">
      <c r="A54" s="89"/>
      <c r="B54" s="89"/>
      <c r="C54" s="89"/>
      <c r="D54" s="89"/>
      <c r="E54" s="89"/>
      <c r="F54" s="89"/>
      <c r="G54" s="89"/>
      <c r="H54" s="89"/>
      <c r="I54" s="89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</row>
    <row r="55" spans="1:42">
      <c r="A55" s="89"/>
      <c r="B55" s="89"/>
      <c r="C55" s="89"/>
      <c r="D55" s="89"/>
      <c r="E55" s="89"/>
      <c r="F55" s="89"/>
      <c r="G55" s="89"/>
      <c r="H55" s="89"/>
      <c r="I55" s="89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</row>
    <row r="56" spans="1:42">
      <c r="A56" s="89"/>
      <c r="B56" s="89"/>
      <c r="C56" s="89"/>
      <c r="D56" s="89"/>
      <c r="E56" s="89"/>
      <c r="F56" s="89"/>
      <c r="G56" s="89"/>
      <c r="H56" s="89"/>
      <c r="I56" s="89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  <c r="AP56" s="90"/>
    </row>
    <row r="57" spans="1:42">
      <c r="A57" s="89"/>
      <c r="B57" s="89"/>
      <c r="C57" s="89"/>
      <c r="D57" s="89"/>
      <c r="E57" s="89"/>
      <c r="F57" s="89"/>
      <c r="G57" s="89"/>
      <c r="H57" s="89"/>
      <c r="I57" s="89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</row>
    <row r="58" spans="1:42">
      <c r="A58" s="89"/>
      <c r="B58" s="89"/>
      <c r="C58" s="89"/>
      <c r="D58" s="89"/>
      <c r="E58" s="89"/>
      <c r="F58" s="89"/>
      <c r="G58" s="89"/>
      <c r="H58" s="89"/>
      <c r="I58" s="89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</row>
    <row r="59" spans="1:42">
      <c r="A59" s="89"/>
      <c r="B59" s="89"/>
      <c r="C59" s="89"/>
      <c r="D59" s="89"/>
      <c r="E59" s="89"/>
      <c r="F59" s="89"/>
      <c r="G59" s="89"/>
      <c r="H59" s="89"/>
      <c r="I59" s="89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</row>
    <row r="60" spans="1:42">
      <c r="A60" s="89"/>
      <c r="B60" s="89"/>
      <c r="C60" s="89"/>
      <c r="D60" s="89"/>
      <c r="E60" s="89"/>
      <c r="F60" s="89"/>
      <c r="G60" s="89"/>
      <c r="H60" s="89"/>
      <c r="I60" s="89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</row>
    <row r="61" spans="1:42">
      <c r="A61" s="89"/>
      <c r="B61" s="89"/>
      <c r="C61" s="89"/>
      <c r="D61" s="89"/>
      <c r="E61" s="89"/>
      <c r="F61" s="89"/>
      <c r="G61" s="89"/>
      <c r="H61" s="89"/>
      <c r="I61" s="89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  <c r="AP61" s="90"/>
    </row>
    <row r="62" spans="1:42">
      <c r="A62" s="89"/>
      <c r="B62" s="89"/>
      <c r="C62" s="89"/>
      <c r="D62" s="89"/>
      <c r="E62" s="89"/>
      <c r="F62" s="89"/>
      <c r="G62" s="89"/>
      <c r="H62" s="89"/>
      <c r="I62" s="89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  <c r="AO62" s="90"/>
      <c r="AP62" s="90"/>
    </row>
    <row r="63" spans="1:42">
      <c r="A63" s="89"/>
      <c r="B63" s="89"/>
      <c r="C63" s="89"/>
      <c r="D63" s="89"/>
      <c r="E63" s="89"/>
      <c r="F63" s="89"/>
      <c r="G63" s="89"/>
      <c r="H63" s="89"/>
      <c r="I63" s="89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</row>
    <row r="64" spans="1:42">
      <c r="A64" s="89"/>
      <c r="B64" s="89"/>
      <c r="C64" s="89"/>
      <c r="D64" s="89"/>
      <c r="E64" s="89"/>
      <c r="F64" s="89"/>
      <c r="G64" s="89"/>
      <c r="H64" s="89"/>
      <c r="I64" s="89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</row>
    <row r="65" spans="1:42">
      <c r="A65" s="89"/>
      <c r="B65" s="89"/>
      <c r="C65" s="89"/>
      <c r="D65" s="89"/>
      <c r="E65" s="89"/>
      <c r="F65" s="89"/>
      <c r="G65" s="89"/>
      <c r="H65" s="89"/>
      <c r="I65" s="89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P65" s="90"/>
    </row>
    <row r="66" spans="1:42">
      <c r="A66" s="89"/>
      <c r="B66" s="89"/>
      <c r="C66" s="89"/>
      <c r="D66" s="89"/>
      <c r="E66" s="89"/>
      <c r="F66" s="89"/>
      <c r="G66" s="89"/>
      <c r="H66" s="89"/>
      <c r="I66" s="89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</row>
    <row r="67" spans="1:42">
      <c r="A67" s="89"/>
      <c r="B67" s="89"/>
      <c r="C67" s="89"/>
      <c r="D67" s="89"/>
      <c r="E67" s="89"/>
      <c r="F67" s="89"/>
      <c r="G67" s="89"/>
      <c r="H67" s="89"/>
      <c r="I67" s="89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</row>
    <row r="68" spans="1:42">
      <c r="A68" s="89"/>
      <c r="B68" s="89"/>
      <c r="C68" s="89"/>
      <c r="D68" s="89"/>
      <c r="E68" s="89"/>
      <c r="F68" s="89"/>
      <c r="G68" s="89"/>
      <c r="H68" s="89"/>
      <c r="I68" s="89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</row>
    <row r="69" spans="1:42">
      <c r="A69" s="89"/>
      <c r="B69" s="89"/>
      <c r="C69" s="89"/>
      <c r="D69" s="89"/>
      <c r="E69" s="89"/>
      <c r="F69" s="89"/>
      <c r="G69" s="89"/>
      <c r="H69" s="89"/>
      <c r="I69" s="89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</row>
    <row r="70" spans="1:42">
      <c r="A70" s="89"/>
      <c r="B70" s="89"/>
      <c r="C70" s="89"/>
      <c r="D70" s="89"/>
      <c r="E70" s="89"/>
      <c r="F70" s="89"/>
      <c r="G70" s="89"/>
      <c r="H70" s="89"/>
      <c r="I70" s="89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</row>
    <row r="71" spans="1:42">
      <c r="A71" s="89"/>
      <c r="B71" s="89"/>
      <c r="C71" s="89"/>
      <c r="D71" s="89"/>
      <c r="E71" s="89"/>
      <c r="F71" s="89"/>
      <c r="G71" s="89"/>
      <c r="H71" s="89"/>
      <c r="I71" s="89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I71" s="90"/>
      <c r="AJ71" s="90"/>
      <c r="AK71" s="90"/>
      <c r="AL71" s="90"/>
      <c r="AM71" s="90"/>
      <c r="AN71" s="90"/>
      <c r="AO71" s="90"/>
      <c r="AP71" s="90"/>
    </row>
    <row r="72" spans="1:42">
      <c r="A72" s="89"/>
      <c r="B72" s="89"/>
      <c r="C72" s="89"/>
      <c r="D72" s="89"/>
      <c r="E72" s="89"/>
      <c r="F72" s="89"/>
      <c r="G72" s="89"/>
      <c r="H72" s="89"/>
      <c r="I72" s="89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  <c r="AP72" s="90"/>
    </row>
    <row r="73" spans="1:42">
      <c r="A73" s="89"/>
      <c r="B73" s="89"/>
      <c r="C73" s="89"/>
      <c r="D73" s="89"/>
      <c r="E73" s="89"/>
      <c r="F73" s="89"/>
      <c r="G73" s="89"/>
      <c r="H73" s="89"/>
      <c r="I73" s="89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  <c r="AN73" s="90"/>
      <c r="AO73" s="90"/>
      <c r="AP73" s="90"/>
    </row>
    <row r="74" spans="1:42">
      <c r="A74" s="89"/>
      <c r="B74" s="89"/>
      <c r="C74" s="89"/>
      <c r="D74" s="89"/>
      <c r="E74" s="89"/>
      <c r="F74" s="89"/>
      <c r="G74" s="89"/>
      <c r="H74" s="89"/>
      <c r="I74" s="89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  <c r="AN74" s="90"/>
      <c r="AO74" s="90"/>
      <c r="AP74" s="90"/>
    </row>
    <row r="75" spans="1:42">
      <c r="A75" s="89"/>
      <c r="B75" s="89"/>
      <c r="C75" s="89"/>
      <c r="D75" s="89"/>
      <c r="E75" s="89"/>
      <c r="F75" s="89"/>
      <c r="G75" s="89"/>
      <c r="H75" s="89"/>
      <c r="I75" s="89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</row>
    <row r="76" spans="1:42">
      <c r="A76" s="89"/>
      <c r="B76" s="89"/>
      <c r="C76" s="89"/>
      <c r="D76" s="89"/>
      <c r="E76" s="89"/>
      <c r="F76" s="89"/>
      <c r="G76" s="89"/>
      <c r="H76" s="89"/>
      <c r="I76" s="89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  <c r="AN76" s="90"/>
      <c r="AO76" s="90"/>
      <c r="AP76" s="90"/>
    </row>
    <row r="77" spans="1:42">
      <c r="A77" s="89"/>
      <c r="B77" s="89"/>
      <c r="C77" s="89"/>
      <c r="D77" s="89"/>
      <c r="E77" s="89"/>
      <c r="F77" s="89"/>
      <c r="G77" s="89"/>
      <c r="H77" s="89"/>
      <c r="I77" s="89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</row>
    <row r="78" spans="1:42">
      <c r="A78" s="89"/>
      <c r="B78" s="89"/>
      <c r="C78" s="89"/>
      <c r="D78" s="89"/>
      <c r="E78" s="89"/>
      <c r="F78" s="89"/>
      <c r="G78" s="89"/>
      <c r="H78" s="89"/>
      <c r="I78" s="89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</row>
    <row r="79" spans="1:42">
      <c r="A79" s="89"/>
      <c r="B79" s="89"/>
      <c r="C79" s="89"/>
      <c r="D79" s="89"/>
      <c r="E79" s="89"/>
      <c r="F79" s="89"/>
      <c r="G79" s="89"/>
      <c r="H79" s="89"/>
      <c r="I79" s="89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</row>
    <row r="80" spans="1:42">
      <c r="A80" s="89"/>
      <c r="B80" s="89"/>
      <c r="C80" s="89"/>
      <c r="D80" s="89"/>
      <c r="E80" s="89"/>
      <c r="F80" s="89"/>
      <c r="G80" s="89"/>
      <c r="H80" s="89"/>
      <c r="I80" s="89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</row>
    <row r="81" spans="1:42">
      <c r="A81" s="89"/>
      <c r="B81" s="89"/>
      <c r="C81" s="89"/>
      <c r="D81" s="89"/>
      <c r="E81" s="89"/>
      <c r="F81" s="89"/>
      <c r="G81" s="89"/>
      <c r="H81" s="89"/>
      <c r="I81" s="89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0"/>
      <c r="AL81" s="90"/>
      <c r="AM81" s="90"/>
      <c r="AN81" s="90"/>
      <c r="AO81" s="90"/>
      <c r="AP81" s="90"/>
    </row>
    <row r="82" spans="1:42">
      <c r="A82" s="89"/>
      <c r="B82" s="89"/>
      <c r="C82" s="89"/>
      <c r="D82" s="89"/>
      <c r="E82" s="89"/>
      <c r="F82" s="89"/>
      <c r="G82" s="89"/>
      <c r="H82" s="89"/>
      <c r="I82" s="89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</row>
    <row r="83" spans="1:42">
      <c r="A83" s="89"/>
      <c r="B83" s="89"/>
      <c r="C83" s="89"/>
      <c r="D83" s="89"/>
      <c r="E83" s="89"/>
      <c r="F83" s="89"/>
      <c r="G83" s="89"/>
      <c r="H83" s="89"/>
      <c r="I83" s="89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</row>
    <row r="84" spans="1:42">
      <c r="A84" s="89"/>
      <c r="B84" s="89"/>
      <c r="C84" s="89"/>
      <c r="D84" s="89"/>
      <c r="E84" s="89"/>
      <c r="F84" s="89"/>
      <c r="G84" s="89"/>
      <c r="H84" s="89"/>
      <c r="I84" s="89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90"/>
      <c r="AM84" s="90"/>
      <c r="AN84" s="90"/>
      <c r="AO84" s="90"/>
      <c r="AP84" s="90"/>
    </row>
    <row r="85" spans="1:42">
      <c r="A85" s="89"/>
      <c r="B85" s="89"/>
      <c r="C85" s="89"/>
      <c r="D85" s="89"/>
      <c r="E85" s="89"/>
      <c r="F85" s="89"/>
      <c r="G85" s="89"/>
      <c r="H85" s="89"/>
      <c r="I85" s="89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  <c r="AP85" s="90"/>
    </row>
    <row r="86" spans="1:42">
      <c r="A86" s="89"/>
      <c r="B86" s="89"/>
      <c r="C86" s="89"/>
      <c r="D86" s="89"/>
      <c r="E86" s="89"/>
      <c r="F86" s="89"/>
      <c r="G86" s="89"/>
      <c r="H86" s="89"/>
      <c r="I86" s="89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P86" s="90"/>
    </row>
    <row r="87" spans="1:42">
      <c r="A87" s="89"/>
      <c r="B87" s="89"/>
      <c r="C87" s="89"/>
      <c r="D87" s="89"/>
      <c r="E87" s="89"/>
      <c r="F87" s="89"/>
      <c r="G87" s="89"/>
      <c r="H87" s="89"/>
      <c r="I87" s="89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90"/>
      <c r="AO87" s="90"/>
      <c r="AP87" s="90"/>
    </row>
    <row r="88" spans="1:42">
      <c r="A88" s="89"/>
      <c r="B88" s="89"/>
      <c r="C88" s="89"/>
      <c r="D88" s="89"/>
      <c r="E88" s="89"/>
      <c r="F88" s="89"/>
      <c r="G88" s="89"/>
      <c r="H88" s="89"/>
      <c r="I88" s="89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</row>
    <row r="89" spans="1:42">
      <c r="A89" s="89"/>
      <c r="B89" s="89"/>
      <c r="C89" s="89"/>
      <c r="D89" s="89"/>
      <c r="E89" s="89"/>
      <c r="F89" s="89"/>
      <c r="G89" s="89"/>
      <c r="H89" s="89"/>
      <c r="I89" s="89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90"/>
      <c r="AM89" s="90"/>
      <c r="AN89" s="90"/>
      <c r="AO89" s="90"/>
      <c r="AP89" s="90"/>
    </row>
    <row r="90" spans="1:42">
      <c r="A90" s="89"/>
      <c r="B90" s="89"/>
      <c r="C90" s="89"/>
      <c r="D90" s="89"/>
      <c r="E90" s="89"/>
      <c r="F90" s="89"/>
      <c r="G90" s="89"/>
      <c r="H90" s="89"/>
      <c r="I90" s="89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</row>
    <row r="91" spans="1:42">
      <c r="A91" s="89"/>
      <c r="B91" s="89"/>
      <c r="C91" s="89"/>
      <c r="D91" s="89"/>
      <c r="E91" s="89"/>
      <c r="F91" s="89"/>
      <c r="G91" s="89"/>
      <c r="H91" s="89"/>
      <c r="I91" s="89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</row>
    <row r="92" spans="1:42">
      <c r="A92" s="89"/>
      <c r="B92" s="89"/>
      <c r="C92" s="89"/>
      <c r="D92" s="89"/>
      <c r="E92" s="89"/>
      <c r="F92" s="89"/>
      <c r="G92" s="89"/>
      <c r="H92" s="89"/>
      <c r="I92" s="89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</row>
    <row r="93" spans="1:42">
      <c r="A93" s="89"/>
      <c r="B93" s="89"/>
      <c r="C93" s="89"/>
      <c r="D93" s="89"/>
      <c r="E93" s="89"/>
      <c r="F93" s="89"/>
      <c r="G93" s="89"/>
      <c r="H93" s="89"/>
      <c r="I93" s="89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  <c r="AN93" s="90"/>
      <c r="AO93" s="90"/>
      <c r="AP93" s="90"/>
    </row>
    <row r="94" spans="1:42">
      <c r="A94" s="89"/>
      <c r="B94" s="89"/>
      <c r="C94" s="89"/>
      <c r="D94" s="89"/>
      <c r="E94" s="89"/>
      <c r="F94" s="89"/>
      <c r="G94" s="89"/>
      <c r="H94" s="89"/>
      <c r="I94" s="89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</row>
    <row r="95" spans="1:42">
      <c r="A95" s="89"/>
      <c r="B95" s="89"/>
      <c r="C95" s="89"/>
      <c r="D95" s="89"/>
      <c r="E95" s="89"/>
      <c r="F95" s="89"/>
      <c r="G95" s="89"/>
      <c r="H95" s="89"/>
      <c r="I95" s="89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</row>
    <row r="96" spans="1:42">
      <c r="A96" s="89"/>
      <c r="B96" s="89"/>
      <c r="C96" s="89"/>
      <c r="D96" s="89"/>
      <c r="E96" s="89"/>
      <c r="F96" s="89"/>
      <c r="G96" s="89"/>
      <c r="H96" s="89"/>
      <c r="I96" s="89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</row>
    <row r="97" spans="1:42">
      <c r="A97" s="89"/>
      <c r="B97" s="89"/>
      <c r="C97" s="89"/>
      <c r="D97" s="89"/>
      <c r="E97" s="89"/>
      <c r="F97" s="89"/>
      <c r="G97" s="89"/>
      <c r="H97" s="89"/>
      <c r="I97" s="89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</row>
    <row r="98" spans="1:42">
      <c r="A98" s="89"/>
      <c r="B98" s="89"/>
      <c r="C98" s="89"/>
      <c r="D98" s="89"/>
      <c r="E98" s="89"/>
      <c r="F98" s="89"/>
      <c r="G98" s="89"/>
      <c r="H98" s="89"/>
      <c r="I98" s="89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</row>
    <row r="99" spans="1:42">
      <c r="A99" s="89"/>
      <c r="B99" s="89"/>
      <c r="C99" s="89"/>
      <c r="D99" s="89"/>
      <c r="E99" s="89"/>
      <c r="F99" s="89"/>
      <c r="G99" s="89"/>
      <c r="H99" s="89"/>
      <c r="I99" s="89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</row>
    <row r="100" spans="1:42">
      <c r="A100" s="89"/>
      <c r="B100" s="91"/>
      <c r="C100" s="91"/>
      <c r="D100" s="91"/>
      <c r="E100" s="91"/>
      <c r="F100" s="91"/>
      <c r="G100" s="91"/>
      <c r="H100" s="91"/>
      <c r="I100" s="91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</row>
    <row r="101" spans="1:42">
      <c r="A101" s="89"/>
      <c r="B101" s="91"/>
      <c r="C101" s="91"/>
      <c r="D101" s="91"/>
      <c r="E101" s="91"/>
      <c r="F101" s="91"/>
      <c r="G101" s="91"/>
      <c r="H101" s="91"/>
      <c r="I101" s="91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</row>
    <row r="102" spans="1:42">
      <c r="A102" s="89"/>
      <c r="B102" s="91"/>
      <c r="C102" s="91"/>
      <c r="D102" s="91"/>
      <c r="E102" s="91"/>
      <c r="F102" s="91"/>
      <c r="G102" s="91"/>
      <c r="H102" s="91"/>
      <c r="I102" s="91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</row>
    <row r="103" spans="1:42">
      <c r="A103" s="89"/>
      <c r="B103" s="91"/>
      <c r="C103" s="91"/>
      <c r="D103" s="91"/>
      <c r="E103" s="91"/>
      <c r="F103" s="91"/>
      <c r="G103" s="91"/>
      <c r="H103" s="91"/>
      <c r="I103" s="91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</row>
    <row r="104" spans="1:42">
      <c r="A104" s="89"/>
      <c r="B104" s="91"/>
      <c r="C104" s="91"/>
      <c r="D104" s="91"/>
      <c r="E104" s="91"/>
      <c r="F104" s="91"/>
      <c r="G104" s="91"/>
      <c r="H104" s="91"/>
      <c r="I104" s="91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</row>
    <row r="105" spans="1:42">
      <c r="A105" s="89"/>
      <c r="B105" s="91"/>
      <c r="C105" s="91"/>
      <c r="D105" s="91"/>
      <c r="E105" s="91"/>
      <c r="F105" s="91"/>
      <c r="G105" s="91"/>
      <c r="H105" s="91"/>
      <c r="I105" s="91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</row>
    <row r="106" spans="1:42">
      <c r="A106" s="89"/>
      <c r="B106" s="91"/>
      <c r="C106" s="91"/>
      <c r="D106" s="91"/>
      <c r="E106" s="91"/>
      <c r="F106" s="91"/>
      <c r="G106" s="91"/>
      <c r="H106" s="91"/>
      <c r="I106" s="91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  <c r="AL106" s="90"/>
      <c r="AM106" s="90"/>
      <c r="AN106" s="90"/>
      <c r="AO106" s="90"/>
      <c r="AP106" s="90"/>
    </row>
    <row r="107" spans="1:42">
      <c r="A107" s="89"/>
      <c r="B107" s="91"/>
      <c r="C107" s="91"/>
      <c r="D107" s="91"/>
      <c r="E107" s="91"/>
      <c r="F107" s="91"/>
      <c r="G107" s="91"/>
      <c r="H107" s="91"/>
      <c r="I107" s="91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</row>
    <row r="108" spans="1:42">
      <c r="A108" s="89"/>
      <c r="B108" s="92"/>
      <c r="C108" s="92"/>
      <c r="D108" s="92"/>
      <c r="E108" s="92"/>
      <c r="F108" s="92"/>
      <c r="G108" s="92"/>
      <c r="H108" s="92"/>
      <c r="I108" s="91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0"/>
      <c r="AO108" s="90"/>
      <c r="AP108" s="90"/>
    </row>
    <row r="109" spans="1:42">
      <c r="A109" s="89"/>
      <c r="B109" s="92"/>
      <c r="C109" s="92"/>
      <c r="D109" s="92"/>
      <c r="E109" s="92"/>
      <c r="F109" s="92"/>
      <c r="G109" s="92"/>
      <c r="H109" s="92"/>
      <c r="I109" s="91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</row>
    <row r="110" spans="1:42">
      <c r="A110" s="89"/>
      <c r="B110" s="91"/>
      <c r="C110" s="91"/>
      <c r="D110" s="91"/>
      <c r="E110" s="91"/>
      <c r="F110" s="91"/>
      <c r="G110" s="91"/>
      <c r="H110" s="91"/>
      <c r="I110" s="91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0"/>
      <c r="AO110" s="90"/>
      <c r="AP110" s="90"/>
    </row>
    <row r="111" spans="1:42">
      <c r="A111" s="93"/>
      <c r="B111" s="94"/>
      <c r="C111" s="94"/>
      <c r="D111" s="94"/>
      <c r="E111" s="94"/>
      <c r="F111" s="94"/>
      <c r="G111" s="94"/>
      <c r="H111" s="94"/>
      <c r="I111" s="95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0"/>
      <c r="AO111" s="90"/>
      <c r="AP111" s="90"/>
    </row>
    <row r="112" spans="1:42">
      <c r="A112" s="89"/>
      <c r="B112" s="92"/>
      <c r="C112" s="92"/>
      <c r="D112" s="92"/>
      <c r="E112" s="92"/>
      <c r="F112" s="92"/>
      <c r="G112" s="92"/>
      <c r="H112" s="92"/>
      <c r="I112" s="91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90"/>
      <c r="AO112" s="90"/>
      <c r="AP112" s="90"/>
    </row>
    <row r="113" spans="1:42">
      <c r="A113" s="89"/>
      <c r="B113" s="92"/>
      <c r="C113" s="92"/>
      <c r="D113" s="92"/>
      <c r="E113" s="92"/>
      <c r="F113" s="92"/>
      <c r="G113" s="92"/>
      <c r="H113" s="92"/>
      <c r="I113" s="91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  <c r="AP113" s="90"/>
    </row>
    <row r="114" spans="1:42">
      <c r="A114" s="89"/>
      <c r="B114" s="91"/>
      <c r="C114" s="91"/>
      <c r="D114" s="91"/>
      <c r="E114" s="91"/>
      <c r="F114" s="91"/>
      <c r="G114" s="91"/>
      <c r="H114" s="91"/>
      <c r="I114" s="91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</row>
    <row r="115" spans="1:42">
      <c r="A115" s="93"/>
      <c r="B115" s="94"/>
      <c r="C115" s="94"/>
      <c r="D115" s="94"/>
      <c r="E115" s="94"/>
      <c r="F115" s="94"/>
      <c r="G115" s="94"/>
      <c r="H115" s="94"/>
      <c r="I115" s="95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</row>
    <row r="116" spans="1:42">
      <c r="A116" s="89"/>
      <c r="B116" s="92"/>
      <c r="C116" s="92"/>
      <c r="D116" s="92"/>
      <c r="E116" s="92"/>
      <c r="F116" s="92"/>
      <c r="G116" s="92"/>
      <c r="H116" s="92"/>
      <c r="I116" s="91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</row>
    <row r="117" spans="1:42">
      <c r="A117" s="89"/>
      <c r="B117" s="92"/>
      <c r="C117" s="92"/>
      <c r="D117" s="92"/>
      <c r="E117" s="92"/>
      <c r="F117" s="92"/>
      <c r="G117" s="92"/>
      <c r="H117" s="92"/>
      <c r="I117" s="91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</row>
    <row r="118" spans="1:42">
      <c r="A118" s="89"/>
      <c r="B118" s="92"/>
      <c r="C118" s="92"/>
      <c r="D118" s="92"/>
      <c r="E118" s="92"/>
      <c r="F118" s="92"/>
      <c r="G118" s="92"/>
      <c r="H118" s="92"/>
      <c r="I118" s="91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</row>
    <row r="119" spans="1:42">
      <c r="A119" s="89"/>
      <c r="B119" s="92"/>
      <c r="C119" s="92"/>
      <c r="D119" s="92"/>
      <c r="E119" s="92"/>
      <c r="F119" s="92"/>
      <c r="G119" s="92"/>
      <c r="H119" s="92"/>
      <c r="I119" s="91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</row>
    <row r="120" spans="1:42">
      <c r="A120" s="89"/>
      <c r="B120" s="92"/>
      <c r="C120" s="92"/>
      <c r="D120" s="92"/>
      <c r="E120" s="92"/>
      <c r="F120" s="92"/>
      <c r="G120" s="92"/>
      <c r="H120" s="92"/>
      <c r="I120" s="91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</row>
    <row r="121" spans="1:42">
      <c r="A121" s="89"/>
      <c r="B121" s="91"/>
      <c r="C121" s="91"/>
      <c r="D121" s="91"/>
      <c r="E121" s="91"/>
      <c r="F121" s="91"/>
      <c r="G121" s="91"/>
      <c r="H121" s="91"/>
      <c r="I121" s="91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</row>
    <row r="122" spans="1:42">
      <c r="A122" s="93"/>
      <c r="B122" s="94"/>
      <c r="C122" s="94"/>
      <c r="D122" s="94"/>
      <c r="E122" s="94"/>
      <c r="F122" s="94"/>
      <c r="G122" s="94"/>
      <c r="H122" s="94"/>
      <c r="I122" s="95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</row>
    <row r="123" spans="1:42">
      <c r="A123" s="89"/>
      <c r="B123" s="92"/>
      <c r="C123" s="92"/>
      <c r="D123" s="92"/>
      <c r="E123" s="92"/>
      <c r="F123" s="92"/>
      <c r="G123" s="92"/>
      <c r="H123" s="92"/>
      <c r="I123" s="91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</row>
    <row r="124" spans="1:42">
      <c r="A124" s="89"/>
      <c r="B124" s="92"/>
      <c r="C124" s="92"/>
      <c r="D124" s="92"/>
      <c r="E124" s="92"/>
      <c r="F124" s="92"/>
      <c r="G124" s="92"/>
      <c r="H124" s="92"/>
      <c r="I124" s="91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</row>
    <row r="125" spans="1:42">
      <c r="A125" s="89"/>
      <c r="B125" s="92"/>
      <c r="C125" s="94"/>
      <c r="D125" s="94"/>
      <c r="E125" s="94"/>
      <c r="F125" s="94"/>
      <c r="G125" s="94"/>
      <c r="H125" s="94"/>
      <c r="I125" s="95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</row>
    <row r="126" spans="1:42">
      <c r="A126" s="89"/>
      <c r="B126" s="92"/>
      <c r="C126" s="94"/>
      <c r="D126" s="94"/>
      <c r="E126" s="94"/>
      <c r="F126" s="94"/>
      <c r="G126" s="94"/>
      <c r="H126" s="94"/>
      <c r="I126" s="95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</row>
    <row r="127" spans="1:42">
      <c r="A127" s="89"/>
      <c r="B127" s="92"/>
      <c r="C127" s="92"/>
      <c r="D127" s="92"/>
      <c r="E127" s="92"/>
      <c r="F127" s="92"/>
      <c r="G127" s="92"/>
      <c r="H127" s="92"/>
      <c r="I127" s="91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</row>
    <row r="128" spans="1:42">
      <c r="A128" s="89"/>
      <c r="B128" s="92"/>
      <c r="C128" s="92"/>
      <c r="D128" s="92"/>
      <c r="E128" s="92"/>
      <c r="F128" s="92"/>
      <c r="G128" s="92"/>
      <c r="H128" s="92"/>
      <c r="I128" s="91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</row>
    <row r="129" spans="1:42">
      <c r="A129" s="89"/>
      <c r="B129" s="92"/>
      <c r="C129" s="92"/>
      <c r="D129" s="92"/>
      <c r="E129" s="92"/>
      <c r="F129" s="92"/>
      <c r="G129" s="92"/>
      <c r="H129" s="92"/>
      <c r="I129" s="91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</row>
    <row r="130" spans="1:42">
      <c r="A130" s="89"/>
      <c r="B130" s="91"/>
      <c r="C130" s="91"/>
      <c r="D130" s="91"/>
      <c r="E130" s="91"/>
      <c r="F130" s="91"/>
      <c r="G130" s="91"/>
      <c r="H130" s="91"/>
      <c r="I130" s="91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</row>
    <row r="131" spans="1:42">
      <c r="A131" s="96"/>
      <c r="B131" s="94"/>
      <c r="C131" s="91"/>
      <c r="D131" s="91"/>
      <c r="E131" s="91"/>
      <c r="F131" s="91"/>
      <c r="G131" s="91"/>
      <c r="H131" s="91"/>
      <c r="I131" s="91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</row>
    <row r="132" spans="1:42">
      <c r="A132" s="89"/>
      <c r="B132" s="92"/>
      <c r="C132" s="94"/>
      <c r="D132" s="94"/>
      <c r="E132" s="94"/>
      <c r="F132" s="94"/>
      <c r="G132" s="94"/>
      <c r="H132" s="94"/>
      <c r="I132" s="95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</row>
    <row r="133" spans="1:42">
      <c r="A133" s="89"/>
      <c r="B133" s="92"/>
      <c r="C133" s="92"/>
      <c r="D133" s="92"/>
      <c r="E133" s="92"/>
      <c r="F133" s="92"/>
      <c r="G133" s="92"/>
      <c r="H133" s="92"/>
      <c r="I133" s="91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</row>
    <row r="134" spans="1:42">
      <c r="A134" s="89"/>
      <c r="B134" s="92"/>
      <c r="C134" s="92"/>
      <c r="D134" s="92"/>
      <c r="E134" s="92"/>
      <c r="F134" s="92"/>
      <c r="G134" s="92"/>
      <c r="H134" s="92"/>
      <c r="I134" s="91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</row>
    <row r="135" spans="1:42">
      <c r="A135" s="89"/>
      <c r="B135" s="91"/>
      <c r="C135" s="91"/>
      <c r="D135" s="91"/>
      <c r="E135" s="91"/>
      <c r="F135" s="91"/>
      <c r="G135" s="91"/>
      <c r="H135" s="91"/>
      <c r="I135" s="91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</row>
    <row r="136" spans="1:42">
      <c r="A136" s="96"/>
      <c r="B136" s="94"/>
      <c r="C136" s="94"/>
      <c r="D136" s="94"/>
      <c r="E136" s="94"/>
      <c r="F136" s="94"/>
      <c r="G136" s="94"/>
      <c r="H136" s="94"/>
      <c r="I136" s="95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</row>
    <row r="137" spans="1:42">
      <c r="A137" s="96"/>
      <c r="B137" s="94"/>
      <c r="C137" s="94"/>
      <c r="D137" s="94"/>
      <c r="E137" s="94"/>
      <c r="F137" s="94"/>
      <c r="G137" s="94"/>
      <c r="H137" s="94"/>
      <c r="I137" s="95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AV47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BJ137"/>
  <sheetViews>
    <sheetView topLeftCell="J1" zoomScale="85" zoomScaleNormal="85" workbookViewId="0">
      <selection activeCell="AB14" sqref="AB14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9.570312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11.5703125" style="100" customWidth="1"/>
    <col min="28" max="28" width="10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10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36.75" customHeight="1">
      <c r="A2" s="238" t="s">
        <v>159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36.7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36.7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 ht="36.75" customHeight="1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50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48.75" customHeight="1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51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36.75" customHeight="1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36.75" customHeight="1">
      <c r="A8" s="1">
        <v>1</v>
      </c>
      <c r="B8" s="6" t="s">
        <v>53</v>
      </c>
      <c r="C8" s="69">
        <f t="shared" ref="C8:AP8" si="0">SUM(C9:C10)</f>
        <v>16</v>
      </c>
      <c r="D8" s="69">
        <f t="shared" si="0"/>
        <v>1</v>
      </c>
      <c r="E8" s="69">
        <f t="shared" si="0"/>
        <v>15</v>
      </c>
      <c r="F8" s="69">
        <f t="shared" si="0"/>
        <v>0</v>
      </c>
      <c r="G8" s="69">
        <f t="shared" si="0"/>
        <v>0</v>
      </c>
      <c r="H8" s="69">
        <f t="shared" si="0"/>
        <v>33</v>
      </c>
      <c r="I8" s="69">
        <f t="shared" si="0"/>
        <v>28</v>
      </c>
      <c r="J8" s="69">
        <f t="shared" si="0"/>
        <v>1</v>
      </c>
      <c r="K8" s="69">
        <f t="shared" si="0"/>
        <v>4</v>
      </c>
      <c r="L8" s="69">
        <f t="shared" si="0"/>
        <v>4</v>
      </c>
      <c r="M8" s="69">
        <f t="shared" si="0"/>
        <v>34</v>
      </c>
      <c r="N8" s="69">
        <f t="shared" si="0"/>
        <v>14</v>
      </c>
      <c r="O8" s="69">
        <f t="shared" si="0"/>
        <v>8</v>
      </c>
      <c r="P8" s="69">
        <f t="shared" si="0"/>
        <v>11</v>
      </c>
      <c r="Q8" s="69">
        <f t="shared" si="0"/>
        <v>1</v>
      </c>
      <c r="R8" s="69">
        <f t="shared" si="0"/>
        <v>1</v>
      </c>
      <c r="S8" s="69">
        <f t="shared" si="0"/>
        <v>0</v>
      </c>
      <c r="T8" s="69">
        <f t="shared" si="0"/>
        <v>1</v>
      </c>
      <c r="U8" s="69">
        <f t="shared" si="0"/>
        <v>0</v>
      </c>
      <c r="V8" s="69">
        <f t="shared" si="0"/>
        <v>35</v>
      </c>
      <c r="W8" s="69">
        <f t="shared" si="0"/>
        <v>1</v>
      </c>
      <c r="X8" s="69">
        <f t="shared" si="0"/>
        <v>0</v>
      </c>
      <c r="Y8" s="69">
        <f t="shared" si="0"/>
        <v>4</v>
      </c>
      <c r="Z8" s="69">
        <f t="shared" si="0"/>
        <v>1</v>
      </c>
      <c r="AA8" s="69">
        <f t="shared" si="0"/>
        <v>11</v>
      </c>
      <c r="AB8" s="69">
        <f t="shared" si="0"/>
        <v>4</v>
      </c>
      <c r="AC8" s="69">
        <f t="shared" si="0"/>
        <v>15</v>
      </c>
      <c r="AD8" s="69">
        <f t="shared" si="0"/>
        <v>5</v>
      </c>
      <c r="AE8" s="69">
        <f t="shared" si="0"/>
        <v>10</v>
      </c>
      <c r="AF8" s="69">
        <f t="shared" si="0"/>
        <v>0</v>
      </c>
      <c r="AG8" s="69">
        <f t="shared" si="0"/>
        <v>15</v>
      </c>
      <c r="AH8" s="69">
        <f t="shared" si="0"/>
        <v>0</v>
      </c>
      <c r="AI8" s="69">
        <f t="shared" si="0"/>
        <v>0</v>
      </c>
      <c r="AJ8" s="69">
        <f t="shared" si="0"/>
        <v>0</v>
      </c>
      <c r="AK8" s="69">
        <f t="shared" si="0"/>
        <v>0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16</v>
      </c>
      <c r="AR8" s="69">
        <f t="shared" si="1"/>
        <v>16</v>
      </c>
      <c r="AS8" s="69">
        <f t="shared" si="1"/>
        <v>33</v>
      </c>
      <c r="AT8" s="69">
        <f t="shared" si="1"/>
        <v>33</v>
      </c>
      <c r="AU8" s="69">
        <f t="shared" si="1"/>
        <v>44</v>
      </c>
      <c r="AV8" s="69">
        <f>SUM(AV9:AV10)</f>
        <v>44</v>
      </c>
      <c r="AW8" s="69">
        <f t="shared" si="1"/>
        <v>34</v>
      </c>
      <c r="AX8" s="69">
        <f t="shared" si="1"/>
        <v>34</v>
      </c>
      <c r="AY8" s="69">
        <f t="shared" si="1"/>
        <v>1</v>
      </c>
      <c r="AZ8" s="69">
        <f t="shared" si="1"/>
        <v>1</v>
      </c>
      <c r="BA8" s="69">
        <f t="shared" si="1"/>
        <v>35</v>
      </c>
      <c r="BB8" s="69">
        <f t="shared" si="1"/>
        <v>35</v>
      </c>
      <c r="BC8" s="69">
        <f t="shared" si="1"/>
        <v>15</v>
      </c>
      <c r="BD8" s="69">
        <f t="shared" si="1"/>
        <v>15</v>
      </c>
      <c r="BE8" s="69">
        <f t="shared" si="1"/>
        <v>15</v>
      </c>
      <c r="BF8" s="69">
        <f t="shared" si="1"/>
        <v>15</v>
      </c>
      <c r="BG8" s="69">
        <f t="shared" si="1"/>
        <v>0</v>
      </c>
      <c r="BH8" s="69">
        <f t="shared" si="1"/>
        <v>0</v>
      </c>
      <c r="BI8" s="69">
        <f t="shared" si="1"/>
        <v>0</v>
      </c>
      <c r="BJ8" s="69">
        <f t="shared" si="1"/>
        <v>0</v>
      </c>
    </row>
    <row r="9" spans="1:62" ht="36.75" customHeight="1">
      <c r="A9" s="5" t="s">
        <v>45</v>
      </c>
      <c r="B9" s="204" t="s">
        <v>54</v>
      </c>
      <c r="C9" s="21">
        <v>16</v>
      </c>
      <c r="D9" s="2">
        <v>1</v>
      </c>
      <c r="E9" s="2">
        <v>15</v>
      </c>
      <c r="F9" s="2">
        <v>0</v>
      </c>
      <c r="G9" s="2">
        <v>0</v>
      </c>
      <c r="H9" s="2">
        <v>18</v>
      </c>
      <c r="I9" s="2">
        <f>H9-J9-K9</f>
        <v>16</v>
      </c>
      <c r="J9" s="3">
        <v>1</v>
      </c>
      <c r="K9" s="3">
        <v>1</v>
      </c>
      <c r="L9" s="3">
        <v>3</v>
      </c>
      <c r="M9" s="3">
        <f>N9+O9+P9+Q9</f>
        <v>27</v>
      </c>
      <c r="N9" s="161">
        <v>12</v>
      </c>
      <c r="O9" s="161">
        <v>4</v>
      </c>
      <c r="P9" s="161">
        <v>10</v>
      </c>
      <c r="Q9" s="161">
        <v>1</v>
      </c>
      <c r="R9" s="161">
        <f>S9+T9+U9</f>
        <v>1</v>
      </c>
      <c r="S9" s="161">
        <v>0</v>
      </c>
      <c r="T9" s="161">
        <v>1</v>
      </c>
      <c r="U9" s="161">
        <v>0</v>
      </c>
      <c r="V9" s="3">
        <f>M9+R9</f>
        <v>28</v>
      </c>
      <c r="W9" s="3">
        <v>0</v>
      </c>
      <c r="X9" s="3">
        <v>0</v>
      </c>
      <c r="Y9" s="3">
        <f>D9+E9+I9-L9-V9-W9</f>
        <v>1</v>
      </c>
      <c r="Z9" s="3">
        <f>X9+D9</f>
        <v>1</v>
      </c>
      <c r="AA9" s="3">
        <v>8</v>
      </c>
      <c r="AB9" s="3">
        <v>3</v>
      </c>
      <c r="AC9" s="3">
        <f>AA9+AB9</f>
        <v>11</v>
      </c>
      <c r="AD9" s="3">
        <v>3</v>
      </c>
      <c r="AE9" s="3">
        <f>AA9+AB9-AD9</f>
        <v>8</v>
      </c>
      <c r="AF9" s="3"/>
      <c r="AG9" s="3">
        <v>11</v>
      </c>
      <c r="AH9" s="3">
        <v>0</v>
      </c>
      <c r="AI9" s="3">
        <v>0</v>
      </c>
      <c r="AJ9" s="3">
        <f>AH9+AI9</f>
        <v>0</v>
      </c>
      <c r="AK9" s="3">
        <v>0</v>
      </c>
      <c r="AL9" s="3">
        <f>AH9+AI9-AK9</f>
        <v>0</v>
      </c>
      <c r="AM9" s="21"/>
      <c r="AN9" s="21"/>
      <c r="AO9" s="21"/>
      <c r="AP9" s="21"/>
      <c r="AQ9" s="70">
        <f>C9</f>
        <v>16</v>
      </c>
      <c r="AR9" s="70">
        <f>E9+F9+G9+D9</f>
        <v>16</v>
      </c>
      <c r="AS9" s="70">
        <f>H9</f>
        <v>18</v>
      </c>
      <c r="AT9" s="70">
        <f>I9+J9+K9</f>
        <v>18</v>
      </c>
      <c r="AU9" s="70">
        <f>D9+E9+I9</f>
        <v>32</v>
      </c>
      <c r="AV9" s="70">
        <f>L9+V9+W9+Y9</f>
        <v>32</v>
      </c>
      <c r="AW9" s="70">
        <f>M9</f>
        <v>27</v>
      </c>
      <c r="AX9" s="70">
        <f>N9+O9+P9+Q9</f>
        <v>27</v>
      </c>
      <c r="AY9" s="70">
        <f>R9</f>
        <v>1</v>
      </c>
      <c r="AZ9" s="70">
        <f>S9+T9+U9</f>
        <v>1</v>
      </c>
      <c r="BA9" s="70">
        <f>V9</f>
        <v>28</v>
      </c>
      <c r="BB9" s="70">
        <f>M9+R9</f>
        <v>28</v>
      </c>
      <c r="BC9" s="70">
        <f>AC9</f>
        <v>11</v>
      </c>
      <c r="BD9" s="70">
        <f>AA9+AB9</f>
        <v>11</v>
      </c>
      <c r="BE9" s="70">
        <f>AC9</f>
        <v>11</v>
      </c>
      <c r="BF9" s="70">
        <f>AD9+AE9</f>
        <v>11</v>
      </c>
      <c r="BG9" s="70">
        <f>AJ9</f>
        <v>0</v>
      </c>
      <c r="BH9" s="70">
        <f>AH9+AI9</f>
        <v>0</v>
      </c>
      <c r="BI9" s="70">
        <f>AJ9</f>
        <v>0</v>
      </c>
      <c r="BJ9" s="70">
        <f>AK9+AL9</f>
        <v>0</v>
      </c>
    </row>
    <row r="10" spans="1:62" ht="36.75" customHeight="1">
      <c r="A10" s="5" t="s">
        <v>46</v>
      </c>
      <c r="B10" s="204" t="s">
        <v>55</v>
      </c>
      <c r="C10" s="21">
        <v>0</v>
      </c>
      <c r="D10" s="2">
        <v>0</v>
      </c>
      <c r="E10" s="2">
        <v>0</v>
      </c>
      <c r="F10" s="2">
        <v>0</v>
      </c>
      <c r="G10" s="2">
        <v>0</v>
      </c>
      <c r="H10" s="2">
        <v>15</v>
      </c>
      <c r="I10" s="2">
        <f t="shared" ref="I10" si="2">H10-J10-K10</f>
        <v>12</v>
      </c>
      <c r="J10" s="2">
        <v>0</v>
      </c>
      <c r="K10" s="3">
        <v>3</v>
      </c>
      <c r="L10" s="3">
        <v>1</v>
      </c>
      <c r="M10" s="3">
        <f t="shared" ref="M10" si="3">N10+O10+P10+Q10</f>
        <v>7</v>
      </c>
      <c r="N10" s="161">
        <v>2</v>
      </c>
      <c r="O10" s="161">
        <v>4</v>
      </c>
      <c r="P10" s="161">
        <v>1</v>
      </c>
      <c r="Q10" s="161">
        <v>0</v>
      </c>
      <c r="R10" s="161">
        <f t="shared" ref="R10" si="4">S10+T10+U10</f>
        <v>0</v>
      </c>
      <c r="S10" s="161">
        <v>0</v>
      </c>
      <c r="T10" s="161">
        <v>0</v>
      </c>
      <c r="U10" s="161">
        <v>0</v>
      </c>
      <c r="V10" s="3">
        <f t="shared" ref="V10" si="5">M10+R10</f>
        <v>7</v>
      </c>
      <c r="W10" s="3">
        <v>1</v>
      </c>
      <c r="X10" s="4">
        <v>0</v>
      </c>
      <c r="Y10" s="3">
        <f t="shared" ref="Y10" si="6">E10+I10-L10-V10-W10</f>
        <v>3</v>
      </c>
      <c r="Z10" s="3">
        <f t="shared" ref="Z10" si="7">X10+D10</f>
        <v>0</v>
      </c>
      <c r="AA10" s="4">
        <v>3</v>
      </c>
      <c r="AB10" s="4">
        <v>1</v>
      </c>
      <c r="AC10" s="3">
        <f t="shared" ref="AC10" si="8">AA10+AB10</f>
        <v>4</v>
      </c>
      <c r="AD10" s="4">
        <v>2</v>
      </c>
      <c r="AE10" s="3">
        <f t="shared" ref="AE10" si="9">AA10+AB10-AD10</f>
        <v>2</v>
      </c>
      <c r="AF10" s="3"/>
      <c r="AG10" s="3">
        <v>4</v>
      </c>
      <c r="AH10" s="3">
        <v>0</v>
      </c>
      <c r="AI10" s="3">
        <v>0</v>
      </c>
      <c r="AJ10" s="3">
        <f t="shared" ref="AJ10" si="10">AH10+AI10</f>
        <v>0</v>
      </c>
      <c r="AK10" s="3">
        <v>0</v>
      </c>
      <c r="AL10" s="3">
        <f t="shared" ref="AL10" si="11">AH10+AI10-AK10</f>
        <v>0</v>
      </c>
      <c r="AM10" s="21"/>
      <c r="AN10" s="21"/>
      <c r="AO10" s="21"/>
      <c r="AP10" s="21"/>
      <c r="AQ10" s="70">
        <f t="shared" ref="AQ10:AQ46" si="12">C10</f>
        <v>0</v>
      </c>
      <c r="AR10" s="70">
        <f>E10+F10+G10+D10</f>
        <v>0</v>
      </c>
      <c r="AS10" s="70">
        <f t="shared" ref="AS10:AS46" si="13">H10</f>
        <v>15</v>
      </c>
      <c r="AT10" s="70">
        <f t="shared" ref="AT10:AT46" si="14">I10+J10+K10</f>
        <v>15</v>
      </c>
      <c r="AU10" s="70">
        <f t="shared" ref="AU10:AU46" si="15">D10+E10+I10</f>
        <v>12</v>
      </c>
      <c r="AV10" s="70">
        <f>L10+V10+W10+Y10</f>
        <v>12</v>
      </c>
      <c r="AW10" s="70">
        <f t="shared" ref="AW10:AW46" si="16">M10</f>
        <v>7</v>
      </c>
      <c r="AX10" s="70">
        <f>N10+O10+P10+Q10</f>
        <v>7</v>
      </c>
      <c r="AY10" s="70">
        <f t="shared" ref="AY10:AY46" si="17">R10</f>
        <v>0</v>
      </c>
      <c r="AZ10" s="70">
        <f t="shared" ref="AZ10:AZ46" si="18">S10+T10+U10</f>
        <v>0</v>
      </c>
      <c r="BA10" s="70">
        <f t="shared" ref="BA10:BA46" si="19">V10</f>
        <v>7</v>
      </c>
      <c r="BB10" s="70">
        <f t="shared" ref="BB10:BB46" si="20">M10+R10</f>
        <v>7</v>
      </c>
      <c r="BC10" s="70">
        <f t="shared" ref="BC10:BC46" si="21">AC10</f>
        <v>4</v>
      </c>
      <c r="BD10" s="70">
        <f t="shared" ref="BD10:BD46" si="22">AA10+AB10</f>
        <v>4</v>
      </c>
      <c r="BE10" s="70">
        <f t="shared" ref="BE10:BE46" si="23">AC10</f>
        <v>4</v>
      </c>
      <c r="BF10" s="70">
        <f t="shared" ref="BF10:BF46" si="24">AD10+AE10</f>
        <v>4</v>
      </c>
      <c r="BG10" s="70">
        <f t="shared" ref="BG10:BG46" si="25">AJ10</f>
        <v>0</v>
      </c>
      <c r="BH10" s="70">
        <f t="shared" ref="BH10:BH46" si="26">AH10+AI10</f>
        <v>0</v>
      </c>
      <c r="BI10" s="70">
        <f t="shared" ref="BI10:BI46" si="27">AJ10</f>
        <v>0</v>
      </c>
      <c r="BJ10" s="70">
        <f t="shared" ref="BJ10:BJ46" si="28">AK10+AL10</f>
        <v>0</v>
      </c>
    </row>
    <row r="11" spans="1:62" ht="36.75" customHeight="1">
      <c r="A11" s="1">
        <v>2</v>
      </c>
      <c r="B11" s="6" t="s">
        <v>56</v>
      </c>
      <c r="C11" s="69">
        <f t="shared" ref="C11:BJ11" si="29">SUM(C12:C13)</f>
        <v>3</v>
      </c>
      <c r="D11" s="69">
        <f t="shared" si="29"/>
        <v>0</v>
      </c>
      <c r="E11" s="69">
        <f t="shared" si="29"/>
        <v>3</v>
      </c>
      <c r="F11" s="69">
        <f t="shared" si="29"/>
        <v>0</v>
      </c>
      <c r="G11" s="69">
        <f t="shared" si="29"/>
        <v>0</v>
      </c>
      <c r="H11" s="69">
        <f t="shared" si="29"/>
        <v>12</v>
      </c>
      <c r="I11" s="69">
        <f t="shared" si="29"/>
        <v>10</v>
      </c>
      <c r="J11" s="69">
        <f t="shared" si="29"/>
        <v>0</v>
      </c>
      <c r="K11" s="69">
        <f t="shared" si="29"/>
        <v>2</v>
      </c>
      <c r="L11" s="69">
        <f t="shared" si="29"/>
        <v>1</v>
      </c>
      <c r="M11" s="69">
        <f t="shared" si="29"/>
        <v>8</v>
      </c>
      <c r="N11" s="69">
        <f t="shared" si="29"/>
        <v>0</v>
      </c>
      <c r="O11" s="69">
        <f t="shared" si="29"/>
        <v>2</v>
      </c>
      <c r="P11" s="69">
        <f t="shared" si="29"/>
        <v>6</v>
      </c>
      <c r="Q11" s="69">
        <f t="shared" si="29"/>
        <v>0</v>
      </c>
      <c r="R11" s="69">
        <f t="shared" si="29"/>
        <v>0</v>
      </c>
      <c r="S11" s="69">
        <f t="shared" si="29"/>
        <v>0</v>
      </c>
      <c r="T11" s="69">
        <f t="shared" si="29"/>
        <v>0</v>
      </c>
      <c r="U11" s="69">
        <f t="shared" si="29"/>
        <v>0</v>
      </c>
      <c r="V11" s="69">
        <f t="shared" si="29"/>
        <v>8</v>
      </c>
      <c r="W11" s="69">
        <f t="shared" si="29"/>
        <v>0</v>
      </c>
      <c r="X11" s="69">
        <f t="shared" si="29"/>
        <v>0</v>
      </c>
      <c r="Y11" s="69">
        <f t="shared" si="29"/>
        <v>4</v>
      </c>
      <c r="Z11" s="69">
        <f t="shared" si="29"/>
        <v>0</v>
      </c>
      <c r="AA11" s="69">
        <f t="shared" si="29"/>
        <v>5</v>
      </c>
      <c r="AB11" s="69">
        <f t="shared" si="29"/>
        <v>0</v>
      </c>
      <c r="AC11" s="69">
        <f t="shared" si="29"/>
        <v>5</v>
      </c>
      <c r="AD11" s="69">
        <f t="shared" si="29"/>
        <v>2</v>
      </c>
      <c r="AE11" s="69">
        <f t="shared" si="29"/>
        <v>3</v>
      </c>
      <c r="AF11" s="69">
        <f t="shared" si="29"/>
        <v>0</v>
      </c>
      <c r="AG11" s="69">
        <f t="shared" si="29"/>
        <v>4</v>
      </c>
      <c r="AH11" s="69">
        <f t="shared" si="29"/>
        <v>1</v>
      </c>
      <c r="AI11" s="69">
        <f t="shared" si="29"/>
        <v>0</v>
      </c>
      <c r="AJ11" s="69">
        <f t="shared" si="29"/>
        <v>1</v>
      </c>
      <c r="AK11" s="69">
        <f t="shared" si="29"/>
        <v>0</v>
      </c>
      <c r="AL11" s="69">
        <f t="shared" si="29"/>
        <v>1</v>
      </c>
      <c r="AM11" s="69">
        <f t="shared" si="29"/>
        <v>0</v>
      </c>
      <c r="AN11" s="69">
        <f t="shared" si="29"/>
        <v>0</v>
      </c>
      <c r="AO11" s="69">
        <f t="shared" si="29"/>
        <v>0</v>
      </c>
      <c r="AP11" s="69">
        <f t="shared" si="29"/>
        <v>0</v>
      </c>
      <c r="AQ11" s="69">
        <f t="shared" si="29"/>
        <v>3</v>
      </c>
      <c r="AR11" s="69">
        <f t="shared" si="29"/>
        <v>3</v>
      </c>
      <c r="AS11" s="69">
        <f t="shared" si="29"/>
        <v>12</v>
      </c>
      <c r="AT11" s="69">
        <f t="shared" si="29"/>
        <v>12</v>
      </c>
      <c r="AU11" s="69">
        <f t="shared" si="29"/>
        <v>13</v>
      </c>
      <c r="AV11" s="69">
        <f t="shared" si="29"/>
        <v>13</v>
      </c>
      <c r="AW11" s="69">
        <f t="shared" si="29"/>
        <v>8</v>
      </c>
      <c r="AX11" s="69">
        <f t="shared" si="29"/>
        <v>8</v>
      </c>
      <c r="AY11" s="69">
        <f t="shared" si="29"/>
        <v>0</v>
      </c>
      <c r="AZ11" s="69">
        <f t="shared" si="29"/>
        <v>0</v>
      </c>
      <c r="BA11" s="69">
        <f t="shared" si="29"/>
        <v>8</v>
      </c>
      <c r="BB11" s="69">
        <f t="shared" si="29"/>
        <v>8</v>
      </c>
      <c r="BC11" s="69">
        <f t="shared" si="29"/>
        <v>5</v>
      </c>
      <c r="BD11" s="69">
        <f t="shared" si="29"/>
        <v>5</v>
      </c>
      <c r="BE11" s="69">
        <f t="shared" si="29"/>
        <v>5</v>
      </c>
      <c r="BF11" s="69">
        <f t="shared" si="29"/>
        <v>5</v>
      </c>
      <c r="BG11" s="69">
        <f t="shared" si="29"/>
        <v>1</v>
      </c>
      <c r="BH11" s="69">
        <f t="shared" si="29"/>
        <v>1</v>
      </c>
      <c r="BI11" s="69">
        <f t="shared" si="29"/>
        <v>1</v>
      </c>
      <c r="BJ11" s="69">
        <f t="shared" si="29"/>
        <v>1</v>
      </c>
    </row>
    <row r="12" spans="1:62" ht="36.75" customHeight="1">
      <c r="A12" s="5" t="s">
        <v>4</v>
      </c>
      <c r="B12" s="204" t="s">
        <v>57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8</v>
      </c>
      <c r="I12" s="2">
        <f t="shared" ref="I12:I13" si="30">H12-J12-K12</f>
        <v>6</v>
      </c>
      <c r="J12" s="3">
        <v>0</v>
      </c>
      <c r="K12" s="3">
        <v>2</v>
      </c>
      <c r="L12" s="3">
        <v>1</v>
      </c>
      <c r="M12" s="3">
        <f t="shared" ref="M12:M13" si="31">N12+O12+P12+Q12</f>
        <v>5</v>
      </c>
      <c r="N12" s="161">
        <v>0</v>
      </c>
      <c r="O12" s="161">
        <v>1</v>
      </c>
      <c r="P12" s="161">
        <v>4</v>
      </c>
      <c r="Q12" s="161">
        <v>0</v>
      </c>
      <c r="R12" s="161">
        <f t="shared" ref="R12:R13" si="32">S12+T12+U12</f>
        <v>0</v>
      </c>
      <c r="S12" s="161">
        <v>0</v>
      </c>
      <c r="T12" s="161">
        <v>0</v>
      </c>
      <c r="U12" s="161">
        <v>0</v>
      </c>
      <c r="V12" s="3">
        <f t="shared" ref="V12:V13" si="33">M12+R12</f>
        <v>5</v>
      </c>
      <c r="W12" s="3">
        <v>0</v>
      </c>
      <c r="X12" s="3">
        <v>0</v>
      </c>
      <c r="Y12" s="3">
        <f>D12+E12+I12-L12-V12-W12</f>
        <v>0</v>
      </c>
      <c r="Z12" s="3">
        <f t="shared" ref="Z12:Z13" si="34">X12+D12</f>
        <v>0</v>
      </c>
      <c r="AA12" s="3">
        <v>3</v>
      </c>
      <c r="AB12" s="3">
        <v>0</v>
      </c>
      <c r="AC12" s="3">
        <f t="shared" ref="AC12:AC13" si="35">AA12+AB12</f>
        <v>3</v>
      </c>
      <c r="AD12" s="3">
        <v>0</v>
      </c>
      <c r="AE12" s="3">
        <f t="shared" ref="AE12:AE13" si="36">AA12+AB12-AD12</f>
        <v>3</v>
      </c>
      <c r="AF12" s="3"/>
      <c r="AG12" s="3">
        <v>2</v>
      </c>
      <c r="AH12" s="3">
        <v>1</v>
      </c>
      <c r="AI12" s="3">
        <v>0</v>
      </c>
      <c r="AJ12" s="3">
        <f t="shared" ref="AJ12:AJ13" si="37">AH12+AI12</f>
        <v>1</v>
      </c>
      <c r="AK12" s="3">
        <v>0</v>
      </c>
      <c r="AL12" s="3">
        <f t="shared" ref="AL12:AL13" si="38">AH12+AI12-AK12</f>
        <v>1</v>
      </c>
      <c r="AM12" s="21"/>
      <c r="AN12" s="21"/>
      <c r="AO12" s="21"/>
      <c r="AP12" s="21"/>
      <c r="AQ12" s="70">
        <f t="shared" si="12"/>
        <v>0</v>
      </c>
      <c r="AR12" s="70">
        <f>E12+F12+G12+D12</f>
        <v>0</v>
      </c>
      <c r="AS12" s="70">
        <f t="shared" si="13"/>
        <v>8</v>
      </c>
      <c r="AT12" s="70">
        <f t="shared" si="14"/>
        <v>8</v>
      </c>
      <c r="AU12" s="70">
        <f t="shared" si="15"/>
        <v>6</v>
      </c>
      <c r="AV12" s="70">
        <f>L12+V12+W12+Y12</f>
        <v>6</v>
      </c>
      <c r="AW12" s="70">
        <f t="shared" si="16"/>
        <v>5</v>
      </c>
      <c r="AX12" s="70">
        <f>N12+O12+P12+Q12</f>
        <v>5</v>
      </c>
      <c r="AY12" s="70">
        <f t="shared" si="17"/>
        <v>0</v>
      </c>
      <c r="AZ12" s="70">
        <f t="shared" si="18"/>
        <v>0</v>
      </c>
      <c r="BA12" s="70">
        <f t="shared" si="19"/>
        <v>5</v>
      </c>
      <c r="BB12" s="70">
        <f t="shared" si="20"/>
        <v>5</v>
      </c>
      <c r="BC12" s="70">
        <f t="shared" si="21"/>
        <v>3</v>
      </c>
      <c r="BD12" s="70">
        <f t="shared" si="22"/>
        <v>3</v>
      </c>
      <c r="BE12" s="70">
        <f t="shared" si="23"/>
        <v>3</v>
      </c>
      <c r="BF12" s="70">
        <f t="shared" si="24"/>
        <v>3</v>
      </c>
      <c r="BG12" s="70">
        <f t="shared" si="25"/>
        <v>1</v>
      </c>
      <c r="BH12" s="70">
        <f t="shared" si="26"/>
        <v>1</v>
      </c>
      <c r="BI12" s="70">
        <f t="shared" si="27"/>
        <v>1</v>
      </c>
      <c r="BJ12" s="70">
        <f t="shared" si="28"/>
        <v>1</v>
      </c>
    </row>
    <row r="13" spans="1:62" ht="36.75" customHeight="1">
      <c r="A13" s="5" t="s">
        <v>5</v>
      </c>
      <c r="B13" s="204" t="s">
        <v>58</v>
      </c>
      <c r="C13" s="21">
        <v>3</v>
      </c>
      <c r="D13" s="2">
        <v>0</v>
      </c>
      <c r="E13" s="2">
        <v>3</v>
      </c>
      <c r="F13" s="2">
        <v>0</v>
      </c>
      <c r="G13" s="2">
        <v>0</v>
      </c>
      <c r="H13" s="2">
        <v>4</v>
      </c>
      <c r="I13" s="2">
        <f t="shared" si="30"/>
        <v>4</v>
      </c>
      <c r="J13" s="3">
        <v>0</v>
      </c>
      <c r="K13" s="3">
        <v>0</v>
      </c>
      <c r="L13" s="3">
        <v>0</v>
      </c>
      <c r="M13" s="3">
        <f t="shared" si="31"/>
        <v>3</v>
      </c>
      <c r="N13" s="161">
        <v>0</v>
      </c>
      <c r="O13" s="161">
        <v>1</v>
      </c>
      <c r="P13" s="161">
        <v>2</v>
      </c>
      <c r="Q13" s="161">
        <v>0</v>
      </c>
      <c r="R13" s="161">
        <f t="shared" si="32"/>
        <v>0</v>
      </c>
      <c r="S13" s="161">
        <v>0</v>
      </c>
      <c r="T13" s="161">
        <v>0</v>
      </c>
      <c r="U13" s="161">
        <v>0</v>
      </c>
      <c r="V13" s="3">
        <f t="shared" si="33"/>
        <v>3</v>
      </c>
      <c r="W13" s="3">
        <v>0</v>
      </c>
      <c r="X13" s="3">
        <v>0</v>
      </c>
      <c r="Y13" s="3">
        <f>D13+E13+I13-L13-V13-W13</f>
        <v>4</v>
      </c>
      <c r="Z13" s="3">
        <f t="shared" si="34"/>
        <v>0</v>
      </c>
      <c r="AA13" s="3">
        <v>2</v>
      </c>
      <c r="AB13" s="3">
        <v>0</v>
      </c>
      <c r="AC13" s="3">
        <f t="shared" si="35"/>
        <v>2</v>
      </c>
      <c r="AD13" s="3">
        <v>2</v>
      </c>
      <c r="AE13" s="3">
        <f t="shared" si="36"/>
        <v>0</v>
      </c>
      <c r="AF13" s="3"/>
      <c r="AG13" s="3">
        <v>2</v>
      </c>
      <c r="AH13" s="3">
        <v>0</v>
      </c>
      <c r="AI13" s="3">
        <v>0</v>
      </c>
      <c r="AJ13" s="3">
        <f t="shared" si="37"/>
        <v>0</v>
      </c>
      <c r="AK13" s="3">
        <v>0</v>
      </c>
      <c r="AL13" s="3">
        <f t="shared" si="38"/>
        <v>0</v>
      </c>
      <c r="AM13" s="21"/>
      <c r="AN13" s="21"/>
      <c r="AO13" s="21"/>
      <c r="AP13" s="21"/>
      <c r="AQ13" s="70">
        <f t="shared" si="12"/>
        <v>3</v>
      </c>
      <c r="AR13" s="70">
        <f>E13+F13+G13+D13</f>
        <v>3</v>
      </c>
      <c r="AS13" s="70">
        <f t="shared" si="13"/>
        <v>4</v>
      </c>
      <c r="AT13" s="70">
        <f t="shared" si="14"/>
        <v>4</v>
      </c>
      <c r="AU13" s="70">
        <f t="shared" si="15"/>
        <v>7</v>
      </c>
      <c r="AV13" s="70">
        <f>L13+V13+W13+Y13</f>
        <v>7</v>
      </c>
      <c r="AW13" s="70">
        <f t="shared" si="16"/>
        <v>3</v>
      </c>
      <c r="AX13" s="70">
        <f>N13+O13+P13+Q13</f>
        <v>3</v>
      </c>
      <c r="AY13" s="70">
        <f t="shared" si="17"/>
        <v>0</v>
      </c>
      <c r="AZ13" s="70">
        <f t="shared" si="18"/>
        <v>0</v>
      </c>
      <c r="BA13" s="70">
        <f t="shared" si="19"/>
        <v>3</v>
      </c>
      <c r="BB13" s="70">
        <f t="shared" si="20"/>
        <v>3</v>
      </c>
      <c r="BC13" s="70">
        <f t="shared" si="21"/>
        <v>2</v>
      </c>
      <c r="BD13" s="70">
        <f t="shared" si="22"/>
        <v>2</v>
      </c>
      <c r="BE13" s="70">
        <f t="shared" si="23"/>
        <v>2</v>
      </c>
      <c r="BF13" s="70">
        <f t="shared" si="24"/>
        <v>2</v>
      </c>
      <c r="BG13" s="70">
        <f t="shared" si="25"/>
        <v>0</v>
      </c>
      <c r="BH13" s="70">
        <f t="shared" si="26"/>
        <v>0</v>
      </c>
      <c r="BI13" s="70">
        <f t="shared" si="27"/>
        <v>0</v>
      </c>
      <c r="BJ13" s="70">
        <f t="shared" si="28"/>
        <v>0</v>
      </c>
    </row>
    <row r="14" spans="1:62" ht="36.75" customHeight="1">
      <c r="A14" s="5" t="s">
        <v>47</v>
      </c>
      <c r="B14" s="6" t="s">
        <v>59</v>
      </c>
      <c r="C14" s="69">
        <f t="shared" ref="C14:AP14" si="39">SUM(C15:C16)</f>
        <v>34</v>
      </c>
      <c r="D14" s="69">
        <f t="shared" si="39"/>
        <v>2</v>
      </c>
      <c r="E14" s="69">
        <f t="shared" si="39"/>
        <v>32</v>
      </c>
      <c r="F14" s="69">
        <f t="shared" si="39"/>
        <v>0</v>
      </c>
      <c r="G14" s="69">
        <f t="shared" si="39"/>
        <v>0</v>
      </c>
      <c r="H14" s="69">
        <f t="shared" si="39"/>
        <v>132</v>
      </c>
      <c r="I14" s="69">
        <f t="shared" si="39"/>
        <v>118</v>
      </c>
      <c r="J14" s="69">
        <f t="shared" si="39"/>
        <v>8</v>
      </c>
      <c r="K14" s="69">
        <f t="shared" si="39"/>
        <v>6</v>
      </c>
      <c r="L14" s="69">
        <f t="shared" si="39"/>
        <v>0</v>
      </c>
      <c r="M14" s="69">
        <f t="shared" si="39"/>
        <v>82</v>
      </c>
      <c r="N14" s="69">
        <f t="shared" si="39"/>
        <v>79</v>
      </c>
      <c r="O14" s="69">
        <f t="shared" si="39"/>
        <v>1</v>
      </c>
      <c r="P14" s="69">
        <f t="shared" si="39"/>
        <v>2</v>
      </c>
      <c r="Q14" s="69">
        <f t="shared" si="39"/>
        <v>0</v>
      </c>
      <c r="R14" s="69">
        <f t="shared" si="39"/>
        <v>5</v>
      </c>
      <c r="S14" s="69">
        <f t="shared" si="39"/>
        <v>0</v>
      </c>
      <c r="T14" s="69">
        <f t="shared" si="39"/>
        <v>5</v>
      </c>
      <c r="U14" s="69">
        <f t="shared" si="39"/>
        <v>0</v>
      </c>
      <c r="V14" s="69">
        <f t="shared" si="39"/>
        <v>87</v>
      </c>
      <c r="W14" s="69">
        <f t="shared" si="39"/>
        <v>0</v>
      </c>
      <c r="X14" s="69">
        <f t="shared" si="39"/>
        <v>0</v>
      </c>
      <c r="Y14" s="69">
        <f t="shared" si="39"/>
        <v>65</v>
      </c>
      <c r="Z14" s="69">
        <f t="shared" si="39"/>
        <v>2</v>
      </c>
      <c r="AA14" s="69">
        <f t="shared" si="39"/>
        <v>2</v>
      </c>
      <c r="AB14" s="69">
        <f t="shared" si="39"/>
        <v>7</v>
      </c>
      <c r="AC14" s="69">
        <f t="shared" si="39"/>
        <v>9</v>
      </c>
      <c r="AD14" s="69">
        <f t="shared" si="39"/>
        <v>0</v>
      </c>
      <c r="AE14" s="69">
        <f t="shared" si="39"/>
        <v>9</v>
      </c>
      <c r="AF14" s="69">
        <f t="shared" si="39"/>
        <v>0</v>
      </c>
      <c r="AG14" s="69">
        <f t="shared" si="39"/>
        <v>9</v>
      </c>
      <c r="AH14" s="69">
        <f t="shared" si="39"/>
        <v>0</v>
      </c>
      <c r="AI14" s="69">
        <f t="shared" si="39"/>
        <v>0</v>
      </c>
      <c r="AJ14" s="69">
        <f t="shared" si="39"/>
        <v>0</v>
      </c>
      <c r="AK14" s="69">
        <f t="shared" si="39"/>
        <v>0</v>
      </c>
      <c r="AL14" s="69">
        <f t="shared" si="39"/>
        <v>0</v>
      </c>
      <c r="AM14" s="69">
        <f t="shared" si="39"/>
        <v>0</v>
      </c>
      <c r="AN14" s="69">
        <f t="shared" si="39"/>
        <v>0</v>
      </c>
      <c r="AO14" s="69">
        <f t="shared" si="39"/>
        <v>0</v>
      </c>
      <c r="AP14" s="69">
        <f t="shared" si="39"/>
        <v>0</v>
      </c>
      <c r="AQ14" s="69">
        <f t="shared" ref="AQ14:BJ14" si="40">SUM(AQ15:AQ16)</f>
        <v>34</v>
      </c>
      <c r="AR14" s="69">
        <f t="shared" si="40"/>
        <v>34</v>
      </c>
      <c r="AS14" s="69">
        <f t="shared" si="40"/>
        <v>132</v>
      </c>
      <c r="AT14" s="69">
        <f t="shared" si="40"/>
        <v>132</v>
      </c>
      <c r="AU14" s="69">
        <f t="shared" si="40"/>
        <v>152</v>
      </c>
      <c r="AV14" s="69">
        <f t="shared" si="40"/>
        <v>152</v>
      </c>
      <c r="AW14" s="69">
        <f t="shared" si="40"/>
        <v>82</v>
      </c>
      <c r="AX14" s="69">
        <f t="shared" si="40"/>
        <v>82</v>
      </c>
      <c r="AY14" s="69">
        <f t="shared" si="40"/>
        <v>5</v>
      </c>
      <c r="AZ14" s="69">
        <f t="shared" si="40"/>
        <v>5</v>
      </c>
      <c r="BA14" s="69">
        <f t="shared" si="40"/>
        <v>87</v>
      </c>
      <c r="BB14" s="69">
        <f t="shared" si="40"/>
        <v>87</v>
      </c>
      <c r="BC14" s="69">
        <f t="shared" si="40"/>
        <v>9</v>
      </c>
      <c r="BD14" s="69">
        <f t="shared" si="40"/>
        <v>9</v>
      </c>
      <c r="BE14" s="69">
        <f t="shared" si="40"/>
        <v>9</v>
      </c>
      <c r="BF14" s="69">
        <f t="shared" si="40"/>
        <v>9</v>
      </c>
      <c r="BG14" s="69">
        <f t="shared" si="40"/>
        <v>0</v>
      </c>
      <c r="BH14" s="69">
        <f t="shared" si="40"/>
        <v>0</v>
      </c>
      <c r="BI14" s="69">
        <f t="shared" si="40"/>
        <v>0</v>
      </c>
      <c r="BJ14" s="69">
        <f t="shared" si="40"/>
        <v>0</v>
      </c>
    </row>
    <row r="15" spans="1:62" ht="36.75" customHeight="1">
      <c r="A15" s="5" t="s">
        <v>6</v>
      </c>
      <c r="B15" s="204" t="s">
        <v>60</v>
      </c>
      <c r="C15" s="21">
        <v>11</v>
      </c>
      <c r="D15" s="2">
        <v>1</v>
      </c>
      <c r="E15" s="7">
        <v>10</v>
      </c>
      <c r="F15" s="7">
        <v>0</v>
      </c>
      <c r="G15" s="7">
        <v>0</v>
      </c>
      <c r="H15" s="7">
        <v>123</v>
      </c>
      <c r="I15" s="2">
        <f t="shared" ref="I15:I18" si="41">H15-J15-K15</f>
        <v>118</v>
      </c>
      <c r="J15" s="3">
        <v>4</v>
      </c>
      <c r="K15" s="3">
        <v>1</v>
      </c>
      <c r="L15" s="3">
        <v>0</v>
      </c>
      <c r="M15" s="3">
        <f t="shared" ref="M15:M18" si="42">N15+O15+P15+Q15</f>
        <v>77</v>
      </c>
      <c r="N15" s="161">
        <v>77</v>
      </c>
      <c r="O15" s="161">
        <v>0</v>
      </c>
      <c r="P15" s="161">
        <v>0</v>
      </c>
      <c r="Q15" s="161">
        <v>0</v>
      </c>
      <c r="R15" s="161">
        <f t="shared" ref="R15:R18" si="43">S15+T15+U15</f>
        <v>5</v>
      </c>
      <c r="S15" s="161">
        <v>0</v>
      </c>
      <c r="T15" s="161">
        <v>5</v>
      </c>
      <c r="U15" s="161">
        <v>0</v>
      </c>
      <c r="V15" s="3">
        <f t="shared" ref="V15:V18" si="44">M15+R15</f>
        <v>82</v>
      </c>
      <c r="W15" s="3">
        <v>0</v>
      </c>
      <c r="X15" s="3">
        <v>0</v>
      </c>
      <c r="Y15" s="3">
        <f>D15+E15+I15-L15-V15-W15</f>
        <v>47</v>
      </c>
      <c r="Z15" s="3">
        <f t="shared" ref="Z15:Z18" si="45">X15+D15</f>
        <v>1</v>
      </c>
      <c r="AA15" s="3">
        <v>1</v>
      </c>
      <c r="AB15" s="3">
        <v>1</v>
      </c>
      <c r="AC15" s="3">
        <f t="shared" ref="AC15:AC18" si="46">AA15+AB15</f>
        <v>2</v>
      </c>
      <c r="AD15" s="3">
        <v>0</v>
      </c>
      <c r="AE15" s="3">
        <f t="shared" ref="AE15:AE18" si="47">AA15+AB15-AD15</f>
        <v>2</v>
      </c>
      <c r="AF15" s="3"/>
      <c r="AG15" s="3">
        <v>2</v>
      </c>
      <c r="AH15" s="3">
        <v>0</v>
      </c>
      <c r="AI15" s="3">
        <v>0</v>
      </c>
      <c r="AJ15" s="3">
        <f t="shared" ref="AJ15:AJ18" si="48">AH15+AI15</f>
        <v>0</v>
      </c>
      <c r="AK15" s="3">
        <v>0</v>
      </c>
      <c r="AL15" s="3">
        <f t="shared" ref="AL15:AL18" si="49">AH15+AI15-AK15</f>
        <v>0</v>
      </c>
      <c r="AM15" s="21"/>
      <c r="AN15" s="21"/>
      <c r="AO15" s="21"/>
      <c r="AP15" s="21"/>
      <c r="AQ15" s="70">
        <f t="shared" si="12"/>
        <v>11</v>
      </c>
      <c r="AR15" s="70">
        <f>E15+F15+G15+D15</f>
        <v>11</v>
      </c>
      <c r="AS15" s="70">
        <f t="shared" si="13"/>
        <v>123</v>
      </c>
      <c r="AT15" s="70">
        <f t="shared" si="14"/>
        <v>123</v>
      </c>
      <c r="AU15" s="70">
        <f t="shared" si="15"/>
        <v>129</v>
      </c>
      <c r="AV15" s="70">
        <f>L15+V15+W15+Y15</f>
        <v>129</v>
      </c>
      <c r="AW15" s="70">
        <f t="shared" si="16"/>
        <v>77</v>
      </c>
      <c r="AX15" s="70">
        <f t="shared" ref="AX15:AX18" si="50">N15+O15+P15+Q15</f>
        <v>77</v>
      </c>
      <c r="AY15" s="70">
        <f t="shared" si="17"/>
        <v>5</v>
      </c>
      <c r="AZ15" s="70">
        <f t="shared" si="18"/>
        <v>5</v>
      </c>
      <c r="BA15" s="70">
        <f t="shared" si="19"/>
        <v>82</v>
      </c>
      <c r="BB15" s="70">
        <f t="shared" si="20"/>
        <v>82</v>
      </c>
      <c r="BC15" s="70">
        <f t="shared" si="21"/>
        <v>2</v>
      </c>
      <c r="BD15" s="70">
        <f t="shared" si="22"/>
        <v>2</v>
      </c>
      <c r="BE15" s="70">
        <f t="shared" si="23"/>
        <v>2</v>
      </c>
      <c r="BF15" s="70">
        <f t="shared" si="24"/>
        <v>2</v>
      </c>
      <c r="BG15" s="70">
        <f t="shared" si="25"/>
        <v>0</v>
      </c>
      <c r="BH15" s="70">
        <f t="shared" si="26"/>
        <v>0</v>
      </c>
      <c r="BI15" s="70">
        <f t="shared" si="27"/>
        <v>0</v>
      </c>
      <c r="BJ15" s="70">
        <f t="shared" si="28"/>
        <v>0</v>
      </c>
    </row>
    <row r="16" spans="1:62" ht="36.75" customHeight="1">
      <c r="A16" s="5" t="s">
        <v>7</v>
      </c>
      <c r="B16" s="204" t="s">
        <v>61</v>
      </c>
      <c r="C16" s="21">
        <v>23</v>
      </c>
      <c r="D16" s="2">
        <v>1</v>
      </c>
      <c r="E16" s="7">
        <v>22</v>
      </c>
      <c r="F16" s="7">
        <v>0</v>
      </c>
      <c r="G16" s="7">
        <v>0</v>
      </c>
      <c r="H16" s="7">
        <v>9</v>
      </c>
      <c r="I16" s="2">
        <f t="shared" si="41"/>
        <v>0</v>
      </c>
      <c r="J16" s="8">
        <v>4</v>
      </c>
      <c r="K16" s="8">
        <v>5</v>
      </c>
      <c r="L16" s="8">
        <v>0</v>
      </c>
      <c r="M16" s="3">
        <f t="shared" si="42"/>
        <v>5</v>
      </c>
      <c r="N16" s="161">
        <v>2</v>
      </c>
      <c r="O16" s="161">
        <v>1</v>
      </c>
      <c r="P16" s="161">
        <v>2</v>
      </c>
      <c r="Q16" s="161">
        <v>0</v>
      </c>
      <c r="R16" s="161">
        <f t="shared" si="43"/>
        <v>0</v>
      </c>
      <c r="S16" s="161">
        <v>0</v>
      </c>
      <c r="T16" s="161">
        <v>0</v>
      </c>
      <c r="U16" s="161">
        <v>0</v>
      </c>
      <c r="V16" s="3">
        <f t="shared" si="44"/>
        <v>5</v>
      </c>
      <c r="W16" s="8">
        <v>0</v>
      </c>
      <c r="X16" s="8">
        <v>0</v>
      </c>
      <c r="Y16" s="3">
        <f t="shared" ref="Y16:Y18" si="51">D16+E16+I16-L16-V16-W16</f>
        <v>18</v>
      </c>
      <c r="Z16" s="3">
        <f t="shared" si="45"/>
        <v>1</v>
      </c>
      <c r="AA16" s="8">
        <v>1</v>
      </c>
      <c r="AB16" s="8">
        <v>6</v>
      </c>
      <c r="AC16" s="3">
        <f t="shared" si="46"/>
        <v>7</v>
      </c>
      <c r="AD16" s="8">
        <v>0</v>
      </c>
      <c r="AE16" s="3">
        <f t="shared" si="47"/>
        <v>7</v>
      </c>
      <c r="AF16" s="8"/>
      <c r="AG16" s="8">
        <v>7</v>
      </c>
      <c r="AH16" s="8">
        <v>0</v>
      </c>
      <c r="AI16" s="8">
        <v>0</v>
      </c>
      <c r="AJ16" s="3">
        <f t="shared" si="48"/>
        <v>0</v>
      </c>
      <c r="AK16" s="8">
        <v>0</v>
      </c>
      <c r="AL16" s="3">
        <f t="shared" si="49"/>
        <v>0</v>
      </c>
      <c r="AM16" s="8"/>
      <c r="AN16" s="8"/>
      <c r="AO16" s="8"/>
      <c r="AP16" s="8"/>
      <c r="AQ16" s="70">
        <f t="shared" si="12"/>
        <v>23</v>
      </c>
      <c r="AR16" s="70">
        <f t="shared" ref="AR16:AR47" si="52">E16+F16+G16+D16</f>
        <v>23</v>
      </c>
      <c r="AS16" s="70">
        <f t="shared" si="13"/>
        <v>9</v>
      </c>
      <c r="AT16" s="70">
        <f t="shared" si="14"/>
        <v>9</v>
      </c>
      <c r="AU16" s="70">
        <f t="shared" si="15"/>
        <v>23</v>
      </c>
      <c r="AV16" s="70">
        <f>L16+V16+W16+Y16</f>
        <v>23</v>
      </c>
      <c r="AW16" s="70">
        <f t="shared" si="16"/>
        <v>5</v>
      </c>
      <c r="AX16" s="70">
        <f t="shared" si="50"/>
        <v>5</v>
      </c>
      <c r="AY16" s="70">
        <f t="shared" si="17"/>
        <v>0</v>
      </c>
      <c r="AZ16" s="70">
        <f t="shared" si="18"/>
        <v>0</v>
      </c>
      <c r="BA16" s="70">
        <f t="shared" si="19"/>
        <v>5</v>
      </c>
      <c r="BB16" s="70">
        <f t="shared" si="20"/>
        <v>5</v>
      </c>
      <c r="BC16" s="70">
        <f t="shared" si="21"/>
        <v>7</v>
      </c>
      <c r="BD16" s="70">
        <f t="shared" si="22"/>
        <v>7</v>
      </c>
      <c r="BE16" s="70">
        <f t="shared" si="23"/>
        <v>7</v>
      </c>
      <c r="BF16" s="70">
        <f t="shared" si="24"/>
        <v>7</v>
      </c>
      <c r="BG16" s="70">
        <f t="shared" si="25"/>
        <v>0</v>
      </c>
      <c r="BH16" s="70">
        <f t="shared" si="26"/>
        <v>0</v>
      </c>
      <c r="BI16" s="70">
        <f t="shared" si="27"/>
        <v>0</v>
      </c>
      <c r="BJ16" s="70">
        <f t="shared" si="28"/>
        <v>0</v>
      </c>
    </row>
    <row r="17" spans="1:62" ht="36.75" customHeight="1">
      <c r="A17" s="5">
        <v>4</v>
      </c>
      <c r="B17" s="6" t="s">
        <v>85</v>
      </c>
      <c r="C17" s="21">
        <v>12</v>
      </c>
      <c r="D17" s="2">
        <v>5</v>
      </c>
      <c r="E17" s="2">
        <v>7</v>
      </c>
      <c r="F17" s="2">
        <v>0</v>
      </c>
      <c r="G17" s="2">
        <v>0</v>
      </c>
      <c r="H17" s="7">
        <v>9</v>
      </c>
      <c r="I17" s="2">
        <f t="shared" si="41"/>
        <v>9</v>
      </c>
      <c r="J17" s="8">
        <v>0</v>
      </c>
      <c r="K17" s="8">
        <v>0</v>
      </c>
      <c r="L17" s="8">
        <v>0</v>
      </c>
      <c r="M17" s="3">
        <f t="shared" si="42"/>
        <v>18</v>
      </c>
      <c r="N17" s="161">
        <v>8</v>
      </c>
      <c r="O17" s="161">
        <v>0</v>
      </c>
      <c r="P17" s="161">
        <v>10</v>
      </c>
      <c r="Q17" s="161">
        <v>0</v>
      </c>
      <c r="R17" s="161">
        <f t="shared" si="43"/>
        <v>0</v>
      </c>
      <c r="S17" s="161">
        <v>0</v>
      </c>
      <c r="T17" s="161">
        <v>0</v>
      </c>
      <c r="U17" s="161">
        <v>0</v>
      </c>
      <c r="V17" s="3">
        <f t="shared" si="44"/>
        <v>18</v>
      </c>
      <c r="W17" s="8">
        <v>0</v>
      </c>
      <c r="X17" s="8">
        <v>0</v>
      </c>
      <c r="Y17" s="3">
        <f t="shared" si="51"/>
        <v>3</v>
      </c>
      <c r="Z17" s="3">
        <f t="shared" si="45"/>
        <v>5</v>
      </c>
      <c r="AA17" s="8">
        <v>11</v>
      </c>
      <c r="AB17" s="8">
        <v>0</v>
      </c>
      <c r="AC17" s="3">
        <f t="shared" si="46"/>
        <v>11</v>
      </c>
      <c r="AD17" s="8">
        <v>8</v>
      </c>
      <c r="AE17" s="3">
        <f t="shared" si="47"/>
        <v>3</v>
      </c>
      <c r="AF17" s="8"/>
      <c r="AG17" s="8">
        <v>9</v>
      </c>
      <c r="AH17" s="8">
        <v>2</v>
      </c>
      <c r="AI17" s="8">
        <v>0</v>
      </c>
      <c r="AJ17" s="3">
        <f t="shared" si="48"/>
        <v>2</v>
      </c>
      <c r="AK17" s="8">
        <v>2</v>
      </c>
      <c r="AL17" s="3">
        <f t="shared" si="49"/>
        <v>0</v>
      </c>
      <c r="AM17" s="8"/>
      <c r="AN17" s="8"/>
      <c r="AO17" s="8"/>
      <c r="AP17" s="8"/>
      <c r="AQ17" s="70">
        <f t="shared" si="12"/>
        <v>12</v>
      </c>
      <c r="AR17" s="70">
        <f t="shared" si="52"/>
        <v>12</v>
      </c>
      <c r="AS17" s="70">
        <f t="shared" si="13"/>
        <v>9</v>
      </c>
      <c r="AT17" s="70">
        <f t="shared" si="14"/>
        <v>9</v>
      </c>
      <c r="AU17" s="70">
        <f t="shared" si="15"/>
        <v>21</v>
      </c>
      <c r="AV17" s="70">
        <f>L17+V17+W17+Y17</f>
        <v>21</v>
      </c>
      <c r="AW17" s="70">
        <f t="shared" si="16"/>
        <v>18</v>
      </c>
      <c r="AX17" s="70">
        <f t="shared" si="50"/>
        <v>18</v>
      </c>
      <c r="AY17" s="70">
        <f t="shared" si="17"/>
        <v>0</v>
      </c>
      <c r="AZ17" s="70">
        <f t="shared" si="18"/>
        <v>0</v>
      </c>
      <c r="BA17" s="70">
        <f t="shared" si="19"/>
        <v>18</v>
      </c>
      <c r="BB17" s="70">
        <f t="shared" si="20"/>
        <v>18</v>
      </c>
      <c r="BC17" s="70">
        <f t="shared" si="21"/>
        <v>11</v>
      </c>
      <c r="BD17" s="70">
        <f t="shared" si="22"/>
        <v>11</v>
      </c>
      <c r="BE17" s="70">
        <f t="shared" si="23"/>
        <v>11</v>
      </c>
      <c r="BF17" s="70">
        <f t="shared" si="24"/>
        <v>11</v>
      </c>
      <c r="BG17" s="70">
        <f t="shared" si="25"/>
        <v>2</v>
      </c>
      <c r="BH17" s="70">
        <f t="shared" si="26"/>
        <v>2</v>
      </c>
      <c r="BI17" s="70">
        <f t="shared" si="27"/>
        <v>2</v>
      </c>
      <c r="BJ17" s="70">
        <f t="shared" si="28"/>
        <v>2</v>
      </c>
    </row>
    <row r="18" spans="1:62" ht="36.75" customHeight="1">
      <c r="A18" s="5">
        <v>5</v>
      </c>
      <c r="B18" s="6" t="s">
        <v>66</v>
      </c>
      <c r="C18" s="21">
        <v>0</v>
      </c>
      <c r="D18" s="2">
        <v>0</v>
      </c>
      <c r="E18" s="7">
        <v>0</v>
      </c>
      <c r="F18" s="7">
        <v>0</v>
      </c>
      <c r="G18" s="7">
        <v>0</v>
      </c>
      <c r="H18" s="7">
        <v>1</v>
      </c>
      <c r="I18" s="2">
        <f t="shared" si="41"/>
        <v>1</v>
      </c>
      <c r="J18" s="8">
        <v>0</v>
      </c>
      <c r="K18" s="8">
        <v>0</v>
      </c>
      <c r="L18" s="8">
        <v>0</v>
      </c>
      <c r="M18" s="3">
        <f t="shared" si="42"/>
        <v>0</v>
      </c>
      <c r="N18" s="161">
        <v>0</v>
      </c>
      <c r="O18" s="161">
        <v>0</v>
      </c>
      <c r="P18" s="161">
        <v>0</v>
      </c>
      <c r="Q18" s="161">
        <v>0</v>
      </c>
      <c r="R18" s="161">
        <f t="shared" si="43"/>
        <v>0</v>
      </c>
      <c r="S18" s="161">
        <v>0</v>
      </c>
      <c r="T18" s="161">
        <v>0</v>
      </c>
      <c r="U18" s="161">
        <v>0</v>
      </c>
      <c r="V18" s="3">
        <f t="shared" si="44"/>
        <v>0</v>
      </c>
      <c r="W18" s="8">
        <v>0</v>
      </c>
      <c r="X18" s="8">
        <v>0</v>
      </c>
      <c r="Y18" s="3">
        <f t="shared" si="51"/>
        <v>1</v>
      </c>
      <c r="Z18" s="3">
        <f t="shared" si="45"/>
        <v>0</v>
      </c>
      <c r="AA18" s="8">
        <v>0</v>
      </c>
      <c r="AB18" s="8">
        <v>0</v>
      </c>
      <c r="AC18" s="3">
        <f t="shared" si="46"/>
        <v>0</v>
      </c>
      <c r="AD18" s="8">
        <v>0</v>
      </c>
      <c r="AE18" s="3">
        <f t="shared" si="47"/>
        <v>0</v>
      </c>
      <c r="AF18" s="8"/>
      <c r="AG18" s="8">
        <v>0</v>
      </c>
      <c r="AH18" s="8">
        <v>0</v>
      </c>
      <c r="AI18" s="8">
        <v>0</v>
      </c>
      <c r="AJ18" s="3">
        <f t="shared" si="48"/>
        <v>0</v>
      </c>
      <c r="AK18" s="8">
        <v>0</v>
      </c>
      <c r="AL18" s="3">
        <f t="shared" si="49"/>
        <v>0</v>
      </c>
      <c r="AM18" s="8"/>
      <c r="AN18" s="8"/>
      <c r="AO18" s="8"/>
      <c r="AP18" s="8"/>
      <c r="AQ18" s="70">
        <f t="shared" si="12"/>
        <v>0</v>
      </c>
      <c r="AR18" s="70">
        <f t="shared" si="52"/>
        <v>0</v>
      </c>
      <c r="AS18" s="70">
        <f t="shared" si="13"/>
        <v>1</v>
      </c>
      <c r="AT18" s="70">
        <f t="shared" si="14"/>
        <v>1</v>
      </c>
      <c r="AU18" s="70">
        <f t="shared" si="15"/>
        <v>1</v>
      </c>
      <c r="AV18" s="70">
        <f>L18+V18+W18+Y18</f>
        <v>1</v>
      </c>
      <c r="AW18" s="70">
        <f t="shared" si="16"/>
        <v>0</v>
      </c>
      <c r="AX18" s="70">
        <f t="shared" si="50"/>
        <v>0</v>
      </c>
      <c r="AY18" s="70">
        <f t="shared" si="17"/>
        <v>0</v>
      </c>
      <c r="AZ18" s="70">
        <f t="shared" si="18"/>
        <v>0</v>
      </c>
      <c r="BA18" s="70">
        <f t="shared" si="19"/>
        <v>0</v>
      </c>
      <c r="BB18" s="70">
        <f t="shared" si="20"/>
        <v>0</v>
      </c>
      <c r="BC18" s="70">
        <f t="shared" si="21"/>
        <v>0</v>
      </c>
      <c r="BD18" s="70">
        <f t="shared" si="22"/>
        <v>0</v>
      </c>
      <c r="BE18" s="70">
        <f t="shared" si="23"/>
        <v>0</v>
      </c>
      <c r="BF18" s="70">
        <f t="shared" si="24"/>
        <v>0</v>
      </c>
      <c r="BG18" s="70">
        <f t="shared" si="25"/>
        <v>0</v>
      </c>
      <c r="BH18" s="70">
        <f t="shared" si="26"/>
        <v>0</v>
      </c>
      <c r="BI18" s="70">
        <f t="shared" si="27"/>
        <v>0</v>
      </c>
      <c r="BJ18" s="70">
        <f t="shared" si="28"/>
        <v>0</v>
      </c>
    </row>
    <row r="19" spans="1:62" ht="36.75" customHeight="1">
      <c r="A19" s="5">
        <v>6</v>
      </c>
      <c r="B19" s="6" t="s">
        <v>67</v>
      </c>
      <c r="C19" s="69">
        <f t="shared" ref="C19:AP19" si="53">SUM(C20:C26)</f>
        <v>0</v>
      </c>
      <c r="D19" s="69">
        <f t="shared" si="53"/>
        <v>0</v>
      </c>
      <c r="E19" s="69">
        <f t="shared" si="53"/>
        <v>0</v>
      </c>
      <c r="F19" s="69">
        <f t="shared" si="53"/>
        <v>0</v>
      </c>
      <c r="G19" s="69">
        <f t="shared" si="53"/>
        <v>0</v>
      </c>
      <c r="H19" s="69">
        <f t="shared" si="53"/>
        <v>0</v>
      </c>
      <c r="I19" s="69">
        <f t="shared" si="53"/>
        <v>0</v>
      </c>
      <c r="J19" s="69">
        <f t="shared" si="53"/>
        <v>0</v>
      </c>
      <c r="K19" s="69">
        <f t="shared" si="53"/>
        <v>0</v>
      </c>
      <c r="L19" s="69">
        <f t="shared" si="53"/>
        <v>0</v>
      </c>
      <c r="M19" s="69">
        <f t="shared" si="53"/>
        <v>0</v>
      </c>
      <c r="N19" s="69">
        <f t="shared" si="53"/>
        <v>0</v>
      </c>
      <c r="O19" s="69">
        <f t="shared" si="53"/>
        <v>0</v>
      </c>
      <c r="P19" s="69">
        <f t="shared" si="53"/>
        <v>0</v>
      </c>
      <c r="Q19" s="69">
        <f t="shared" si="53"/>
        <v>0</v>
      </c>
      <c r="R19" s="69">
        <f t="shared" si="53"/>
        <v>0</v>
      </c>
      <c r="S19" s="69">
        <f t="shared" si="53"/>
        <v>0</v>
      </c>
      <c r="T19" s="69">
        <f t="shared" si="53"/>
        <v>0</v>
      </c>
      <c r="U19" s="69">
        <f t="shared" si="53"/>
        <v>0</v>
      </c>
      <c r="V19" s="69">
        <f t="shared" si="53"/>
        <v>0</v>
      </c>
      <c r="W19" s="69">
        <f t="shared" si="53"/>
        <v>0</v>
      </c>
      <c r="X19" s="69">
        <f t="shared" si="53"/>
        <v>0</v>
      </c>
      <c r="Y19" s="69">
        <f t="shared" si="53"/>
        <v>0</v>
      </c>
      <c r="Z19" s="69">
        <f t="shared" si="53"/>
        <v>0</v>
      </c>
      <c r="AA19" s="69">
        <f t="shared" si="53"/>
        <v>0</v>
      </c>
      <c r="AB19" s="69">
        <f t="shared" si="53"/>
        <v>0</v>
      </c>
      <c r="AC19" s="69">
        <f t="shared" si="53"/>
        <v>0</v>
      </c>
      <c r="AD19" s="69">
        <f t="shared" si="53"/>
        <v>0</v>
      </c>
      <c r="AE19" s="69">
        <f t="shared" si="53"/>
        <v>0</v>
      </c>
      <c r="AF19" s="69">
        <f t="shared" si="53"/>
        <v>0</v>
      </c>
      <c r="AG19" s="69">
        <f t="shared" si="53"/>
        <v>0</v>
      </c>
      <c r="AH19" s="69">
        <f t="shared" si="53"/>
        <v>0</v>
      </c>
      <c r="AI19" s="69">
        <f t="shared" si="53"/>
        <v>0</v>
      </c>
      <c r="AJ19" s="69">
        <f t="shared" si="53"/>
        <v>0</v>
      </c>
      <c r="AK19" s="69">
        <f t="shared" si="53"/>
        <v>0</v>
      </c>
      <c r="AL19" s="69">
        <f t="shared" si="53"/>
        <v>0</v>
      </c>
      <c r="AM19" s="69">
        <f t="shared" si="53"/>
        <v>0</v>
      </c>
      <c r="AN19" s="69">
        <f t="shared" si="53"/>
        <v>0</v>
      </c>
      <c r="AO19" s="69">
        <f t="shared" si="53"/>
        <v>0</v>
      </c>
      <c r="AP19" s="69">
        <f t="shared" si="53"/>
        <v>0</v>
      </c>
      <c r="AQ19" s="69">
        <f t="shared" ref="AQ19:BJ19" si="54">SUM(AQ20:AQ26)</f>
        <v>0</v>
      </c>
      <c r="AR19" s="69">
        <f t="shared" si="54"/>
        <v>0</v>
      </c>
      <c r="AS19" s="69">
        <f t="shared" si="54"/>
        <v>0</v>
      </c>
      <c r="AT19" s="69">
        <f t="shared" si="54"/>
        <v>0</v>
      </c>
      <c r="AU19" s="69">
        <f t="shared" si="54"/>
        <v>0</v>
      </c>
      <c r="AV19" s="69">
        <f t="shared" si="54"/>
        <v>0</v>
      </c>
      <c r="AW19" s="69">
        <f t="shared" si="54"/>
        <v>0</v>
      </c>
      <c r="AX19" s="69">
        <f t="shared" si="54"/>
        <v>0</v>
      </c>
      <c r="AY19" s="69">
        <f t="shared" si="54"/>
        <v>0</v>
      </c>
      <c r="AZ19" s="69">
        <f t="shared" si="54"/>
        <v>0</v>
      </c>
      <c r="BA19" s="69">
        <f t="shared" si="54"/>
        <v>0</v>
      </c>
      <c r="BB19" s="69">
        <f t="shared" si="54"/>
        <v>0</v>
      </c>
      <c r="BC19" s="69">
        <f t="shared" si="54"/>
        <v>0</v>
      </c>
      <c r="BD19" s="69">
        <f t="shared" si="54"/>
        <v>0</v>
      </c>
      <c r="BE19" s="69">
        <f t="shared" si="54"/>
        <v>0</v>
      </c>
      <c r="BF19" s="69">
        <f t="shared" si="54"/>
        <v>0</v>
      </c>
      <c r="BG19" s="69">
        <f t="shared" si="54"/>
        <v>0</v>
      </c>
      <c r="BH19" s="69">
        <f t="shared" si="54"/>
        <v>0</v>
      </c>
      <c r="BI19" s="69">
        <f t="shared" si="54"/>
        <v>0</v>
      </c>
      <c r="BJ19" s="69">
        <f t="shared" si="54"/>
        <v>0</v>
      </c>
    </row>
    <row r="20" spans="1:62" ht="36.75" customHeight="1">
      <c r="A20" s="5" t="s">
        <v>8</v>
      </c>
      <c r="B20" s="204" t="s">
        <v>68</v>
      </c>
      <c r="C20" s="21">
        <f t="shared" ref="C20:C26" si="55">E20+F20+G20</f>
        <v>0</v>
      </c>
      <c r="D20" s="2">
        <f t="shared" ref="D20:D38" si="56">L20+V20+W20+Y20+-E20-I20</f>
        <v>0</v>
      </c>
      <c r="E20" s="7">
        <v>0</v>
      </c>
      <c r="F20" s="7">
        <v>0</v>
      </c>
      <c r="G20" s="7">
        <v>0</v>
      </c>
      <c r="H20" s="7">
        <v>0</v>
      </c>
      <c r="I20" s="2">
        <f t="shared" ref="I20:I26" si="57">H20-J20-K20</f>
        <v>0</v>
      </c>
      <c r="J20" s="8">
        <v>0</v>
      </c>
      <c r="K20" s="8">
        <v>0</v>
      </c>
      <c r="L20" s="8">
        <v>0</v>
      </c>
      <c r="M20" s="3">
        <f t="shared" ref="M20:M38" si="58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38" si="59">S20+T20+U20</f>
        <v>0</v>
      </c>
      <c r="S20" s="3">
        <v>0</v>
      </c>
      <c r="T20" s="8">
        <v>0</v>
      </c>
      <c r="U20" s="8">
        <v>0</v>
      </c>
      <c r="V20" s="3">
        <f t="shared" ref="V20:V38" si="60">M20+R20</f>
        <v>0</v>
      </c>
      <c r="W20" s="8">
        <v>0</v>
      </c>
      <c r="X20" s="8">
        <v>0</v>
      </c>
      <c r="Y20" s="3">
        <f t="shared" ref="Y20:Y26" si="61">E20+I20-V20</f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2"/>
        <v>0</v>
      </c>
      <c r="AR20" s="70">
        <f t="shared" si="52"/>
        <v>0</v>
      </c>
      <c r="AS20" s="70">
        <f t="shared" si="13"/>
        <v>0</v>
      </c>
      <c r="AT20" s="70">
        <f t="shared" si="14"/>
        <v>0</v>
      </c>
      <c r="AU20" s="70">
        <f t="shared" si="15"/>
        <v>0</v>
      </c>
      <c r="AV20" s="70">
        <f>L20+V20+W20+Y20</f>
        <v>0</v>
      </c>
      <c r="AW20" s="70">
        <f t="shared" si="16"/>
        <v>0</v>
      </c>
      <c r="AX20" s="70">
        <f t="shared" ref="AX20:AX26" si="62">N20+O20+P20+Q20</f>
        <v>0</v>
      </c>
      <c r="AY20" s="70">
        <f t="shared" si="17"/>
        <v>0</v>
      </c>
      <c r="AZ20" s="70">
        <f t="shared" si="18"/>
        <v>0</v>
      </c>
      <c r="BA20" s="70">
        <f t="shared" si="19"/>
        <v>0</v>
      </c>
      <c r="BB20" s="70">
        <f t="shared" si="20"/>
        <v>0</v>
      </c>
      <c r="BC20" s="70">
        <f t="shared" si="21"/>
        <v>0</v>
      </c>
      <c r="BD20" s="70">
        <f t="shared" si="22"/>
        <v>0</v>
      </c>
      <c r="BE20" s="70">
        <f t="shared" si="23"/>
        <v>0</v>
      </c>
      <c r="BF20" s="70">
        <f t="shared" si="24"/>
        <v>0</v>
      </c>
      <c r="BG20" s="70">
        <f t="shared" si="25"/>
        <v>0</v>
      </c>
      <c r="BH20" s="70">
        <f t="shared" si="26"/>
        <v>0</v>
      </c>
      <c r="BI20" s="70">
        <f t="shared" si="27"/>
        <v>0</v>
      </c>
      <c r="BJ20" s="70">
        <f t="shared" si="28"/>
        <v>0</v>
      </c>
    </row>
    <row r="21" spans="1:62" ht="36.75" customHeight="1">
      <c r="A21" s="5" t="s">
        <v>9</v>
      </c>
      <c r="B21" s="204" t="s">
        <v>69</v>
      </c>
      <c r="C21" s="21">
        <f t="shared" si="55"/>
        <v>0</v>
      </c>
      <c r="D21" s="2">
        <f t="shared" si="56"/>
        <v>0</v>
      </c>
      <c r="E21" s="2">
        <v>0</v>
      </c>
      <c r="F21" s="2">
        <v>0</v>
      </c>
      <c r="G21" s="2">
        <v>0</v>
      </c>
      <c r="H21" s="7">
        <v>0</v>
      </c>
      <c r="I21" s="2">
        <f t="shared" si="57"/>
        <v>0</v>
      </c>
      <c r="J21" s="8">
        <v>0</v>
      </c>
      <c r="K21" s="8">
        <v>0</v>
      </c>
      <c r="L21" s="8">
        <v>0</v>
      </c>
      <c r="M21" s="3">
        <f t="shared" si="58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9"/>
        <v>0</v>
      </c>
      <c r="S21" s="3">
        <v>0</v>
      </c>
      <c r="T21" s="8">
        <v>0</v>
      </c>
      <c r="U21" s="8">
        <v>0</v>
      </c>
      <c r="V21" s="3">
        <f t="shared" si="60"/>
        <v>0</v>
      </c>
      <c r="W21" s="8">
        <v>0</v>
      </c>
      <c r="X21" s="8">
        <v>0</v>
      </c>
      <c r="Y21" s="3">
        <f t="shared" si="61"/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2"/>
        <v>0</v>
      </c>
      <c r="AR21" s="70">
        <f t="shared" si="52"/>
        <v>0</v>
      </c>
      <c r="AS21" s="70">
        <f t="shared" si="13"/>
        <v>0</v>
      </c>
      <c r="AT21" s="70">
        <f t="shared" si="14"/>
        <v>0</v>
      </c>
      <c r="AU21" s="70">
        <f t="shared" si="15"/>
        <v>0</v>
      </c>
      <c r="AV21" s="70">
        <f>L21+V21+W21+Y21</f>
        <v>0</v>
      </c>
      <c r="AW21" s="70">
        <f t="shared" si="16"/>
        <v>0</v>
      </c>
      <c r="AX21" s="70">
        <f t="shared" si="62"/>
        <v>0</v>
      </c>
      <c r="AY21" s="70">
        <f t="shared" si="17"/>
        <v>0</v>
      </c>
      <c r="AZ21" s="70">
        <f t="shared" si="18"/>
        <v>0</v>
      </c>
      <c r="BA21" s="70">
        <f t="shared" si="19"/>
        <v>0</v>
      </c>
      <c r="BB21" s="70">
        <f t="shared" si="20"/>
        <v>0</v>
      </c>
      <c r="BC21" s="70">
        <f t="shared" si="21"/>
        <v>0</v>
      </c>
      <c r="BD21" s="70">
        <f t="shared" si="22"/>
        <v>0</v>
      </c>
      <c r="BE21" s="70">
        <f t="shared" si="23"/>
        <v>0</v>
      </c>
      <c r="BF21" s="70">
        <f t="shared" si="24"/>
        <v>0</v>
      </c>
      <c r="BG21" s="70">
        <f t="shared" si="25"/>
        <v>0</v>
      </c>
      <c r="BH21" s="70">
        <f t="shared" si="26"/>
        <v>0</v>
      </c>
      <c r="BI21" s="70">
        <f t="shared" si="27"/>
        <v>0</v>
      </c>
      <c r="BJ21" s="70">
        <f t="shared" si="28"/>
        <v>0</v>
      </c>
    </row>
    <row r="22" spans="1:62" ht="36.75" customHeight="1">
      <c r="A22" s="5" t="s">
        <v>10</v>
      </c>
      <c r="B22" s="204" t="s">
        <v>70</v>
      </c>
      <c r="C22" s="21">
        <f t="shared" si="55"/>
        <v>0</v>
      </c>
      <c r="D22" s="2">
        <f t="shared" si="56"/>
        <v>0</v>
      </c>
      <c r="E22" s="7">
        <v>0</v>
      </c>
      <c r="F22" s="7">
        <v>0</v>
      </c>
      <c r="G22" s="7">
        <v>0</v>
      </c>
      <c r="H22" s="7">
        <v>0</v>
      </c>
      <c r="I22" s="2">
        <f t="shared" si="57"/>
        <v>0</v>
      </c>
      <c r="J22" s="8">
        <v>0</v>
      </c>
      <c r="K22" s="8">
        <v>0</v>
      </c>
      <c r="L22" s="8">
        <v>0</v>
      </c>
      <c r="M22" s="3">
        <f t="shared" si="58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9"/>
        <v>0</v>
      </c>
      <c r="S22" s="3">
        <v>0</v>
      </c>
      <c r="T22" s="8">
        <v>0</v>
      </c>
      <c r="U22" s="8">
        <v>0</v>
      </c>
      <c r="V22" s="3">
        <f t="shared" si="60"/>
        <v>0</v>
      </c>
      <c r="W22" s="8">
        <v>0</v>
      </c>
      <c r="X22" s="8">
        <v>0</v>
      </c>
      <c r="Y22" s="3">
        <f t="shared" si="61"/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2"/>
        <v>0</v>
      </c>
      <c r="AR22" s="70">
        <f t="shared" si="52"/>
        <v>0</v>
      </c>
      <c r="AS22" s="70">
        <f t="shared" si="13"/>
        <v>0</v>
      </c>
      <c r="AT22" s="70">
        <f t="shared" si="14"/>
        <v>0</v>
      </c>
      <c r="AU22" s="70">
        <f t="shared" si="15"/>
        <v>0</v>
      </c>
      <c r="AV22" s="70">
        <f>L22+V22+W22+Y22</f>
        <v>0</v>
      </c>
      <c r="AW22" s="70">
        <f t="shared" si="16"/>
        <v>0</v>
      </c>
      <c r="AX22" s="70">
        <f t="shared" si="62"/>
        <v>0</v>
      </c>
      <c r="AY22" s="70">
        <f t="shared" si="17"/>
        <v>0</v>
      </c>
      <c r="AZ22" s="70">
        <f t="shared" si="18"/>
        <v>0</v>
      </c>
      <c r="BA22" s="70">
        <f t="shared" si="19"/>
        <v>0</v>
      </c>
      <c r="BB22" s="70">
        <f t="shared" si="20"/>
        <v>0</v>
      </c>
      <c r="BC22" s="70">
        <f t="shared" si="21"/>
        <v>0</v>
      </c>
      <c r="BD22" s="70">
        <f t="shared" si="22"/>
        <v>0</v>
      </c>
      <c r="BE22" s="70">
        <f t="shared" si="23"/>
        <v>0</v>
      </c>
      <c r="BF22" s="70">
        <f t="shared" si="24"/>
        <v>0</v>
      </c>
      <c r="BG22" s="70">
        <f t="shared" si="25"/>
        <v>0</v>
      </c>
      <c r="BH22" s="70">
        <f t="shared" si="26"/>
        <v>0</v>
      </c>
      <c r="BI22" s="70">
        <f t="shared" si="27"/>
        <v>0</v>
      </c>
      <c r="BJ22" s="70">
        <f t="shared" si="28"/>
        <v>0</v>
      </c>
    </row>
    <row r="23" spans="1:62" ht="36.75" customHeight="1">
      <c r="A23" s="5" t="s">
        <v>11</v>
      </c>
      <c r="B23" s="204" t="s">
        <v>71</v>
      </c>
      <c r="C23" s="21">
        <f t="shared" si="55"/>
        <v>0</v>
      </c>
      <c r="D23" s="2">
        <f t="shared" si="56"/>
        <v>0</v>
      </c>
      <c r="E23" s="7">
        <v>0</v>
      </c>
      <c r="F23" s="7">
        <v>0</v>
      </c>
      <c r="G23" s="7">
        <v>0</v>
      </c>
      <c r="H23" s="7">
        <v>0</v>
      </c>
      <c r="I23" s="2">
        <f t="shared" si="57"/>
        <v>0</v>
      </c>
      <c r="J23" s="8">
        <v>0</v>
      </c>
      <c r="K23" s="8">
        <v>0</v>
      </c>
      <c r="L23" s="8">
        <v>0</v>
      </c>
      <c r="M23" s="3">
        <f t="shared" si="58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9"/>
        <v>0</v>
      </c>
      <c r="S23" s="3">
        <v>0</v>
      </c>
      <c r="T23" s="8">
        <v>0</v>
      </c>
      <c r="U23" s="8">
        <v>0</v>
      </c>
      <c r="V23" s="3">
        <f t="shared" si="60"/>
        <v>0</v>
      </c>
      <c r="W23" s="8">
        <v>0</v>
      </c>
      <c r="X23" s="8">
        <v>0</v>
      </c>
      <c r="Y23" s="3">
        <f t="shared" si="61"/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2"/>
        <v>0</v>
      </c>
      <c r="AR23" s="70">
        <f t="shared" si="52"/>
        <v>0</v>
      </c>
      <c r="AS23" s="70">
        <f t="shared" si="13"/>
        <v>0</v>
      </c>
      <c r="AT23" s="70">
        <f t="shared" si="14"/>
        <v>0</v>
      </c>
      <c r="AU23" s="70">
        <f t="shared" si="15"/>
        <v>0</v>
      </c>
      <c r="AV23" s="70">
        <f>L23+V23+W23+Y23</f>
        <v>0</v>
      </c>
      <c r="AW23" s="70">
        <f t="shared" si="16"/>
        <v>0</v>
      </c>
      <c r="AX23" s="70">
        <f t="shared" si="62"/>
        <v>0</v>
      </c>
      <c r="AY23" s="70">
        <f t="shared" si="17"/>
        <v>0</v>
      </c>
      <c r="AZ23" s="70">
        <f t="shared" si="18"/>
        <v>0</v>
      </c>
      <c r="BA23" s="70">
        <f t="shared" si="19"/>
        <v>0</v>
      </c>
      <c r="BB23" s="70">
        <f t="shared" si="20"/>
        <v>0</v>
      </c>
      <c r="BC23" s="70">
        <f t="shared" si="21"/>
        <v>0</v>
      </c>
      <c r="BD23" s="70">
        <f t="shared" si="22"/>
        <v>0</v>
      </c>
      <c r="BE23" s="70">
        <f t="shared" si="23"/>
        <v>0</v>
      </c>
      <c r="BF23" s="70">
        <f t="shared" si="24"/>
        <v>0</v>
      </c>
      <c r="BG23" s="70">
        <f t="shared" si="25"/>
        <v>0</v>
      </c>
      <c r="BH23" s="70">
        <f t="shared" si="26"/>
        <v>0</v>
      </c>
      <c r="BI23" s="70">
        <f t="shared" si="27"/>
        <v>0</v>
      </c>
      <c r="BJ23" s="70">
        <f t="shared" si="28"/>
        <v>0</v>
      </c>
    </row>
    <row r="24" spans="1:62" ht="36.75" customHeight="1">
      <c r="A24" s="5" t="s">
        <v>12</v>
      </c>
      <c r="B24" s="204" t="s">
        <v>72</v>
      </c>
      <c r="C24" s="21">
        <f t="shared" si="55"/>
        <v>0</v>
      </c>
      <c r="D24" s="2">
        <f t="shared" si="56"/>
        <v>0</v>
      </c>
      <c r="E24" s="7">
        <v>0</v>
      </c>
      <c r="F24" s="7">
        <v>0</v>
      </c>
      <c r="G24" s="7">
        <v>0</v>
      </c>
      <c r="H24" s="7">
        <v>0</v>
      </c>
      <c r="I24" s="2">
        <f t="shared" si="57"/>
        <v>0</v>
      </c>
      <c r="J24" s="8">
        <v>0</v>
      </c>
      <c r="K24" s="8">
        <v>0</v>
      </c>
      <c r="L24" s="8">
        <v>0</v>
      </c>
      <c r="M24" s="3">
        <f t="shared" si="58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9"/>
        <v>0</v>
      </c>
      <c r="S24" s="3">
        <v>0</v>
      </c>
      <c r="T24" s="8">
        <v>0</v>
      </c>
      <c r="U24" s="8">
        <v>0</v>
      </c>
      <c r="V24" s="3">
        <f t="shared" si="60"/>
        <v>0</v>
      </c>
      <c r="W24" s="8">
        <v>0</v>
      </c>
      <c r="X24" s="8">
        <v>0</v>
      </c>
      <c r="Y24" s="3">
        <f t="shared" si="61"/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2"/>
        <v>0</v>
      </c>
      <c r="AR24" s="70">
        <f t="shared" si="52"/>
        <v>0</v>
      </c>
      <c r="AS24" s="70">
        <f t="shared" si="13"/>
        <v>0</v>
      </c>
      <c r="AT24" s="70">
        <f t="shared" si="14"/>
        <v>0</v>
      </c>
      <c r="AU24" s="70">
        <f t="shared" si="15"/>
        <v>0</v>
      </c>
      <c r="AV24" s="70">
        <f t="shared" ref="AV24:AV26" si="63">L24+V24+W24+Y24+Z24</f>
        <v>0</v>
      </c>
      <c r="AW24" s="70">
        <f t="shared" si="16"/>
        <v>0</v>
      </c>
      <c r="AX24" s="70">
        <f t="shared" si="62"/>
        <v>0</v>
      </c>
      <c r="AY24" s="70">
        <f t="shared" si="17"/>
        <v>0</v>
      </c>
      <c r="AZ24" s="70">
        <f t="shared" si="18"/>
        <v>0</v>
      </c>
      <c r="BA24" s="70">
        <f t="shared" si="19"/>
        <v>0</v>
      </c>
      <c r="BB24" s="70">
        <f t="shared" si="20"/>
        <v>0</v>
      </c>
      <c r="BC24" s="70">
        <f t="shared" si="21"/>
        <v>0</v>
      </c>
      <c r="BD24" s="70">
        <f t="shared" si="22"/>
        <v>0</v>
      </c>
      <c r="BE24" s="70">
        <f t="shared" si="23"/>
        <v>0</v>
      </c>
      <c r="BF24" s="70">
        <f t="shared" si="24"/>
        <v>0</v>
      </c>
      <c r="BG24" s="70">
        <f t="shared" si="25"/>
        <v>0</v>
      </c>
      <c r="BH24" s="70">
        <f t="shared" si="26"/>
        <v>0</v>
      </c>
      <c r="BI24" s="70">
        <f t="shared" si="27"/>
        <v>0</v>
      </c>
      <c r="BJ24" s="70">
        <f t="shared" si="28"/>
        <v>0</v>
      </c>
    </row>
    <row r="25" spans="1:62" ht="36.75" customHeight="1">
      <c r="A25" s="5" t="s">
        <v>13</v>
      </c>
      <c r="B25" s="204" t="s">
        <v>73</v>
      </c>
      <c r="C25" s="21">
        <f t="shared" si="55"/>
        <v>0</v>
      </c>
      <c r="D25" s="2">
        <f t="shared" si="56"/>
        <v>0</v>
      </c>
      <c r="E25" s="7">
        <v>0</v>
      </c>
      <c r="F25" s="7">
        <v>0</v>
      </c>
      <c r="G25" s="7">
        <v>0</v>
      </c>
      <c r="H25" s="7">
        <v>0</v>
      </c>
      <c r="I25" s="2">
        <f t="shared" si="57"/>
        <v>0</v>
      </c>
      <c r="J25" s="8">
        <v>0</v>
      </c>
      <c r="K25" s="8">
        <v>0</v>
      </c>
      <c r="L25" s="8">
        <v>0</v>
      </c>
      <c r="M25" s="3">
        <f t="shared" si="58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9"/>
        <v>0</v>
      </c>
      <c r="S25" s="3">
        <v>0</v>
      </c>
      <c r="T25" s="8">
        <v>0</v>
      </c>
      <c r="U25" s="8">
        <v>0</v>
      </c>
      <c r="V25" s="3">
        <f t="shared" si="60"/>
        <v>0</v>
      </c>
      <c r="W25" s="8">
        <v>0</v>
      </c>
      <c r="X25" s="8">
        <v>0</v>
      </c>
      <c r="Y25" s="3">
        <f t="shared" si="61"/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2"/>
        <v>0</v>
      </c>
      <c r="AR25" s="70">
        <f t="shared" si="52"/>
        <v>0</v>
      </c>
      <c r="AS25" s="70">
        <f t="shared" si="13"/>
        <v>0</v>
      </c>
      <c r="AT25" s="70">
        <f t="shared" si="14"/>
        <v>0</v>
      </c>
      <c r="AU25" s="70">
        <f t="shared" si="15"/>
        <v>0</v>
      </c>
      <c r="AV25" s="70">
        <f>L25+V25+W25+Y25+Z25</f>
        <v>0</v>
      </c>
      <c r="AW25" s="70">
        <f t="shared" si="16"/>
        <v>0</v>
      </c>
      <c r="AX25" s="70">
        <f t="shared" si="62"/>
        <v>0</v>
      </c>
      <c r="AY25" s="70">
        <f t="shared" si="17"/>
        <v>0</v>
      </c>
      <c r="AZ25" s="70">
        <f t="shared" si="18"/>
        <v>0</v>
      </c>
      <c r="BA25" s="70">
        <f t="shared" si="19"/>
        <v>0</v>
      </c>
      <c r="BB25" s="70">
        <f t="shared" si="20"/>
        <v>0</v>
      </c>
      <c r="BC25" s="70">
        <f t="shared" si="21"/>
        <v>0</v>
      </c>
      <c r="BD25" s="70">
        <f t="shared" si="22"/>
        <v>0</v>
      </c>
      <c r="BE25" s="70">
        <f t="shared" si="23"/>
        <v>0</v>
      </c>
      <c r="BF25" s="70">
        <f t="shared" si="24"/>
        <v>0</v>
      </c>
      <c r="BG25" s="70">
        <f t="shared" si="25"/>
        <v>0</v>
      </c>
      <c r="BH25" s="70">
        <f t="shared" si="26"/>
        <v>0</v>
      </c>
      <c r="BI25" s="70">
        <f t="shared" si="27"/>
        <v>0</v>
      </c>
      <c r="BJ25" s="70">
        <f t="shared" si="28"/>
        <v>0</v>
      </c>
    </row>
    <row r="26" spans="1:62" ht="36.75" customHeight="1">
      <c r="A26" s="5" t="s">
        <v>48</v>
      </c>
      <c r="B26" s="204" t="s">
        <v>74</v>
      </c>
      <c r="C26" s="21">
        <f t="shared" si="55"/>
        <v>0</v>
      </c>
      <c r="D26" s="2">
        <f t="shared" si="56"/>
        <v>0</v>
      </c>
      <c r="E26" s="7">
        <v>0</v>
      </c>
      <c r="F26" s="7">
        <v>0</v>
      </c>
      <c r="G26" s="7">
        <v>0</v>
      </c>
      <c r="H26" s="7">
        <v>0</v>
      </c>
      <c r="I26" s="2">
        <f t="shared" si="57"/>
        <v>0</v>
      </c>
      <c r="J26" s="8">
        <v>0</v>
      </c>
      <c r="K26" s="8">
        <v>0</v>
      </c>
      <c r="L26" s="8">
        <v>0</v>
      </c>
      <c r="M26" s="3">
        <f t="shared" si="58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9"/>
        <v>0</v>
      </c>
      <c r="S26" s="3">
        <v>0</v>
      </c>
      <c r="T26" s="8">
        <v>0</v>
      </c>
      <c r="U26" s="8">
        <v>0</v>
      </c>
      <c r="V26" s="3">
        <f t="shared" si="60"/>
        <v>0</v>
      </c>
      <c r="W26" s="8">
        <v>0</v>
      </c>
      <c r="X26" s="8">
        <v>0</v>
      </c>
      <c r="Y26" s="3">
        <f t="shared" si="61"/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2"/>
        <v>0</v>
      </c>
      <c r="AR26" s="70">
        <f t="shared" si="52"/>
        <v>0</v>
      </c>
      <c r="AS26" s="70">
        <f t="shared" si="13"/>
        <v>0</v>
      </c>
      <c r="AT26" s="70">
        <f t="shared" si="14"/>
        <v>0</v>
      </c>
      <c r="AU26" s="70">
        <f t="shared" si="15"/>
        <v>0</v>
      </c>
      <c r="AV26" s="70">
        <f t="shared" si="63"/>
        <v>0</v>
      </c>
      <c r="AW26" s="70">
        <f t="shared" si="16"/>
        <v>0</v>
      </c>
      <c r="AX26" s="70">
        <f t="shared" si="62"/>
        <v>0</v>
      </c>
      <c r="AY26" s="70">
        <f t="shared" si="17"/>
        <v>0</v>
      </c>
      <c r="AZ26" s="70">
        <f t="shared" si="18"/>
        <v>0</v>
      </c>
      <c r="BA26" s="70">
        <f t="shared" si="19"/>
        <v>0</v>
      </c>
      <c r="BB26" s="70">
        <f t="shared" si="20"/>
        <v>0</v>
      </c>
      <c r="BC26" s="70">
        <f t="shared" si="21"/>
        <v>0</v>
      </c>
      <c r="BD26" s="70">
        <f t="shared" si="22"/>
        <v>0</v>
      </c>
      <c r="BE26" s="70">
        <f t="shared" si="23"/>
        <v>0</v>
      </c>
      <c r="BF26" s="70">
        <f t="shared" si="24"/>
        <v>0</v>
      </c>
      <c r="BG26" s="70">
        <f t="shared" si="25"/>
        <v>0</v>
      </c>
      <c r="BH26" s="70">
        <f t="shared" si="26"/>
        <v>0</v>
      </c>
      <c r="BI26" s="70">
        <f t="shared" si="27"/>
        <v>0</v>
      </c>
      <c r="BJ26" s="70">
        <f t="shared" si="28"/>
        <v>0</v>
      </c>
    </row>
    <row r="27" spans="1:62" ht="36.75" customHeight="1">
      <c r="A27" s="5">
        <v>7</v>
      </c>
      <c r="B27" s="6" t="s">
        <v>75</v>
      </c>
      <c r="C27" s="69">
        <f t="shared" ref="C27:AP27" si="64">SUM(C28:C32)</f>
        <v>0</v>
      </c>
      <c r="D27" s="69">
        <f t="shared" si="64"/>
        <v>0</v>
      </c>
      <c r="E27" s="69">
        <f t="shared" si="64"/>
        <v>0</v>
      </c>
      <c r="F27" s="69">
        <f t="shared" si="64"/>
        <v>0</v>
      </c>
      <c r="G27" s="69">
        <f t="shared" si="64"/>
        <v>0</v>
      </c>
      <c r="H27" s="69">
        <f t="shared" si="64"/>
        <v>0</v>
      </c>
      <c r="I27" s="69">
        <f t="shared" si="64"/>
        <v>0</v>
      </c>
      <c r="J27" s="69">
        <f t="shared" si="64"/>
        <v>0</v>
      </c>
      <c r="K27" s="69">
        <f t="shared" si="64"/>
        <v>0</v>
      </c>
      <c r="L27" s="69">
        <f t="shared" si="64"/>
        <v>0</v>
      </c>
      <c r="M27" s="69">
        <f t="shared" si="64"/>
        <v>0</v>
      </c>
      <c r="N27" s="69">
        <f t="shared" si="64"/>
        <v>0</v>
      </c>
      <c r="O27" s="69">
        <f t="shared" si="64"/>
        <v>0</v>
      </c>
      <c r="P27" s="69">
        <f t="shared" si="64"/>
        <v>0</v>
      </c>
      <c r="Q27" s="69">
        <f t="shared" si="64"/>
        <v>0</v>
      </c>
      <c r="R27" s="69">
        <f t="shared" si="64"/>
        <v>0</v>
      </c>
      <c r="S27" s="69">
        <f t="shared" si="64"/>
        <v>0</v>
      </c>
      <c r="T27" s="69">
        <f t="shared" si="64"/>
        <v>0</v>
      </c>
      <c r="U27" s="69">
        <f t="shared" si="64"/>
        <v>0</v>
      </c>
      <c r="V27" s="69">
        <f t="shared" si="64"/>
        <v>0</v>
      </c>
      <c r="W27" s="69">
        <f t="shared" si="64"/>
        <v>0</v>
      </c>
      <c r="X27" s="69">
        <f t="shared" si="64"/>
        <v>0</v>
      </c>
      <c r="Y27" s="69">
        <f t="shared" si="64"/>
        <v>0</v>
      </c>
      <c r="Z27" s="69">
        <f t="shared" si="64"/>
        <v>0</v>
      </c>
      <c r="AA27" s="69">
        <f t="shared" si="64"/>
        <v>0</v>
      </c>
      <c r="AB27" s="69">
        <f t="shared" si="64"/>
        <v>0</v>
      </c>
      <c r="AC27" s="69">
        <f t="shared" si="64"/>
        <v>0</v>
      </c>
      <c r="AD27" s="69">
        <f t="shared" si="64"/>
        <v>0</v>
      </c>
      <c r="AE27" s="69">
        <f t="shared" si="64"/>
        <v>0</v>
      </c>
      <c r="AF27" s="69">
        <f t="shared" si="64"/>
        <v>0</v>
      </c>
      <c r="AG27" s="69">
        <f t="shared" si="64"/>
        <v>0</v>
      </c>
      <c r="AH27" s="69">
        <f t="shared" si="64"/>
        <v>0</v>
      </c>
      <c r="AI27" s="69">
        <f t="shared" si="64"/>
        <v>0</v>
      </c>
      <c r="AJ27" s="69">
        <f t="shared" si="64"/>
        <v>0</v>
      </c>
      <c r="AK27" s="69">
        <f t="shared" si="64"/>
        <v>0</v>
      </c>
      <c r="AL27" s="69">
        <f t="shared" si="64"/>
        <v>0</v>
      </c>
      <c r="AM27" s="69">
        <f t="shared" si="64"/>
        <v>0</v>
      </c>
      <c r="AN27" s="69">
        <f t="shared" si="64"/>
        <v>0</v>
      </c>
      <c r="AO27" s="69">
        <f t="shared" si="64"/>
        <v>0</v>
      </c>
      <c r="AP27" s="69">
        <f t="shared" si="64"/>
        <v>0</v>
      </c>
      <c r="AQ27" s="69">
        <f t="shared" ref="AQ27:BJ27" si="65">SUM(AQ28:AQ32)</f>
        <v>0</v>
      </c>
      <c r="AR27" s="69">
        <f t="shared" si="65"/>
        <v>0</v>
      </c>
      <c r="AS27" s="69">
        <f t="shared" si="65"/>
        <v>0</v>
      </c>
      <c r="AT27" s="69">
        <f t="shared" si="65"/>
        <v>0</v>
      </c>
      <c r="AU27" s="69">
        <f t="shared" si="65"/>
        <v>0</v>
      </c>
      <c r="AV27" s="69">
        <f>SUM(AV28:AV32)</f>
        <v>0</v>
      </c>
      <c r="AW27" s="69">
        <f t="shared" si="65"/>
        <v>0</v>
      </c>
      <c r="AX27" s="69">
        <f t="shared" ref="AX27" si="66">SUM(AX28:AX32)</f>
        <v>0</v>
      </c>
      <c r="AY27" s="69">
        <f t="shared" si="65"/>
        <v>0</v>
      </c>
      <c r="AZ27" s="69">
        <f t="shared" si="65"/>
        <v>0</v>
      </c>
      <c r="BA27" s="69">
        <f t="shared" si="65"/>
        <v>0</v>
      </c>
      <c r="BB27" s="69">
        <f t="shared" si="65"/>
        <v>0</v>
      </c>
      <c r="BC27" s="69">
        <f t="shared" si="65"/>
        <v>0</v>
      </c>
      <c r="BD27" s="69">
        <f t="shared" si="65"/>
        <v>0</v>
      </c>
      <c r="BE27" s="69">
        <f t="shared" si="65"/>
        <v>0</v>
      </c>
      <c r="BF27" s="69">
        <f t="shared" si="65"/>
        <v>0</v>
      </c>
      <c r="BG27" s="69">
        <f t="shared" si="65"/>
        <v>0</v>
      </c>
      <c r="BH27" s="69">
        <f t="shared" si="65"/>
        <v>0</v>
      </c>
      <c r="BI27" s="69">
        <f t="shared" si="65"/>
        <v>0</v>
      </c>
      <c r="BJ27" s="69">
        <f t="shared" si="65"/>
        <v>0</v>
      </c>
    </row>
    <row r="28" spans="1:62" ht="36.75" customHeight="1">
      <c r="A28" s="9" t="s">
        <v>14</v>
      </c>
      <c r="B28" s="204" t="s">
        <v>76</v>
      </c>
      <c r="C28" s="21">
        <v>0</v>
      </c>
      <c r="D28" s="2">
        <v>0</v>
      </c>
      <c r="E28" s="7">
        <v>0</v>
      </c>
      <c r="F28" s="7">
        <v>0</v>
      </c>
      <c r="G28" s="7">
        <v>0</v>
      </c>
      <c r="H28" s="7">
        <v>0</v>
      </c>
      <c r="I28" s="2">
        <f t="shared" ref="I28:I37" si="67">H28-J28-K28</f>
        <v>0</v>
      </c>
      <c r="J28" s="8">
        <v>0</v>
      </c>
      <c r="K28" s="8">
        <v>0</v>
      </c>
      <c r="L28" s="8">
        <v>0</v>
      </c>
      <c r="M28" s="3">
        <f t="shared" ref="M28:M37" si="68">N28+O28+P28+Q28</f>
        <v>0</v>
      </c>
      <c r="N28" s="8">
        <v>0</v>
      </c>
      <c r="O28" s="8">
        <v>0</v>
      </c>
      <c r="P28" s="8">
        <v>0</v>
      </c>
      <c r="Q28" s="8">
        <v>0</v>
      </c>
      <c r="R28" s="161">
        <f t="shared" ref="R28:R37" si="69">S28+T28+U28</f>
        <v>0</v>
      </c>
      <c r="S28" s="8">
        <v>0</v>
      </c>
      <c r="T28" s="8">
        <v>0</v>
      </c>
      <c r="U28" s="8">
        <v>0</v>
      </c>
      <c r="V28" s="3">
        <f t="shared" ref="V28:V37" si="70">M28+R28</f>
        <v>0</v>
      </c>
      <c r="W28" s="8">
        <v>0</v>
      </c>
      <c r="X28" s="8">
        <v>0</v>
      </c>
      <c r="Y28" s="3">
        <f t="shared" ref="Y28:Y37" si="71">E28+I28-L28-V28-W28</f>
        <v>0</v>
      </c>
      <c r="Z28" s="3">
        <f t="shared" ref="Z28:Z37" si="72">X28+D28</f>
        <v>0</v>
      </c>
      <c r="AA28" s="8">
        <v>0</v>
      </c>
      <c r="AB28" s="8">
        <v>0</v>
      </c>
      <c r="AC28" s="3">
        <f t="shared" ref="AC28:AC37" si="73">AA28+AB28</f>
        <v>0</v>
      </c>
      <c r="AD28" s="8">
        <v>0</v>
      </c>
      <c r="AE28" s="3">
        <f t="shared" ref="AE28:AE37" si="74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37" si="75">AH28+AI28</f>
        <v>0</v>
      </c>
      <c r="AK28" s="8">
        <v>0</v>
      </c>
      <c r="AL28" s="3">
        <f t="shared" ref="AL28:AL37" si="76">AH28+AI28-AK28</f>
        <v>0</v>
      </c>
      <c r="AM28" s="8"/>
      <c r="AN28" s="8"/>
      <c r="AO28" s="8"/>
      <c r="AP28" s="8"/>
      <c r="AQ28" s="70">
        <f t="shared" si="12"/>
        <v>0</v>
      </c>
      <c r="AR28" s="70">
        <f t="shared" si="52"/>
        <v>0</v>
      </c>
      <c r="AS28" s="70">
        <f t="shared" si="13"/>
        <v>0</v>
      </c>
      <c r="AT28" s="70">
        <f t="shared" si="14"/>
        <v>0</v>
      </c>
      <c r="AU28" s="70">
        <f t="shared" si="15"/>
        <v>0</v>
      </c>
      <c r="AV28" s="70">
        <f>L28+V28+W28+Y28+Z28</f>
        <v>0</v>
      </c>
      <c r="AW28" s="70">
        <f t="shared" si="16"/>
        <v>0</v>
      </c>
      <c r="AX28" s="70">
        <f t="shared" ref="AX28:AX46" si="77">N28+O28+P28+Q28</f>
        <v>0</v>
      </c>
      <c r="AY28" s="70">
        <f t="shared" si="17"/>
        <v>0</v>
      </c>
      <c r="AZ28" s="70">
        <f t="shared" si="18"/>
        <v>0</v>
      </c>
      <c r="BA28" s="70">
        <f t="shared" si="19"/>
        <v>0</v>
      </c>
      <c r="BB28" s="70">
        <f t="shared" si="20"/>
        <v>0</v>
      </c>
      <c r="BC28" s="70">
        <f t="shared" si="21"/>
        <v>0</v>
      </c>
      <c r="BD28" s="70">
        <f t="shared" si="22"/>
        <v>0</v>
      </c>
      <c r="BE28" s="70">
        <f t="shared" si="23"/>
        <v>0</v>
      </c>
      <c r="BF28" s="70">
        <f t="shared" si="24"/>
        <v>0</v>
      </c>
      <c r="BG28" s="70">
        <f t="shared" si="25"/>
        <v>0</v>
      </c>
      <c r="BH28" s="70">
        <f t="shared" si="26"/>
        <v>0</v>
      </c>
      <c r="BI28" s="70">
        <f t="shared" si="27"/>
        <v>0</v>
      </c>
      <c r="BJ28" s="70">
        <f t="shared" si="28"/>
        <v>0</v>
      </c>
    </row>
    <row r="29" spans="1:62" ht="36.75" customHeight="1">
      <c r="A29" s="9" t="s">
        <v>15</v>
      </c>
      <c r="B29" s="204" t="s">
        <v>77</v>
      </c>
      <c r="C29" s="21">
        <v>0</v>
      </c>
      <c r="D29" s="2">
        <v>0</v>
      </c>
      <c r="E29" s="7">
        <v>0</v>
      </c>
      <c r="F29" s="7">
        <v>0</v>
      </c>
      <c r="G29" s="7">
        <v>0</v>
      </c>
      <c r="H29" s="7">
        <v>0</v>
      </c>
      <c r="I29" s="2">
        <f t="shared" si="67"/>
        <v>0</v>
      </c>
      <c r="J29" s="8">
        <v>0</v>
      </c>
      <c r="K29" s="8">
        <v>0</v>
      </c>
      <c r="L29" s="8">
        <v>0</v>
      </c>
      <c r="M29" s="3">
        <f t="shared" si="68"/>
        <v>0</v>
      </c>
      <c r="N29" s="8">
        <v>0</v>
      </c>
      <c r="O29" s="8">
        <v>0</v>
      </c>
      <c r="P29" s="8">
        <v>0</v>
      </c>
      <c r="Q29" s="8">
        <v>0</v>
      </c>
      <c r="R29" s="161">
        <f t="shared" si="69"/>
        <v>0</v>
      </c>
      <c r="S29" s="8">
        <v>0</v>
      </c>
      <c r="T29" s="8">
        <v>0</v>
      </c>
      <c r="U29" s="8">
        <v>0</v>
      </c>
      <c r="V29" s="3">
        <f t="shared" si="70"/>
        <v>0</v>
      </c>
      <c r="W29" s="8">
        <v>0</v>
      </c>
      <c r="X29" s="8">
        <v>0</v>
      </c>
      <c r="Y29" s="3">
        <f t="shared" si="71"/>
        <v>0</v>
      </c>
      <c r="Z29" s="3">
        <f t="shared" si="72"/>
        <v>0</v>
      </c>
      <c r="AA29" s="8">
        <v>0</v>
      </c>
      <c r="AB29" s="8">
        <v>0</v>
      </c>
      <c r="AC29" s="3">
        <f t="shared" si="73"/>
        <v>0</v>
      </c>
      <c r="AD29" s="8">
        <v>0</v>
      </c>
      <c r="AE29" s="3">
        <f t="shared" si="74"/>
        <v>0</v>
      </c>
      <c r="AF29" s="8"/>
      <c r="AG29" s="8">
        <v>0</v>
      </c>
      <c r="AH29" s="8">
        <v>0</v>
      </c>
      <c r="AI29" s="8">
        <v>0</v>
      </c>
      <c r="AJ29" s="3">
        <f t="shared" si="75"/>
        <v>0</v>
      </c>
      <c r="AK29" s="8">
        <v>0</v>
      </c>
      <c r="AL29" s="3">
        <f t="shared" si="76"/>
        <v>0</v>
      </c>
      <c r="AM29" s="8"/>
      <c r="AN29" s="8"/>
      <c r="AO29" s="8"/>
      <c r="AP29" s="8"/>
      <c r="AQ29" s="70">
        <f t="shared" si="12"/>
        <v>0</v>
      </c>
      <c r="AR29" s="70">
        <f t="shared" si="52"/>
        <v>0</v>
      </c>
      <c r="AS29" s="70">
        <f t="shared" si="13"/>
        <v>0</v>
      </c>
      <c r="AT29" s="70">
        <f t="shared" si="14"/>
        <v>0</v>
      </c>
      <c r="AU29" s="70">
        <f t="shared" si="15"/>
        <v>0</v>
      </c>
      <c r="AV29" s="70">
        <f t="shared" ref="AV29:AV32" si="78">L29+V29+W29+Y29+Z29</f>
        <v>0</v>
      </c>
      <c r="AW29" s="70">
        <f t="shared" si="16"/>
        <v>0</v>
      </c>
      <c r="AX29" s="70">
        <f t="shared" si="77"/>
        <v>0</v>
      </c>
      <c r="AY29" s="70">
        <f t="shared" si="17"/>
        <v>0</v>
      </c>
      <c r="AZ29" s="70">
        <f t="shared" si="18"/>
        <v>0</v>
      </c>
      <c r="BA29" s="70">
        <f t="shared" si="19"/>
        <v>0</v>
      </c>
      <c r="BB29" s="70">
        <f t="shared" si="20"/>
        <v>0</v>
      </c>
      <c r="BC29" s="70">
        <f t="shared" si="21"/>
        <v>0</v>
      </c>
      <c r="BD29" s="70">
        <f t="shared" si="22"/>
        <v>0</v>
      </c>
      <c r="BE29" s="70">
        <f t="shared" si="23"/>
        <v>0</v>
      </c>
      <c r="BF29" s="70">
        <f t="shared" si="24"/>
        <v>0</v>
      </c>
      <c r="BG29" s="70">
        <f t="shared" si="25"/>
        <v>0</v>
      </c>
      <c r="BH29" s="70">
        <f t="shared" si="26"/>
        <v>0</v>
      </c>
      <c r="BI29" s="70">
        <f t="shared" si="27"/>
        <v>0</v>
      </c>
      <c r="BJ29" s="70">
        <f t="shared" si="28"/>
        <v>0</v>
      </c>
    </row>
    <row r="30" spans="1:62" ht="36.75" customHeight="1">
      <c r="A30" s="9" t="s">
        <v>49</v>
      </c>
      <c r="B30" s="204" t="s">
        <v>78</v>
      </c>
      <c r="C30" s="21">
        <v>0</v>
      </c>
      <c r="D30" s="2">
        <v>0</v>
      </c>
      <c r="E30" s="7">
        <v>0</v>
      </c>
      <c r="F30" s="7">
        <v>0</v>
      </c>
      <c r="G30" s="7">
        <v>0</v>
      </c>
      <c r="H30" s="7">
        <v>0</v>
      </c>
      <c r="I30" s="2">
        <f t="shared" si="67"/>
        <v>0</v>
      </c>
      <c r="J30" s="8">
        <v>0</v>
      </c>
      <c r="K30" s="8">
        <v>0</v>
      </c>
      <c r="L30" s="8">
        <v>0</v>
      </c>
      <c r="M30" s="3">
        <f t="shared" si="68"/>
        <v>0</v>
      </c>
      <c r="N30" s="8">
        <v>0</v>
      </c>
      <c r="O30" s="8">
        <v>0</v>
      </c>
      <c r="P30" s="8">
        <v>0</v>
      </c>
      <c r="Q30" s="8">
        <v>0</v>
      </c>
      <c r="R30" s="161">
        <f t="shared" si="69"/>
        <v>0</v>
      </c>
      <c r="S30" s="8">
        <v>0</v>
      </c>
      <c r="T30" s="8">
        <v>0</v>
      </c>
      <c r="U30" s="8">
        <v>0</v>
      </c>
      <c r="V30" s="3">
        <f t="shared" si="70"/>
        <v>0</v>
      </c>
      <c r="W30" s="8">
        <v>0</v>
      </c>
      <c r="X30" s="8">
        <v>0</v>
      </c>
      <c r="Y30" s="3">
        <f t="shared" si="71"/>
        <v>0</v>
      </c>
      <c r="Z30" s="3">
        <f t="shared" si="72"/>
        <v>0</v>
      </c>
      <c r="AA30" s="8">
        <v>0</v>
      </c>
      <c r="AB30" s="8">
        <v>0</v>
      </c>
      <c r="AC30" s="3">
        <f t="shared" si="73"/>
        <v>0</v>
      </c>
      <c r="AD30" s="8">
        <v>0</v>
      </c>
      <c r="AE30" s="3">
        <f t="shared" si="74"/>
        <v>0</v>
      </c>
      <c r="AF30" s="8"/>
      <c r="AG30" s="8">
        <v>0</v>
      </c>
      <c r="AH30" s="8">
        <v>0</v>
      </c>
      <c r="AI30" s="8">
        <v>0</v>
      </c>
      <c r="AJ30" s="3">
        <f t="shared" si="75"/>
        <v>0</v>
      </c>
      <c r="AK30" s="8">
        <v>0</v>
      </c>
      <c r="AL30" s="3">
        <f t="shared" si="76"/>
        <v>0</v>
      </c>
      <c r="AM30" s="8"/>
      <c r="AN30" s="8"/>
      <c r="AO30" s="8"/>
      <c r="AP30" s="8"/>
      <c r="AQ30" s="70">
        <f t="shared" si="12"/>
        <v>0</v>
      </c>
      <c r="AR30" s="70">
        <f t="shared" si="52"/>
        <v>0</v>
      </c>
      <c r="AS30" s="70">
        <f t="shared" si="13"/>
        <v>0</v>
      </c>
      <c r="AT30" s="70">
        <f t="shared" si="14"/>
        <v>0</v>
      </c>
      <c r="AU30" s="70">
        <f t="shared" si="15"/>
        <v>0</v>
      </c>
      <c r="AV30" s="70">
        <f t="shared" si="78"/>
        <v>0</v>
      </c>
      <c r="AW30" s="70">
        <f t="shared" si="16"/>
        <v>0</v>
      </c>
      <c r="AX30" s="70">
        <f t="shared" si="77"/>
        <v>0</v>
      </c>
      <c r="AY30" s="70">
        <f t="shared" si="17"/>
        <v>0</v>
      </c>
      <c r="AZ30" s="70">
        <f t="shared" si="18"/>
        <v>0</v>
      </c>
      <c r="BA30" s="70">
        <f t="shared" si="19"/>
        <v>0</v>
      </c>
      <c r="BB30" s="70">
        <f t="shared" si="20"/>
        <v>0</v>
      </c>
      <c r="BC30" s="70">
        <f t="shared" si="21"/>
        <v>0</v>
      </c>
      <c r="BD30" s="70">
        <f t="shared" si="22"/>
        <v>0</v>
      </c>
      <c r="BE30" s="70">
        <f t="shared" si="23"/>
        <v>0</v>
      </c>
      <c r="BF30" s="70">
        <f t="shared" si="24"/>
        <v>0</v>
      </c>
      <c r="BG30" s="70">
        <f t="shared" si="25"/>
        <v>0</v>
      </c>
      <c r="BH30" s="70">
        <f t="shared" si="26"/>
        <v>0</v>
      </c>
      <c r="BI30" s="70">
        <f t="shared" si="27"/>
        <v>0</v>
      </c>
      <c r="BJ30" s="70">
        <f t="shared" si="28"/>
        <v>0</v>
      </c>
    </row>
    <row r="31" spans="1:62" ht="36.75" customHeight="1">
      <c r="A31" s="9" t="s">
        <v>50</v>
      </c>
      <c r="B31" s="204" t="s">
        <v>79</v>
      </c>
      <c r="C31" s="21">
        <v>0</v>
      </c>
      <c r="D31" s="2">
        <v>0</v>
      </c>
      <c r="E31" s="7">
        <v>0</v>
      </c>
      <c r="F31" s="7">
        <v>0</v>
      </c>
      <c r="G31" s="7">
        <v>0</v>
      </c>
      <c r="H31" s="7">
        <v>0</v>
      </c>
      <c r="I31" s="2">
        <f t="shared" si="67"/>
        <v>0</v>
      </c>
      <c r="J31" s="8">
        <v>0</v>
      </c>
      <c r="K31" s="8">
        <v>0</v>
      </c>
      <c r="L31" s="8">
        <v>0</v>
      </c>
      <c r="M31" s="3">
        <f t="shared" si="68"/>
        <v>0</v>
      </c>
      <c r="N31" s="8">
        <v>0</v>
      </c>
      <c r="O31" s="8">
        <v>0</v>
      </c>
      <c r="P31" s="8">
        <v>0</v>
      </c>
      <c r="Q31" s="8">
        <v>0</v>
      </c>
      <c r="R31" s="161">
        <f t="shared" si="69"/>
        <v>0</v>
      </c>
      <c r="S31" s="8">
        <v>0</v>
      </c>
      <c r="T31" s="8">
        <v>0</v>
      </c>
      <c r="U31" s="8">
        <v>0</v>
      </c>
      <c r="V31" s="3">
        <f t="shared" si="70"/>
        <v>0</v>
      </c>
      <c r="W31" s="8">
        <v>0</v>
      </c>
      <c r="X31" s="8">
        <v>0</v>
      </c>
      <c r="Y31" s="3">
        <f t="shared" si="71"/>
        <v>0</v>
      </c>
      <c r="Z31" s="3">
        <f t="shared" si="72"/>
        <v>0</v>
      </c>
      <c r="AA31" s="8">
        <v>0</v>
      </c>
      <c r="AB31" s="8">
        <v>0</v>
      </c>
      <c r="AC31" s="3">
        <f t="shared" si="73"/>
        <v>0</v>
      </c>
      <c r="AD31" s="8">
        <v>0</v>
      </c>
      <c r="AE31" s="3">
        <f t="shared" si="74"/>
        <v>0</v>
      </c>
      <c r="AF31" s="8"/>
      <c r="AG31" s="8">
        <v>0</v>
      </c>
      <c r="AH31" s="8">
        <v>0</v>
      </c>
      <c r="AI31" s="8">
        <v>0</v>
      </c>
      <c r="AJ31" s="3">
        <f t="shared" si="75"/>
        <v>0</v>
      </c>
      <c r="AK31" s="8">
        <v>0</v>
      </c>
      <c r="AL31" s="3">
        <f t="shared" si="76"/>
        <v>0</v>
      </c>
      <c r="AM31" s="8"/>
      <c r="AN31" s="8"/>
      <c r="AO31" s="8"/>
      <c r="AP31" s="8"/>
      <c r="AQ31" s="70">
        <f t="shared" si="12"/>
        <v>0</v>
      </c>
      <c r="AR31" s="70">
        <f t="shared" si="52"/>
        <v>0</v>
      </c>
      <c r="AS31" s="70">
        <f t="shared" si="13"/>
        <v>0</v>
      </c>
      <c r="AT31" s="70">
        <f t="shared" si="14"/>
        <v>0</v>
      </c>
      <c r="AU31" s="70">
        <f t="shared" si="15"/>
        <v>0</v>
      </c>
      <c r="AV31" s="70">
        <f t="shared" si="78"/>
        <v>0</v>
      </c>
      <c r="AW31" s="70">
        <f t="shared" si="16"/>
        <v>0</v>
      </c>
      <c r="AX31" s="70">
        <f t="shared" si="77"/>
        <v>0</v>
      </c>
      <c r="AY31" s="70">
        <f t="shared" si="17"/>
        <v>0</v>
      </c>
      <c r="AZ31" s="70">
        <f t="shared" si="18"/>
        <v>0</v>
      </c>
      <c r="BA31" s="70">
        <f t="shared" si="19"/>
        <v>0</v>
      </c>
      <c r="BB31" s="70">
        <f t="shared" si="20"/>
        <v>0</v>
      </c>
      <c r="BC31" s="70">
        <f t="shared" si="21"/>
        <v>0</v>
      </c>
      <c r="BD31" s="70">
        <f t="shared" si="22"/>
        <v>0</v>
      </c>
      <c r="BE31" s="70">
        <f t="shared" si="23"/>
        <v>0</v>
      </c>
      <c r="BF31" s="70">
        <f t="shared" si="24"/>
        <v>0</v>
      </c>
      <c r="BG31" s="70">
        <f t="shared" si="25"/>
        <v>0</v>
      </c>
      <c r="BH31" s="70">
        <f t="shared" si="26"/>
        <v>0</v>
      </c>
      <c r="BI31" s="70">
        <f t="shared" si="27"/>
        <v>0</v>
      </c>
      <c r="BJ31" s="70">
        <f t="shared" si="28"/>
        <v>0</v>
      </c>
    </row>
    <row r="32" spans="1:62" ht="36.75" customHeight="1">
      <c r="A32" s="9" t="s">
        <v>51</v>
      </c>
      <c r="B32" s="204" t="s">
        <v>3</v>
      </c>
      <c r="C32" s="21">
        <v>0</v>
      </c>
      <c r="D32" s="2">
        <v>0</v>
      </c>
      <c r="E32" s="7">
        <v>0</v>
      </c>
      <c r="F32" s="7">
        <v>0</v>
      </c>
      <c r="G32" s="7">
        <v>0</v>
      </c>
      <c r="H32" s="7">
        <v>0</v>
      </c>
      <c r="I32" s="2">
        <f t="shared" si="67"/>
        <v>0</v>
      </c>
      <c r="J32" s="8">
        <v>0</v>
      </c>
      <c r="K32" s="8">
        <v>0</v>
      </c>
      <c r="L32" s="8">
        <v>0</v>
      </c>
      <c r="M32" s="3">
        <f t="shared" si="68"/>
        <v>0</v>
      </c>
      <c r="N32" s="8">
        <v>0</v>
      </c>
      <c r="O32" s="8">
        <v>0</v>
      </c>
      <c r="P32" s="8">
        <v>0</v>
      </c>
      <c r="Q32" s="8">
        <v>0</v>
      </c>
      <c r="R32" s="161">
        <f t="shared" si="69"/>
        <v>0</v>
      </c>
      <c r="S32" s="8">
        <v>0</v>
      </c>
      <c r="T32" s="8">
        <v>0</v>
      </c>
      <c r="U32" s="8">
        <v>0</v>
      </c>
      <c r="V32" s="3">
        <f t="shared" si="70"/>
        <v>0</v>
      </c>
      <c r="W32" s="8">
        <v>0</v>
      </c>
      <c r="X32" s="8">
        <v>0</v>
      </c>
      <c r="Y32" s="3">
        <f t="shared" si="71"/>
        <v>0</v>
      </c>
      <c r="Z32" s="3">
        <f t="shared" si="72"/>
        <v>0</v>
      </c>
      <c r="AA32" s="8">
        <v>0</v>
      </c>
      <c r="AB32" s="8">
        <v>0</v>
      </c>
      <c r="AC32" s="3">
        <f t="shared" si="73"/>
        <v>0</v>
      </c>
      <c r="AD32" s="8">
        <v>0</v>
      </c>
      <c r="AE32" s="3">
        <f t="shared" si="74"/>
        <v>0</v>
      </c>
      <c r="AF32" s="8"/>
      <c r="AG32" s="8">
        <v>0</v>
      </c>
      <c r="AH32" s="8">
        <v>0</v>
      </c>
      <c r="AI32" s="8">
        <v>0</v>
      </c>
      <c r="AJ32" s="3">
        <f t="shared" si="75"/>
        <v>0</v>
      </c>
      <c r="AK32" s="8">
        <v>0</v>
      </c>
      <c r="AL32" s="3">
        <f t="shared" si="76"/>
        <v>0</v>
      </c>
      <c r="AM32" s="8"/>
      <c r="AN32" s="8"/>
      <c r="AO32" s="8"/>
      <c r="AP32" s="8"/>
      <c r="AQ32" s="70">
        <f t="shared" si="12"/>
        <v>0</v>
      </c>
      <c r="AR32" s="70">
        <f t="shared" si="52"/>
        <v>0</v>
      </c>
      <c r="AS32" s="70">
        <f t="shared" si="13"/>
        <v>0</v>
      </c>
      <c r="AT32" s="70">
        <f t="shared" si="14"/>
        <v>0</v>
      </c>
      <c r="AU32" s="70">
        <f t="shared" si="15"/>
        <v>0</v>
      </c>
      <c r="AV32" s="70">
        <f t="shared" si="78"/>
        <v>0</v>
      </c>
      <c r="AW32" s="70">
        <f t="shared" si="16"/>
        <v>0</v>
      </c>
      <c r="AX32" s="70">
        <f t="shared" si="77"/>
        <v>0</v>
      </c>
      <c r="AY32" s="70">
        <f t="shared" si="17"/>
        <v>0</v>
      </c>
      <c r="AZ32" s="70">
        <f t="shared" si="18"/>
        <v>0</v>
      </c>
      <c r="BA32" s="70">
        <f t="shared" si="19"/>
        <v>0</v>
      </c>
      <c r="BB32" s="70">
        <f t="shared" si="20"/>
        <v>0</v>
      </c>
      <c r="BC32" s="70">
        <f t="shared" si="21"/>
        <v>0</v>
      </c>
      <c r="BD32" s="70">
        <f t="shared" si="22"/>
        <v>0</v>
      </c>
      <c r="BE32" s="70">
        <f t="shared" si="23"/>
        <v>0</v>
      </c>
      <c r="BF32" s="70">
        <f t="shared" si="24"/>
        <v>0</v>
      </c>
      <c r="BG32" s="70">
        <f t="shared" si="25"/>
        <v>0</v>
      </c>
      <c r="BH32" s="70">
        <f t="shared" si="26"/>
        <v>0</v>
      </c>
      <c r="BI32" s="70">
        <f t="shared" si="27"/>
        <v>0</v>
      </c>
      <c r="BJ32" s="70">
        <f t="shared" si="28"/>
        <v>0</v>
      </c>
    </row>
    <row r="33" spans="1:62" ht="36.75" customHeight="1">
      <c r="A33" s="9" t="s">
        <v>81</v>
      </c>
      <c r="B33" s="6" t="s">
        <v>92</v>
      </c>
      <c r="C33" s="21">
        <v>0</v>
      </c>
      <c r="D33" s="2">
        <v>0</v>
      </c>
      <c r="E33" s="7">
        <v>0</v>
      </c>
      <c r="F33" s="7">
        <v>0</v>
      </c>
      <c r="G33" s="7">
        <v>0</v>
      </c>
      <c r="H33" s="7">
        <v>0</v>
      </c>
      <c r="I33" s="2">
        <f t="shared" si="67"/>
        <v>0</v>
      </c>
      <c r="J33" s="8">
        <v>0</v>
      </c>
      <c r="K33" s="8">
        <v>0</v>
      </c>
      <c r="L33" s="8">
        <v>0</v>
      </c>
      <c r="M33" s="3">
        <f t="shared" si="68"/>
        <v>0</v>
      </c>
      <c r="N33" s="8">
        <v>0</v>
      </c>
      <c r="O33" s="8">
        <v>0</v>
      </c>
      <c r="P33" s="8">
        <v>0</v>
      </c>
      <c r="Q33" s="8">
        <v>0</v>
      </c>
      <c r="R33" s="161">
        <f t="shared" si="69"/>
        <v>0</v>
      </c>
      <c r="S33" s="8">
        <v>0</v>
      </c>
      <c r="T33" s="8">
        <v>0</v>
      </c>
      <c r="U33" s="8">
        <v>0</v>
      </c>
      <c r="V33" s="3">
        <f t="shared" si="70"/>
        <v>0</v>
      </c>
      <c r="W33" s="8">
        <v>0</v>
      </c>
      <c r="X33" s="8">
        <v>0</v>
      </c>
      <c r="Y33" s="3">
        <f t="shared" si="71"/>
        <v>0</v>
      </c>
      <c r="Z33" s="3">
        <f t="shared" si="72"/>
        <v>0</v>
      </c>
      <c r="AA33" s="8">
        <v>0</v>
      </c>
      <c r="AB33" s="8">
        <v>0</v>
      </c>
      <c r="AC33" s="3">
        <f t="shared" si="73"/>
        <v>0</v>
      </c>
      <c r="AD33" s="8">
        <v>0</v>
      </c>
      <c r="AE33" s="3">
        <f t="shared" si="74"/>
        <v>0</v>
      </c>
      <c r="AF33" s="8"/>
      <c r="AG33" s="8">
        <v>0</v>
      </c>
      <c r="AH33" s="8">
        <v>0</v>
      </c>
      <c r="AI33" s="8">
        <v>0</v>
      </c>
      <c r="AJ33" s="3">
        <f t="shared" si="75"/>
        <v>0</v>
      </c>
      <c r="AK33" s="8">
        <v>0</v>
      </c>
      <c r="AL33" s="3">
        <f t="shared" si="76"/>
        <v>0</v>
      </c>
      <c r="AM33" s="8"/>
      <c r="AN33" s="8"/>
      <c r="AO33" s="8"/>
      <c r="AP33" s="8"/>
      <c r="AQ33" s="70">
        <f t="shared" si="12"/>
        <v>0</v>
      </c>
      <c r="AR33" s="70">
        <f t="shared" si="52"/>
        <v>0</v>
      </c>
      <c r="AS33" s="70">
        <f t="shared" si="13"/>
        <v>0</v>
      </c>
      <c r="AT33" s="70">
        <f t="shared" si="14"/>
        <v>0</v>
      </c>
      <c r="AU33" s="70">
        <f t="shared" si="15"/>
        <v>0</v>
      </c>
      <c r="AV33" s="70">
        <f>L33+V33+W33+Y33+Z33</f>
        <v>0</v>
      </c>
      <c r="AW33" s="70">
        <f t="shared" si="16"/>
        <v>0</v>
      </c>
      <c r="AX33" s="70">
        <f t="shared" si="77"/>
        <v>0</v>
      </c>
      <c r="AY33" s="70">
        <f t="shared" si="17"/>
        <v>0</v>
      </c>
      <c r="AZ33" s="70">
        <f t="shared" si="18"/>
        <v>0</v>
      </c>
      <c r="BA33" s="70">
        <f t="shared" si="19"/>
        <v>0</v>
      </c>
      <c r="BB33" s="70">
        <f t="shared" si="20"/>
        <v>0</v>
      </c>
      <c r="BC33" s="70">
        <f t="shared" si="21"/>
        <v>0</v>
      </c>
      <c r="BD33" s="70">
        <f t="shared" si="22"/>
        <v>0</v>
      </c>
      <c r="BE33" s="70">
        <f t="shared" si="23"/>
        <v>0</v>
      </c>
      <c r="BF33" s="70">
        <f t="shared" si="24"/>
        <v>0</v>
      </c>
      <c r="BG33" s="70">
        <f t="shared" si="25"/>
        <v>0</v>
      </c>
      <c r="BH33" s="70">
        <f t="shared" si="26"/>
        <v>0</v>
      </c>
      <c r="BI33" s="70">
        <f t="shared" si="27"/>
        <v>0</v>
      </c>
      <c r="BJ33" s="70">
        <f t="shared" si="28"/>
        <v>0</v>
      </c>
    </row>
    <row r="34" spans="1:62" ht="36.75" customHeight="1">
      <c r="A34" s="9" t="s">
        <v>82</v>
      </c>
      <c r="B34" s="6" t="s">
        <v>62</v>
      </c>
      <c r="C34" s="21">
        <v>0</v>
      </c>
      <c r="D34" s="2">
        <v>0</v>
      </c>
      <c r="E34" s="7">
        <v>0</v>
      </c>
      <c r="F34" s="7">
        <v>0</v>
      </c>
      <c r="G34" s="7">
        <v>0</v>
      </c>
      <c r="H34" s="7">
        <v>0</v>
      </c>
      <c r="I34" s="2">
        <f t="shared" si="67"/>
        <v>0</v>
      </c>
      <c r="J34" s="8">
        <v>0</v>
      </c>
      <c r="K34" s="8">
        <v>0</v>
      </c>
      <c r="L34" s="8">
        <v>0</v>
      </c>
      <c r="M34" s="3">
        <f t="shared" si="68"/>
        <v>0</v>
      </c>
      <c r="N34" s="8">
        <v>0</v>
      </c>
      <c r="O34" s="8">
        <v>0</v>
      </c>
      <c r="P34" s="8">
        <v>0</v>
      </c>
      <c r="Q34" s="8">
        <v>0</v>
      </c>
      <c r="R34" s="161">
        <f t="shared" si="69"/>
        <v>0</v>
      </c>
      <c r="S34" s="8">
        <v>0</v>
      </c>
      <c r="T34" s="8">
        <v>0</v>
      </c>
      <c r="U34" s="8">
        <v>0</v>
      </c>
      <c r="V34" s="3">
        <f t="shared" si="70"/>
        <v>0</v>
      </c>
      <c r="W34" s="8">
        <v>0</v>
      </c>
      <c r="X34" s="8">
        <v>0</v>
      </c>
      <c r="Y34" s="3">
        <f t="shared" si="71"/>
        <v>0</v>
      </c>
      <c r="Z34" s="3">
        <f t="shared" si="72"/>
        <v>0</v>
      </c>
      <c r="AA34" s="8">
        <v>0</v>
      </c>
      <c r="AB34" s="8">
        <v>0</v>
      </c>
      <c r="AC34" s="3">
        <f t="shared" si="73"/>
        <v>0</v>
      </c>
      <c r="AD34" s="8">
        <v>0</v>
      </c>
      <c r="AE34" s="3">
        <f t="shared" si="74"/>
        <v>0</v>
      </c>
      <c r="AF34" s="8"/>
      <c r="AG34" s="8">
        <v>0</v>
      </c>
      <c r="AH34" s="8">
        <v>0</v>
      </c>
      <c r="AI34" s="8">
        <v>0</v>
      </c>
      <c r="AJ34" s="3">
        <f t="shared" si="75"/>
        <v>0</v>
      </c>
      <c r="AK34" s="8">
        <v>0</v>
      </c>
      <c r="AL34" s="3">
        <f t="shared" si="76"/>
        <v>0</v>
      </c>
      <c r="AM34" s="8"/>
      <c r="AN34" s="8"/>
      <c r="AO34" s="8"/>
      <c r="AP34" s="8"/>
      <c r="AQ34" s="70">
        <f t="shared" si="12"/>
        <v>0</v>
      </c>
      <c r="AR34" s="70">
        <f t="shared" si="52"/>
        <v>0</v>
      </c>
      <c r="AS34" s="70">
        <f t="shared" si="13"/>
        <v>0</v>
      </c>
      <c r="AT34" s="70">
        <f t="shared" si="14"/>
        <v>0</v>
      </c>
      <c r="AU34" s="70">
        <f t="shared" si="15"/>
        <v>0</v>
      </c>
      <c r="AV34" s="70">
        <f t="shared" ref="AV34:AV45" si="79">L34+V34+W34+Y34+Z34</f>
        <v>0</v>
      </c>
      <c r="AW34" s="70">
        <f t="shared" si="16"/>
        <v>0</v>
      </c>
      <c r="AX34" s="70">
        <f t="shared" si="77"/>
        <v>0</v>
      </c>
      <c r="AY34" s="70">
        <f t="shared" si="17"/>
        <v>0</v>
      </c>
      <c r="AZ34" s="70">
        <f t="shared" si="18"/>
        <v>0</v>
      </c>
      <c r="BA34" s="70">
        <f t="shared" si="19"/>
        <v>0</v>
      </c>
      <c r="BB34" s="70">
        <f t="shared" si="20"/>
        <v>0</v>
      </c>
      <c r="BC34" s="70">
        <f t="shared" si="21"/>
        <v>0</v>
      </c>
      <c r="BD34" s="70">
        <f t="shared" si="22"/>
        <v>0</v>
      </c>
      <c r="BE34" s="70">
        <f t="shared" si="23"/>
        <v>0</v>
      </c>
      <c r="BF34" s="70">
        <f t="shared" si="24"/>
        <v>0</v>
      </c>
      <c r="BG34" s="70">
        <f t="shared" si="25"/>
        <v>0</v>
      </c>
      <c r="BH34" s="70">
        <f t="shared" si="26"/>
        <v>0</v>
      </c>
      <c r="BI34" s="70">
        <f t="shared" si="27"/>
        <v>0</v>
      </c>
      <c r="BJ34" s="70">
        <f t="shared" si="28"/>
        <v>0</v>
      </c>
    </row>
    <row r="35" spans="1:62" ht="36.75" customHeight="1">
      <c r="A35" s="9" t="s">
        <v>83</v>
      </c>
      <c r="B35" s="6" t="s">
        <v>63</v>
      </c>
      <c r="C35" s="21">
        <v>0</v>
      </c>
      <c r="D35" s="2">
        <v>0</v>
      </c>
      <c r="E35" s="7">
        <v>0</v>
      </c>
      <c r="F35" s="7">
        <v>0</v>
      </c>
      <c r="G35" s="7">
        <v>0</v>
      </c>
      <c r="H35" s="7">
        <v>0</v>
      </c>
      <c r="I35" s="2">
        <f t="shared" si="67"/>
        <v>0</v>
      </c>
      <c r="J35" s="8">
        <v>0</v>
      </c>
      <c r="K35" s="8">
        <v>0</v>
      </c>
      <c r="L35" s="8">
        <v>0</v>
      </c>
      <c r="M35" s="3">
        <f t="shared" si="68"/>
        <v>0</v>
      </c>
      <c r="N35" s="8">
        <v>0</v>
      </c>
      <c r="O35" s="8">
        <v>0</v>
      </c>
      <c r="P35" s="8">
        <v>0</v>
      </c>
      <c r="Q35" s="8">
        <v>0</v>
      </c>
      <c r="R35" s="161">
        <f t="shared" si="69"/>
        <v>0</v>
      </c>
      <c r="S35" s="8">
        <v>0</v>
      </c>
      <c r="T35" s="8">
        <v>0</v>
      </c>
      <c r="U35" s="8">
        <v>0</v>
      </c>
      <c r="V35" s="3">
        <f t="shared" si="70"/>
        <v>0</v>
      </c>
      <c r="W35" s="8">
        <v>0</v>
      </c>
      <c r="X35" s="8">
        <v>0</v>
      </c>
      <c r="Y35" s="3">
        <f t="shared" si="71"/>
        <v>0</v>
      </c>
      <c r="Z35" s="3">
        <f t="shared" si="72"/>
        <v>0</v>
      </c>
      <c r="AA35" s="8">
        <v>0</v>
      </c>
      <c r="AB35" s="8">
        <v>0</v>
      </c>
      <c r="AC35" s="3">
        <f t="shared" si="73"/>
        <v>0</v>
      </c>
      <c r="AD35" s="8">
        <v>0</v>
      </c>
      <c r="AE35" s="3">
        <f t="shared" si="74"/>
        <v>0</v>
      </c>
      <c r="AF35" s="8"/>
      <c r="AG35" s="8">
        <v>0</v>
      </c>
      <c r="AH35" s="8">
        <v>0</v>
      </c>
      <c r="AI35" s="8">
        <v>0</v>
      </c>
      <c r="AJ35" s="3">
        <f t="shared" si="75"/>
        <v>0</v>
      </c>
      <c r="AK35" s="8">
        <v>0</v>
      </c>
      <c r="AL35" s="3">
        <f t="shared" si="76"/>
        <v>0</v>
      </c>
      <c r="AM35" s="8"/>
      <c r="AN35" s="8"/>
      <c r="AO35" s="8"/>
      <c r="AP35" s="8"/>
      <c r="AQ35" s="70">
        <f t="shared" si="12"/>
        <v>0</v>
      </c>
      <c r="AR35" s="70">
        <f t="shared" si="52"/>
        <v>0</v>
      </c>
      <c r="AS35" s="70">
        <f t="shared" si="13"/>
        <v>0</v>
      </c>
      <c r="AT35" s="70">
        <f t="shared" si="14"/>
        <v>0</v>
      </c>
      <c r="AU35" s="70">
        <f t="shared" si="15"/>
        <v>0</v>
      </c>
      <c r="AV35" s="70">
        <f t="shared" si="79"/>
        <v>0</v>
      </c>
      <c r="AW35" s="70">
        <f t="shared" si="16"/>
        <v>0</v>
      </c>
      <c r="AX35" s="70">
        <f t="shared" si="77"/>
        <v>0</v>
      </c>
      <c r="AY35" s="70">
        <f t="shared" si="17"/>
        <v>0</v>
      </c>
      <c r="AZ35" s="70">
        <f t="shared" si="18"/>
        <v>0</v>
      </c>
      <c r="BA35" s="70">
        <f t="shared" si="19"/>
        <v>0</v>
      </c>
      <c r="BB35" s="70">
        <f t="shared" si="20"/>
        <v>0</v>
      </c>
      <c r="BC35" s="70">
        <f t="shared" si="21"/>
        <v>0</v>
      </c>
      <c r="BD35" s="70">
        <f t="shared" si="22"/>
        <v>0</v>
      </c>
      <c r="BE35" s="70">
        <f t="shared" si="23"/>
        <v>0</v>
      </c>
      <c r="BF35" s="70">
        <f t="shared" si="24"/>
        <v>0</v>
      </c>
      <c r="BG35" s="70">
        <f t="shared" si="25"/>
        <v>0</v>
      </c>
      <c r="BH35" s="70">
        <f t="shared" si="26"/>
        <v>0</v>
      </c>
      <c r="BI35" s="70">
        <f t="shared" si="27"/>
        <v>0</v>
      </c>
      <c r="BJ35" s="70">
        <f t="shared" si="28"/>
        <v>0</v>
      </c>
    </row>
    <row r="36" spans="1:62" ht="36.75" customHeight="1">
      <c r="A36" s="9" t="s">
        <v>84</v>
      </c>
      <c r="B36" s="6" t="s">
        <v>64</v>
      </c>
      <c r="C36" s="21">
        <v>0</v>
      </c>
      <c r="D36" s="2">
        <v>0</v>
      </c>
      <c r="E36" s="7">
        <v>0</v>
      </c>
      <c r="F36" s="7">
        <v>0</v>
      </c>
      <c r="G36" s="7">
        <v>0</v>
      </c>
      <c r="H36" s="7">
        <v>0</v>
      </c>
      <c r="I36" s="2">
        <f t="shared" si="67"/>
        <v>0</v>
      </c>
      <c r="J36" s="8">
        <v>0</v>
      </c>
      <c r="K36" s="8">
        <v>0</v>
      </c>
      <c r="L36" s="8">
        <v>0</v>
      </c>
      <c r="M36" s="3">
        <f t="shared" si="68"/>
        <v>0</v>
      </c>
      <c r="N36" s="8">
        <v>0</v>
      </c>
      <c r="O36" s="8">
        <v>0</v>
      </c>
      <c r="P36" s="8">
        <v>0</v>
      </c>
      <c r="Q36" s="8">
        <v>0</v>
      </c>
      <c r="R36" s="161">
        <f t="shared" si="69"/>
        <v>0</v>
      </c>
      <c r="S36" s="8">
        <v>0</v>
      </c>
      <c r="T36" s="8">
        <v>0</v>
      </c>
      <c r="U36" s="8">
        <v>0</v>
      </c>
      <c r="V36" s="3">
        <f t="shared" si="70"/>
        <v>0</v>
      </c>
      <c r="W36" s="8">
        <v>0</v>
      </c>
      <c r="X36" s="8">
        <v>0</v>
      </c>
      <c r="Y36" s="3">
        <f t="shared" si="71"/>
        <v>0</v>
      </c>
      <c r="Z36" s="3">
        <f t="shared" si="72"/>
        <v>0</v>
      </c>
      <c r="AA36" s="8">
        <v>0</v>
      </c>
      <c r="AB36" s="8">
        <v>0</v>
      </c>
      <c r="AC36" s="3">
        <f t="shared" si="73"/>
        <v>0</v>
      </c>
      <c r="AD36" s="8">
        <v>0</v>
      </c>
      <c r="AE36" s="3">
        <f t="shared" si="74"/>
        <v>0</v>
      </c>
      <c r="AF36" s="8"/>
      <c r="AG36" s="8">
        <v>0</v>
      </c>
      <c r="AH36" s="8">
        <v>0</v>
      </c>
      <c r="AI36" s="8">
        <v>0</v>
      </c>
      <c r="AJ36" s="3">
        <f t="shared" si="75"/>
        <v>0</v>
      </c>
      <c r="AK36" s="8">
        <v>0</v>
      </c>
      <c r="AL36" s="3">
        <f t="shared" si="76"/>
        <v>0</v>
      </c>
      <c r="AM36" s="8"/>
      <c r="AN36" s="8"/>
      <c r="AO36" s="8"/>
      <c r="AP36" s="8"/>
      <c r="AQ36" s="70">
        <f t="shared" si="12"/>
        <v>0</v>
      </c>
      <c r="AR36" s="70">
        <f t="shared" si="52"/>
        <v>0</v>
      </c>
      <c r="AS36" s="70">
        <f t="shared" si="13"/>
        <v>0</v>
      </c>
      <c r="AT36" s="70">
        <f t="shared" si="14"/>
        <v>0</v>
      </c>
      <c r="AU36" s="70">
        <f t="shared" si="15"/>
        <v>0</v>
      </c>
      <c r="AV36" s="70">
        <f t="shared" si="79"/>
        <v>0</v>
      </c>
      <c r="AW36" s="70">
        <f t="shared" si="16"/>
        <v>0</v>
      </c>
      <c r="AX36" s="70">
        <f t="shared" si="77"/>
        <v>0</v>
      </c>
      <c r="AY36" s="70">
        <f t="shared" si="17"/>
        <v>0</v>
      </c>
      <c r="AZ36" s="70">
        <f t="shared" si="18"/>
        <v>0</v>
      </c>
      <c r="BA36" s="70">
        <f t="shared" si="19"/>
        <v>0</v>
      </c>
      <c r="BB36" s="70">
        <f t="shared" si="20"/>
        <v>0</v>
      </c>
      <c r="BC36" s="70">
        <f t="shared" si="21"/>
        <v>0</v>
      </c>
      <c r="BD36" s="70">
        <f t="shared" si="22"/>
        <v>0</v>
      </c>
      <c r="BE36" s="70">
        <f t="shared" si="23"/>
        <v>0</v>
      </c>
      <c r="BF36" s="70">
        <f t="shared" si="24"/>
        <v>0</v>
      </c>
      <c r="BG36" s="70">
        <f t="shared" si="25"/>
        <v>0</v>
      </c>
      <c r="BH36" s="70">
        <f t="shared" si="26"/>
        <v>0</v>
      </c>
      <c r="BI36" s="70">
        <f t="shared" si="27"/>
        <v>0</v>
      </c>
      <c r="BJ36" s="70">
        <f t="shared" si="28"/>
        <v>0</v>
      </c>
    </row>
    <row r="37" spans="1:62" ht="53.25" customHeight="1">
      <c r="A37" s="9" t="s">
        <v>93</v>
      </c>
      <c r="B37" s="6" t="s">
        <v>65</v>
      </c>
      <c r="C37" s="21">
        <v>0</v>
      </c>
      <c r="D37" s="2">
        <v>0</v>
      </c>
      <c r="E37" s="7">
        <v>0</v>
      </c>
      <c r="F37" s="7">
        <v>0</v>
      </c>
      <c r="G37" s="7">
        <v>0</v>
      </c>
      <c r="H37" s="7">
        <v>0</v>
      </c>
      <c r="I37" s="2">
        <f t="shared" si="67"/>
        <v>0</v>
      </c>
      <c r="J37" s="8">
        <v>0</v>
      </c>
      <c r="K37" s="8">
        <v>0</v>
      </c>
      <c r="L37" s="8">
        <v>0</v>
      </c>
      <c r="M37" s="3">
        <f t="shared" si="68"/>
        <v>0</v>
      </c>
      <c r="N37" s="8">
        <v>0</v>
      </c>
      <c r="O37" s="8">
        <v>0</v>
      </c>
      <c r="P37" s="8">
        <v>0</v>
      </c>
      <c r="Q37" s="8">
        <v>0</v>
      </c>
      <c r="R37" s="161">
        <f t="shared" si="69"/>
        <v>0</v>
      </c>
      <c r="S37" s="8">
        <v>0</v>
      </c>
      <c r="T37" s="8">
        <v>0</v>
      </c>
      <c r="U37" s="8">
        <v>0</v>
      </c>
      <c r="V37" s="3">
        <f t="shared" si="70"/>
        <v>0</v>
      </c>
      <c r="W37" s="8">
        <v>0</v>
      </c>
      <c r="X37" s="8">
        <v>0</v>
      </c>
      <c r="Y37" s="3">
        <f t="shared" si="71"/>
        <v>0</v>
      </c>
      <c r="Z37" s="3">
        <f t="shared" si="72"/>
        <v>0</v>
      </c>
      <c r="AA37" s="8">
        <v>0</v>
      </c>
      <c r="AB37" s="8">
        <v>0</v>
      </c>
      <c r="AC37" s="3">
        <f t="shared" si="73"/>
        <v>0</v>
      </c>
      <c r="AD37" s="8">
        <v>0</v>
      </c>
      <c r="AE37" s="3">
        <f t="shared" si="74"/>
        <v>0</v>
      </c>
      <c r="AF37" s="8"/>
      <c r="AG37" s="8">
        <v>0</v>
      </c>
      <c r="AH37" s="8">
        <v>0</v>
      </c>
      <c r="AI37" s="8">
        <v>0</v>
      </c>
      <c r="AJ37" s="3">
        <f t="shared" si="75"/>
        <v>0</v>
      </c>
      <c r="AK37" s="8">
        <v>0</v>
      </c>
      <c r="AL37" s="3">
        <f t="shared" si="76"/>
        <v>0</v>
      </c>
      <c r="AM37" s="8"/>
      <c r="AN37" s="8"/>
      <c r="AO37" s="8"/>
      <c r="AP37" s="8"/>
      <c r="AQ37" s="70">
        <f t="shared" si="12"/>
        <v>0</v>
      </c>
      <c r="AR37" s="70">
        <f t="shared" si="52"/>
        <v>0</v>
      </c>
      <c r="AS37" s="70">
        <f t="shared" si="13"/>
        <v>0</v>
      </c>
      <c r="AT37" s="70">
        <f t="shared" si="14"/>
        <v>0</v>
      </c>
      <c r="AU37" s="70">
        <f t="shared" si="15"/>
        <v>0</v>
      </c>
      <c r="AV37" s="70">
        <f t="shared" si="79"/>
        <v>0</v>
      </c>
      <c r="AW37" s="70">
        <f t="shared" si="16"/>
        <v>0</v>
      </c>
      <c r="AX37" s="70">
        <f t="shared" si="77"/>
        <v>0</v>
      </c>
      <c r="AY37" s="70">
        <f t="shared" si="17"/>
        <v>0</v>
      </c>
      <c r="AZ37" s="70">
        <f t="shared" si="18"/>
        <v>0</v>
      </c>
      <c r="BA37" s="70">
        <f t="shared" si="19"/>
        <v>0</v>
      </c>
      <c r="BB37" s="70">
        <f t="shared" si="20"/>
        <v>0</v>
      </c>
      <c r="BC37" s="70">
        <f t="shared" si="21"/>
        <v>0</v>
      </c>
      <c r="BD37" s="70">
        <f t="shared" si="22"/>
        <v>0</v>
      </c>
      <c r="BE37" s="70">
        <f t="shared" si="23"/>
        <v>0</v>
      </c>
      <c r="BF37" s="70">
        <f t="shared" si="24"/>
        <v>0</v>
      </c>
      <c r="BG37" s="70">
        <f t="shared" si="25"/>
        <v>0</v>
      </c>
      <c r="BH37" s="70">
        <f t="shared" si="26"/>
        <v>0</v>
      </c>
      <c r="BI37" s="70">
        <f t="shared" si="27"/>
        <v>0</v>
      </c>
      <c r="BJ37" s="70">
        <f t="shared" si="28"/>
        <v>0</v>
      </c>
    </row>
    <row r="38" spans="1:62" ht="75.75" customHeight="1">
      <c r="A38" s="9" t="s">
        <v>151</v>
      </c>
      <c r="B38" s="75" t="s">
        <v>152</v>
      </c>
      <c r="C38" s="21">
        <v>0</v>
      </c>
      <c r="D38" s="2">
        <f t="shared" si="56"/>
        <v>0</v>
      </c>
      <c r="E38" s="7">
        <v>0</v>
      </c>
      <c r="F38" s="7">
        <v>0</v>
      </c>
      <c r="G38" s="7">
        <v>0</v>
      </c>
      <c r="H38" s="7">
        <v>1</v>
      </c>
      <c r="I38" s="7">
        <v>1</v>
      </c>
      <c r="J38" s="8">
        <v>0</v>
      </c>
      <c r="K38" s="8">
        <v>0</v>
      </c>
      <c r="L38" s="8">
        <v>0</v>
      </c>
      <c r="M38" s="3">
        <f t="shared" si="58"/>
        <v>0</v>
      </c>
      <c r="N38" s="8">
        <v>0</v>
      </c>
      <c r="O38" s="8">
        <v>0</v>
      </c>
      <c r="P38" s="8">
        <v>0</v>
      </c>
      <c r="Q38" s="8">
        <v>0</v>
      </c>
      <c r="R38" s="3">
        <f t="shared" si="59"/>
        <v>0</v>
      </c>
      <c r="S38" s="3">
        <v>0</v>
      </c>
      <c r="T38" s="8">
        <v>0</v>
      </c>
      <c r="U38" s="8">
        <v>0</v>
      </c>
      <c r="V38" s="3">
        <f t="shared" si="60"/>
        <v>0</v>
      </c>
      <c r="W38" s="8">
        <v>0</v>
      </c>
      <c r="X38" s="8">
        <v>0</v>
      </c>
      <c r="Y38" s="3">
        <f t="shared" ref="Y38" si="80">E38+I38-M38-R38</f>
        <v>1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3">
        <v>0</v>
      </c>
      <c r="AF38" s="8"/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/>
      <c r="AN38" s="8"/>
      <c r="AO38" s="8"/>
      <c r="AP38" s="8"/>
      <c r="AQ38" s="70">
        <f t="shared" si="12"/>
        <v>0</v>
      </c>
      <c r="AR38" s="70">
        <f t="shared" si="52"/>
        <v>0</v>
      </c>
      <c r="AS38" s="70">
        <f t="shared" si="13"/>
        <v>1</v>
      </c>
      <c r="AT38" s="70">
        <f t="shared" si="14"/>
        <v>1</v>
      </c>
      <c r="AU38" s="70">
        <f>D38+E38+I38</f>
        <v>1</v>
      </c>
      <c r="AV38" s="70">
        <f t="shared" si="79"/>
        <v>1</v>
      </c>
      <c r="AW38" s="70">
        <f t="shared" si="16"/>
        <v>0</v>
      </c>
      <c r="AX38" s="70">
        <f t="shared" si="77"/>
        <v>0</v>
      </c>
      <c r="AY38" s="70">
        <f t="shared" si="17"/>
        <v>0</v>
      </c>
      <c r="AZ38" s="70">
        <f t="shared" si="18"/>
        <v>0</v>
      </c>
      <c r="BA38" s="70">
        <f t="shared" si="19"/>
        <v>0</v>
      </c>
      <c r="BB38" s="70">
        <f t="shared" si="20"/>
        <v>0</v>
      </c>
      <c r="BC38" s="70">
        <f t="shared" si="21"/>
        <v>0</v>
      </c>
      <c r="BD38" s="70">
        <f t="shared" si="22"/>
        <v>0</v>
      </c>
      <c r="BE38" s="70">
        <f t="shared" si="23"/>
        <v>0</v>
      </c>
      <c r="BF38" s="70">
        <f t="shared" si="24"/>
        <v>0</v>
      </c>
      <c r="BG38" s="70">
        <f t="shared" si="25"/>
        <v>0</v>
      </c>
      <c r="BH38" s="70">
        <f t="shared" si="26"/>
        <v>0</v>
      </c>
      <c r="BI38" s="70">
        <f t="shared" si="27"/>
        <v>0</v>
      </c>
      <c r="BJ38" s="70">
        <f t="shared" si="28"/>
        <v>0</v>
      </c>
    </row>
    <row r="39" spans="1:62" ht="31.5" customHeight="1">
      <c r="A39" s="9" t="s">
        <v>98</v>
      </c>
      <c r="B39" s="73" t="s">
        <v>136</v>
      </c>
      <c r="C39" s="21"/>
      <c r="D39" s="2"/>
      <c r="E39" s="7"/>
      <c r="F39" s="7"/>
      <c r="G39" s="7"/>
      <c r="H39" s="7"/>
      <c r="I39" s="2"/>
      <c r="J39" s="8"/>
      <c r="K39" s="8"/>
      <c r="L39" s="8"/>
      <c r="M39" s="3"/>
      <c r="N39" s="8"/>
      <c r="O39" s="8"/>
      <c r="P39" s="8"/>
      <c r="Q39" s="8"/>
      <c r="R39" s="3"/>
      <c r="S39" s="3"/>
      <c r="T39" s="8"/>
      <c r="U39" s="8"/>
      <c r="V39" s="3"/>
      <c r="W39" s="8"/>
      <c r="X39" s="8"/>
      <c r="Y39" s="3"/>
      <c r="Z39" s="8"/>
      <c r="AA39" s="8"/>
      <c r="AB39" s="8"/>
      <c r="AC39" s="8"/>
      <c r="AD39" s="8"/>
      <c r="AE39" s="3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70">
        <f t="shared" si="12"/>
        <v>0</v>
      </c>
      <c r="AR39" s="70">
        <f t="shared" si="52"/>
        <v>0</v>
      </c>
      <c r="AS39" s="70">
        <f t="shared" si="13"/>
        <v>0</v>
      </c>
      <c r="AT39" s="70">
        <f t="shared" si="14"/>
        <v>0</v>
      </c>
      <c r="AU39" s="70">
        <f t="shared" si="15"/>
        <v>0</v>
      </c>
      <c r="AV39" s="70">
        <f t="shared" si="79"/>
        <v>0</v>
      </c>
      <c r="AW39" s="70">
        <f t="shared" si="16"/>
        <v>0</v>
      </c>
      <c r="AX39" s="70">
        <f t="shared" si="77"/>
        <v>0</v>
      </c>
      <c r="AY39" s="70">
        <f t="shared" si="17"/>
        <v>0</v>
      </c>
      <c r="AZ39" s="70">
        <f t="shared" si="18"/>
        <v>0</v>
      </c>
      <c r="BA39" s="70">
        <f t="shared" si="19"/>
        <v>0</v>
      </c>
      <c r="BB39" s="70">
        <f t="shared" si="20"/>
        <v>0</v>
      </c>
      <c r="BC39" s="70">
        <f t="shared" si="21"/>
        <v>0</v>
      </c>
      <c r="BD39" s="70">
        <f t="shared" si="22"/>
        <v>0</v>
      </c>
      <c r="BE39" s="70">
        <f t="shared" si="23"/>
        <v>0</v>
      </c>
      <c r="BF39" s="70">
        <f t="shared" si="24"/>
        <v>0</v>
      </c>
      <c r="BG39" s="70">
        <f t="shared" si="25"/>
        <v>0</v>
      </c>
      <c r="BH39" s="70">
        <f t="shared" si="26"/>
        <v>0</v>
      </c>
      <c r="BI39" s="70">
        <f t="shared" si="27"/>
        <v>0</v>
      </c>
      <c r="BJ39" s="70">
        <f t="shared" si="28"/>
        <v>0</v>
      </c>
    </row>
    <row r="40" spans="1:62" ht="31.5" customHeight="1">
      <c r="A40" s="9" t="s">
        <v>99</v>
      </c>
      <c r="B40" s="73" t="s">
        <v>135</v>
      </c>
      <c r="C40" s="21">
        <v>0</v>
      </c>
      <c r="D40" s="2">
        <v>0</v>
      </c>
      <c r="E40" s="7">
        <v>0</v>
      </c>
      <c r="F40" s="7">
        <v>0</v>
      </c>
      <c r="G40" s="7">
        <v>0</v>
      </c>
      <c r="H40" s="7">
        <v>1</v>
      </c>
      <c r="I40" s="2">
        <v>1</v>
      </c>
      <c r="J40" s="8">
        <v>0</v>
      </c>
      <c r="K40" s="8">
        <v>0</v>
      </c>
      <c r="L40" s="8">
        <v>0</v>
      </c>
      <c r="M40" s="3">
        <f t="shared" ref="M40" si="81">N40+O40+P40+Q40</f>
        <v>1</v>
      </c>
      <c r="N40" s="8">
        <v>1</v>
      </c>
      <c r="O40" s="8">
        <v>0</v>
      </c>
      <c r="P40" s="8">
        <v>0</v>
      </c>
      <c r="Q40" s="8">
        <v>0</v>
      </c>
      <c r="R40" s="161">
        <v>0</v>
      </c>
      <c r="S40" s="8">
        <v>0</v>
      </c>
      <c r="T40" s="8">
        <v>0</v>
      </c>
      <c r="U40" s="8">
        <v>0</v>
      </c>
      <c r="V40" s="3">
        <f t="shared" ref="V40" si="82">M40+R40</f>
        <v>1</v>
      </c>
      <c r="W40" s="8">
        <v>0</v>
      </c>
      <c r="X40" s="8">
        <v>0</v>
      </c>
      <c r="Y40" s="3">
        <f t="shared" ref="Y40" si="83">E40+I40-L40-V40-W40</f>
        <v>0</v>
      </c>
      <c r="Z40" s="3">
        <v>0</v>
      </c>
      <c r="AA40" s="8">
        <v>0</v>
      </c>
      <c r="AB40" s="8">
        <v>0</v>
      </c>
      <c r="AC40" s="3">
        <v>0</v>
      </c>
      <c r="AD40" s="8">
        <v>0</v>
      </c>
      <c r="AE40" s="3">
        <f t="shared" ref="AE40" si="84">AA40+AB40-AD40</f>
        <v>0</v>
      </c>
      <c r="AF40" s="8"/>
      <c r="AG40" s="8">
        <v>0</v>
      </c>
      <c r="AH40" s="8">
        <v>0</v>
      </c>
      <c r="AI40" s="8">
        <v>0</v>
      </c>
      <c r="AJ40" s="3">
        <v>0</v>
      </c>
      <c r="AK40" s="8">
        <v>0</v>
      </c>
      <c r="AL40" s="3">
        <v>0</v>
      </c>
      <c r="AM40" s="8"/>
      <c r="AN40" s="8"/>
      <c r="AO40" s="8"/>
      <c r="AP40" s="8"/>
      <c r="AQ40" s="70">
        <f t="shared" si="12"/>
        <v>0</v>
      </c>
      <c r="AR40" s="70">
        <f t="shared" si="52"/>
        <v>0</v>
      </c>
      <c r="AS40" s="70">
        <f t="shared" si="13"/>
        <v>1</v>
      </c>
      <c r="AT40" s="70">
        <f t="shared" si="14"/>
        <v>1</v>
      </c>
      <c r="AU40" s="70">
        <f t="shared" si="15"/>
        <v>1</v>
      </c>
      <c r="AV40" s="70">
        <f t="shared" si="79"/>
        <v>1</v>
      </c>
      <c r="AW40" s="70">
        <f t="shared" si="16"/>
        <v>1</v>
      </c>
      <c r="AX40" s="70">
        <f t="shared" si="77"/>
        <v>1</v>
      </c>
      <c r="AY40" s="70">
        <f t="shared" si="17"/>
        <v>0</v>
      </c>
      <c r="AZ40" s="70">
        <f t="shared" si="18"/>
        <v>0</v>
      </c>
      <c r="BA40" s="70">
        <f t="shared" si="19"/>
        <v>1</v>
      </c>
      <c r="BB40" s="70">
        <f t="shared" si="20"/>
        <v>1</v>
      </c>
      <c r="BC40" s="70">
        <f t="shared" si="21"/>
        <v>0</v>
      </c>
      <c r="BD40" s="70">
        <f t="shared" si="22"/>
        <v>0</v>
      </c>
      <c r="BE40" s="70">
        <f t="shared" si="23"/>
        <v>0</v>
      </c>
      <c r="BF40" s="70">
        <f t="shared" si="24"/>
        <v>0</v>
      </c>
      <c r="BG40" s="70">
        <f t="shared" si="25"/>
        <v>0</v>
      </c>
      <c r="BH40" s="70">
        <f t="shared" si="26"/>
        <v>0</v>
      </c>
      <c r="BI40" s="70">
        <f t="shared" si="27"/>
        <v>0</v>
      </c>
      <c r="BJ40" s="70">
        <f t="shared" si="28"/>
        <v>0</v>
      </c>
    </row>
    <row r="41" spans="1:62" ht="31.5" customHeight="1">
      <c r="A41" s="9" t="s">
        <v>188</v>
      </c>
      <c r="B41" s="75" t="s">
        <v>189</v>
      </c>
      <c r="C41" s="21"/>
      <c r="D41" s="2"/>
      <c r="E41" s="7"/>
      <c r="F41" s="7"/>
      <c r="G41" s="7"/>
      <c r="H41" s="7"/>
      <c r="I41" s="2"/>
      <c r="J41" s="8"/>
      <c r="K41" s="8"/>
      <c r="L41" s="8"/>
      <c r="M41" s="3"/>
      <c r="N41" s="8"/>
      <c r="O41" s="8"/>
      <c r="P41" s="8"/>
      <c r="Q41" s="8"/>
      <c r="R41" s="3"/>
      <c r="S41" s="3"/>
      <c r="T41" s="8"/>
      <c r="U41" s="8"/>
      <c r="V41" s="3"/>
      <c r="W41" s="8"/>
      <c r="X41" s="8"/>
      <c r="Y41" s="3"/>
      <c r="Z41" s="8"/>
      <c r="AA41" s="8"/>
      <c r="AB41" s="8"/>
      <c r="AC41" s="8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2"/>
        <v>0</v>
      </c>
      <c r="AR41" s="70">
        <f t="shared" si="52"/>
        <v>0</v>
      </c>
      <c r="AS41" s="70">
        <f t="shared" si="13"/>
        <v>0</v>
      </c>
      <c r="AT41" s="70">
        <f t="shared" si="14"/>
        <v>0</v>
      </c>
      <c r="AU41" s="70">
        <f t="shared" si="15"/>
        <v>0</v>
      </c>
      <c r="AV41" s="70">
        <f t="shared" si="79"/>
        <v>0</v>
      </c>
      <c r="AW41" s="70">
        <f t="shared" si="16"/>
        <v>0</v>
      </c>
      <c r="AX41" s="70">
        <f t="shared" si="77"/>
        <v>0</v>
      </c>
      <c r="AY41" s="70">
        <f t="shared" si="17"/>
        <v>0</v>
      </c>
      <c r="AZ41" s="70">
        <f t="shared" si="18"/>
        <v>0</v>
      </c>
      <c r="BA41" s="70">
        <f t="shared" si="19"/>
        <v>0</v>
      </c>
      <c r="BB41" s="70">
        <f t="shared" si="20"/>
        <v>0</v>
      </c>
      <c r="BC41" s="70">
        <f t="shared" si="21"/>
        <v>0</v>
      </c>
      <c r="BD41" s="70">
        <f t="shared" si="22"/>
        <v>0</v>
      </c>
      <c r="BE41" s="70">
        <f t="shared" si="23"/>
        <v>0</v>
      </c>
      <c r="BF41" s="70">
        <f t="shared" si="24"/>
        <v>0</v>
      </c>
      <c r="BG41" s="70">
        <f t="shared" si="25"/>
        <v>0</v>
      </c>
      <c r="BH41" s="70">
        <f t="shared" si="26"/>
        <v>0</v>
      </c>
      <c r="BI41" s="70">
        <f t="shared" si="27"/>
        <v>0</v>
      </c>
      <c r="BJ41" s="70">
        <f t="shared" si="28"/>
        <v>0</v>
      </c>
    </row>
    <row r="42" spans="1:62" ht="31.5" customHeight="1">
      <c r="A42" s="9" t="s">
        <v>163</v>
      </c>
      <c r="B42" s="74" t="s">
        <v>164</v>
      </c>
      <c r="C42" s="21"/>
      <c r="D42" s="2"/>
      <c r="E42" s="7"/>
      <c r="F42" s="7"/>
      <c r="G42" s="7"/>
      <c r="H42" s="7"/>
      <c r="I42" s="2"/>
      <c r="J42" s="8"/>
      <c r="K42" s="8"/>
      <c r="L42" s="8"/>
      <c r="M42" s="3"/>
      <c r="N42" s="8"/>
      <c r="O42" s="8"/>
      <c r="P42" s="8"/>
      <c r="Q42" s="8"/>
      <c r="R42" s="3"/>
      <c r="S42" s="3"/>
      <c r="T42" s="8"/>
      <c r="U42" s="8"/>
      <c r="V42" s="3"/>
      <c r="W42" s="8"/>
      <c r="X42" s="8"/>
      <c r="Y42" s="3"/>
      <c r="Z42" s="8"/>
      <c r="AA42" s="8"/>
      <c r="AB42" s="8"/>
      <c r="AC42" s="8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52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9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31.5" customHeight="1">
      <c r="A43" s="9" t="s">
        <v>100</v>
      </c>
      <c r="B43" s="75" t="s">
        <v>137</v>
      </c>
      <c r="C43" s="21"/>
      <c r="D43" s="2"/>
      <c r="E43" s="7"/>
      <c r="F43" s="7"/>
      <c r="G43" s="7"/>
      <c r="H43" s="7"/>
      <c r="I43" s="2"/>
      <c r="J43" s="8"/>
      <c r="K43" s="8"/>
      <c r="L43" s="8"/>
      <c r="M43" s="3"/>
      <c r="N43" s="8"/>
      <c r="O43" s="8"/>
      <c r="P43" s="8"/>
      <c r="Q43" s="8"/>
      <c r="R43" s="3"/>
      <c r="S43" s="3"/>
      <c r="T43" s="8"/>
      <c r="U43" s="8"/>
      <c r="V43" s="3"/>
      <c r="W43" s="8"/>
      <c r="X43" s="8"/>
      <c r="Y43" s="3"/>
      <c r="Z43" s="8"/>
      <c r="AA43" s="8"/>
      <c r="AB43" s="8"/>
      <c r="AC43" s="8"/>
      <c r="AD43" s="8"/>
      <c r="AE43" s="3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70">
        <f>C43</f>
        <v>0</v>
      </c>
      <c r="AR43" s="70">
        <f t="shared" si="52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79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28.5" customHeight="1">
      <c r="A44" s="9" t="s">
        <v>101</v>
      </c>
      <c r="B44" s="88" t="s">
        <v>138</v>
      </c>
      <c r="C44" s="21"/>
      <c r="D44" s="2"/>
      <c r="E44" s="7"/>
      <c r="F44" s="7"/>
      <c r="G44" s="7"/>
      <c r="H44" s="7"/>
      <c r="I44" s="2"/>
      <c r="J44" s="8"/>
      <c r="K44" s="8"/>
      <c r="L44" s="8"/>
      <c r="M44" s="3"/>
      <c r="N44" s="8"/>
      <c r="O44" s="8"/>
      <c r="P44" s="8"/>
      <c r="Q44" s="8"/>
      <c r="R44" s="3"/>
      <c r="S44" s="3"/>
      <c r="T44" s="8"/>
      <c r="U44" s="8"/>
      <c r="V44" s="3"/>
      <c r="W44" s="8"/>
      <c r="X44" s="8"/>
      <c r="Y44" s="3"/>
      <c r="Z44" s="8"/>
      <c r="AA44" s="8"/>
      <c r="AB44" s="8"/>
      <c r="AC44" s="8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85">C44</f>
        <v>0</v>
      </c>
      <c r="AR44" s="70">
        <f t="shared" si="52"/>
        <v>0</v>
      </c>
      <c r="AS44" s="70">
        <f t="shared" ref="AS44:AS45" si="86">H44</f>
        <v>0</v>
      </c>
      <c r="AT44" s="70">
        <f t="shared" ref="AT44:AT45" si="87">I44+J44+K44</f>
        <v>0</v>
      </c>
      <c r="AU44" s="70">
        <f t="shared" ref="AU44:AU45" si="88">D44+E44+I44</f>
        <v>0</v>
      </c>
      <c r="AV44" s="70">
        <f t="shared" si="79"/>
        <v>0</v>
      </c>
      <c r="AW44" s="70">
        <f t="shared" ref="AW44:AW45" si="89">M44</f>
        <v>0</v>
      </c>
      <c r="AX44" s="70">
        <f t="shared" ref="AX44:AX45" si="90">N44+O44+P44+Q44</f>
        <v>0</v>
      </c>
      <c r="AY44" s="70">
        <f t="shared" ref="AY44:AY45" si="91">R44</f>
        <v>0</v>
      </c>
      <c r="AZ44" s="70">
        <f t="shared" ref="AZ44:AZ45" si="92">S44+T44+U44</f>
        <v>0</v>
      </c>
      <c r="BA44" s="70">
        <f t="shared" ref="BA44:BA45" si="93">V44</f>
        <v>0</v>
      </c>
      <c r="BB44" s="70">
        <f t="shared" ref="BB44:BB45" si="94">M44+R44</f>
        <v>0</v>
      </c>
      <c r="BC44" s="70">
        <f t="shared" ref="BC44:BC45" si="95">AC44</f>
        <v>0</v>
      </c>
      <c r="BD44" s="70">
        <f t="shared" ref="BD44:BD45" si="96">AA44+AB44</f>
        <v>0</v>
      </c>
      <c r="BE44" s="70">
        <f t="shared" ref="BE44:BE45" si="97">AC44</f>
        <v>0</v>
      </c>
      <c r="BF44" s="70">
        <f t="shared" ref="BF44:BF45" si="98">AD44+AE44</f>
        <v>0</v>
      </c>
      <c r="BG44" s="70">
        <f t="shared" ref="BG44:BG45" si="99">AJ44</f>
        <v>0</v>
      </c>
      <c r="BH44" s="70">
        <f t="shared" ref="BH44:BH45" si="100">AH44+AI44</f>
        <v>0</v>
      </c>
      <c r="BI44" s="70">
        <f t="shared" ref="BI44:BI45" si="101">AJ44</f>
        <v>0</v>
      </c>
      <c r="BJ44" s="70">
        <f t="shared" ref="BJ44:BJ45" si="102">AK44+AL44</f>
        <v>0</v>
      </c>
    </row>
    <row r="45" spans="1:62" ht="31.5" customHeight="1">
      <c r="A45" s="9" t="s">
        <v>167</v>
      </c>
      <c r="B45" s="76" t="s">
        <v>168</v>
      </c>
      <c r="C45" s="21"/>
      <c r="D45" s="2"/>
      <c r="E45" s="7"/>
      <c r="F45" s="7"/>
      <c r="G45" s="7"/>
      <c r="H45" s="7"/>
      <c r="I45" s="2"/>
      <c r="J45" s="8"/>
      <c r="K45" s="8"/>
      <c r="L45" s="8"/>
      <c r="M45" s="3"/>
      <c r="N45" s="8"/>
      <c r="O45" s="8"/>
      <c r="P45" s="8"/>
      <c r="Q45" s="8"/>
      <c r="R45" s="3"/>
      <c r="S45" s="3"/>
      <c r="T45" s="8"/>
      <c r="U45" s="8"/>
      <c r="V45" s="3"/>
      <c r="W45" s="8"/>
      <c r="X45" s="8"/>
      <c r="Y45" s="3"/>
      <c r="Z45" s="8"/>
      <c r="AA45" s="8"/>
      <c r="AB45" s="8"/>
      <c r="AC45" s="8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85"/>
        <v>0</v>
      </c>
      <c r="AR45" s="70">
        <f t="shared" si="52"/>
        <v>0</v>
      </c>
      <c r="AS45" s="70">
        <f t="shared" si="86"/>
        <v>0</v>
      </c>
      <c r="AT45" s="70">
        <f t="shared" si="87"/>
        <v>0</v>
      </c>
      <c r="AU45" s="70">
        <f t="shared" si="88"/>
        <v>0</v>
      </c>
      <c r="AV45" s="70">
        <f t="shared" si="79"/>
        <v>0</v>
      </c>
      <c r="AW45" s="70">
        <f t="shared" si="89"/>
        <v>0</v>
      </c>
      <c r="AX45" s="70">
        <f t="shared" si="90"/>
        <v>0</v>
      </c>
      <c r="AY45" s="70">
        <f t="shared" si="91"/>
        <v>0</v>
      </c>
      <c r="AZ45" s="70">
        <f t="shared" si="92"/>
        <v>0</v>
      </c>
      <c r="BA45" s="70">
        <f t="shared" si="93"/>
        <v>0</v>
      </c>
      <c r="BB45" s="70">
        <f t="shared" si="94"/>
        <v>0</v>
      </c>
      <c r="BC45" s="70">
        <f t="shared" si="95"/>
        <v>0</v>
      </c>
      <c r="BD45" s="70">
        <f t="shared" si="96"/>
        <v>0</v>
      </c>
      <c r="BE45" s="70">
        <f t="shared" si="97"/>
        <v>0</v>
      </c>
      <c r="BF45" s="70">
        <f t="shared" si="98"/>
        <v>0</v>
      </c>
      <c r="BG45" s="70">
        <f t="shared" si="99"/>
        <v>0</v>
      </c>
      <c r="BH45" s="70">
        <f t="shared" si="100"/>
        <v>0</v>
      </c>
      <c r="BI45" s="70">
        <f t="shared" si="101"/>
        <v>0</v>
      </c>
      <c r="BJ45" s="70">
        <f t="shared" si="102"/>
        <v>0</v>
      </c>
    </row>
    <row r="46" spans="1:62" ht="36.75" customHeight="1">
      <c r="A46" s="9" t="s">
        <v>52</v>
      </c>
      <c r="B46" s="6" t="s">
        <v>3</v>
      </c>
      <c r="C46" s="21">
        <f>E46+F46+G46</f>
        <v>0</v>
      </c>
      <c r="D46" s="2">
        <v>0</v>
      </c>
      <c r="E46" s="7">
        <v>0</v>
      </c>
      <c r="F46" s="7">
        <v>0</v>
      </c>
      <c r="G46" s="7">
        <v>0</v>
      </c>
      <c r="H46" s="7">
        <v>1</v>
      </c>
      <c r="I46" s="2">
        <v>0</v>
      </c>
      <c r="J46" s="8">
        <v>1</v>
      </c>
      <c r="K46" s="8">
        <v>0</v>
      </c>
      <c r="L46" s="8">
        <v>0</v>
      </c>
      <c r="M46" s="3">
        <f t="shared" ref="M46" si="103">N46+O46+P46+Q46</f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3">
        <f t="shared" ref="V46" si="104">M46+R46</f>
        <v>0</v>
      </c>
      <c r="W46" s="8">
        <v>0</v>
      </c>
      <c r="X46" s="8">
        <v>0</v>
      </c>
      <c r="Y46" s="3">
        <f t="shared" ref="Y46" si="105">E46+I46-L46-V46-W46</f>
        <v>0</v>
      </c>
      <c r="Z46" s="3">
        <v>0</v>
      </c>
      <c r="AA46" s="8">
        <v>0</v>
      </c>
      <c r="AB46" s="8">
        <v>0</v>
      </c>
      <c r="AC46" s="3">
        <f t="shared" ref="AC46" si="106">AA46+AB46</f>
        <v>0</v>
      </c>
      <c r="AD46" s="8">
        <v>0</v>
      </c>
      <c r="AE46" s="3">
        <f t="shared" ref="AE46" si="107">AA46+AB46-AD46</f>
        <v>0</v>
      </c>
      <c r="AF46" s="8"/>
      <c r="AG46" s="8">
        <v>0</v>
      </c>
      <c r="AH46" s="8">
        <v>0</v>
      </c>
      <c r="AI46" s="8">
        <v>0</v>
      </c>
      <c r="AJ46" s="3">
        <f t="shared" ref="AJ46" si="108">AH46+AI46</f>
        <v>0</v>
      </c>
      <c r="AK46" s="8">
        <v>0</v>
      </c>
      <c r="AL46" s="3">
        <f t="shared" ref="AL46" si="109">AH46+AI46-AK46</f>
        <v>0</v>
      </c>
      <c r="AM46" s="8"/>
      <c r="AN46" s="8"/>
      <c r="AO46" s="8"/>
      <c r="AP46" s="8"/>
      <c r="AQ46" s="70">
        <f t="shared" si="12"/>
        <v>0</v>
      </c>
      <c r="AR46" s="70">
        <f t="shared" si="52"/>
        <v>0</v>
      </c>
      <c r="AS46" s="70">
        <f t="shared" si="13"/>
        <v>1</v>
      </c>
      <c r="AT46" s="70">
        <f t="shared" si="14"/>
        <v>1</v>
      </c>
      <c r="AU46" s="70">
        <f t="shared" si="15"/>
        <v>0</v>
      </c>
      <c r="AV46" s="70">
        <f>L46+V46+W46+Y46</f>
        <v>0</v>
      </c>
      <c r="AW46" s="70">
        <f t="shared" si="16"/>
        <v>0</v>
      </c>
      <c r="AX46" s="70">
        <f t="shared" si="77"/>
        <v>0</v>
      </c>
      <c r="AY46" s="70">
        <f t="shared" si="17"/>
        <v>0</v>
      </c>
      <c r="AZ46" s="70">
        <f t="shared" si="18"/>
        <v>0</v>
      </c>
      <c r="BA46" s="70">
        <f t="shared" si="19"/>
        <v>0</v>
      </c>
      <c r="BB46" s="70">
        <f t="shared" si="20"/>
        <v>0</v>
      </c>
      <c r="BC46" s="70">
        <f t="shared" si="21"/>
        <v>0</v>
      </c>
      <c r="BD46" s="70">
        <f t="shared" si="22"/>
        <v>0</v>
      </c>
      <c r="BE46" s="70">
        <f t="shared" si="23"/>
        <v>0</v>
      </c>
      <c r="BF46" s="70">
        <f t="shared" si="24"/>
        <v>0</v>
      </c>
      <c r="BG46" s="70">
        <f t="shared" si="25"/>
        <v>0</v>
      </c>
      <c r="BH46" s="70">
        <f t="shared" si="26"/>
        <v>0</v>
      </c>
      <c r="BI46" s="70">
        <f t="shared" si="27"/>
        <v>0</v>
      </c>
      <c r="BJ46" s="70">
        <f t="shared" si="28"/>
        <v>0</v>
      </c>
    </row>
    <row r="47" spans="1:62" ht="36.75" customHeight="1">
      <c r="A47" s="9"/>
      <c r="B47" s="6" t="s">
        <v>16</v>
      </c>
      <c r="C47" s="1">
        <f>C8+C11+C14+C17+C18+C19+C27+C33+C34+C35+C36+C37+C44+C45+C46+C38+C39+C40+C41+C42+C43</f>
        <v>65</v>
      </c>
      <c r="D47" s="1">
        <f t="shared" ref="D47:AP47" si="110">D8+D11+D14+D17+D18+D19+D27+D33+D34+D35+D36+D37+D44+D45+D46+D38+D39+D40+D41+D42+D43</f>
        <v>8</v>
      </c>
      <c r="E47" s="1">
        <f t="shared" si="110"/>
        <v>57</v>
      </c>
      <c r="F47" s="1">
        <f t="shared" si="110"/>
        <v>0</v>
      </c>
      <c r="G47" s="1">
        <f t="shared" si="110"/>
        <v>0</v>
      </c>
      <c r="H47" s="1">
        <f t="shared" si="110"/>
        <v>190</v>
      </c>
      <c r="I47" s="1">
        <f t="shared" si="110"/>
        <v>168</v>
      </c>
      <c r="J47" s="1">
        <f t="shared" si="110"/>
        <v>10</v>
      </c>
      <c r="K47" s="1">
        <f t="shared" si="110"/>
        <v>12</v>
      </c>
      <c r="L47" s="1">
        <f t="shared" si="110"/>
        <v>5</v>
      </c>
      <c r="M47" s="1">
        <f t="shared" si="110"/>
        <v>143</v>
      </c>
      <c r="N47" s="1">
        <f t="shared" si="110"/>
        <v>102</v>
      </c>
      <c r="O47" s="1">
        <f t="shared" si="110"/>
        <v>11</v>
      </c>
      <c r="P47" s="1">
        <f t="shared" si="110"/>
        <v>29</v>
      </c>
      <c r="Q47" s="1">
        <f t="shared" si="110"/>
        <v>1</v>
      </c>
      <c r="R47" s="1">
        <f t="shared" si="110"/>
        <v>6</v>
      </c>
      <c r="S47" s="1">
        <f t="shared" si="110"/>
        <v>0</v>
      </c>
      <c r="T47" s="1">
        <f t="shared" si="110"/>
        <v>6</v>
      </c>
      <c r="U47" s="1">
        <f t="shared" si="110"/>
        <v>0</v>
      </c>
      <c r="V47" s="1">
        <f t="shared" si="110"/>
        <v>149</v>
      </c>
      <c r="W47" s="1">
        <f t="shared" si="110"/>
        <v>1</v>
      </c>
      <c r="X47" s="1">
        <f t="shared" si="110"/>
        <v>0</v>
      </c>
      <c r="Y47" s="1">
        <f t="shared" si="110"/>
        <v>78</v>
      </c>
      <c r="Z47" s="1">
        <f t="shared" si="110"/>
        <v>8</v>
      </c>
      <c r="AA47" s="1">
        <f t="shared" si="110"/>
        <v>29</v>
      </c>
      <c r="AB47" s="1">
        <f t="shared" si="110"/>
        <v>11</v>
      </c>
      <c r="AC47" s="1">
        <f t="shared" si="110"/>
        <v>40</v>
      </c>
      <c r="AD47" s="1">
        <f t="shared" si="110"/>
        <v>15</v>
      </c>
      <c r="AE47" s="1">
        <f t="shared" si="110"/>
        <v>25</v>
      </c>
      <c r="AF47" s="1">
        <f t="shared" si="110"/>
        <v>0</v>
      </c>
      <c r="AG47" s="1">
        <f t="shared" si="110"/>
        <v>37</v>
      </c>
      <c r="AH47" s="1">
        <f t="shared" si="110"/>
        <v>3</v>
      </c>
      <c r="AI47" s="1">
        <f t="shared" si="110"/>
        <v>0</v>
      </c>
      <c r="AJ47" s="1">
        <f t="shared" si="110"/>
        <v>3</v>
      </c>
      <c r="AK47" s="1">
        <f t="shared" si="110"/>
        <v>2</v>
      </c>
      <c r="AL47" s="1">
        <f t="shared" si="110"/>
        <v>1</v>
      </c>
      <c r="AM47" s="1">
        <f t="shared" si="110"/>
        <v>0</v>
      </c>
      <c r="AN47" s="1">
        <f t="shared" si="110"/>
        <v>0</v>
      </c>
      <c r="AO47" s="1">
        <f t="shared" si="110"/>
        <v>0</v>
      </c>
      <c r="AP47" s="1">
        <f t="shared" si="110"/>
        <v>0</v>
      </c>
      <c r="AQ47" s="69">
        <f t="shared" ref="AQ47:BJ47" si="111">AQ8+AQ11+AQ14+AQ17+AQ18+AQ19+AQ27+AQ33+AQ34+AQ35+AQ36+AQ37+AQ42+AQ43+AQ38+AQ39+AQ40+AQ41+AQ44+AQ45+AQ46</f>
        <v>65</v>
      </c>
      <c r="AR47" s="70">
        <f t="shared" si="52"/>
        <v>65</v>
      </c>
      <c r="AS47" s="69">
        <f t="shared" si="111"/>
        <v>190</v>
      </c>
      <c r="AT47" s="69">
        <f t="shared" si="111"/>
        <v>190</v>
      </c>
      <c r="AU47" s="69">
        <f t="shared" si="111"/>
        <v>233</v>
      </c>
      <c r="AV47" s="70">
        <f>L47+V47+W47+Y47</f>
        <v>233</v>
      </c>
      <c r="AW47" s="69">
        <f t="shared" si="111"/>
        <v>143</v>
      </c>
      <c r="AX47" s="69">
        <f t="shared" si="111"/>
        <v>143</v>
      </c>
      <c r="AY47" s="69">
        <f t="shared" si="111"/>
        <v>6</v>
      </c>
      <c r="AZ47" s="69">
        <f t="shared" si="111"/>
        <v>6</v>
      </c>
      <c r="BA47" s="69">
        <f t="shared" si="111"/>
        <v>149</v>
      </c>
      <c r="BB47" s="69">
        <f t="shared" si="111"/>
        <v>149</v>
      </c>
      <c r="BC47" s="69">
        <f t="shared" si="111"/>
        <v>40</v>
      </c>
      <c r="BD47" s="69">
        <f t="shared" si="111"/>
        <v>40</v>
      </c>
      <c r="BE47" s="69">
        <f t="shared" si="111"/>
        <v>40</v>
      </c>
      <c r="BF47" s="69">
        <f t="shared" si="111"/>
        <v>40</v>
      </c>
      <c r="BG47" s="69">
        <f t="shared" si="111"/>
        <v>3</v>
      </c>
      <c r="BH47" s="69">
        <f t="shared" si="111"/>
        <v>3</v>
      </c>
      <c r="BI47" s="69">
        <f t="shared" si="111"/>
        <v>3</v>
      </c>
      <c r="BJ47" s="69">
        <f t="shared" si="111"/>
        <v>3</v>
      </c>
    </row>
    <row r="48" spans="1:62" ht="36.75" customHeight="1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 ht="36.75" customHeight="1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 ht="36.75" customHeight="1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 ht="36.75" customHeight="1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 ht="36.75" customHeight="1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 ht="36.75" customHeight="1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 ht="36.75" customHeight="1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 ht="36.75" customHeight="1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 ht="36.75" customHeight="1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 ht="36.75" customHeight="1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 ht="36.75" customHeight="1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 ht="36.75" customHeight="1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 ht="36.75" customHeight="1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 ht="36.75" customHeight="1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 ht="36.75" customHeight="1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 ht="36.75" customHeight="1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 ht="36.75" customHeight="1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 ht="36.75" customHeight="1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 ht="36.75" customHeight="1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 ht="36.75" customHeight="1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 ht="36.75" customHeight="1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 ht="36.75" customHeight="1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 ht="36.75" customHeight="1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 ht="36.75" customHeight="1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 ht="36.75" customHeight="1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 ht="36.75" customHeight="1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 ht="36.75" customHeight="1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 ht="36.75" customHeight="1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 ht="36.75" customHeight="1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 ht="36.75" customHeight="1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 ht="36.75" customHeight="1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 ht="36.75" customHeight="1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 ht="36.75" customHeight="1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 ht="36.75" customHeight="1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 ht="36.75" customHeight="1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 ht="36.75" customHeight="1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 ht="36.75" customHeight="1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 ht="36.75" customHeight="1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 ht="36.75" customHeight="1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 ht="36.75" customHeight="1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 ht="36.75" customHeight="1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 ht="36.75" customHeight="1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 ht="36.75" customHeight="1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 ht="36.75" customHeight="1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 ht="36.75" customHeight="1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 ht="36.75" customHeight="1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 ht="36.75" customHeight="1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 ht="36.75" customHeight="1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 ht="36.75" customHeight="1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 ht="36.75" customHeight="1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 ht="36.75" customHeight="1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 ht="36.75" customHeight="1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 ht="36.75" customHeight="1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 ht="36.75" customHeight="1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 ht="36.75" customHeight="1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 ht="36.75" customHeight="1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 ht="36.75" customHeight="1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 ht="36.75" customHeight="1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 ht="36.75" customHeight="1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 ht="36.75" customHeight="1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 ht="36.75" customHeight="1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 ht="36.75" customHeight="1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 ht="36.75" customHeight="1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 ht="36.75" customHeight="1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 ht="36.75" customHeight="1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 ht="36.75" customHeight="1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 ht="36.75" customHeight="1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 ht="36.75" customHeight="1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 ht="36.75" customHeight="1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 ht="36.75" customHeight="1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 ht="36.75" customHeight="1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 ht="36.75" customHeight="1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 ht="36.75" customHeight="1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 ht="36.75" customHeight="1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 ht="36.75" customHeight="1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 ht="36.75" customHeight="1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 ht="36.75" customHeight="1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 ht="36.75" customHeight="1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 ht="36.75" customHeight="1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 ht="36.75" customHeight="1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 ht="36.75" customHeight="1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 ht="36.75" customHeight="1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 ht="36.75" customHeight="1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 ht="36.75" customHeight="1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 ht="36.75" customHeight="1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 ht="36.75" customHeight="1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 ht="36.75" customHeight="1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 ht="36.75" customHeight="1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 ht="36.75" customHeight="1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 ht="36.75" customHeight="1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C46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BJ137"/>
  <sheetViews>
    <sheetView topLeftCell="I1" zoomScale="85" zoomScaleNormal="85" workbookViewId="0">
      <selection activeCell="M13" sqref="M13"/>
    </sheetView>
  </sheetViews>
  <sheetFormatPr defaultRowHeight="12.75"/>
  <cols>
    <col min="1" max="1" width="9.28515625" style="100" customWidth="1"/>
    <col min="2" max="2" width="64.425781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9.1406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69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4" customHeight="1">
      <c r="A2" s="238" t="s">
        <v>160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1.7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.7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8" customHeight="1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51">
      <c r="A8" s="1">
        <v>1</v>
      </c>
      <c r="B8" s="6" t="s">
        <v>53</v>
      </c>
      <c r="C8" s="69">
        <f t="shared" ref="C8:AP8" si="0">SUM(C9:C10)</f>
        <v>45</v>
      </c>
      <c r="D8" s="69">
        <f t="shared" si="0"/>
        <v>11</v>
      </c>
      <c r="E8" s="69">
        <f t="shared" si="0"/>
        <v>34</v>
      </c>
      <c r="F8" s="69">
        <f t="shared" si="0"/>
        <v>0</v>
      </c>
      <c r="G8" s="69">
        <f t="shared" si="0"/>
        <v>0</v>
      </c>
      <c r="H8" s="69">
        <f t="shared" si="0"/>
        <v>243</v>
      </c>
      <c r="I8" s="69">
        <f t="shared" si="0"/>
        <v>181</v>
      </c>
      <c r="J8" s="69">
        <f t="shared" si="0"/>
        <v>49</v>
      </c>
      <c r="K8" s="69">
        <f t="shared" si="0"/>
        <v>13</v>
      </c>
      <c r="L8" s="69">
        <f t="shared" si="0"/>
        <v>3</v>
      </c>
      <c r="M8" s="69">
        <f t="shared" si="0"/>
        <v>157</v>
      </c>
      <c r="N8" s="69">
        <f t="shared" si="0"/>
        <v>56</v>
      </c>
      <c r="O8" s="69">
        <f t="shared" si="0"/>
        <v>10</v>
      </c>
      <c r="P8" s="69">
        <f t="shared" si="0"/>
        <v>89</v>
      </c>
      <c r="Q8" s="69">
        <f t="shared" si="0"/>
        <v>2</v>
      </c>
      <c r="R8" s="69">
        <f t="shared" si="0"/>
        <v>15</v>
      </c>
      <c r="S8" s="69">
        <f t="shared" si="0"/>
        <v>1</v>
      </c>
      <c r="T8" s="69">
        <f t="shared" si="0"/>
        <v>7</v>
      </c>
      <c r="U8" s="69">
        <f t="shared" si="0"/>
        <v>7</v>
      </c>
      <c r="V8" s="69">
        <f t="shared" si="0"/>
        <v>172</v>
      </c>
      <c r="W8" s="69">
        <f t="shared" si="0"/>
        <v>0</v>
      </c>
      <c r="X8" s="69">
        <f t="shared" si="0"/>
        <v>4</v>
      </c>
      <c r="Y8" s="69">
        <f t="shared" si="0"/>
        <v>51</v>
      </c>
      <c r="Z8" s="69">
        <f t="shared" si="0"/>
        <v>15</v>
      </c>
      <c r="AA8" s="69">
        <f t="shared" si="0"/>
        <v>66</v>
      </c>
      <c r="AB8" s="69">
        <f t="shared" si="0"/>
        <v>6</v>
      </c>
      <c r="AC8" s="69">
        <f t="shared" si="0"/>
        <v>72</v>
      </c>
      <c r="AD8" s="69">
        <f t="shared" si="0"/>
        <v>8</v>
      </c>
      <c r="AE8" s="69">
        <f t="shared" si="0"/>
        <v>64</v>
      </c>
      <c r="AF8" s="69">
        <f t="shared" si="0"/>
        <v>0</v>
      </c>
      <c r="AG8" s="69">
        <f t="shared" si="0"/>
        <v>48</v>
      </c>
      <c r="AH8" s="69">
        <f t="shared" si="0"/>
        <v>5</v>
      </c>
      <c r="AI8" s="69">
        <f t="shared" si="0"/>
        <v>1</v>
      </c>
      <c r="AJ8" s="69">
        <f t="shared" si="0"/>
        <v>6</v>
      </c>
      <c r="AK8" s="69">
        <f t="shared" si="0"/>
        <v>0</v>
      </c>
      <c r="AL8" s="69">
        <f t="shared" si="0"/>
        <v>6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45</v>
      </c>
      <c r="AR8" s="69">
        <f t="shared" si="1"/>
        <v>45</v>
      </c>
      <c r="AS8" s="69">
        <f t="shared" si="1"/>
        <v>243</v>
      </c>
      <c r="AT8" s="69">
        <f t="shared" si="1"/>
        <v>243</v>
      </c>
      <c r="AU8" s="69">
        <f t="shared" si="1"/>
        <v>226</v>
      </c>
      <c r="AV8" s="69">
        <f>SUM(AV9:AV10)</f>
        <v>226</v>
      </c>
      <c r="AW8" s="69">
        <f t="shared" si="1"/>
        <v>157</v>
      </c>
      <c r="AX8" s="69">
        <f t="shared" si="1"/>
        <v>157</v>
      </c>
      <c r="AY8" s="69">
        <f t="shared" si="1"/>
        <v>15</v>
      </c>
      <c r="AZ8" s="69">
        <f t="shared" si="1"/>
        <v>15</v>
      </c>
      <c r="BA8" s="69">
        <f t="shared" si="1"/>
        <v>172</v>
      </c>
      <c r="BB8" s="69">
        <f t="shared" si="1"/>
        <v>172</v>
      </c>
      <c r="BC8" s="69">
        <f t="shared" si="1"/>
        <v>72</v>
      </c>
      <c r="BD8" s="69">
        <f t="shared" si="1"/>
        <v>72</v>
      </c>
      <c r="BE8" s="69">
        <f t="shared" si="1"/>
        <v>72</v>
      </c>
      <c r="BF8" s="69">
        <f t="shared" si="1"/>
        <v>72</v>
      </c>
      <c r="BG8" s="69">
        <f t="shared" si="1"/>
        <v>6</v>
      </c>
      <c r="BH8" s="69">
        <f t="shared" si="1"/>
        <v>6</v>
      </c>
      <c r="BI8" s="69">
        <f t="shared" si="1"/>
        <v>6</v>
      </c>
      <c r="BJ8" s="69">
        <f t="shared" si="1"/>
        <v>6</v>
      </c>
    </row>
    <row r="9" spans="1:62" ht="38.25">
      <c r="A9" s="5" t="s">
        <v>45</v>
      </c>
      <c r="B9" s="204" t="s">
        <v>54</v>
      </c>
      <c r="C9" s="21">
        <v>29</v>
      </c>
      <c r="D9" s="2">
        <v>9</v>
      </c>
      <c r="E9" s="21">
        <v>20</v>
      </c>
      <c r="F9" s="2">
        <v>0</v>
      </c>
      <c r="G9" s="2">
        <v>0</v>
      </c>
      <c r="H9" s="2">
        <v>208</v>
      </c>
      <c r="I9" s="2">
        <f>H9-J9-K9</f>
        <v>155</v>
      </c>
      <c r="J9" s="3">
        <v>44</v>
      </c>
      <c r="K9" s="3">
        <v>9</v>
      </c>
      <c r="L9" s="3">
        <v>3</v>
      </c>
      <c r="M9" s="3">
        <v>139</v>
      </c>
      <c r="N9" s="8">
        <v>50</v>
      </c>
      <c r="O9" s="8">
        <v>7</v>
      </c>
      <c r="P9" s="8">
        <v>80</v>
      </c>
      <c r="Q9" s="8">
        <v>2</v>
      </c>
      <c r="R9" s="3">
        <f>S9+T9+U9</f>
        <v>11</v>
      </c>
      <c r="S9" s="8">
        <v>1</v>
      </c>
      <c r="T9" s="8">
        <v>7</v>
      </c>
      <c r="U9" s="8">
        <v>3</v>
      </c>
      <c r="V9" s="3">
        <f>M9+R9</f>
        <v>150</v>
      </c>
      <c r="W9" s="3">
        <v>0</v>
      </c>
      <c r="X9" s="3">
        <v>2</v>
      </c>
      <c r="Y9" s="3">
        <f>D9+E9+I9-L9-V9-W9</f>
        <v>31</v>
      </c>
      <c r="Z9" s="3">
        <f>X9+D9</f>
        <v>11</v>
      </c>
      <c r="AA9" s="3">
        <v>57</v>
      </c>
      <c r="AB9" s="3">
        <v>5</v>
      </c>
      <c r="AC9" s="3">
        <f>AA9+AB9</f>
        <v>62</v>
      </c>
      <c r="AD9" s="3">
        <v>7</v>
      </c>
      <c r="AE9" s="3">
        <f>AA9+AB9-AD9</f>
        <v>55</v>
      </c>
      <c r="AF9" s="3"/>
      <c r="AG9" s="3">
        <v>42</v>
      </c>
      <c r="AH9" s="3">
        <v>4</v>
      </c>
      <c r="AI9" s="3">
        <v>1</v>
      </c>
      <c r="AJ9" s="3">
        <f>AH9+AI9</f>
        <v>5</v>
      </c>
      <c r="AK9" s="3">
        <v>0</v>
      </c>
      <c r="AL9" s="3">
        <f>AH9+AI9-AK9</f>
        <v>5</v>
      </c>
      <c r="AM9" s="21"/>
      <c r="AN9" s="21"/>
      <c r="AO9" s="21"/>
      <c r="AP9" s="21"/>
      <c r="AQ9" s="70">
        <f>C9</f>
        <v>29</v>
      </c>
      <c r="AR9" s="70">
        <f>E9+F9+G9+D9</f>
        <v>29</v>
      </c>
      <c r="AS9" s="70">
        <f>H9</f>
        <v>208</v>
      </c>
      <c r="AT9" s="70">
        <f>I9+J9+K9</f>
        <v>208</v>
      </c>
      <c r="AU9" s="70">
        <f>D9+E9+I9</f>
        <v>184</v>
      </c>
      <c r="AV9" s="70">
        <f>L9+V9+W9+Y9</f>
        <v>184</v>
      </c>
      <c r="AW9" s="70">
        <f>M9</f>
        <v>139</v>
      </c>
      <c r="AX9" s="70">
        <f>N9+O9+P9+Q9</f>
        <v>139</v>
      </c>
      <c r="AY9" s="70">
        <f>R9</f>
        <v>11</v>
      </c>
      <c r="AZ9" s="70">
        <f>S9+T9+U9</f>
        <v>11</v>
      </c>
      <c r="BA9" s="70">
        <f>V9</f>
        <v>150</v>
      </c>
      <c r="BB9" s="70">
        <f>M9+R9</f>
        <v>150</v>
      </c>
      <c r="BC9" s="70">
        <f>AC9</f>
        <v>62</v>
      </c>
      <c r="BD9" s="70">
        <f>AA9+AB9</f>
        <v>62</v>
      </c>
      <c r="BE9" s="70">
        <f>AC9</f>
        <v>62</v>
      </c>
      <c r="BF9" s="70">
        <f>AD9+AE9</f>
        <v>62</v>
      </c>
      <c r="BG9" s="70">
        <f>AJ9</f>
        <v>5</v>
      </c>
      <c r="BH9" s="70">
        <f>AH9+AI9</f>
        <v>5</v>
      </c>
      <c r="BI9" s="70">
        <f>AJ9</f>
        <v>5</v>
      </c>
      <c r="BJ9" s="70">
        <f>AK9+AL9</f>
        <v>5</v>
      </c>
    </row>
    <row r="10" spans="1:62" ht="38.25">
      <c r="A10" s="5" t="s">
        <v>46</v>
      </c>
      <c r="B10" s="204" t="s">
        <v>55</v>
      </c>
      <c r="C10" s="21">
        <v>16</v>
      </c>
      <c r="D10" s="2">
        <v>2</v>
      </c>
      <c r="E10" s="21">
        <v>14</v>
      </c>
      <c r="F10" s="2">
        <v>0</v>
      </c>
      <c r="G10" s="2">
        <v>0</v>
      </c>
      <c r="H10" s="2">
        <v>35</v>
      </c>
      <c r="I10" s="2">
        <f t="shared" ref="I10" si="2">H10-J10-K10</f>
        <v>26</v>
      </c>
      <c r="J10" s="3">
        <v>5</v>
      </c>
      <c r="K10" s="3">
        <v>4</v>
      </c>
      <c r="L10" s="3">
        <v>0</v>
      </c>
      <c r="M10" s="3">
        <f t="shared" ref="M10" si="3">N10+O10+P10+Q10</f>
        <v>18</v>
      </c>
      <c r="N10" s="8">
        <v>6</v>
      </c>
      <c r="O10" s="8">
        <v>3</v>
      </c>
      <c r="P10" s="8">
        <v>9</v>
      </c>
      <c r="Q10" s="8">
        <v>0</v>
      </c>
      <c r="R10" s="3">
        <f t="shared" ref="R10" si="4">S10+T10+U10</f>
        <v>4</v>
      </c>
      <c r="S10" s="8">
        <v>0</v>
      </c>
      <c r="T10" s="8">
        <v>0</v>
      </c>
      <c r="U10" s="8">
        <v>4</v>
      </c>
      <c r="V10" s="3">
        <f t="shared" ref="V10" si="5">M10+R10</f>
        <v>22</v>
      </c>
      <c r="W10" s="3">
        <v>0</v>
      </c>
      <c r="X10" s="4">
        <v>2</v>
      </c>
      <c r="Y10" s="3">
        <f>D10+E10+I10-L10-V10-W10</f>
        <v>20</v>
      </c>
      <c r="Z10" s="3">
        <f t="shared" ref="Z10" si="6">X10+D10</f>
        <v>4</v>
      </c>
      <c r="AA10" s="4">
        <v>9</v>
      </c>
      <c r="AB10" s="4">
        <v>1</v>
      </c>
      <c r="AC10" s="3">
        <f t="shared" ref="AC10" si="7">AA10+AB10</f>
        <v>10</v>
      </c>
      <c r="AD10" s="4">
        <v>1</v>
      </c>
      <c r="AE10" s="3">
        <f t="shared" ref="AE10" si="8">AA10+AB10-AD10</f>
        <v>9</v>
      </c>
      <c r="AF10" s="3"/>
      <c r="AG10" s="3">
        <v>6</v>
      </c>
      <c r="AH10" s="3">
        <v>1</v>
      </c>
      <c r="AI10" s="3">
        <v>0</v>
      </c>
      <c r="AJ10" s="3">
        <f t="shared" ref="AJ10" si="9">AH10+AI10</f>
        <v>1</v>
      </c>
      <c r="AK10" s="3">
        <v>0</v>
      </c>
      <c r="AL10" s="3">
        <f t="shared" ref="AL10" si="10">AH10+AI10-AK10</f>
        <v>1</v>
      </c>
      <c r="AM10" s="21"/>
      <c r="AN10" s="21"/>
      <c r="AO10" s="21"/>
      <c r="AP10" s="21"/>
      <c r="AQ10" s="70">
        <f t="shared" ref="AQ10:AQ46" si="11">C10</f>
        <v>16</v>
      </c>
      <c r="AR10" s="70">
        <f>E10+F10+G10+D10</f>
        <v>16</v>
      </c>
      <c r="AS10" s="70">
        <f t="shared" ref="AS10:AS46" si="12">H10</f>
        <v>35</v>
      </c>
      <c r="AT10" s="70">
        <f t="shared" ref="AT10:AT46" si="13">I10+J10+K10</f>
        <v>35</v>
      </c>
      <c r="AU10" s="70">
        <f t="shared" ref="AU10:AU46" si="14">D10+E10+I10</f>
        <v>42</v>
      </c>
      <c r="AV10" s="70">
        <f>L10+V10+W10+Y10</f>
        <v>42</v>
      </c>
      <c r="AW10" s="70">
        <f t="shared" ref="AW10:AW46" si="15">M10</f>
        <v>18</v>
      </c>
      <c r="AX10" s="70">
        <f>N10+O10+P10+Q10</f>
        <v>18</v>
      </c>
      <c r="AY10" s="70">
        <f t="shared" ref="AY10:AY46" si="16">R10</f>
        <v>4</v>
      </c>
      <c r="AZ10" s="70">
        <f t="shared" ref="AZ10:AZ46" si="17">S10+T10+U10</f>
        <v>4</v>
      </c>
      <c r="BA10" s="70">
        <f t="shared" ref="BA10:BA46" si="18">V10</f>
        <v>22</v>
      </c>
      <c r="BB10" s="70">
        <f t="shared" ref="BB10:BB46" si="19">M10+R10</f>
        <v>22</v>
      </c>
      <c r="BC10" s="70">
        <f t="shared" ref="BC10:BC46" si="20">AC10</f>
        <v>10</v>
      </c>
      <c r="BD10" s="70">
        <f t="shared" ref="BD10:BD46" si="21">AA10+AB10</f>
        <v>10</v>
      </c>
      <c r="BE10" s="70">
        <f t="shared" ref="BE10:BE46" si="22">AC10</f>
        <v>10</v>
      </c>
      <c r="BF10" s="70">
        <f t="shared" ref="BF10:BF46" si="23">AD10+AE10</f>
        <v>10</v>
      </c>
      <c r="BG10" s="70">
        <f t="shared" ref="BG10:BG46" si="24">AJ10</f>
        <v>1</v>
      </c>
      <c r="BH10" s="70">
        <f t="shared" ref="BH10:BH46" si="25">AH10+AI10</f>
        <v>1</v>
      </c>
      <c r="BI10" s="70">
        <f t="shared" ref="BI10:BI46" si="26">AJ10</f>
        <v>1</v>
      </c>
      <c r="BJ10" s="70">
        <f t="shared" ref="BJ10:BJ46" si="27">AK10+AL10</f>
        <v>1</v>
      </c>
    </row>
    <row r="11" spans="1:62" ht="51">
      <c r="A11" s="1">
        <v>2</v>
      </c>
      <c r="B11" s="6" t="s">
        <v>56</v>
      </c>
      <c r="C11" s="69">
        <f t="shared" ref="C11:BJ11" si="28">SUM(C12:C13)</f>
        <v>20</v>
      </c>
      <c r="D11" s="69">
        <f t="shared" si="28"/>
        <v>2</v>
      </c>
      <c r="E11" s="69">
        <f t="shared" si="28"/>
        <v>18</v>
      </c>
      <c r="F11" s="69">
        <f t="shared" si="28"/>
        <v>0</v>
      </c>
      <c r="G11" s="69">
        <f t="shared" si="28"/>
        <v>0</v>
      </c>
      <c r="H11" s="69">
        <f t="shared" si="28"/>
        <v>49</v>
      </c>
      <c r="I11" s="69">
        <f t="shared" si="28"/>
        <v>41</v>
      </c>
      <c r="J11" s="69">
        <f t="shared" si="28"/>
        <v>5</v>
      </c>
      <c r="K11" s="69">
        <f t="shared" si="28"/>
        <v>3</v>
      </c>
      <c r="L11" s="69">
        <f t="shared" si="28"/>
        <v>2</v>
      </c>
      <c r="M11" s="69">
        <f t="shared" si="28"/>
        <v>28</v>
      </c>
      <c r="N11" s="69">
        <f t="shared" si="28"/>
        <v>5</v>
      </c>
      <c r="O11" s="69">
        <f t="shared" si="28"/>
        <v>0</v>
      </c>
      <c r="P11" s="69">
        <f t="shared" si="28"/>
        <v>23</v>
      </c>
      <c r="Q11" s="69">
        <f t="shared" si="28"/>
        <v>0</v>
      </c>
      <c r="R11" s="69">
        <f t="shared" si="28"/>
        <v>12</v>
      </c>
      <c r="S11" s="69">
        <f t="shared" si="28"/>
        <v>0</v>
      </c>
      <c r="T11" s="69">
        <f t="shared" si="28"/>
        <v>6</v>
      </c>
      <c r="U11" s="69">
        <f t="shared" si="28"/>
        <v>6</v>
      </c>
      <c r="V11" s="69">
        <f t="shared" si="28"/>
        <v>40</v>
      </c>
      <c r="W11" s="69">
        <f t="shared" si="28"/>
        <v>0</v>
      </c>
      <c r="X11" s="69">
        <f t="shared" si="28"/>
        <v>5</v>
      </c>
      <c r="Y11" s="69">
        <f t="shared" si="28"/>
        <v>19</v>
      </c>
      <c r="Z11" s="69">
        <f t="shared" si="28"/>
        <v>7</v>
      </c>
      <c r="AA11" s="69">
        <f t="shared" si="28"/>
        <v>15</v>
      </c>
      <c r="AB11" s="69">
        <f t="shared" si="28"/>
        <v>1</v>
      </c>
      <c r="AC11" s="69">
        <f t="shared" si="28"/>
        <v>16</v>
      </c>
      <c r="AD11" s="69">
        <f t="shared" si="28"/>
        <v>3</v>
      </c>
      <c r="AE11" s="69">
        <f t="shared" si="28"/>
        <v>13</v>
      </c>
      <c r="AF11" s="69">
        <f t="shared" si="28"/>
        <v>0</v>
      </c>
      <c r="AG11" s="69">
        <f t="shared" si="28"/>
        <v>10</v>
      </c>
      <c r="AH11" s="69">
        <f t="shared" si="28"/>
        <v>1</v>
      </c>
      <c r="AI11" s="69">
        <f t="shared" si="28"/>
        <v>0</v>
      </c>
      <c r="AJ11" s="69">
        <f t="shared" si="28"/>
        <v>1</v>
      </c>
      <c r="AK11" s="69">
        <f t="shared" si="28"/>
        <v>0</v>
      </c>
      <c r="AL11" s="69">
        <f t="shared" si="28"/>
        <v>1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20</v>
      </c>
      <c r="AR11" s="69">
        <f t="shared" si="28"/>
        <v>20</v>
      </c>
      <c r="AS11" s="69">
        <f t="shared" si="28"/>
        <v>49</v>
      </c>
      <c r="AT11" s="69">
        <f t="shared" si="28"/>
        <v>49</v>
      </c>
      <c r="AU11" s="69">
        <f t="shared" si="28"/>
        <v>61</v>
      </c>
      <c r="AV11" s="69">
        <f t="shared" si="28"/>
        <v>61</v>
      </c>
      <c r="AW11" s="69">
        <f t="shared" si="28"/>
        <v>28</v>
      </c>
      <c r="AX11" s="69">
        <f t="shared" si="28"/>
        <v>28</v>
      </c>
      <c r="AY11" s="69">
        <f t="shared" si="28"/>
        <v>12</v>
      </c>
      <c r="AZ11" s="69">
        <f t="shared" si="28"/>
        <v>12</v>
      </c>
      <c r="BA11" s="69">
        <f t="shared" si="28"/>
        <v>40</v>
      </c>
      <c r="BB11" s="69">
        <f t="shared" si="28"/>
        <v>40</v>
      </c>
      <c r="BC11" s="69">
        <f t="shared" si="28"/>
        <v>16</v>
      </c>
      <c r="BD11" s="69">
        <f t="shared" si="28"/>
        <v>16</v>
      </c>
      <c r="BE11" s="69">
        <f t="shared" si="28"/>
        <v>16</v>
      </c>
      <c r="BF11" s="69">
        <f t="shared" si="28"/>
        <v>16</v>
      </c>
      <c r="BG11" s="69">
        <f t="shared" si="28"/>
        <v>1</v>
      </c>
      <c r="BH11" s="69">
        <f t="shared" si="28"/>
        <v>1</v>
      </c>
      <c r="BI11" s="69">
        <f t="shared" si="28"/>
        <v>1</v>
      </c>
      <c r="BJ11" s="69">
        <f t="shared" si="28"/>
        <v>1</v>
      </c>
    </row>
    <row r="12" spans="1:62" ht="38.25">
      <c r="A12" s="5" t="s">
        <v>4</v>
      </c>
      <c r="B12" s="204" t="s">
        <v>57</v>
      </c>
      <c r="C12" s="21">
        <v>16</v>
      </c>
      <c r="D12" s="2">
        <v>1</v>
      </c>
      <c r="E12" s="21">
        <v>15</v>
      </c>
      <c r="F12" s="2">
        <v>0</v>
      </c>
      <c r="G12" s="2">
        <v>0</v>
      </c>
      <c r="H12" s="2">
        <v>30</v>
      </c>
      <c r="I12" s="2">
        <f t="shared" ref="I12:I13" si="29">H12-J12-K12</f>
        <v>25</v>
      </c>
      <c r="J12" s="3">
        <v>4</v>
      </c>
      <c r="K12" s="3">
        <v>1</v>
      </c>
      <c r="L12" s="3">
        <v>2</v>
      </c>
      <c r="M12" s="3">
        <f t="shared" ref="M12:M13" si="30">N12+O12+P12+Q12</f>
        <v>23</v>
      </c>
      <c r="N12" s="8">
        <v>3</v>
      </c>
      <c r="O12" s="8">
        <v>0</v>
      </c>
      <c r="P12" s="8">
        <v>20</v>
      </c>
      <c r="Q12" s="8">
        <v>0</v>
      </c>
      <c r="R12" s="3">
        <f t="shared" ref="R12:R13" si="31">S12+T12+U12</f>
        <v>9</v>
      </c>
      <c r="S12" s="8">
        <v>0</v>
      </c>
      <c r="T12" s="8">
        <v>4</v>
      </c>
      <c r="U12" s="8">
        <v>5</v>
      </c>
      <c r="V12" s="3">
        <f t="shared" ref="V12:V13" si="32">M12+R12</f>
        <v>32</v>
      </c>
      <c r="W12" s="3">
        <v>0</v>
      </c>
      <c r="X12" s="3">
        <v>0</v>
      </c>
      <c r="Y12" s="3">
        <f>D12+E12+I12-L12-V12-W12</f>
        <v>7</v>
      </c>
      <c r="Z12" s="3">
        <f t="shared" ref="Z12:Z13" si="33">X12+D12</f>
        <v>1</v>
      </c>
      <c r="AA12" s="3">
        <v>13</v>
      </c>
      <c r="AB12" s="3">
        <v>1</v>
      </c>
      <c r="AC12" s="3">
        <f t="shared" ref="AC12:AC13" si="34">AA12+AB12</f>
        <v>14</v>
      </c>
      <c r="AD12" s="3">
        <v>3</v>
      </c>
      <c r="AE12" s="3">
        <f t="shared" ref="AE12:AE13" si="35">AA12+AB12-AD12</f>
        <v>11</v>
      </c>
      <c r="AF12" s="3"/>
      <c r="AG12" s="3">
        <v>9</v>
      </c>
      <c r="AH12" s="3">
        <v>0</v>
      </c>
      <c r="AI12" s="3">
        <v>0</v>
      </c>
      <c r="AJ12" s="3">
        <f t="shared" ref="AJ12:AJ13" si="36">AH12+AI12</f>
        <v>0</v>
      </c>
      <c r="AK12" s="3">
        <v>0</v>
      </c>
      <c r="AL12" s="3">
        <f t="shared" ref="AL12:AL13" si="37">AH12+AI12-AK12</f>
        <v>0</v>
      </c>
      <c r="AM12" s="21"/>
      <c r="AN12" s="21"/>
      <c r="AO12" s="21"/>
      <c r="AP12" s="21"/>
      <c r="AQ12" s="70">
        <f t="shared" si="11"/>
        <v>16</v>
      </c>
      <c r="AR12" s="70">
        <f>E12+F12+G12+D12</f>
        <v>16</v>
      </c>
      <c r="AS12" s="70">
        <f t="shared" si="12"/>
        <v>30</v>
      </c>
      <c r="AT12" s="70">
        <f t="shared" si="13"/>
        <v>30</v>
      </c>
      <c r="AU12" s="70">
        <f t="shared" si="14"/>
        <v>41</v>
      </c>
      <c r="AV12" s="70">
        <f>L12+V12+W12+Y12</f>
        <v>41</v>
      </c>
      <c r="AW12" s="70">
        <f t="shared" si="15"/>
        <v>23</v>
      </c>
      <c r="AX12" s="70">
        <f>N12+O12+P12+Q12</f>
        <v>23</v>
      </c>
      <c r="AY12" s="70">
        <f t="shared" si="16"/>
        <v>9</v>
      </c>
      <c r="AZ12" s="70">
        <f t="shared" si="17"/>
        <v>9</v>
      </c>
      <c r="BA12" s="70">
        <f t="shared" si="18"/>
        <v>32</v>
      </c>
      <c r="BB12" s="70">
        <f t="shared" si="19"/>
        <v>32</v>
      </c>
      <c r="BC12" s="70">
        <f t="shared" si="20"/>
        <v>14</v>
      </c>
      <c r="BD12" s="70">
        <f t="shared" si="21"/>
        <v>14</v>
      </c>
      <c r="BE12" s="70">
        <f t="shared" si="22"/>
        <v>14</v>
      </c>
      <c r="BF12" s="70">
        <f t="shared" si="23"/>
        <v>14</v>
      </c>
      <c r="BG12" s="70">
        <f t="shared" si="24"/>
        <v>0</v>
      </c>
      <c r="BH12" s="70">
        <f t="shared" si="25"/>
        <v>0</v>
      </c>
      <c r="BI12" s="70">
        <f t="shared" si="26"/>
        <v>0</v>
      </c>
      <c r="BJ12" s="70">
        <f t="shared" si="27"/>
        <v>0</v>
      </c>
    </row>
    <row r="13" spans="1:62" ht="38.25">
      <c r="A13" s="5" t="s">
        <v>5</v>
      </c>
      <c r="B13" s="204" t="s">
        <v>58</v>
      </c>
      <c r="C13" s="21">
        <v>4</v>
      </c>
      <c r="D13" s="2">
        <v>1</v>
      </c>
      <c r="E13" s="21">
        <v>3</v>
      </c>
      <c r="F13" s="2">
        <v>0</v>
      </c>
      <c r="G13" s="2">
        <v>0</v>
      </c>
      <c r="H13" s="2">
        <v>19</v>
      </c>
      <c r="I13" s="2">
        <f t="shared" si="29"/>
        <v>16</v>
      </c>
      <c r="J13" s="3">
        <v>1</v>
      </c>
      <c r="K13" s="3">
        <v>2</v>
      </c>
      <c r="L13" s="3">
        <v>0</v>
      </c>
      <c r="M13" s="3">
        <f t="shared" si="30"/>
        <v>5</v>
      </c>
      <c r="N13" s="8">
        <v>2</v>
      </c>
      <c r="O13" s="8">
        <v>0</v>
      </c>
      <c r="P13" s="8">
        <v>3</v>
      </c>
      <c r="Q13" s="8">
        <v>0</v>
      </c>
      <c r="R13" s="3">
        <f t="shared" si="31"/>
        <v>3</v>
      </c>
      <c r="S13" s="8">
        <v>0</v>
      </c>
      <c r="T13" s="8">
        <v>2</v>
      </c>
      <c r="U13" s="8">
        <v>1</v>
      </c>
      <c r="V13" s="3">
        <f t="shared" si="32"/>
        <v>8</v>
      </c>
      <c r="W13" s="3">
        <v>0</v>
      </c>
      <c r="X13" s="3">
        <v>5</v>
      </c>
      <c r="Y13" s="3">
        <f>D13+E13+I13-L13-V13-W13</f>
        <v>12</v>
      </c>
      <c r="Z13" s="3">
        <f t="shared" si="33"/>
        <v>6</v>
      </c>
      <c r="AA13" s="3">
        <v>2</v>
      </c>
      <c r="AB13" s="3">
        <v>0</v>
      </c>
      <c r="AC13" s="3">
        <f t="shared" si="34"/>
        <v>2</v>
      </c>
      <c r="AD13" s="3">
        <v>0</v>
      </c>
      <c r="AE13" s="3">
        <f t="shared" si="35"/>
        <v>2</v>
      </c>
      <c r="AF13" s="3"/>
      <c r="AG13" s="3">
        <v>1</v>
      </c>
      <c r="AH13" s="3">
        <v>1</v>
      </c>
      <c r="AI13" s="3">
        <v>0</v>
      </c>
      <c r="AJ13" s="3">
        <f t="shared" si="36"/>
        <v>1</v>
      </c>
      <c r="AK13" s="3">
        <v>0</v>
      </c>
      <c r="AL13" s="3">
        <f t="shared" si="37"/>
        <v>1</v>
      </c>
      <c r="AM13" s="21"/>
      <c r="AN13" s="21"/>
      <c r="AO13" s="21"/>
      <c r="AP13" s="21"/>
      <c r="AQ13" s="70">
        <f t="shared" si="11"/>
        <v>4</v>
      </c>
      <c r="AR13" s="70">
        <f>E13+F13+G13+D13</f>
        <v>4</v>
      </c>
      <c r="AS13" s="70">
        <f t="shared" si="12"/>
        <v>19</v>
      </c>
      <c r="AT13" s="70">
        <f t="shared" si="13"/>
        <v>19</v>
      </c>
      <c r="AU13" s="70">
        <f t="shared" si="14"/>
        <v>20</v>
      </c>
      <c r="AV13" s="70">
        <f>L13+V13+W13+Y13</f>
        <v>20</v>
      </c>
      <c r="AW13" s="70">
        <f t="shared" si="15"/>
        <v>5</v>
      </c>
      <c r="AX13" s="70">
        <f>N13+O13+P13+Q13</f>
        <v>5</v>
      </c>
      <c r="AY13" s="70">
        <f t="shared" si="16"/>
        <v>3</v>
      </c>
      <c r="AZ13" s="70">
        <f t="shared" si="17"/>
        <v>3</v>
      </c>
      <c r="BA13" s="70">
        <f t="shared" si="18"/>
        <v>8</v>
      </c>
      <c r="BB13" s="70">
        <f t="shared" si="19"/>
        <v>8</v>
      </c>
      <c r="BC13" s="70">
        <f t="shared" si="20"/>
        <v>2</v>
      </c>
      <c r="BD13" s="70">
        <f t="shared" si="21"/>
        <v>2</v>
      </c>
      <c r="BE13" s="70">
        <f t="shared" si="22"/>
        <v>2</v>
      </c>
      <c r="BF13" s="70">
        <f t="shared" si="23"/>
        <v>2</v>
      </c>
      <c r="BG13" s="70">
        <f t="shared" si="24"/>
        <v>1</v>
      </c>
      <c r="BH13" s="70">
        <f t="shared" si="25"/>
        <v>1</v>
      </c>
      <c r="BI13" s="70">
        <f t="shared" si="26"/>
        <v>1</v>
      </c>
      <c r="BJ13" s="70">
        <f t="shared" si="27"/>
        <v>1</v>
      </c>
    </row>
    <row r="14" spans="1:62" ht="38.25">
      <c r="A14" s="5" t="s">
        <v>47</v>
      </c>
      <c r="B14" s="6" t="s">
        <v>59</v>
      </c>
      <c r="C14" s="69">
        <f t="shared" ref="C14:AP14" si="38">SUM(C15:C16)</f>
        <v>58</v>
      </c>
      <c r="D14" s="69">
        <f t="shared" si="38"/>
        <v>5</v>
      </c>
      <c r="E14" s="69">
        <f t="shared" si="38"/>
        <v>53</v>
      </c>
      <c r="F14" s="69">
        <f t="shared" si="38"/>
        <v>0</v>
      </c>
      <c r="G14" s="69">
        <f t="shared" si="38"/>
        <v>0</v>
      </c>
      <c r="H14" s="69">
        <f t="shared" si="38"/>
        <v>102</v>
      </c>
      <c r="I14" s="69">
        <f t="shared" si="38"/>
        <v>96</v>
      </c>
      <c r="J14" s="69">
        <f t="shared" si="38"/>
        <v>5</v>
      </c>
      <c r="K14" s="69">
        <f t="shared" si="38"/>
        <v>1</v>
      </c>
      <c r="L14" s="69">
        <f t="shared" si="38"/>
        <v>0</v>
      </c>
      <c r="M14" s="69">
        <f t="shared" si="38"/>
        <v>83</v>
      </c>
      <c r="N14" s="69">
        <f t="shared" si="38"/>
        <v>68</v>
      </c>
      <c r="O14" s="69">
        <f t="shared" si="38"/>
        <v>10</v>
      </c>
      <c r="P14" s="69">
        <f t="shared" si="38"/>
        <v>5</v>
      </c>
      <c r="Q14" s="69">
        <f t="shared" si="38"/>
        <v>0</v>
      </c>
      <c r="R14" s="69">
        <f t="shared" si="38"/>
        <v>6</v>
      </c>
      <c r="S14" s="69">
        <f t="shared" si="38"/>
        <v>0</v>
      </c>
      <c r="T14" s="69">
        <f t="shared" si="38"/>
        <v>4</v>
      </c>
      <c r="U14" s="69">
        <f t="shared" si="38"/>
        <v>2</v>
      </c>
      <c r="V14" s="69">
        <f t="shared" si="38"/>
        <v>89</v>
      </c>
      <c r="W14" s="69">
        <f t="shared" si="38"/>
        <v>0</v>
      </c>
      <c r="X14" s="69">
        <f t="shared" si="38"/>
        <v>0</v>
      </c>
      <c r="Y14" s="69">
        <f t="shared" si="38"/>
        <v>65</v>
      </c>
      <c r="Z14" s="69">
        <f t="shared" si="38"/>
        <v>5</v>
      </c>
      <c r="AA14" s="69">
        <f t="shared" si="38"/>
        <v>9</v>
      </c>
      <c r="AB14" s="69">
        <f t="shared" si="38"/>
        <v>2</v>
      </c>
      <c r="AC14" s="69">
        <f t="shared" si="38"/>
        <v>11</v>
      </c>
      <c r="AD14" s="69">
        <f t="shared" si="38"/>
        <v>1</v>
      </c>
      <c r="AE14" s="69">
        <f t="shared" si="38"/>
        <v>10</v>
      </c>
      <c r="AF14" s="69">
        <f t="shared" si="38"/>
        <v>0</v>
      </c>
      <c r="AG14" s="69">
        <f t="shared" si="38"/>
        <v>4</v>
      </c>
      <c r="AH14" s="69">
        <f t="shared" si="38"/>
        <v>0</v>
      </c>
      <c r="AI14" s="69">
        <f t="shared" si="38"/>
        <v>0</v>
      </c>
      <c r="AJ14" s="69">
        <f t="shared" si="38"/>
        <v>0</v>
      </c>
      <c r="AK14" s="69">
        <f t="shared" si="38"/>
        <v>0</v>
      </c>
      <c r="AL14" s="69">
        <f t="shared" si="38"/>
        <v>0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58</v>
      </c>
      <c r="AR14" s="69">
        <f t="shared" si="39"/>
        <v>58</v>
      </c>
      <c r="AS14" s="69">
        <f t="shared" si="39"/>
        <v>102</v>
      </c>
      <c r="AT14" s="69">
        <f t="shared" si="39"/>
        <v>102</v>
      </c>
      <c r="AU14" s="69">
        <f t="shared" si="39"/>
        <v>154</v>
      </c>
      <c r="AV14" s="69">
        <f t="shared" si="39"/>
        <v>154</v>
      </c>
      <c r="AW14" s="69">
        <f t="shared" si="39"/>
        <v>83</v>
      </c>
      <c r="AX14" s="69">
        <f t="shared" si="39"/>
        <v>83</v>
      </c>
      <c r="AY14" s="69">
        <f t="shared" si="39"/>
        <v>6</v>
      </c>
      <c r="AZ14" s="69">
        <f t="shared" si="39"/>
        <v>6</v>
      </c>
      <c r="BA14" s="69">
        <f t="shared" si="39"/>
        <v>89</v>
      </c>
      <c r="BB14" s="69">
        <f t="shared" si="39"/>
        <v>89</v>
      </c>
      <c r="BC14" s="69">
        <f t="shared" si="39"/>
        <v>11</v>
      </c>
      <c r="BD14" s="69">
        <f t="shared" si="39"/>
        <v>11</v>
      </c>
      <c r="BE14" s="69">
        <f t="shared" si="39"/>
        <v>11</v>
      </c>
      <c r="BF14" s="69">
        <f t="shared" si="39"/>
        <v>11</v>
      </c>
      <c r="BG14" s="69">
        <f t="shared" si="39"/>
        <v>0</v>
      </c>
      <c r="BH14" s="69">
        <f t="shared" si="39"/>
        <v>0</v>
      </c>
      <c r="BI14" s="69">
        <f t="shared" si="39"/>
        <v>0</v>
      </c>
      <c r="BJ14" s="69">
        <f t="shared" si="39"/>
        <v>0</v>
      </c>
    </row>
    <row r="15" spans="1:62" ht="38.25">
      <c r="A15" s="5" t="s">
        <v>6</v>
      </c>
      <c r="B15" s="204" t="s">
        <v>60</v>
      </c>
      <c r="C15" s="21">
        <v>24</v>
      </c>
      <c r="D15" s="2">
        <v>4</v>
      </c>
      <c r="E15" s="21">
        <v>20</v>
      </c>
      <c r="F15" s="2">
        <v>0</v>
      </c>
      <c r="G15" s="2">
        <v>0</v>
      </c>
      <c r="H15" s="2">
        <v>56</v>
      </c>
      <c r="I15" s="2">
        <f t="shared" ref="I15:I18" si="40">H15-J15-K15</f>
        <v>54</v>
      </c>
      <c r="J15" s="3">
        <v>1</v>
      </c>
      <c r="K15" s="3">
        <v>1</v>
      </c>
      <c r="L15" s="3">
        <v>0</v>
      </c>
      <c r="M15" s="3">
        <f t="shared" ref="M15:M17" si="41">N15+O15+P15+Q15</f>
        <v>48</v>
      </c>
      <c r="N15" s="8">
        <v>43</v>
      </c>
      <c r="O15" s="8">
        <v>0</v>
      </c>
      <c r="P15" s="8">
        <v>5</v>
      </c>
      <c r="Q15" s="8">
        <v>0</v>
      </c>
      <c r="R15" s="3">
        <f t="shared" ref="R15:R18" si="42">S15+T15+U15</f>
        <v>2</v>
      </c>
      <c r="S15" s="8">
        <v>0</v>
      </c>
      <c r="T15" s="8">
        <v>1</v>
      </c>
      <c r="U15" s="8">
        <v>1</v>
      </c>
      <c r="V15" s="3">
        <f t="shared" ref="V15:V18" si="43">M15+R15</f>
        <v>50</v>
      </c>
      <c r="W15" s="3">
        <v>0</v>
      </c>
      <c r="X15" s="3">
        <v>0</v>
      </c>
      <c r="Y15" s="3">
        <f>D15+E15+I15-L15-V15-W15</f>
        <v>28</v>
      </c>
      <c r="Z15" s="3">
        <f t="shared" ref="Z15:Z18" si="44">X15+D15</f>
        <v>4</v>
      </c>
      <c r="AA15" s="3">
        <v>7</v>
      </c>
      <c r="AB15" s="3">
        <v>0</v>
      </c>
      <c r="AC15" s="3">
        <f t="shared" ref="AC15:AC18" si="45">AA15+AB15</f>
        <v>7</v>
      </c>
      <c r="AD15" s="3">
        <v>1</v>
      </c>
      <c r="AE15" s="3">
        <f t="shared" ref="AE15:AE18" si="46">AA15+AB15-AD15</f>
        <v>6</v>
      </c>
      <c r="AF15" s="3"/>
      <c r="AG15" s="3">
        <v>0</v>
      </c>
      <c r="AH15" s="3">
        <v>0</v>
      </c>
      <c r="AI15" s="3">
        <v>0</v>
      </c>
      <c r="AJ15" s="3">
        <f t="shared" ref="AJ15:AJ18" si="47">AH15+AI15</f>
        <v>0</v>
      </c>
      <c r="AK15" s="3">
        <v>0</v>
      </c>
      <c r="AL15" s="3">
        <f t="shared" ref="AL15:AL18" si="48">AH15+AI15-AK15</f>
        <v>0</v>
      </c>
      <c r="AM15" s="21"/>
      <c r="AN15" s="21"/>
      <c r="AO15" s="21"/>
      <c r="AP15" s="21"/>
      <c r="AQ15" s="70">
        <f t="shared" si="11"/>
        <v>24</v>
      </c>
      <c r="AR15" s="70">
        <f>E15+F15+G15+D15</f>
        <v>24</v>
      </c>
      <c r="AS15" s="70">
        <f t="shared" si="12"/>
        <v>56</v>
      </c>
      <c r="AT15" s="70">
        <f t="shared" si="13"/>
        <v>56</v>
      </c>
      <c r="AU15" s="70">
        <f t="shared" si="14"/>
        <v>78</v>
      </c>
      <c r="AV15" s="70">
        <f>L15+V15+W15+Y15</f>
        <v>78</v>
      </c>
      <c r="AW15" s="70">
        <f t="shared" si="15"/>
        <v>48</v>
      </c>
      <c r="AX15" s="70">
        <f t="shared" ref="AX15:AX18" si="49">N15+O15+P15+Q15</f>
        <v>48</v>
      </c>
      <c r="AY15" s="70">
        <f t="shared" si="16"/>
        <v>2</v>
      </c>
      <c r="AZ15" s="70">
        <f t="shared" si="17"/>
        <v>2</v>
      </c>
      <c r="BA15" s="70">
        <f t="shared" si="18"/>
        <v>50</v>
      </c>
      <c r="BB15" s="70">
        <f t="shared" si="19"/>
        <v>50</v>
      </c>
      <c r="BC15" s="70">
        <f t="shared" si="20"/>
        <v>7</v>
      </c>
      <c r="BD15" s="70">
        <f t="shared" si="21"/>
        <v>7</v>
      </c>
      <c r="BE15" s="70">
        <f t="shared" si="22"/>
        <v>7</v>
      </c>
      <c r="BF15" s="70">
        <f t="shared" si="23"/>
        <v>7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25.5">
      <c r="A16" s="5" t="s">
        <v>7</v>
      </c>
      <c r="B16" s="204" t="s">
        <v>61</v>
      </c>
      <c r="C16" s="21">
        <v>34</v>
      </c>
      <c r="D16" s="2">
        <v>1</v>
      </c>
      <c r="E16" s="21">
        <v>33</v>
      </c>
      <c r="F16" s="2">
        <v>0</v>
      </c>
      <c r="G16" s="2">
        <v>0</v>
      </c>
      <c r="H16" s="2">
        <v>46</v>
      </c>
      <c r="I16" s="2">
        <f t="shared" si="40"/>
        <v>42</v>
      </c>
      <c r="J16" s="8">
        <v>4</v>
      </c>
      <c r="K16" s="8">
        <v>0</v>
      </c>
      <c r="L16" s="8">
        <v>0</v>
      </c>
      <c r="M16" s="3">
        <f t="shared" si="41"/>
        <v>35</v>
      </c>
      <c r="N16" s="8">
        <v>25</v>
      </c>
      <c r="O16" s="8">
        <v>10</v>
      </c>
      <c r="P16" s="8">
        <v>0</v>
      </c>
      <c r="Q16" s="8">
        <v>0</v>
      </c>
      <c r="R16" s="3">
        <f t="shared" si="42"/>
        <v>4</v>
      </c>
      <c r="S16" s="8">
        <v>0</v>
      </c>
      <c r="T16" s="8">
        <v>3</v>
      </c>
      <c r="U16" s="8">
        <v>1</v>
      </c>
      <c r="V16" s="3">
        <f t="shared" si="43"/>
        <v>39</v>
      </c>
      <c r="W16" s="8">
        <v>0</v>
      </c>
      <c r="X16" s="8">
        <v>0</v>
      </c>
      <c r="Y16" s="3">
        <f t="shared" ref="Y16:Y18" si="50">D16+E16+I16-L16-V16-W16</f>
        <v>37</v>
      </c>
      <c r="Z16" s="3">
        <f t="shared" si="44"/>
        <v>1</v>
      </c>
      <c r="AA16" s="8">
        <v>2</v>
      </c>
      <c r="AB16" s="8">
        <v>2</v>
      </c>
      <c r="AC16" s="3">
        <f t="shared" si="45"/>
        <v>4</v>
      </c>
      <c r="AD16" s="8">
        <v>0</v>
      </c>
      <c r="AE16" s="3">
        <f t="shared" si="46"/>
        <v>4</v>
      </c>
      <c r="AF16" s="8"/>
      <c r="AG16" s="8">
        <v>4</v>
      </c>
      <c r="AH16" s="3">
        <v>0</v>
      </c>
      <c r="AI16" s="3">
        <v>0</v>
      </c>
      <c r="AJ16" s="3">
        <f t="shared" si="47"/>
        <v>0</v>
      </c>
      <c r="AK16" s="8">
        <v>0</v>
      </c>
      <c r="AL16" s="3">
        <f t="shared" si="48"/>
        <v>0</v>
      </c>
      <c r="AM16" s="8"/>
      <c r="AN16" s="8"/>
      <c r="AO16" s="8"/>
      <c r="AP16" s="8"/>
      <c r="AQ16" s="70">
        <f t="shared" si="11"/>
        <v>34</v>
      </c>
      <c r="AR16" s="70">
        <f t="shared" ref="AR16:AR46" si="51">E16+F16+G16+D16</f>
        <v>34</v>
      </c>
      <c r="AS16" s="70">
        <f t="shared" si="12"/>
        <v>46</v>
      </c>
      <c r="AT16" s="70">
        <f t="shared" si="13"/>
        <v>46</v>
      </c>
      <c r="AU16" s="70">
        <f t="shared" si="14"/>
        <v>76</v>
      </c>
      <c r="AV16" s="70">
        <f>L16+V16+W16+Y16</f>
        <v>76</v>
      </c>
      <c r="AW16" s="70">
        <f t="shared" si="15"/>
        <v>35</v>
      </c>
      <c r="AX16" s="70">
        <f t="shared" si="49"/>
        <v>35</v>
      </c>
      <c r="AY16" s="70">
        <f t="shared" si="16"/>
        <v>4</v>
      </c>
      <c r="AZ16" s="70">
        <f t="shared" si="17"/>
        <v>4</v>
      </c>
      <c r="BA16" s="70">
        <f t="shared" si="18"/>
        <v>39</v>
      </c>
      <c r="BB16" s="70">
        <f t="shared" si="19"/>
        <v>39</v>
      </c>
      <c r="BC16" s="70">
        <f t="shared" si="20"/>
        <v>4</v>
      </c>
      <c r="BD16" s="70">
        <f t="shared" si="21"/>
        <v>4</v>
      </c>
      <c r="BE16" s="70">
        <f t="shared" si="22"/>
        <v>4</v>
      </c>
      <c r="BF16" s="70">
        <f t="shared" si="23"/>
        <v>4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25.5">
      <c r="A17" s="5">
        <v>4</v>
      </c>
      <c r="B17" s="6" t="s">
        <v>85</v>
      </c>
      <c r="C17" s="21">
        <v>45</v>
      </c>
      <c r="D17" s="2">
        <v>27</v>
      </c>
      <c r="E17" s="21">
        <v>18</v>
      </c>
      <c r="F17" s="2">
        <v>0</v>
      </c>
      <c r="G17" s="2">
        <v>0</v>
      </c>
      <c r="H17" s="2">
        <v>48</v>
      </c>
      <c r="I17" s="2">
        <f t="shared" si="40"/>
        <v>48</v>
      </c>
      <c r="J17" s="8">
        <v>0</v>
      </c>
      <c r="K17" s="8">
        <v>0</v>
      </c>
      <c r="L17" s="8">
        <v>0</v>
      </c>
      <c r="M17" s="3">
        <f t="shared" si="41"/>
        <v>40</v>
      </c>
      <c r="N17" s="8">
        <v>15</v>
      </c>
      <c r="O17" s="8">
        <v>0</v>
      </c>
      <c r="P17" s="8">
        <v>25</v>
      </c>
      <c r="Q17" s="8">
        <v>0</v>
      </c>
      <c r="R17" s="3">
        <f t="shared" si="42"/>
        <v>18</v>
      </c>
      <c r="S17" s="8">
        <v>0</v>
      </c>
      <c r="T17" s="8">
        <v>17</v>
      </c>
      <c r="U17" s="8">
        <v>1</v>
      </c>
      <c r="V17" s="3">
        <f t="shared" si="43"/>
        <v>58</v>
      </c>
      <c r="W17" s="8">
        <v>0</v>
      </c>
      <c r="X17" s="8">
        <v>1</v>
      </c>
      <c r="Y17" s="3">
        <f t="shared" si="50"/>
        <v>35</v>
      </c>
      <c r="Z17" s="3">
        <f t="shared" si="44"/>
        <v>28</v>
      </c>
      <c r="AA17" s="8">
        <v>4</v>
      </c>
      <c r="AB17" s="8">
        <v>1</v>
      </c>
      <c r="AC17" s="3">
        <f t="shared" si="45"/>
        <v>5</v>
      </c>
      <c r="AD17" s="8">
        <v>2</v>
      </c>
      <c r="AE17" s="3">
        <f t="shared" si="46"/>
        <v>3</v>
      </c>
      <c r="AF17" s="8"/>
      <c r="AG17" s="8">
        <v>2</v>
      </c>
      <c r="AH17" s="3">
        <v>0</v>
      </c>
      <c r="AI17" s="3">
        <v>0</v>
      </c>
      <c r="AJ17" s="3">
        <f t="shared" si="47"/>
        <v>0</v>
      </c>
      <c r="AK17" s="8">
        <v>0</v>
      </c>
      <c r="AL17" s="3">
        <f t="shared" si="48"/>
        <v>0</v>
      </c>
      <c r="AM17" s="8"/>
      <c r="AN17" s="8"/>
      <c r="AO17" s="8"/>
      <c r="AP17" s="8"/>
      <c r="AQ17" s="70">
        <f t="shared" si="11"/>
        <v>45</v>
      </c>
      <c r="AR17" s="70">
        <f t="shared" si="51"/>
        <v>45</v>
      </c>
      <c r="AS17" s="70">
        <f t="shared" si="12"/>
        <v>48</v>
      </c>
      <c r="AT17" s="70">
        <f t="shared" si="13"/>
        <v>48</v>
      </c>
      <c r="AU17" s="70">
        <f t="shared" si="14"/>
        <v>93</v>
      </c>
      <c r="AV17" s="70">
        <f>L17+V17+W17+Y17</f>
        <v>93</v>
      </c>
      <c r="AW17" s="70">
        <f t="shared" si="15"/>
        <v>40</v>
      </c>
      <c r="AX17" s="70">
        <f t="shared" si="49"/>
        <v>40</v>
      </c>
      <c r="AY17" s="70">
        <f t="shared" si="16"/>
        <v>18</v>
      </c>
      <c r="AZ17" s="70">
        <f t="shared" si="17"/>
        <v>18</v>
      </c>
      <c r="BA17" s="70">
        <f t="shared" si="18"/>
        <v>58</v>
      </c>
      <c r="BB17" s="70">
        <f t="shared" si="19"/>
        <v>58</v>
      </c>
      <c r="BC17" s="70">
        <f t="shared" si="20"/>
        <v>5</v>
      </c>
      <c r="BD17" s="70">
        <f t="shared" si="21"/>
        <v>5</v>
      </c>
      <c r="BE17" s="70">
        <f t="shared" si="22"/>
        <v>5</v>
      </c>
      <c r="BF17" s="70">
        <f t="shared" si="23"/>
        <v>5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38.25">
      <c r="A18" s="5">
        <v>5</v>
      </c>
      <c r="B18" s="6" t="s">
        <v>66</v>
      </c>
      <c r="C18" s="21">
        <v>0</v>
      </c>
      <c r="D18" s="2">
        <v>0</v>
      </c>
      <c r="E18" s="2">
        <v>0</v>
      </c>
      <c r="F18" s="2">
        <v>0</v>
      </c>
      <c r="G18" s="2">
        <v>0</v>
      </c>
      <c r="H18" s="7">
        <v>0</v>
      </c>
      <c r="I18" s="2">
        <f t="shared" si="40"/>
        <v>0</v>
      </c>
      <c r="J18" s="8">
        <v>0</v>
      </c>
      <c r="K18" s="8">
        <v>0</v>
      </c>
      <c r="L18" s="8">
        <v>0</v>
      </c>
      <c r="M18" s="3">
        <v>0</v>
      </c>
      <c r="N18" s="8">
        <v>0</v>
      </c>
      <c r="O18" s="8">
        <v>0</v>
      </c>
      <c r="P18" s="8">
        <v>0</v>
      </c>
      <c r="Q18" s="8">
        <v>0</v>
      </c>
      <c r="R18" s="3">
        <f t="shared" si="42"/>
        <v>0</v>
      </c>
      <c r="S18" s="8">
        <v>0</v>
      </c>
      <c r="T18" s="8">
        <v>0</v>
      </c>
      <c r="U18" s="8">
        <v>0</v>
      </c>
      <c r="V18" s="3">
        <f t="shared" si="43"/>
        <v>0</v>
      </c>
      <c r="W18" s="8">
        <v>0</v>
      </c>
      <c r="X18" s="8">
        <v>0</v>
      </c>
      <c r="Y18" s="3">
        <f t="shared" si="50"/>
        <v>0</v>
      </c>
      <c r="Z18" s="3">
        <f t="shared" si="44"/>
        <v>0</v>
      </c>
      <c r="AA18" s="8">
        <v>0</v>
      </c>
      <c r="AB18" s="8">
        <v>0</v>
      </c>
      <c r="AC18" s="3">
        <f t="shared" si="45"/>
        <v>0</v>
      </c>
      <c r="AD18" s="8">
        <v>0</v>
      </c>
      <c r="AE18" s="3">
        <f t="shared" si="46"/>
        <v>0</v>
      </c>
      <c r="AF18" s="8"/>
      <c r="AG18" s="8">
        <v>0</v>
      </c>
      <c r="AH18" s="3">
        <v>0</v>
      </c>
      <c r="AI18" s="3">
        <v>0</v>
      </c>
      <c r="AJ18" s="3">
        <f t="shared" si="47"/>
        <v>0</v>
      </c>
      <c r="AK18" s="8">
        <v>0</v>
      </c>
      <c r="AL18" s="3">
        <f t="shared" si="48"/>
        <v>0</v>
      </c>
      <c r="AM18" s="8"/>
      <c r="AN18" s="8"/>
      <c r="AO18" s="8"/>
      <c r="AP18" s="8"/>
      <c r="AQ18" s="70">
        <f t="shared" si="11"/>
        <v>0</v>
      </c>
      <c r="AR18" s="70">
        <f t="shared" si="51"/>
        <v>0</v>
      </c>
      <c r="AS18" s="70">
        <f t="shared" si="12"/>
        <v>0</v>
      </c>
      <c r="AT18" s="70">
        <f t="shared" si="13"/>
        <v>0</v>
      </c>
      <c r="AU18" s="70">
        <f t="shared" si="14"/>
        <v>0</v>
      </c>
      <c r="AV18" s="70">
        <f t="shared" ref="AV18" si="52">L18+V18+W18+Y18+Z18</f>
        <v>0</v>
      </c>
      <c r="AW18" s="70">
        <f t="shared" si="15"/>
        <v>0</v>
      </c>
      <c r="AX18" s="70">
        <f t="shared" si="49"/>
        <v>0</v>
      </c>
      <c r="AY18" s="70">
        <f t="shared" si="16"/>
        <v>0</v>
      </c>
      <c r="AZ18" s="70">
        <f t="shared" si="17"/>
        <v>0</v>
      </c>
      <c r="BA18" s="70">
        <f t="shared" si="18"/>
        <v>0</v>
      </c>
      <c r="BB18" s="70">
        <f t="shared" si="19"/>
        <v>0</v>
      </c>
      <c r="BC18" s="70">
        <f t="shared" si="20"/>
        <v>0</v>
      </c>
      <c r="BD18" s="70">
        <f t="shared" si="21"/>
        <v>0</v>
      </c>
      <c r="BE18" s="70">
        <f t="shared" si="22"/>
        <v>0</v>
      </c>
      <c r="BF18" s="70">
        <f t="shared" si="23"/>
        <v>0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AP19" si="53">SUM(C20:C26)</f>
        <v>0</v>
      </c>
      <c r="D19" s="69">
        <f t="shared" si="53"/>
        <v>0</v>
      </c>
      <c r="E19" s="69">
        <f t="shared" si="53"/>
        <v>0</v>
      </c>
      <c r="F19" s="69">
        <f t="shared" si="53"/>
        <v>0</v>
      </c>
      <c r="G19" s="69">
        <f t="shared" si="53"/>
        <v>0</v>
      </c>
      <c r="H19" s="69">
        <f t="shared" si="53"/>
        <v>0</v>
      </c>
      <c r="I19" s="69">
        <f t="shared" si="53"/>
        <v>0</v>
      </c>
      <c r="J19" s="69">
        <f t="shared" si="53"/>
        <v>0</v>
      </c>
      <c r="K19" s="69">
        <f t="shared" si="53"/>
        <v>0</v>
      </c>
      <c r="L19" s="69">
        <f t="shared" si="53"/>
        <v>0</v>
      </c>
      <c r="M19" s="69">
        <f t="shared" si="53"/>
        <v>0</v>
      </c>
      <c r="N19" s="69">
        <f t="shared" si="53"/>
        <v>0</v>
      </c>
      <c r="O19" s="69">
        <f t="shared" si="53"/>
        <v>0</v>
      </c>
      <c r="P19" s="69">
        <f t="shared" si="53"/>
        <v>0</v>
      </c>
      <c r="Q19" s="69">
        <f t="shared" si="53"/>
        <v>0</v>
      </c>
      <c r="R19" s="69">
        <f t="shared" si="53"/>
        <v>0</v>
      </c>
      <c r="S19" s="69">
        <f t="shared" si="53"/>
        <v>0</v>
      </c>
      <c r="T19" s="69">
        <f t="shared" si="53"/>
        <v>0</v>
      </c>
      <c r="U19" s="69">
        <f t="shared" si="53"/>
        <v>0</v>
      </c>
      <c r="V19" s="69">
        <f t="shared" si="53"/>
        <v>0</v>
      </c>
      <c r="W19" s="69">
        <f t="shared" si="53"/>
        <v>0</v>
      </c>
      <c r="X19" s="69">
        <f t="shared" si="53"/>
        <v>0</v>
      </c>
      <c r="Y19" s="69">
        <f t="shared" si="53"/>
        <v>0</v>
      </c>
      <c r="Z19" s="69">
        <f t="shared" si="53"/>
        <v>0</v>
      </c>
      <c r="AA19" s="69">
        <f t="shared" si="53"/>
        <v>0</v>
      </c>
      <c r="AB19" s="69">
        <f t="shared" si="53"/>
        <v>0</v>
      </c>
      <c r="AC19" s="69">
        <f t="shared" si="53"/>
        <v>0</v>
      </c>
      <c r="AD19" s="69">
        <f t="shared" si="53"/>
        <v>0</v>
      </c>
      <c r="AE19" s="69">
        <f t="shared" si="53"/>
        <v>0</v>
      </c>
      <c r="AF19" s="69">
        <f t="shared" si="53"/>
        <v>0</v>
      </c>
      <c r="AG19" s="69">
        <f t="shared" si="53"/>
        <v>0</v>
      </c>
      <c r="AH19" s="69">
        <f t="shared" si="53"/>
        <v>0</v>
      </c>
      <c r="AI19" s="69">
        <f t="shared" si="53"/>
        <v>0</v>
      </c>
      <c r="AJ19" s="69">
        <f t="shared" si="53"/>
        <v>0</v>
      </c>
      <c r="AK19" s="69">
        <f t="shared" si="53"/>
        <v>0</v>
      </c>
      <c r="AL19" s="69">
        <f t="shared" si="53"/>
        <v>0</v>
      </c>
      <c r="AM19" s="69">
        <f t="shared" si="53"/>
        <v>0</v>
      </c>
      <c r="AN19" s="69">
        <f t="shared" si="53"/>
        <v>0</v>
      </c>
      <c r="AO19" s="69">
        <f t="shared" si="53"/>
        <v>0</v>
      </c>
      <c r="AP19" s="69">
        <f t="shared" si="53"/>
        <v>0</v>
      </c>
      <c r="AQ19" s="69">
        <f t="shared" ref="AQ19:BJ19" si="54">SUM(AQ20:AQ26)</f>
        <v>0</v>
      </c>
      <c r="AR19" s="69">
        <f t="shared" si="54"/>
        <v>0</v>
      </c>
      <c r="AS19" s="69">
        <f t="shared" si="54"/>
        <v>0</v>
      </c>
      <c r="AT19" s="69">
        <f t="shared" si="54"/>
        <v>0</v>
      </c>
      <c r="AU19" s="69">
        <f t="shared" si="54"/>
        <v>0</v>
      </c>
      <c r="AV19" s="69">
        <f t="shared" si="54"/>
        <v>0</v>
      </c>
      <c r="AW19" s="69">
        <f t="shared" si="54"/>
        <v>0</v>
      </c>
      <c r="AX19" s="69">
        <f t="shared" si="54"/>
        <v>0</v>
      </c>
      <c r="AY19" s="69">
        <f t="shared" si="54"/>
        <v>0</v>
      </c>
      <c r="AZ19" s="69">
        <f t="shared" si="54"/>
        <v>0</v>
      </c>
      <c r="BA19" s="69">
        <f t="shared" si="54"/>
        <v>0</v>
      </c>
      <c r="BB19" s="69">
        <f t="shared" si="54"/>
        <v>0</v>
      </c>
      <c r="BC19" s="69">
        <f t="shared" si="54"/>
        <v>0</v>
      </c>
      <c r="BD19" s="69">
        <f t="shared" si="54"/>
        <v>0</v>
      </c>
      <c r="BE19" s="69">
        <f t="shared" si="54"/>
        <v>0</v>
      </c>
      <c r="BF19" s="69">
        <f t="shared" si="54"/>
        <v>0</v>
      </c>
      <c r="BG19" s="69">
        <f t="shared" si="54"/>
        <v>0</v>
      </c>
      <c r="BH19" s="69">
        <f t="shared" si="54"/>
        <v>0</v>
      </c>
      <c r="BI19" s="69">
        <f t="shared" si="54"/>
        <v>0</v>
      </c>
      <c r="BJ19" s="69">
        <f t="shared" si="54"/>
        <v>0</v>
      </c>
    </row>
    <row r="20" spans="1:62" ht="25.5">
      <c r="A20" s="5" t="s">
        <v>8</v>
      </c>
      <c r="B20" s="204" t="s">
        <v>68</v>
      </c>
      <c r="C20" s="21">
        <f t="shared" ref="C20:E26" si="55">E20+F20+G20</f>
        <v>0</v>
      </c>
      <c r="D20" s="2">
        <f t="shared" ref="D20:D26" si="56">L20+V20+W20+Y20-I20-E20</f>
        <v>0</v>
      </c>
      <c r="E20" s="21">
        <f t="shared" si="55"/>
        <v>0</v>
      </c>
      <c r="F20" s="2">
        <v>0</v>
      </c>
      <c r="G20" s="2">
        <v>0</v>
      </c>
      <c r="H20" s="7">
        <v>0</v>
      </c>
      <c r="I20" s="2">
        <f t="shared" ref="I20:I26" si="57">H20-J20-K20</f>
        <v>0</v>
      </c>
      <c r="J20" s="8">
        <v>0</v>
      </c>
      <c r="K20" s="8">
        <v>0</v>
      </c>
      <c r="L20" s="8">
        <v>0</v>
      </c>
      <c r="M20" s="3">
        <f t="shared" ref="M20:M26" si="58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59">S20+T20+U20</f>
        <v>0</v>
      </c>
      <c r="S20" s="8">
        <v>0</v>
      </c>
      <c r="T20" s="8">
        <v>0</v>
      </c>
      <c r="U20" s="8">
        <v>0</v>
      </c>
      <c r="V20" s="3">
        <f t="shared" ref="V20:V26" si="60">M20+R20</f>
        <v>0</v>
      </c>
      <c r="W20" s="8">
        <v>0</v>
      </c>
      <c r="X20" s="8">
        <v>0</v>
      </c>
      <c r="Y20" s="3">
        <f t="shared" ref="Y20:Y26" si="61">E20+I20-V20</f>
        <v>0</v>
      </c>
      <c r="Z20" s="8">
        <v>0</v>
      </c>
      <c r="AA20" s="8">
        <v>0</v>
      </c>
      <c r="AB20" s="8">
        <v>0</v>
      </c>
      <c r="AC20" s="3">
        <f t="shared" ref="AC20:AC26" si="62">AA20+AB20</f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1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3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f t="shared" si="55"/>
        <v>0</v>
      </c>
      <c r="D21" s="2">
        <f t="shared" si="56"/>
        <v>0</v>
      </c>
      <c r="E21" s="21">
        <f t="shared" si="55"/>
        <v>0</v>
      </c>
      <c r="F21" s="2">
        <v>0</v>
      </c>
      <c r="G21" s="2">
        <v>0</v>
      </c>
      <c r="H21" s="7">
        <v>0</v>
      </c>
      <c r="I21" s="2">
        <f t="shared" si="57"/>
        <v>0</v>
      </c>
      <c r="J21" s="8">
        <v>0</v>
      </c>
      <c r="K21" s="8">
        <v>0</v>
      </c>
      <c r="L21" s="8">
        <v>0</v>
      </c>
      <c r="M21" s="3">
        <f t="shared" si="58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9"/>
        <v>0</v>
      </c>
      <c r="S21" s="8">
        <v>0</v>
      </c>
      <c r="T21" s="8">
        <v>0</v>
      </c>
      <c r="U21" s="8">
        <v>0</v>
      </c>
      <c r="V21" s="3">
        <f t="shared" si="60"/>
        <v>0</v>
      </c>
      <c r="W21" s="8">
        <v>0</v>
      </c>
      <c r="X21" s="8">
        <v>0</v>
      </c>
      <c r="Y21" s="3">
        <f t="shared" si="61"/>
        <v>0</v>
      </c>
      <c r="Z21" s="8">
        <v>0</v>
      </c>
      <c r="AA21" s="8">
        <v>0</v>
      </c>
      <c r="AB21" s="8">
        <v>0</v>
      </c>
      <c r="AC21" s="3">
        <f t="shared" si="62"/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1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4">L21+V21+W21+Y21+Z21</f>
        <v>0</v>
      </c>
      <c r="AW21" s="70">
        <f t="shared" si="15"/>
        <v>0</v>
      </c>
      <c r="AX21" s="70">
        <f t="shared" si="63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f t="shared" si="55"/>
        <v>0</v>
      </c>
      <c r="D22" s="2">
        <f t="shared" si="56"/>
        <v>0</v>
      </c>
      <c r="E22" s="21">
        <f t="shared" si="55"/>
        <v>0</v>
      </c>
      <c r="F22" s="2">
        <v>0</v>
      </c>
      <c r="G22" s="2">
        <v>0</v>
      </c>
      <c r="H22" s="7">
        <v>0</v>
      </c>
      <c r="I22" s="2">
        <f t="shared" si="57"/>
        <v>0</v>
      </c>
      <c r="J22" s="8">
        <v>0</v>
      </c>
      <c r="K22" s="8">
        <v>0</v>
      </c>
      <c r="L22" s="8">
        <v>0</v>
      </c>
      <c r="M22" s="3">
        <f t="shared" si="58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9"/>
        <v>0</v>
      </c>
      <c r="S22" s="8">
        <v>0</v>
      </c>
      <c r="T22" s="8">
        <v>0</v>
      </c>
      <c r="U22" s="8">
        <v>0</v>
      </c>
      <c r="V22" s="3">
        <f t="shared" si="60"/>
        <v>0</v>
      </c>
      <c r="W22" s="8">
        <v>0</v>
      </c>
      <c r="X22" s="8">
        <v>0</v>
      </c>
      <c r="Y22" s="3">
        <f t="shared" si="61"/>
        <v>0</v>
      </c>
      <c r="Z22" s="8">
        <v>0</v>
      </c>
      <c r="AA22" s="8">
        <v>0</v>
      </c>
      <c r="AB22" s="8">
        <v>0</v>
      </c>
      <c r="AC22" s="3">
        <f t="shared" si="62"/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1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4"/>
        <v>0</v>
      </c>
      <c r="AW22" s="70">
        <f t="shared" si="15"/>
        <v>0</v>
      </c>
      <c r="AX22" s="70">
        <f t="shared" si="63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f t="shared" si="55"/>
        <v>0</v>
      </c>
      <c r="D23" s="2">
        <f t="shared" si="56"/>
        <v>0</v>
      </c>
      <c r="E23" s="21">
        <f t="shared" si="55"/>
        <v>0</v>
      </c>
      <c r="F23" s="2">
        <v>0</v>
      </c>
      <c r="G23" s="2">
        <v>0</v>
      </c>
      <c r="H23" s="7">
        <v>0</v>
      </c>
      <c r="I23" s="2">
        <f t="shared" si="57"/>
        <v>0</v>
      </c>
      <c r="J23" s="8">
        <v>0</v>
      </c>
      <c r="K23" s="8">
        <v>0</v>
      </c>
      <c r="L23" s="8">
        <v>0</v>
      </c>
      <c r="M23" s="3">
        <f t="shared" si="58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9"/>
        <v>0</v>
      </c>
      <c r="S23" s="8">
        <v>0</v>
      </c>
      <c r="T23" s="8">
        <v>0</v>
      </c>
      <c r="U23" s="8">
        <v>0</v>
      </c>
      <c r="V23" s="3">
        <f t="shared" si="60"/>
        <v>0</v>
      </c>
      <c r="W23" s="8">
        <v>0</v>
      </c>
      <c r="X23" s="8">
        <v>0</v>
      </c>
      <c r="Y23" s="3">
        <f t="shared" si="61"/>
        <v>0</v>
      </c>
      <c r="Z23" s="8">
        <v>0</v>
      </c>
      <c r="AA23" s="8">
        <v>0</v>
      </c>
      <c r="AB23" s="8">
        <v>0</v>
      </c>
      <c r="AC23" s="3">
        <f t="shared" si="62"/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1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4"/>
        <v>0</v>
      </c>
      <c r="AW23" s="70">
        <f t="shared" si="15"/>
        <v>0</v>
      </c>
      <c r="AX23" s="70">
        <f t="shared" si="63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f t="shared" si="55"/>
        <v>0</v>
      </c>
      <c r="D24" s="2">
        <f t="shared" si="56"/>
        <v>0</v>
      </c>
      <c r="E24" s="21">
        <f t="shared" si="55"/>
        <v>0</v>
      </c>
      <c r="F24" s="2">
        <v>0</v>
      </c>
      <c r="G24" s="2">
        <v>0</v>
      </c>
      <c r="H24" s="7">
        <v>0</v>
      </c>
      <c r="I24" s="2">
        <f t="shared" si="57"/>
        <v>0</v>
      </c>
      <c r="J24" s="8">
        <v>0</v>
      </c>
      <c r="K24" s="8">
        <v>0</v>
      </c>
      <c r="L24" s="8">
        <v>0</v>
      </c>
      <c r="M24" s="3">
        <f t="shared" si="58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9"/>
        <v>0</v>
      </c>
      <c r="S24" s="8">
        <v>0</v>
      </c>
      <c r="T24" s="8">
        <v>0</v>
      </c>
      <c r="U24" s="8">
        <v>0</v>
      </c>
      <c r="V24" s="3">
        <f t="shared" si="60"/>
        <v>0</v>
      </c>
      <c r="W24" s="8">
        <v>0</v>
      </c>
      <c r="X24" s="8">
        <v>0</v>
      </c>
      <c r="Y24" s="3">
        <f t="shared" si="61"/>
        <v>0</v>
      </c>
      <c r="Z24" s="8">
        <v>0</v>
      </c>
      <c r="AA24" s="8">
        <v>0</v>
      </c>
      <c r="AB24" s="8">
        <v>0</v>
      </c>
      <c r="AC24" s="3">
        <f t="shared" si="62"/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1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4"/>
        <v>0</v>
      </c>
      <c r="AW24" s="70">
        <f t="shared" si="15"/>
        <v>0</v>
      </c>
      <c r="AX24" s="70">
        <f t="shared" si="63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f t="shared" si="55"/>
        <v>0</v>
      </c>
      <c r="D25" s="2">
        <f t="shared" si="56"/>
        <v>0</v>
      </c>
      <c r="E25" s="21">
        <f t="shared" si="55"/>
        <v>0</v>
      </c>
      <c r="F25" s="2">
        <v>0</v>
      </c>
      <c r="G25" s="2">
        <v>0</v>
      </c>
      <c r="H25" s="7">
        <v>0</v>
      </c>
      <c r="I25" s="2">
        <f t="shared" si="57"/>
        <v>0</v>
      </c>
      <c r="J25" s="8">
        <v>0</v>
      </c>
      <c r="K25" s="8">
        <v>0</v>
      </c>
      <c r="L25" s="8">
        <v>0</v>
      </c>
      <c r="M25" s="3">
        <f t="shared" si="58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9"/>
        <v>0</v>
      </c>
      <c r="S25" s="8">
        <v>0</v>
      </c>
      <c r="T25" s="8">
        <v>0</v>
      </c>
      <c r="U25" s="8">
        <v>0</v>
      </c>
      <c r="V25" s="3">
        <f t="shared" si="60"/>
        <v>0</v>
      </c>
      <c r="W25" s="8">
        <v>0</v>
      </c>
      <c r="X25" s="8">
        <v>0</v>
      </c>
      <c r="Y25" s="3">
        <f t="shared" si="61"/>
        <v>0</v>
      </c>
      <c r="Z25" s="8">
        <v>0</v>
      </c>
      <c r="AA25" s="8">
        <v>0</v>
      </c>
      <c r="AB25" s="8">
        <v>0</v>
      </c>
      <c r="AC25" s="3">
        <f t="shared" si="62"/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1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3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f t="shared" si="55"/>
        <v>0</v>
      </c>
      <c r="D26" s="2">
        <f t="shared" si="56"/>
        <v>0</v>
      </c>
      <c r="E26" s="21">
        <f t="shared" si="55"/>
        <v>0</v>
      </c>
      <c r="F26" s="2">
        <v>0</v>
      </c>
      <c r="G26" s="2">
        <v>0</v>
      </c>
      <c r="H26" s="7">
        <v>0</v>
      </c>
      <c r="I26" s="2">
        <f t="shared" si="57"/>
        <v>0</v>
      </c>
      <c r="J26" s="8">
        <v>0</v>
      </c>
      <c r="K26" s="8">
        <v>0</v>
      </c>
      <c r="L26" s="8">
        <v>0</v>
      </c>
      <c r="M26" s="3">
        <f t="shared" si="58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9"/>
        <v>0</v>
      </c>
      <c r="S26" s="8">
        <v>0</v>
      </c>
      <c r="T26" s="8">
        <v>0</v>
      </c>
      <c r="U26" s="8">
        <v>0</v>
      </c>
      <c r="V26" s="3">
        <f t="shared" si="60"/>
        <v>0</v>
      </c>
      <c r="W26" s="8">
        <v>0</v>
      </c>
      <c r="X26" s="8">
        <v>0</v>
      </c>
      <c r="Y26" s="3">
        <f t="shared" si="61"/>
        <v>0</v>
      </c>
      <c r="Z26" s="8">
        <v>0</v>
      </c>
      <c r="AA26" s="8">
        <v>0</v>
      </c>
      <c r="AB26" s="8">
        <v>0</v>
      </c>
      <c r="AC26" s="3">
        <f t="shared" si="62"/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1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4"/>
        <v>0</v>
      </c>
      <c r="AW26" s="70">
        <f t="shared" si="15"/>
        <v>0</v>
      </c>
      <c r="AX26" s="70">
        <f t="shared" si="63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25.5">
      <c r="A27" s="5">
        <v>7</v>
      </c>
      <c r="B27" s="6" t="s">
        <v>75</v>
      </c>
      <c r="C27" s="69">
        <f t="shared" ref="C27:AP27" si="65">SUM(C28:C32)</f>
        <v>0</v>
      </c>
      <c r="D27" s="69">
        <f t="shared" si="65"/>
        <v>0</v>
      </c>
      <c r="E27" s="69">
        <f t="shared" si="65"/>
        <v>0</v>
      </c>
      <c r="F27" s="69">
        <f t="shared" si="65"/>
        <v>0</v>
      </c>
      <c r="G27" s="69">
        <f t="shared" si="65"/>
        <v>0</v>
      </c>
      <c r="H27" s="69">
        <f t="shared" si="65"/>
        <v>1</v>
      </c>
      <c r="I27" s="69">
        <f t="shared" si="65"/>
        <v>0</v>
      </c>
      <c r="J27" s="69">
        <f t="shared" si="65"/>
        <v>0</v>
      </c>
      <c r="K27" s="69">
        <f t="shared" si="65"/>
        <v>1</v>
      </c>
      <c r="L27" s="69">
        <f t="shared" si="65"/>
        <v>0</v>
      </c>
      <c r="M27" s="69">
        <f t="shared" si="65"/>
        <v>0</v>
      </c>
      <c r="N27" s="69">
        <f t="shared" si="65"/>
        <v>0</v>
      </c>
      <c r="O27" s="69">
        <f t="shared" si="65"/>
        <v>0</v>
      </c>
      <c r="P27" s="69">
        <f t="shared" si="65"/>
        <v>0</v>
      </c>
      <c r="Q27" s="69">
        <f t="shared" si="65"/>
        <v>0</v>
      </c>
      <c r="R27" s="69">
        <f t="shared" si="65"/>
        <v>0</v>
      </c>
      <c r="S27" s="69">
        <f t="shared" si="65"/>
        <v>0</v>
      </c>
      <c r="T27" s="69">
        <f t="shared" si="65"/>
        <v>0</v>
      </c>
      <c r="U27" s="69">
        <f t="shared" si="65"/>
        <v>0</v>
      </c>
      <c r="V27" s="69">
        <f t="shared" si="65"/>
        <v>0</v>
      </c>
      <c r="W27" s="69">
        <f t="shared" si="65"/>
        <v>0</v>
      </c>
      <c r="X27" s="69">
        <f t="shared" si="65"/>
        <v>0</v>
      </c>
      <c r="Y27" s="69">
        <f t="shared" si="65"/>
        <v>0</v>
      </c>
      <c r="Z27" s="69">
        <f t="shared" si="65"/>
        <v>0</v>
      </c>
      <c r="AA27" s="69">
        <f t="shared" si="65"/>
        <v>0</v>
      </c>
      <c r="AB27" s="69">
        <f t="shared" si="65"/>
        <v>0</v>
      </c>
      <c r="AC27" s="69">
        <f t="shared" si="65"/>
        <v>0</v>
      </c>
      <c r="AD27" s="69">
        <f t="shared" si="65"/>
        <v>0</v>
      </c>
      <c r="AE27" s="69">
        <f t="shared" si="65"/>
        <v>0</v>
      </c>
      <c r="AF27" s="69">
        <f t="shared" si="65"/>
        <v>0</v>
      </c>
      <c r="AG27" s="69">
        <f t="shared" si="65"/>
        <v>0</v>
      </c>
      <c r="AH27" s="69">
        <f t="shared" si="65"/>
        <v>0</v>
      </c>
      <c r="AI27" s="69">
        <f t="shared" si="65"/>
        <v>0</v>
      </c>
      <c r="AJ27" s="69">
        <f t="shared" si="65"/>
        <v>0</v>
      </c>
      <c r="AK27" s="69">
        <f t="shared" si="65"/>
        <v>0</v>
      </c>
      <c r="AL27" s="69">
        <f t="shared" si="65"/>
        <v>0</v>
      </c>
      <c r="AM27" s="69">
        <f t="shared" si="65"/>
        <v>0</v>
      </c>
      <c r="AN27" s="69">
        <f t="shared" si="65"/>
        <v>0</v>
      </c>
      <c r="AO27" s="69">
        <f t="shared" si="65"/>
        <v>0</v>
      </c>
      <c r="AP27" s="69">
        <f t="shared" si="65"/>
        <v>0</v>
      </c>
      <c r="AQ27" s="69">
        <f t="shared" ref="AQ27:BJ27" si="66">SUM(AQ28:AQ32)</f>
        <v>0</v>
      </c>
      <c r="AR27" s="69">
        <f t="shared" si="66"/>
        <v>0</v>
      </c>
      <c r="AS27" s="69">
        <f t="shared" si="66"/>
        <v>1</v>
      </c>
      <c r="AT27" s="69">
        <f t="shared" si="66"/>
        <v>1</v>
      </c>
      <c r="AU27" s="69">
        <f t="shared" si="66"/>
        <v>0</v>
      </c>
      <c r="AV27" s="69">
        <f>SUM(AV28:AV32)</f>
        <v>0</v>
      </c>
      <c r="AW27" s="69">
        <f t="shared" si="66"/>
        <v>0</v>
      </c>
      <c r="AX27" s="69">
        <f t="shared" ref="AX27" si="67">SUM(AX28:AX32)</f>
        <v>0</v>
      </c>
      <c r="AY27" s="69">
        <f t="shared" si="66"/>
        <v>0</v>
      </c>
      <c r="AZ27" s="69">
        <f t="shared" si="66"/>
        <v>0</v>
      </c>
      <c r="BA27" s="69">
        <f t="shared" si="66"/>
        <v>0</v>
      </c>
      <c r="BB27" s="69">
        <f t="shared" si="66"/>
        <v>0</v>
      </c>
      <c r="BC27" s="69">
        <f t="shared" si="66"/>
        <v>0</v>
      </c>
      <c r="BD27" s="69">
        <f t="shared" si="66"/>
        <v>0</v>
      </c>
      <c r="BE27" s="69">
        <f t="shared" si="66"/>
        <v>0</v>
      </c>
      <c r="BF27" s="69">
        <f t="shared" si="66"/>
        <v>0</v>
      </c>
      <c r="BG27" s="69">
        <f t="shared" si="66"/>
        <v>0</v>
      </c>
      <c r="BH27" s="69">
        <f t="shared" si="66"/>
        <v>0</v>
      </c>
      <c r="BI27" s="69">
        <f t="shared" si="66"/>
        <v>0</v>
      </c>
      <c r="BJ27" s="69">
        <f t="shared" si="66"/>
        <v>0</v>
      </c>
    </row>
    <row r="28" spans="1:62" ht="32.25" customHeight="1">
      <c r="A28" s="9" t="s">
        <v>14</v>
      </c>
      <c r="B28" s="204" t="s">
        <v>76</v>
      </c>
      <c r="C28" s="21">
        <v>0</v>
      </c>
      <c r="D28" s="2">
        <v>0</v>
      </c>
      <c r="E28" s="21">
        <v>0</v>
      </c>
      <c r="F28" s="2">
        <v>0</v>
      </c>
      <c r="G28" s="2">
        <v>0</v>
      </c>
      <c r="H28" s="7">
        <v>0</v>
      </c>
      <c r="I28" s="2">
        <f t="shared" ref="I28:I46" si="68">H28-J28-K28</f>
        <v>0</v>
      </c>
      <c r="J28" s="8">
        <v>0</v>
      </c>
      <c r="K28" s="8">
        <v>0</v>
      </c>
      <c r="L28" s="8">
        <v>0</v>
      </c>
      <c r="M28" s="3">
        <f t="shared" ref="M28:M38" si="69">N28+O28+P28+Q28</f>
        <v>0</v>
      </c>
      <c r="N28" s="8">
        <v>0</v>
      </c>
      <c r="O28" s="8">
        <v>0</v>
      </c>
      <c r="P28" s="8">
        <v>0</v>
      </c>
      <c r="Q28" s="8">
        <v>0</v>
      </c>
      <c r="R28" s="3">
        <f t="shared" ref="R28:R46" si="70">S28+T28+U28</f>
        <v>0</v>
      </c>
      <c r="S28" s="8">
        <v>0</v>
      </c>
      <c r="T28" s="8">
        <v>0</v>
      </c>
      <c r="U28" s="8">
        <v>0</v>
      </c>
      <c r="V28" s="3">
        <f t="shared" ref="V28:V46" si="71">M28+R28</f>
        <v>0</v>
      </c>
      <c r="W28" s="8">
        <v>0</v>
      </c>
      <c r="X28" s="8">
        <v>0</v>
      </c>
      <c r="Y28" s="3">
        <f t="shared" ref="Y28:Y43" si="72">E28+I28-L28-V28-W28</f>
        <v>0</v>
      </c>
      <c r="Z28" s="3">
        <f t="shared" ref="Z28:Z46" si="73">X28+D28</f>
        <v>0</v>
      </c>
      <c r="AA28" s="8">
        <v>0</v>
      </c>
      <c r="AB28" s="8">
        <v>0</v>
      </c>
      <c r="AC28" s="3">
        <f t="shared" ref="AC28:AC46" si="74">AA28+AB28</f>
        <v>0</v>
      </c>
      <c r="AD28" s="8">
        <v>0</v>
      </c>
      <c r="AE28" s="3">
        <f t="shared" ref="AE28:AE46" si="75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46" si="76">AH28+AI28</f>
        <v>0</v>
      </c>
      <c r="AK28" s="8">
        <v>0</v>
      </c>
      <c r="AL28" s="3">
        <f t="shared" ref="AL28:AL46" si="77">AH28+AI28-AK28</f>
        <v>0</v>
      </c>
      <c r="AM28" s="8"/>
      <c r="AN28" s="8"/>
      <c r="AO28" s="8"/>
      <c r="AP28" s="8"/>
      <c r="AQ28" s="70">
        <f t="shared" si="11"/>
        <v>0</v>
      </c>
      <c r="AR28" s="70">
        <f t="shared" si="51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8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29.25" customHeight="1">
      <c r="A29" s="9" t="s">
        <v>15</v>
      </c>
      <c r="B29" s="204" t="s">
        <v>77</v>
      </c>
      <c r="C29" s="21">
        <v>0</v>
      </c>
      <c r="D29" s="2">
        <v>0</v>
      </c>
      <c r="E29" s="21">
        <v>0</v>
      </c>
      <c r="F29" s="2">
        <v>0</v>
      </c>
      <c r="G29" s="2">
        <v>0</v>
      </c>
      <c r="H29" s="7">
        <v>0</v>
      </c>
      <c r="I29" s="2">
        <f t="shared" si="68"/>
        <v>0</v>
      </c>
      <c r="J29" s="8">
        <v>0</v>
      </c>
      <c r="K29" s="8">
        <v>0</v>
      </c>
      <c r="L29" s="8">
        <v>0</v>
      </c>
      <c r="M29" s="3">
        <f t="shared" si="69"/>
        <v>0</v>
      </c>
      <c r="N29" s="8">
        <v>0</v>
      </c>
      <c r="O29" s="8">
        <v>0</v>
      </c>
      <c r="P29" s="8">
        <v>0</v>
      </c>
      <c r="Q29" s="8">
        <v>0</v>
      </c>
      <c r="R29" s="3">
        <f t="shared" si="70"/>
        <v>0</v>
      </c>
      <c r="S29" s="8">
        <v>0</v>
      </c>
      <c r="T29" s="8">
        <v>0</v>
      </c>
      <c r="U29" s="8">
        <v>0</v>
      </c>
      <c r="V29" s="3">
        <f t="shared" si="71"/>
        <v>0</v>
      </c>
      <c r="W29" s="8">
        <v>0</v>
      </c>
      <c r="X29" s="8">
        <v>0</v>
      </c>
      <c r="Y29" s="3">
        <f t="shared" si="72"/>
        <v>0</v>
      </c>
      <c r="Z29" s="3">
        <f t="shared" si="73"/>
        <v>0</v>
      </c>
      <c r="AA29" s="8">
        <v>0</v>
      </c>
      <c r="AB29" s="8">
        <v>0</v>
      </c>
      <c r="AC29" s="3">
        <f t="shared" si="74"/>
        <v>0</v>
      </c>
      <c r="AD29" s="8">
        <v>0</v>
      </c>
      <c r="AE29" s="3">
        <f t="shared" si="75"/>
        <v>0</v>
      </c>
      <c r="AF29" s="8"/>
      <c r="AG29" s="8">
        <v>0</v>
      </c>
      <c r="AH29" s="8">
        <v>0</v>
      </c>
      <c r="AI29" s="8">
        <v>0</v>
      </c>
      <c r="AJ29" s="3">
        <f t="shared" si="76"/>
        <v>0</v>
      </c>
      <c r="AK29" s="8">
        <v>0</v>
      </c>
      <c r="AL29" s="3">
        <f t="shared" si="77"/>
        <v>0</v>
      </c>
      <c r="AM29" s="8"/>
      <c r="AN29" s="8"/>
      <c r="AO29" s="8"/>
      <c r="AP29" s="8"/>
      <c r="AQ29" s="70">
        <f t="shared" si="11"/>
        <v>0</v>
      </c>
      <c r="AR29" s="70">
        <f t="shared" si="51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9">L29+V29+W29+Y29+Z29</f>
        <v>0</v>
      </c>
      <c r="AW29" s="70">
        <f t="shared" si="15"/>
        <v>0</v>
      </c>
      <c r="AX29" s="70">
        <f t="shared" si="78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21">
        <v>0</v>
      </c>
      <c r="D30" s="2">
        <v>0</v>
      </c>
      <c r="E30" s="21">
        <v>0</v>
      </c>
      <c r="F30" s="2">
        <v>0</v>
      </c>
      <c r="G30" s="2">
        <v>0</v>
      </c>
      <c r="H30" s="7">
        <v>0</v>
      </c>
      <c r="I30" s="2">
        <f t="shared" si="68"/>
        <v>0</v>
      </c>
      <c r="J30" s="8">
        <v>0</v>
      </c>
      <c r="K30" s="8">
        <v>0</v>
      </c>
      <c r="L30" s="8">
        <v>0</v>
      </c>
      <c r="M30" s="3">
        <f t="shared" si="69"/>
        <v>0</v>
      </c>
      <c r="N30" s="8">
        <v>0</v>
      </c>
      <c r="O30" s="8">
        <v>0</v>
      </c>
      <c r="P30" s="8">
        <v>0</v>
      </c>
      <c r="Q30" s="8">
        <v>0</v>
      </c>
      <c r="R30" s="3">
        <f t="shared" si="70"/>
        <v>0</v>
      </c>
      <c r="S30" s="8">
        <v>0</v>
      </c>
      <c r="T30" s="8">
        <v>0</v>
      </c>
      <c r="U30" s="8">
        <v>0</v>
      </c>
      <c r="V30" s="3">
        <f t="shared" si="71"/>
        <v>0</v>
      </c>
      <c r="W30" s="8">
        <v>0</v>
      </c>
      <c r="X30" s="8">
        <v>0</v>
      </c>
      <c r="Y30" s="3">
        <f t="shared" si="72"/>
        <v>0</v>
      </c>
      <c r="Z30" s="3">
        <f t="shared" si="73"/>
        <v>0</v>
      </c>
      <c r="AA30" s="8">
        <v>0</v>
      </c>
      <c r="AB30" s="8">
        <v>0</v>
      </c>
      <c r="AC30" s="3">
        <f t="shared" si="74"/>
        <v>0</v>
      </c>
      <c r="AD30" s="8">
        <v>0</v>
      </c>
      <c r="AE30" s="3">
        <f t="shared" si="75"/>
        <v>0</v>
      </c>
      <c r="AF30" s="8"/>
      <c r="AG30" s="8">
        <v>0</v>
      </c>
      <c r="AH30" s="8">
        <v>0</v>
      </c>
      <c r="AI30" s="8">
        <v>0</v>
      </c>
      <c r="AJ30" s="3">
        <f t="shared" si="76"/>
        <v>0</v>
      </c>
      <c r="AK30" s="8">
        <v>0</v>
      </c>
      <c r="AL30" s="3">
        <f t="shared" si="77"/>
        <v>0</v>
      </c>
      <c r="AM30" s="8"/>
      <c r="AN30" s="8"/>
      <c r="AO30" s="8"/>
      <c r="AP30" s="8"/>
      <c r="AQ30" s="70">
        <f t="shared" si="11"/>
        <v>0</v>
      </c>
      <c r="AR30" s="70">
        <f t="shared" si="51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9"/>
        <v>0</v>
      </c>
      <c r="AW30" s="70">
        <f t="shared" si="15"/>
        <v>0</v>
      </c>
      <c r="AX30" s="70">
        <f t="shared" si="78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21.75" customHeight="1">
      <c r="A31" s="9" t="s">
        <v>50</v>
      </c>
      <c r="B31" s="204" t="s">
        <v>79</v>
      </c>
      <c r="C31" s="21">
        <v>0</v>
      </c>
      <c r="D31" s="2">
        <v>0</v>
      </c>
      <c r="E31" s="21">
        <v>0</v>
      </c>
      <c r="F31" s="2">
        <v>0</v>
      </c>
      <c r="G31" s="2">
        <v>0</v>
      </c>
      <c r="H31" s="7">
        <v>1</v>
      </c>
      <c r="I31" s="2">
        <f t="shared" si="68"/>
        <v>0</v>
      </c>
      <c r="J31" s="8">
        <v>0</v>
      </c>
      <c r="K31" s="8">
        <v>1</v>
      </c>
      <c r="L31" s="8">
        <v>0</v>
      </c>
      <c r="M31" s="3">
        <f t="shared" si="69"/>
        <v>0</v>
      </c>
      <c r="N31" s="8">
        <v>0</v>
      </c>
      <c r="O31" s="8">
        <v>0</v>
      </c>
      <c r="P31" s="8">
        <v>0</v>
      </c>
      <c r="Q31" s="8">
        <v>0</v>
      </c>
      <c r="R31" s="3">
        <f t="shared" si="70"/>
        <v>0</v>
      </c>
      <c r="S31" s="8">
        <v>0</v>
      </c>
      <c r="T31" s="8">
        <v>0</v>
      </c>
      <c r="U31" s="8">
        <v>0</v>
      </c>
      <c r="V31" s="3">
        <f t="shared" si="71"/>
        <v>0</v>
      </c>
      <c r="W31" s="8">
        <v>0</v>
      </c>
      <c r="X31" s="8">
        <v>0</v>
      </c>
      <c r="Y31" s="3">
        <f t="shared" si="72"/>
        <v>0</v>
      </c>
      <c r="Z31" s="3">
        <f t="shared" si="73"/>
        <v>0</v>
      </c>
      <c r="AA31" s="8">
        <v>0</v>
      </c>
      <c r="AB31" s="8">
        <v>0</v>
      </c>
      <c r="AC31" s="3">
        <f t="shared" si="74"/>
        <v>0</v>
      </c>
      <c r="AD31" s="8">
        <v>0</v>
      </c>
      <c r="AE31" s="3">
        <f t="shared" si="75"/>
        <v>0</v>
      </c>
      <c r="AF31" s="8"/>
      <c r="AG31" s="8">
        <v>0</v>
      </c>
      <c r="AH31" s="8">
        <v>0</v>
      </c>
      <c r="AI31" s="8">
        <v>0</v>
      </c>
      <c r="AJ31" s="3">
        <f t="shared" si="76"/>
        <v>0</v>
      </c>
      <c r="AK31" s="8">
        <v>0</v>
      </c>
      <c r="AL31" s="3">
        <f t="shared" si="77"/>
        <v>0</v>
      </c>
      <c r="AM31" s="8"/>
      <c r="AN31" s="8"/>
      <c r="AO31" s="8"/>
      <c r="AP31" s="8"/>
      <c r="AQ31" s="70">
        <f t="shared" si="11"/>
        <v>0</v>
      </c>
      <c r="AR31" s="70">
        <f t="shared" si="51"/>
        <v>0</v>
      </c>
      <c r="AS31" s="70">
        <f t="shared" si="12"/>
        <v>1</v>
      </c>
      <c r="AT31" s="70">
        <f t="shared" si="13"/>
        <v>1</v>
      </c>
      <c r="AU31" s="70">
        <f t="shared" si="14"/>
        <v>0</v>
      </c>
      <c r="AV31" s="70">
        <f t="shared" si="79"/>
        <v>0</v>
      </c>
      <c r="AW31" s="70">
        <f t="shared" si="15"/>
        <v>0</v>
      </c>
      <c r="AX31" s="70">
        <f t="shared" si="78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32.25" customHeight="1">
      <c r="A32" s="9" t="s">
        <v>51</v>
      </c>
      <c r="B32" s="204" t="s">
        <v>3</v>
      </c>
      <c r="C32" s="21">
        <v>0</v>
      </c>
      <c r="D32" s="2">
        <v>0</v>
      </c>
      <c r="E32" s="21">
        <v>0</v>
      </c>
      <c r="F32" s="2">
        <v>0</v>
      </c>
      <c r="G32" s="2">
        <v>0</v>
      </c>
      <c r="H32" s="7">
        <v>0</v>
      </c>
      <c r="I32" s="2">
        <f t="shared" si="68"/>
        <v>0</v>
      </c>
      <c r="J32" s="8">
        <v>0</v>
      </c>
      <c r="K32" s="8">
        <v>0</v>
      </c>
      <c r="L32" s="8">
        <v>0</v>
      </c>
      <c r="M32" s="3">
        <f t="shared" si="69"/>
        <v>0</v>
      </c>
      <c r="N32" s="8">
        <v>0</v>
      </c>
      <c r="O32" s="8">
        <v>0</v>
      </c>
      <c r="P32" s="8">
        <v>0</v>
      </c>
      <c r="Q32" s="8">
        <v>0</v>
      </c>
      <c r="R32" s="3">
        <f t="shared" si="70"/>
        <v>0</v>
      </c>
      <c r="S32" s="8">
        <v>0</v>
      </c>
      <c r="T32" s="8">
        <v>0</v>
      </c>
      <c r="U32" s="8">
        <v>0</v>
      </c>
      <c r="V32" s="3">
        <f t="shared" si="71"/>
        <v>0</v>
      </c>
      <c r="W32" s="8">
        <v>0</v>
      </c>
      <c r="X32" s="8">
        <v>0</v>
      </c>
      <c r="Y32" s="3">
        <f t="shared" si="72"/>
        <v>0</v>
      </c>
      <c r="Z32" s="3">
        <f t="shared" si="73"/>
        <v>0</v>
      </c>
      <c r="AA32" s="8">
        <v>0</v>
      </c>
      <c r="AB32" s="8">
        <v>0</v>
      </c>
      <c r="AC32" s="3">
        <f t="shared" si="74"/>
        <v>0</v>
      </c>
      <c r="AD32" s="8">
        <v>0</v>
      </c>
      <c r="AE32" s="3">
        <f t="shared" si="75"/>
        <v>0</v>
      </c>
      <c r="AF32" s="8"/>
      <c r="AG32" s="8">
        <v>0</v>
      </c>
      <c r="AH32" s="8">
        <v>0</v>
      </c>
      <c r="AI32" s="8">
        <v>0</v>
      </c>
      <c r="AJ32" s="3">
        <f t="shared" si="76"/>
        <v>0</v>
      </c>
      <c r="AK32" s="8">
        <v>0</v>
      </c>
      <c r="AL32" s="3">
        <f t="shared" si="77"/>
        <v>0</v>
      </c>
      <c r="AM32" s="8"/>
      <c r="AN32" s="8"/>
      <c r="AO32" s="8"/>
      <c r="AP32" s="8"/>
      <c r="AQ32" s="70">
        <f t="shared" si="11"/>
        <v>0</v>
      </c>
      <c r="AR32" s="70">
        <f t="shared" si="51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9"/>
        <v>0</v>
      </c>
      <c r="AW32" s="70">
        <f t="shared" si="15"/>
        <v>0</v>
      </c>
      <c r="AX32" s="70">
        <f t="shared" si="78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21">
        <v>0</v>
      </c>
      <c r="D33" s="2">
        <v>0</v>
      </c>
      <c r="E33" s="21">
        <v>0</v>
      </c>
      <c r="F33" s="2">
        <v>0</v>
      </c>
      <c r="G33" s="2">
        <v>0</v>
      </c>
      <c r="H33" s="7">
        <v>0</v>
      </c>
      <c r="I33" s="2">
        <f t="shared" si="68"/>
        <v>0</v>
      </c>
      <c r="J33" s="8">
        <v>0</v>
      </c>
      <c r="K33" s="8">
        <v>0</v>
      </c>
      <c r="L33" s="8">
        <v>0</v>
      </c>
      <c r="M33" s="3">
        <f t="shared" si="69"/>
        <v>0</v>
      </c>
      <c r="N33" s="8">
        <v>0</v>
      </c>
      <c r="O33" s="8">
        <v>0</v>
      </c>
      <c r="P33" s="8">
        <v>0</v>
      </c>
      <c r="Q33" s="8">
        <v>0</v>
      </c>
      <c r="R33" s="3">
        <f t="shared" si="70"/>
        <v>0</v>
      </c>
      <c r="S33" s="8">
        <v>0</v>
      </c>
      <c r="T33" s="8">
        <v>0</v>
      </c>
      <c r="U33" s="8">
        <v>0</v>
      </c>
      <c r="V33" s="3">
        <f t="shared" si="71"/>
        <v>0</v>
      </c>
      <c r="W33" s="8">
        <v>0</v>
      </c>
      <c r="X33" s="8">
        <v>0</v>
      </c>
      <c r="Y33" s="3">
        <f t="shared" si="72"/>
        <v>0</v>
      </c>
      <c r="Z33" s="3">
        <f t="shared" si="73"/>
        <v>0</v>
      </c>
      <c r="AA33" s="8">
        <v>0</v>
      </c>
      <c r="AB33" s="8">
        <v>0</v>
      </c>
      <c r="AC33" s="3">
        <f t="shared" si="74"/>
        <v>0</v>
      </c>
      <c r="AD33" s="8">
        <v>0</v>
      </c>
      <c r="AE33" s="3">
        <f t="shared" si="75"/>
        <v>0</v>
      </c>
      <c r="AF33" s="8"/>
      <c r="AG33" s="8">
        <v>0</v>
      </c>
      <c r="AH33" s="8">
        <v>0</v>
      </c>
      <c r="AI33" s="8">
        <v>0</v>
      </c>
      <c r="AJ33" s="3">
        <f t="shared" si="76"/>
        <v>0</v>
      </c>
      <c r="AK33" s="8">
        <v>0</v>
      </c>
      <c r="AL33" s="3">
        <f t="shared" si="77"/>
        <v>0</v>
      </c>
      <c r="AM33" s="8"/>
      <c r="AN33" s="8"/>
      <c r="AO33" s="8"/>
      <c r="AP33" s="8"/>
      <c r="AQ33" s="70">
        <f t="shared" si="11"/>
        <v>0</v>
      </c>
      <c r="AR33" s="70">
        <f t="shared" si="51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8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38.25">
      <c r="A34" s="9" t="s">
        <v>82</v>
      </c>
      <c r="B34" s="6" t="s">
        <v>62</v>
      </c>
      <c r="C34" s="21">
        <v>0</v>
      </c>
      <c r="D34" s="2">
        <v>0</v>
      </c>
      <c r="E34" s="21">
        <v>0</v>
      </c>
      <c r="F34" s="2">
        <v>0</v>
      </c>
      <c r="G34" s="2">
        <v>0</v>
      </c>
      <c r="H34" s="7">
        <v>0</v>
      </c>
      <c r="I34" s="2">
        <f t="shared" si="68"/>
        <v>0</v>
      </c>
      <c r="J34" s="8">
        <v>0</v>
      </c>
      <c r="K34" s="8">
        <v>0</v>
      </c>
      <c r="L34" s="8">
        <v>0</v>
      </c>
      <c r="M34" s="3">
        <f t="shared" si="69"/>
        <v>0</v>
      </c>
      <c r="N34" s="8">
        <v>0</v>
      </c>
      <c r="O34" s="8">
        <v>0</v>
      </c>
      <c r="P34" s="8">
        <v>0</v>
      </c>
      <c r="Q34" s="8">
        <v>0</v>
      </c>
      <c r="R34" s="3">
        <f t="shared" si="70"/>
        <v>0</v>
      </c>
      <c r="S34" s="8">
        <v>0</v>
      </c>
      <c r="T34" s="8">
        <v>0</v>
      </c>
      <c r="U34" s="8">
        <v>0</v>
      </c>
      <c r="V34" s="3">
        <f t="shared" si="71"/>
        <v>0</v>
      </c>
      <c r="W34" s="8">
        <v>0</v>
      </c>
      <c r="X34" s="8">
        <v>0</v>
      </c>
      <c r="Y34" s="3">
        <f t="shared" si="72"/>
        <v>0</v>
      </c>
      <c r="Z34" s="3">
        <f t="shared" si="73"/>
        <v>0</v>
      </c>
      <c r="AA34" s="8">
        <v>0</v>
      </c>
      <c r="AB34" s="8">
        <v>0</v>
      </c>
      <c r="AC34" s="3">
        <f t="shared" si="74"/>
        <v>0</v>
      </c>
      <c r="AD34" s="8">
        <v>0</v>
      </c>
      <c r="AE34" s="3">
        <f t="shared" si="75"/>
        <v>0</v>
      </c>
      <c r="AF34" s="8"/>
      <c r="AG34" s="8">
        <v>0</v>
      </c>
      <c r="AH34" s="8">
        <v>0</v>
      </c>
      <c r="AI34" s="8">
        <v>0</v>
      </c>
      <c r="AJ34" s="3">
        <f t="shared" si="76"/>
        <v>0</v>
      </c>
      <c r="AK34" s="8">
        <v>0</v>
      </c>
      <c r="AL34" s="3">
        <f t="shared" si="77"/>
        <v>0</v>
      </c>
      <c r="AM34" s="8"/>
      <c r="AN34" s="8"/>
      <c r="AO34" s="8"/>
      <c r="AP34" s="8"/>
      <c r="AQ34" s="70">
        <f t="shared" si="11"/>
        <v>0</v>
      </c>
      <c r="AR34" s="70">
        <f t="shared" si="51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5" si="80">L34+V34+W34+Y34+Z34</f>
        <v>0</v>
      </c>
      <c r="AW34" s="70">
        <f t="shared" si="15"/>
        <v>0</v>
      </c>
      <c r="AX34" s="70">
        <f t="shared" si="78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38.25">
      <c r="A35" s="9" t="s">
        <v>83</v>
      </c>
      <c r="B35" s="6" t="s">
        <v>63</v>
      </c>
      <c r="C35" s="21">
        <v>0</v>
      </c>
      <c r="D35" s="2">
        <v>0</v>
      </c>
      <c r="E35" s="21">
        <v>0</v>
      </c>
      <c r="F35" s="2">
        <v>0</v>
      </c>
      <c r="G35" s="2">
        <v>0</v>
      </c>
      <c r="H35" s="7">
        <v>0</v>
      </c>
      <c r="I35" s="2">
        <f t="shared" si="68"/>
        <v>0</v>
      </c>
      <c r="J35" s="8">
        <v>0</v>
      </c>
      <c r="K35" s="8">
        <v>0</v>
      </c>
      <c r="L35" s="8">
        <v>0</v>
      </c>
      <c r="M35" s="3">
        <f t="shared" si="69"/>
        <v>0</v>
      </c>
      <c r="N35" s="8">
        <v>0</v>
      </c>
      <c r="O35" s="8">
        <v>0</v>
      </c>
      <c r="P35" s="8">
        <v>0</v>
      </c>
      <c r="Q35" s="8">
        <v>0</v>
      </c>
      <c r="R35" s="3">
        <f t="shared" si="70"/>
        <v>0</v>
      </c>
      <c r="S35" s="8">
        <v>0</v>
      </c>
      <c r="T35" s="8">
        <v>0</v>
      </c>
      <c r="U35" s="8">
        <v>0</v>
      </c>
      <c r="V35" s="3">
        <f t="shared" si="71"/>
        <v>0</v>
      </c>
      <c r="W35" s="8">
        <v>0</v>
      </c>
      <c r="X35" s="8">
        <v>0</v>
      </c>
      <c r="Y35" s="3">
        <f t="shared" si="72"/>
        <v>0</v>
      </c>
      <c r="Z35" s="3">
        <f t="shared" si="73"/>
        <v>0</v>
      </c>
      <c r="AA35" s="8">
        <v>0</v>
      </c>
      <c r="AB35" s="8">
        <v>0</v>
      </c>
      <c r="AC35" s="3">
        <f t="shared" si="74"/>
        <v>0</v>
      </c>
      <c r="AD35" s="8">
        <v>0</v>
      </c>
      <c r="AE35" s="3">
        <f t="shared" si="75"/>
        <v>0</v>
      </c>
      <c r="AF35" s="8"/>
      <c r="AG35" s="8">
        <v>0</v>
      </c>
      <c r="AH35" s="8">
        <v>0</v>
      </c>
      <c r="AI35" s="8">
        <v>0</v>
      </c>
      <c r="AJ35" s="3">
        <f t="shared" si="76"/>
        <v>0</v>
      </c>
      <c r="AK35" s="8">
        <v>0</v>
      </c>
      <c r="AL35" s="3">
        <f t="shared" si="77"/>
        <v>0</v>
      </c>
      <c r="AM35" s="8"/>
      <c r="AN35" s="8"/>
      <c r="AO35" s="8"/>
      <c r="AP35" s="8"/>
      <c r="AQ35" s="70">
        <f t="shared" si="11"/>
        <v>0</v>
      </c>
      <c r="AR35" s="70">
        <f t="shared" si="51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80"/>
        <v>0</v>
      </c>
      <c r="AW35" s="70">
        <f t="shared" si="15"/>
        <v>0</v>
      </c>
      <c r="AX35" s="70">
        <f t="shared" si="78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38.25">
      <c r="A36" s="9" t="s">
        <v>84</v>
      </c>
      <c r="B36" s="6" t="s">
        <v>64</v>
      </c>
      <c r="C36" s="21">
        <v>0</v>
      </c>
      <c r="D36" s="2">
        <v>0</v>
      </c>
      <c r="E36" s="21">
        <v>0</v>
      </c>
      <c r="F36" s="2">
        <v>0</v>
      </c>
      <c r="G36" s="2">
        <v>0</v>
      </c>
      <c r="H36" s="7">
        <v>0</v>
      </c>
      <c r="I36" s="2">
        <f t="shared" si="68"/>
        <v>0</v>
      </c>
      <c r="J36" s="8">
        <v>0</v>
      </c>
      <c r="K36" s="8">
        <v>0</v>
      </c>
      <c r="L36" s="8">
        <v>0</v>
      </c>
      <c r="M36" s="3">
        <f t="shared" si="69"/>
        <v>0</v>
      </c>
      <c r="N36" s="8">
        <v>0</v>
      </c>
      <c r="O36" s="8">
        <v>0</v>
      </c>
      <c r="P36" s="8">
        <v>0</v>
      </c>
      <c r="Q36" s="8">
        <v>0</v>
      </c>
      <c r="R36" s="3">
        <f t="shared" si="70"/>
        <v>0</v>
      </c>
      <c r="S36" s="8">
        <v>0</v>
      </c>
      <c r="T36" s="8">
        <v>0</v>
      </c>
      <c r="U36" s="8">
        <v>0</v>
      </c>
      <c r="V36" s="3">
        <f t="shared" si="71"/>
        <v>0</v>
      </c>
      <c r="W36" s="8">
        <v>0</v>
      </c>
      <c r="X36" s="8">
        <v>0</v>
      </c>
      <c r="Y36" s="3">
        <f t="shared" si="72"/>
        <v>0</v>
      </c>
      <c r="Z36" s="3">
        <f t="shared" si="73"/>
        <v>0</v>
      </c>
      <c r="AA36" s="8">
        <v>0</v>
      </c>
      <c r="AB36" s="8">
        <v>0</v>
      </c>
      <c r="AC36" s="3">
        <f t="shared" si="74"/>
        <v>0</v>
      </c>
      <c r="AD36" s="8">
        <v>0</v>
      </c>
      <c r="AE36" s="3">
        <f t="shared" si="75"/>
        <v>0</v>
      </c>
      <c r="AF36" s="8"/>
      <c r="AG36" s="8">
        <v>0</v>
      </c>
      <c r="AH36" s="8">
        <v>0</v>
      </c>
      <c r="AI36" s="8">
        <v>0</v>
      </c>
      <c r="AJ36" s="3">
        <f t="shared" si="76"/>
        <v>0</v>
      </c>
      <c r="AK36" s="8">
        <v>0</v>
      </c>
      <c r="AL36" s="3">
        <f t="shared" si="77"/>
        <v>0</v>
      </c>
      <c r="AM36" s="8"/>
      <c r="AN36" s="8"/>
      <c r="AO36" s="8"/>
      <c r="AP36" s="8"/>
      <c r="AQ36" s="70">
        <f t="shared" si="11"/>
        <v>0</v>
      </c>
      <c r="AR36" s="70">
        <f t="shared" si="51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80"/>
        <v>0</v>
      </c>
      <c r="AW36" s="70">
        <f t="shared" si="15"/>
        <v>0</v>
      </c>
      <c r="AX36" s="70">
        <f t="shared" si="78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38.25">
      <c r="A37" s="9" t="s">
        <v>93</v>
      </c>
      <c r="B37" s="6" t="s">
        <v>65</v>
      </c>
      <c r="C37" s="21">
        <v>0</v>
      </c>
      <c r="D37" s="2">
        <v>0</v>
      </c>
      <c r="E37" s="21">
        <v>0</v>
      </c>
      <c r="F37" s="2">
        <v>0</v>
      </c>
      <c r="G37" s="2">
        <v>0</v>
      </c>
      <c r="H37" s="7">
        <v>0</v>
      </c>
      <c r="I37" s="2">
        <f t="shared" si="68"/>
        <v>0</v>
      </c>
      <c r="J37" s="8">
        <v>0</v>
      </c>
      <c r="K37" s="8">
        <v>0</v>
      </c>
      <c r="L37" s="8">
        <v>0</v>
      </c>
      <c r="M37" s="3">
        <f t="shared" si="69"/>
        <v>0</v>
      </c>
      <c r="N37" s="8">
        <v>0</v>
      </c>
      <c r="O37" s="8">
        <v>0</v>
      </c>
      <c r="P37" s="8">
        <v>0</v>
      </c>
      <c r="Q37" s="8">
        <v>0</v>
      </c>
      <c r="R37" s="3">
        <f t="shared" si="70"/>
        <v>0</v>
      </c>
      <c r="S37" s="8">
        <v>0</v>
      </c>
      <c r="T37" s="8">
        <v>0</v>
      </c>
      <c r="U37" s="8">
        <v>0</v>
      </c>
      <c r="V37" s="3">
        <f t="shared" si="71"/>
        <v>0</v>
      </c>
      <c r="W37" s="8">
        <v>0</v>
      </c>
      <c r="X37" s="8">
        <v>0</v>
      </c>
      <c r="Y37" s="3">
        <f t="shared" si="72"/>
        <v>0</v>
      </c>
      <c r="Z37" s="3">
        <f t="shared" si="73"/>
        <v>0</v>
      </c>
      <c r="AA37" s="8">
        <v>0</v>
      </c>
      <c r="AB37" s="8">
        <v>0</v>
      </c>
      <c r="AC37" s="3">
        <f t="shared" si="74"/>
        <v>0</v>
      </c>
      <c r="AD37" s="8">
        <v>0</v>
      </c>
      <c r="AE37" s="3">
        <f t="shared" si="75"/>
        <v>0</v>
      </c>
      <c r="AF37" s="8"/>
      <c r="AG37" s="8">
        <v>0</v>
      </c>
      <c r="AH37" s="8">
        <v>0</v>
      </c>
      <c r="AI37" s="8">
        <v>0</v>
      </c>
      <c r="AJ37" s="3">
        <f t="shared" si="76"/>
        <v>0</v>
      </c>
      <c r="AK37" s="8">
        <v>0</v>
      </c>
      <c r="AL37" s="3">
        <f t="shared" si="77"/>
        <v>0</v>
      </c>
      <c r="AM37" s="8"/>
      <c r="AN37" s="8"/>
      <c r="AO37" s="8"/>
      <c r="AP37" s="8"/>
      <c r="AQ37" s="70">
        <f t="shared" si="11"/>
        <v>0</v>
      </c>
      <c r="AR37" s="70">
        <f t="shared" si="51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80"/>
        <v>0</v>
      </c>
      <c r="AW37" s="70">
        <f t="shared" si="15"/>
        <v>0</v>
      </c>
      <c r="AX37" s="70">
        <f t="shared" si="78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75" t="s">
        <v>152</v>
      </c>
      <c r="C38" s="21">
        <v>0</v>
      </c>
      <c r="D38" s="2">
        <v>0</v>
      </c>
      <c r="E38" s="21">
        <v>0</v>
      </c>
      <c r="F38" s="2">
        <v>0</v>
      </c>
      <c r="G38" s="2">
        <v>0</v>
      </c>
      <c r="H38" s="7">
        <v>0</v>
      </c>
      <c r="I38" s="2">
        <f t="shared" si="68"/>
        <v>0</v>
      </c>
      <c r="J38" s="8">
        <v>0</v>
      </c>
      <c r="K38" s="8">
        <v>0</v>
      </c>
      <c r="L38" s="8">
        <v>0</v>
      </c>
      <c r="M38" s="3">
        <f t="shared" si="69"/>
        <v>0</v>
      </c>
      <c r="N38" s="8">
        <v>0</v>
      </c>
      <c r="O38" s="8">
        <v>0</v>
      </c>
      <c r="P38" s="8">
        <v>0</v>
      </c>
      <c r="Q38" s="8">
        <v>0</v>
      </c>
      <c r="R38" s="3">
        <f t="shared" si="70"/>
        <v>0</v>
      </c>
      <c r="S38" s="8">
        <v>0</v>
      </c>
      <c r="T38" s="8">
        <v>0</v>
      </c>
      <c r="U38" s="8">
        <v>0</v>
      </c>
      <c r="V38" s="3">
        <f t="shared" si="71"/>
        <v>0</v>
      </c>
      <c r="W38" s="8">
        <v>0</v>
      </c>
      <c r="X38" s="8">
        <v>0</v>
      </c>
      <c r="Y38" s="3">
        <f t="shared" si="72"/>
        <v>0</v>
      </c>
      <c r="Z38" s="3">
        <f t="shared" si="73"/>
        <v>0</v>
      </c>
      <c r="AA38" s="8">
        <v>1</v>
      </c>
      <c r="AB38" s="8">
        <v>0</v>
      </c>
      <c r="AC38" s="3">
        <f t="shared" si="74"/>
        <v>1</v>
      </c>
      <c r="AD38" s="8">
        <v>0</v>
      </c>
      <c r="AE38" s="3">
        <f t="shared" si="75"/>
        <v>1</v>
      </c>
      <c r="AF38" s="8"/>
      <c r="AG38" s="8">
        <v>0</v>
      </c>
      <c r="AH38" s="8">
        <v>0</v>
      </c>
      <c r="AI38" s="8">
        <v>0</v>
      </c>
      <c r="AJ38" s="3">
        <f t="shared" si="76"/>
        <v>0</v>
      </c>
      <c r="AK38" s="8">
        <v>0</v>
      </c>
      <c r="AL38" s="3">
        <f t="shared" si="77"/>
        <v>0</v>
      </c>
      <c r="AM38" s="8"/>
      <c r="AN38" s="8"/>
      <c r="AO38" s="8"/>
      <c r="AP38" s="8"/>
      <c r="AQ38" s="70">
        <f t="shared" si="11"/>
        <v>0</v>
      </c>
      <c r="AR38" s="70">
        <f t="shared" si="51"/>
        <v>0</v>
      </c>
      <c r="AS38" s="70">
        <f t="shared" si="12"/>
        <v>0</v>
      </c>
      <c r="AT38" s="70">
        <f t="shared" si="13"/>
        <v>0</v>
      </c>
      <c r="AU38" s="70">
        <f>D38+E38+I38</f>
        <v>0</v>
      </c>
      <c r="AV38" s="70">
        <f t="shared" si="80"/>
        <v>0</v>
      </c>
      <c r="AW38" s="70">
        <f t="shared" si="15"/>
        <v>0</v>
      </c>
      <c r="AX38" s="70">
        <f t="shared" si="78"/>
        <v>0</v>
      </c>
      <c r="AY38" s="70">
        <f t="shared" si="16"/>
        <v>0</v>
      </c>
      <c r="AZ38" s="70">
        <f t="shared" si="17"/>
        <v>0</v>
      </c>
      <c r="BA38" s="70">
        <f t="shared" si="18"/>
        <v>0</v>
      </c>
      <c r="BB38" s="70">
        <f t="shared" si="19"/>
        <v>0</v>
      </c>
      <c r="BC38" s="70">
        <f t="shared" si="20"/>
        <v>1</v>
      </c>
      <c r="BD38" s="70">
        <f t="shared" si="21"/>
        <v>1</v>
      </c>
      <c r="BE38" s="70">
        <f t="shared" si="22"/>
        <v>1</v>
      </c>
      <c r="BF38" s="70">
        <f t="shared" si="23"/>
        <v>1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>
      <c r="A39" s="9" t="s">
        <v>98</v>
      </c>
      <c r="B39" s="73" t="s">
        <v>136</v>
      </c>
      <c r="C39" s="21">
        <v>3</v>
      </c>
      <c r="D39" s="2">
        <v>0</v>
      </c>
      <c r="E39" s="21">
        <v>3</v>
      </c>
      <c r="F39" s="2">
        <v>0</v>
      </c>
      <c r="G39" s="2">
        <v>0</v>
      </c>
      <c r="H39" s="7">
        <v>2</v>
      </c>
      <c r="I39" s="2">
        <f t="shared" si="68"/>
        <v>2</v>
      </c>
      <c r="J39" s="8">
        <v>0</v>
      </c>
      <c r="K39" s="8">
        <v>0</v>
      </c>
      <c r="L39" s="8">
        <v>0</v>
      </c>
      <c r="M39" s="3">
        <v>4</v>
      </c>
      <c r="N39" s="8">
        <v>2</v>
      </c>
      <c r="O39" s="8">
        <v>0</v>
      </c>
      <c r="P39" s="8">
        <v>2</v>
      </c>
      <c r="Q39" s="8">
        <v>0</v>
      </c>
      <c r="R39" s="3">
        <f t="shared" si="70"/>
        <v>0</v>
      </c>
      <c r="S39" s="8">
        <v>0</v>
      </c>
      <c r="T39" s="8">
        <v>0</v>
      </c>
      <c r="U39" s="8">
        <v>0</v>
      </c>
      <c r="V39" s="3">
        <f t="shared" si="71"/>
        <v>4</v>
      </c>
      <c r="W39" s="8">
        <v>0</v>
      </c>
      <c r="X39" s="8">
        <v>0</v>
      </c>
      <c r="Y39" s="3">
        <f>D39+E39+I39-L39-V39-W39</f>
        <v>1</v>
      </c>
      <c r="Z39" s="3">
        <f t="shared" si="73"/>
        <v>0</v>
      </c>
      <c r="AA39" s="8">
        <v>7</v>
      </c>
      <c r="AB39" s="8">
        <v>0</v>
      </c>
      <c r="AC39" s="3">
        <f t="shared" si="74"/>
        <v>7</v>
      </c>
      <c r="AD39" s="8">
        <v>3</v>
      </c>
      <c r="AE39" s="3">
        <f t="shared" si="75"/>
        <v>4</v>
      </c>
      <c r="AF39" s="8"/>
      <c r="AG39" s="8">
        <v>2</v>
      </c>
      <c r="AH39" s="8">
        <v>1</v>
      </c>
      <c r="AI39" s="8">
        <v>0</v>
      </c>
      <c r="AJ39" s="3">
        <f t="shared" si="76"/>
        <v>1</v>
      </c>
      <c r="AK39" s="8">
        <v>0</v>
      </c>
      <c r="AL39" s="3">
        <f t="shared" si="77"/>
        <v>1</v>
      </c>
      <c r="AM39" s="8"/>
      <c r="AN39" s="8"/>
      <c r="AO39" s="8"/>
      <c r="AP39" s="8"/>
      <c r="AQ39" s="70">
        <f t="shared" si="11"/>
        <v>3</v>
      </c>
      <c r="AR39" s="70">
        <f t="shared" si="51"/>
        <v>3</v>
      </c>
      <c r="AS39" s="70">
        <f t="shared" si="12"/>
        <v>2</v>
      </c>
      <c r="AT39" s="70">
        <f t="shared" si="13"/>
        <v>2</v>
      </c>
      <c r="AU39" s="70">
        <f t="shared" si="14"/>
        <v>5</v>
      </c>
      <c r="AV39" s="70">
        <f t="shared" si="80"/>
        <v>5</v>
      </c>
      <c r="AW39" s="70">
        <f t="shared" si="15"/>
        <v>4</v>
      </c>
      <c r="AX39" s="70">
        <f t="shared" si="78"/>
        <v>4</v>
      </c>
      <c r="AY39" s="70">
        <f t="shared" si="16"/>
        <v>0</v>
      </c>
      <c r="AZ39" s="70">
        <f t="shared" si="17"/>
        <v>0</v>
      </c>
      <c r="BA39" s="70">
        <f t="shared" si="18"/>
        <v>4</v>
      </c>
      <c r="BB39" s="70">
        <f t="shared" si="19"/>
        <v>4</v>
      </c>
      <c r="BC39" s="70">
        <f t="shared" si="20"/>
        <v>7</v>
      </c>
      <c r="BD39" s="70">
        <f t="shared" si="21"/>
        <v>7</v>
      </c>
      <c r="BE39" s="70">
        <f t="shared" si="22"/>
        <v>7</v>
      </c>
      <c r="BF39" s="70">
        <f t="shared" si="23"/>
        <v>7</v>
      </c>
      <c r="BG39" s="70">
        <f t="shared" si="24"/>
        <v>1</v>
      </c>
      <c r="BH39" s="70">
        <f t="shared" si="25"/>
        <v>1</v>
      </c>
      <c r="BI39" s="70">
        <f t="shared" si="26"/>
        <v>1</v>
      </c>
      <c r="BJ39" s="70">
        <f t="shared" si="27"/>
        <v>1</v>
      </c>
    </row>
    <row r="40" spans="1:62" ht="51">
      <c r="A40" s="9" t="s">
        <v>99</v>
      </c>
      <c r="B40" s="73" t="s">
        <v>135</v>
      </c>
      <c r="C40" s="21">
        <v>1</v>
      </c>
      <c r="D40" s="2">
        <v>0</v>
      </c>
      <c r="E40" s="21">
        <v>1</v>
      </c>
      <c r="F40" s="2">
        <v>0</v>
      </c>
      <c r="G40" s="2">
        <v>0</v>
      </c>
      <c r="H40" s="7">
        <v>1</v>
      </c>
      <c r="I40" s="2">
        <f t="shared" si="68"/>
        <v>1</v>
      </c>
      <c r="J40" s="8">
        <v>0</v>
      </c>
      <c r="K40" s="8">
        <v>0</v>
      </c>
      <c r="L40" s="8">
        <v>0</v>
      </c>
      <c r="M40" s="3">
        <v>2</v>
      </c>
      <c r="N40" s="8">
        <v>2</v>
      </c>
      <c r="O40" s="8">
        <v>0</v>
      </c>
      <c r="P40" s="8">
        <v>0</v>
      </c>
      <c r="Q40" s="8">
        <v>0</v>
      </c>
      <c r="R40" s="3">
        <f t="shared" si="70"/>
        <v>0</v>
      </c>
      <c r="S40" s="8">
        <v>0</v>
      </c>
      <c r="T40" s="8">
        <v>0</v>
      </c>
      <c r="U40" s="8">
        <v>0</v>
      </c>
      <c r="V40" s="3">
        <f t="shared" si="71"/>
        <v>2</v>
      </c>
      <c r="W40" s="8">
        <v>0</v>
      </c>
      <c r="X40" s="8">
        <v>0</v>
      </c>
      <c r="Y40" s="3">
        <f t="shared" si="72"/>
        <v>0</v>
      </c>
      <c r="Z40" s="3">
        <f t="shared" si="73"/>
        <v>0</v>
      </c>
      <c r="AA40" s="8">
        <v>1</v>
      </c>
      <c r="AB40" s="8">
        <v>0</v>
      </c>
      <c r="AC40" s="3">
        <f t="shared" si="74"/>
        <v>1</v>
      </c>
      <c r="AD40" s="8">
        <v>0</v>
      </c>
      <c r="AE40" s="3">
        <f t="shared" si="75"/>
        <v>1</v>
      </c>
      <c r="AF40" s="8"/>
      <c r="AG40" s="8">
        <v>1</v>
      </c>
      <c r="AH40" s="8">
        <v>0</v>
      </c>
      <c r="AI40" s="8">
        <v>0</v>
      </c>
      <c r="AJ40" s="3">
        <f t="shared" si="76"/>
        <v>0</v>
      </c>
      <c r="AK40" s="8">
        <v>0</v>
      </c>
      <c r="AL40" s="3">
        <f t="shared" si="77"/>
        <v>0</v>
      </c>
      <c r="AM40" s="8"/>
      <c r="AN40" s="8"/>
      <c r="AO40" s="8"/>
      <c r="AP40" s="8"/>
      <c r="AQ40" s="70">
        <f t="shared" si="11"/>
        <v>1</v>
      </c>
      <c r="AR40" s="70">
        <f t="shared" si="51"/>
        <v>1</v>
      </c>
      <c r="AS40" s="70">
        <f t="shared" si="12"/>
        <v>1</v>
      </c>
      <c r="AT40" s="70">
        <f t="shared" si="13"/>
        <v>1</v>
      </c>
      <c r="AU40" s="70">
        <f t="shared" si="14"/>
        <v>2</v>
      </c>
      <c r="AV40" s="70">
        <f t="shared" si="80"/>
        <v>2</v>
      </c>
      <c r="AW40" s="70">
        <f t="shared" si="15"/>
        <v>2</v>
      </c>
      <c r="AX40" s="70">
        <f t="shared" si="78"/>
        <v>2</v>
      </c>
      <c r="AY40" s="70">
        <f t="shared" si="16"/>
        <v>0</v>
      </c>
      <c r="AZ40" s="70">
        <f t="shared" si="17"/>
        <v>0</v>
      </c>
      <c r="BA40" s="70">
        <f t="shared" si="18"/>
        <v>2</v>
      </c>
      <c r="BB40" s="70">
        <f t="shared" si="19"/>
        <v>2</v>
      </c>
      <c r="BC40" s="70">
        <f t="shared" si="20"/>
        <v>1</v>
      </c>
      <c r="BD40" s="70">
        <f t="shared" si="21"/>
        <v>1</v>
      </c>
      <c r="BE40" s="70">
        <f t="shared" si="22"/>
        <v>1</v>
      </c>
      <c r="BF40" s="70">
        <f t="shared" si="23"/>
        <v>1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 ht="21.75" customHeight="1">
      <c r="A41" s="9" t="s">
        <v>188</v>
      </c>
      <c r="B41" s="75" t="s">
        <v>189</v>
      </c>
      <c r="C41" s="21"/>
      <c r="D41" s="2"/>
      <c r="E41" s="21"/>
      <c r="F41" s="2"/>
      <c r="G41" s="2"/>
      <c r="H41" s="7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3"/>
      <c r="AA41" s="8"/>
      <c r="AB41" s="8"/>
      <c r="AC41" s="3"/>
      <c r="AD41" s="8"/>
      <c r="AE41" s="3"/>
      <c r="AF41" s="8"/>
      <c r="AG41" s="8"/>
      <c r="AH41" s="8"/>
      <c r="AI41" s="8"/>
      <c r="AJ41" s="3"/>
      <c r="AK41" s="8"/>
      <c r="AL41" s="3"/>
      <c r="AM41" s="8"/>
      <c r="AN41" s="8"/>
      <c r="AO41" s="8"/>
      <c r="AP41" s="8"/>
      <c r="AQ41" s="70">
        <f t="shared" si="11"/>
        <v>0</v>
      </c>
      <c r="AR41" s="70">
        <f t="shared" si="51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80"/>
        <v>0</v>
      </c>
      <c r="AW41" s="70">
        <f t="shared" si="15"/>
        <v>0</v>
      </c>
      <c r="AX41" s="70">
        <f t="shared" si="78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0.25" customHeight="1">
      <c r="A42" s="9" t="s">
        <v>163</v>
      </c>
      <c r="B42" s="74" t="s">
        <v>164</v>
      </c>
      <c r="C42" s="21"/>
      <c r="D42" s="2"/>
      <c r="E42" s="21"/>
      <c r="F42" s="2"/>
      <c r="G42" s="2"/>
      <c r="H42" s="7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3"/>
      <c r="AA42" s="8"/>
      <c r="AB42" s="8"/>
      <c r="AC42" s="3"/>
      <c r="AD42" s="8"/>
      <c r="AE42" s="3"/>
      <c r="AF42" s="8"/>
      <c r="AG42" s="8"/>
      <c r="AH42" s="8"/>
      <c r="AI42" s="8"/>
      <c r="AJ42" s="3"/>
      <c r="AK42" s="8"/>
      <c r="AL42" s="3"/>
      <c r="AM42" s="8"/>
      <c r="AN42" s="8"/>
      <c r="AO42" s="8"/>
      <c r="AP42" s="8"/>
      <c r="AQ42" s="70">
        <f>C42</f>
        <v>0</v>
      </c>
      <c r="AR42" s="70">
        <f t="shared" si="51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80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21">
        <v>0</v>
      </c>
      <c r="D43" s="2">
        <v>0</v>
      </c>
      <c r="E43" s="21">
        <v>0</v>
      </c>
      <c r="F43" s="2">
        <v>0</v>
      </c>
      <c r="G43" s="2">
        <v>0</v>
      </c>
      <c r="H43" s="7">
        <v>1</v>
      </c>
      <c r="I43" s="2">
        <f t="shared" si="68"/>
        <v>0</v>
      </c>
      <c r="J43" s="8">
        <v>0</v>
      </c>
      <c r="K43" s="8">
        <v>1</v>
      </c>
      <c r="L43" s="8">
        <v>0</v>
      </c>
      <c r="M43" s="3">
        <v>0</v>
      </c>
      <c r="N43" s="8">
        <v>0</v>
      </c>
      <c r="O43" s="8">
        <v>0</v>
      </c>
      <c r="P43" s="8">
        <v>0</v>
      </c>
      <c r="Q43" s="8">
        <v>0</v>
      </c>
      <c r="R43" s="3">
        <f t="shared" si="70"/>
        <v>0</v>
      </c>
      <c r="S43" s="8">
        <v>0</v>
      </c>
      <c r="T43" s="8">
        <v>0</v>
      </c>
      <c r="U43" s="8">
        <v>0</v>
      </c>
      <c r="V43" s="3">
        <v>0</v>
      </c>
      <c r="W43" s="8">
        <v>0</v>
      </c>
      <c r="X43" s="8">
        <v>0</v>
      </c>
      <c r="Y43" s="3">
        <f t="shared" si="72"/>
        <v>0</v>
      </c>
      <c r="Z43" s="3">
        <f t="shared" si="73"/>
        <v>0</v>
      </c>
      <c r="AA43" s="8">
        <v>0</v>
      </c>
      <c r="AB43" s="8">
        <v>0</v>
      </c>
      <c r="AC43" s="3">
        <f t="shared" si="74"/>
        <v>0</v>
      </c>
      <c r="AD43" s="8">
        <v>0</v>
      </c>
      <c r="AE43" s="3">
        <f t="shared" si="75"/>
        <v>0</v>
      </c>
      <c r="AF43" s="8"/>
      <c r="AG43" s="8">
        <v>0</v>
      </c>
      <c r="AH43" s="8">
        <v>0</v>
      </c>
      <c r="AI43" s="8">
        <v>0</v>
      </c>
      <c r="AJ43" s="3">
        <f t="shared" si="76"/>
        <v>0</v>
      </c>
      <c r="AK43" s="8">
        <v>0</v>
      </c>
      <c r="AL43" s="3">
        <f t="shared" si="77"/>
        <v>0</v>
      </c>
      <c r="AM43" s="8"/>
      <c r="AN43" s="8"/>
      <c r="AO43" s="8"/>
      <c r="AP43" s="8"/>
      <c r="AQ43" s="70">
        <f>C43</f>
        <v>0</v>
      </c>
      <c r="AR43" s="70">
        <f t="shared" si="51"/>
        <v>0</v>
      </c>
      <c r="AS43" s="70">
        <f>H43</f>
        <v>1</v>
      </c>
      <c r="AT43" s="70">
        <f>I43+J43+K43</f>
        <v>1</v>
      </c>
      <c r="AU43" s="70">
        <f>D43+E43+I43</f>
        <v>0</v>
      </c>
      <c r="AV43" s="70">
        <f t="shared" si="80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21"/>
      <c r="F44" s="2"/>
      <c r="G44" s="2"/>
      <c r="H44" s="7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3"/>
      <c r="AA44" s="8"/>
      <c r="AB44" s="8"/>
      <c r="AC44" s="3"/>
      <c r="AD44" s="8"/>
      <c r="AE44" s="3"/>
      <c r="AF44" s="8"/>
      <c r="AG44" s="8"/>
      <c r="AH44" s="8"/>
      <c r="AI44" s="8"/>
      <c r="AJ44" s="3"/>
      <c r="AK44" s="8"/>
      <c r="AL44" s="3"/>
      <c r="AM44" s="8"/>
      <c r="AN44" s="8"/>
      <c r="AO44" s="8"/>
      <c r="AP44" s="8"/>
      <c r="AQ44" s="70">
        <f t="shared" ref="AQ44:AQ45" si="81">C44</f>
        <v>0</v>
      </c>
      <c r="AR44" s="70">
        <f t="shared" si="51"/>
        <v>0</v>
      </c>
      <c r="AS44" s="70">
        <f t="shared" ref="AS44:AS45" si="82">H44</f>
        <v>0</v>
      </c>
      <c r="AT44" s="70">
        <f t="shared" ref="AT44:AT45" si="83">I44+J44+K44</f>
        <v>0</v>
      </c>
      <c r="AU44" s="70">
        <f t="shared" ref="AU44:AU45" si="84">D44+E44+I44</f>
        <v>0</v>
      </c>
      <c r="AV44" s="70">
        <f t="shared" si="80"/>
        <v>0</v>
      </c>
      <c r="AW44" s="70">
        <f t="shared" ref="AW44:AW45" si="85">M44</f>
        <v>0</v>
      </c>
      <c r="AX44" s="70">
        <f t="shared" ref="AX44:AX45" si="86">N44+O44+P44+Q44</f>
        <v>0</v>
      </c>
      <c r="AY44" s="70">
        <f t="shared" ref="AY44:AY45" si="87">R44</f>
        <v>0</v>
      </c>
      <c r="AZ44" s="70">
        <f t="shared" ref="AZ44:AZ45" si="88">S44+T44+U44</f>
        <v>0</v>
      </c>
      <c r="BA44" s="70">
        <f t="shared" ref="BA44:BA45" si="89">V44</f>
        <v>0</v>
      </c>
      <c r="BB44" s="70">
        <f t="shared" ref="BB44:BB45" si="90">M44+R44</f>
        <v>0</v>
      </c>
      <c r="BC44" s="70">
        <f t="shared" ref="BC44:BC45" si="91">AC44</f>
        <v>0</v>
      </c>
      <c r="BD44" s="70">
        <f t="shared" ref="BD44:BD45" si="92">AA44+AB44</f>
        <v>0</v>
      </c>
      <c r="BE44" s="70">
        <f t="shared" ref="BE44:BE45" si="93">AC44</f>
        <v>0</v>
      </c>
      <c r="BF44" s="70">
        <f t="shared" ref="BF44:BF45" si="94">AD44+AE44</f>
        <v>0</v>
      </c>
      <c r="BG44" s="70">
        <f t="shared" ref="BG44:BG45" si="95">AJ44</f>
        <v>0</v>
      </c>
      <c r="BH44" s="70">
        <f t="shared" ref="BH44:BH45" si="96">AH44+AI44</f>
        <v>0</v>
      </c>
      <c r="BI44" s="70">
        <f t="shared" ref="BI44:BI45" si="97">AJ44</f>
        <v>0</v>
      </c>
      <c r="BJ44" s="70">
        <f t="shared" ref="BJ44:BJ45" si="98">AK44+AL44</f>
        <v>0</v>
      </c>
    </row>
    <row r="45" spans="1:62">
      <c r="A45" s="9" t="s">
        <v>167</v>
      </c>
      <c r="B45" s="76" t="s">
        <v>168</v>
      </c>
      <c r="C45" s="21"/>
      <c r="D45" s="2"/>
      <c r="E45" s="21"/>
      <c r="F45" s="2"/>
      <c r="G45" s="2"/>
      <c r="H45" s="7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3"/>
      <c r="AA45" s="8"/>
      <c r="AB45" s="8"/>
      <c r="AC45" s="3"/>
      <c r="AD45" s="8"/>
      <c r="AE45" s="3"/>
      <c r="AF45" s="8"/>
      <c r="AG45" s="8"/>
      <c r="AH45" s="8"/>
      <c r="AI45" s="8"/>
      <c r="AJ45" s="3"/>
      <c r="AK45" s="8"/>
      <c r="AL45" s="3"/>
      <c r="AM45" s="8"/>
      <c r="AN45" s="8"/>
      <c r="AO45" s="8"/>
      <c r="AP45" s="8"/>
      <c r="AQ45" s="70">
        <f t="shared" si="81"/>
        <v>0</v>
      </c>
      <c r="AR45" s="70">
        <f t="shared" si="51"/>
        <v>0</v>
      </c>
      <c r="AS45" s="70">
        <f t="shared" si="82"/>
        <v>0</v>
      </c>
      <c r="AT45" s="70">
        <f t="shared" si="83"/>
        <v>0</v>
      </c>
      <c r="AU45" s="70">
        <f t="shared" si="84"/>
        <v>0</v>
      </c>
      <c r="AV45" s="70">
        <f t="shared" si="80"/>
        <v>0</v>
      </c>
      <c r="AW45" s="70">
        <f t="shared" si="85"/>
        <v>0</v>
      </c>
      <c r="AX45" s="70">
        <f t="shared" si="86"/>
        <v>0</v>
      </c>
      <c r="AY45" s="70">
        <f t="shared" si="87"/>
        <v>0</v>
      </c>
      <c r="AZ45" s="70">
        <f t="shared" si="88"/>
        <v>0</v>
      </c>
      <c r="BA45" s="70">
        <f t="shared" si="89"/>
        <v>0</v>
      </c>
      <c r="BB45" s="70">
        <f t="shared" si="90"/>
        <v>0</v>
      </c>
      <c r="BC45" s="70">
        <f t="shared" si="91"/>
        <v>0</v>
      </c>
      <c r="BD45" s="70">
        <f t="shared" si="92"/>
        <v>0</v>
      </c>
      <c r="BE45" s="70">
        <f t="shared" si="93"/>
        <v>0</v>
      </c>
      <c r="BF45" s="70">
        <f t="shared" si="94"/>
        <v>0</v>
      </c>
      <c r="BG45" s="70">
        <f t="shared" si="95"/>
        <v>0</v>
      </c>
      <c r="BH45" s="70">
        <f t="shared" si="96"/>
        <v>0</v>
      </c>
      <c r="BI45" s="70">
        <f t="shared" si="97"/>
        <v>0</v>
      </c>
      <c r="BJ45" s="70">
        <f t="shared" si="98"/>
        <v>0</v>
      </c>
    </row>
    <row r="46" spans="1:62" ht="34.5" customHeight="1">
      <c r="A46" s="9" t="s">
        <v>52</v>
      </c>
      <c r="B46" s="6" t="s">
        <v>3</v>
      </c>
      <c r="C46" s="21">
        <v>3</v>
      </c>
      <c r="D46" s="2">
        <v>2</v>
      </c>
      <c r="E46" s="21">
        <v>1</v>
      </c>
      <c r="F46" s="2">
        <v>0</v>
      </c>
      <c r="G46" s="2">
        <v>0</v>
      </c>
      <c r="H46" s="7">
        <v>0</v>
      </c>
      <c r="I46" s="2">
        <f t="shared" si="68"/>
        <v>0</v>
      </c>
      <c r="J46" s="8">
        <v>0</v>
      </c>
      <c r="K46" s="8">
        <v>0</v>
      </c>
      <c r="L46" s="8">
        <v>0</v>
      </c>
      <c r="M46" s="3">
        <f t="shared" ref="M46" si="99">N46+O46+P46+Q46</f>
        <v>0</v>
      </c>
      <c r="N46" s="8">
        <v>0</v>
      </c>
      <c r="O46" s="8">
        <v>0</v>
      </c>
      <c r="P46" s="8">
        <v>0</v>
      </c>
      <c r="Q46" s="8">
        <v>0</v>
      </c>
      <c r="R46" s="3">
        <f t="shared" si="70"/>
        <v>0</v>
      </c>
      <c r="S46" s="8">
        <v>0</v>
      </c>
      <c r="T46" s="8">
        <v>0</v>
      </c>
      <c r="U46" s="8">
        <v>0</v>
      </c>
      <c r="V46" s="3">
        <f t="shared" si="71"/>
        <v>0</v>
      </c>
      <c r="W46" s="8">
        <v>0</v>
      </c>
      <c r="X46" s="8">
        <v>0</v>
      </c>
      <c r="Y46" s="3">
        <f>D46+E46+I46-L46-V46-W46</f>
        <v>3</v>
      </c>
      <c r="Z46" s="3">
        <f t="shared" si="73"/>
        <v>2</v>
      </c>
      <c r="AA46" s="8">
        <v>0</v>
      </c>
      <c r="AB46" s="8">
        <v>0</v>
      </c>
      <c r="AC46" s="3">
        <f t="shared" si="74"/>
        <v>0</v>
      </c>
      <c r="AD46" s="8">
        <v>0</v>
      </c>
      <c r="AE46" s="3">
        <f t="shared" si="75"/>
        <v>0</v>
      </c>
      <c r="AF46" s="8"/>
      <c r="AG46" s="8">
        <v>0</v>
      </c>
      <c r="AH46" s="8">
        <v>0</v>
      </c>
      <c r="AI46" s="8">
        <v>0</v>
      </c>
      <c r="AJ46" s="3">
        <f t="shared" si="76"/>
        <v>0</v>
      </c>
      <c r="AK46" s="8">
        <v>0</v>
      </c>
      <c r="AL46" s="3">
        <f t="shared" si="77"/>
        <v>0</v>
      </c>
      <c r="AM46" s="8"/>
      <c r="AN46" s="8"/>
      <c r="AO46" s="8"/>
      <c r="AP46" s="8"/>
      <c r="AQ46" s="70">
        <f t="shared" si="11"/>
        <v>3</v>
      </c>
      <c r="AR46" s="70">
        <f t="shared" si="51"/>
        <v>3</v>
      </c>
      <c r="AS46" s="70">
        <f t="shared" si="12"/>
        <v>0</v>
      </c>
      <c r="AT46" s="70">
        <f t="shared" si="13"/>
        <v>0</v>
      </c>
      <c r="AU46" s="70">
        <f t="shared" si="14"/>
        <v>3</v>
      </c>
      <c r="AV46" s="70">
        <f>L46+V46+W46+Y46</f>
        <v>3</v>
      </c>
      <c r="AW46" s="70">
        <f t="shared" si="15"/>
        <v>0</v>
      </c>
      <c r="AX46" s="70">
        <f t="shared" si="78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ht="27.75" customHeight="1">
      <c r="A47" s="9"/>
      <c r="B47" s="6" t="s">
        <v>16</v>
      </c>
      <c r="C47" s="1">
        <f>C8+C11+C14+C17+C18+C19+C27+C33+C34+C35+C36+C37+C44+C45+C46+C38+C39+C40+C41+C42+C43</f>
        <v>175</v>
      </c>
      <c r="D47" s="1">
        <f t="shared" ref="D47:AP47" si="100">D8+D11+D14+D17+D18+D19+D27+D33+D34+D35+D36+D37+D44+D45+D46+D38+D39+D40+D41+D42+D43</f>
        <v>47</v>
      </c>
      <c r="E47" s="1">
        <f t="shared" si="100"/>
        <v>128</v>
      </c>
      <c r="F47" s="1">
        <f t="shared" si="100"/>
        <v>0</v>
      </c>
      <c r="G47" s="1">
        <f t="shared" si="100"/>
        <v>0</v>
      </c>
      <c r="H47" s="1">
        <f t="shared" si="100"/>
        <v>447</v>
      </c>
      <c r="I47" s="1">
        <f t="shared" si="100"/>
        <v>369</v>
      </c>
      <c r="J47" s="1">
        <f t="shared" si="100"/>
        <v>59</v>
      </c>
      <c r="K47" s="1">
        <f t="shared" si="100"/>
        <v>19</v>
      </c>
      <c r="L47" s="1">
        <f t="shared" si="100"/>
        <v>5</v>
      </c>
      <c r="M47" s="1">
        <f t="shared" si="100"/>
        <v>314</v>
      </c>
      <c r="N47" s="1">
        <f t="shared" si="100"/>
        <v>148</v>
      </c>
      <c r="O47" s="1">
        <f t="shared" si="100"/>
        <v>20</v>
      </c>
      <c r="P47" s="1">
        <f t="shared" si="100"/>
        <v>144</v>
      </c>
      <c r="Q47" s="1">
        <f t="shared" si="100"/>
        <v>2</v>
      </c>
      <c r="R47" s="1">
        <f t="shared" si="100"/>
        <v>51</v>
      </c>
      <c r="S47" s="1">
        <f t="shared" si="100"/>
        <v>1</v>
      </c>
      <c r="T47" s="1">
        <f t="shared" si="100"/>
        <v>34</v>
      </c>
      <c r="U47" s="1">
        <f t="shared" si="100"/>
        <v>16</v>
      </c>
      <c r="V47" s="1">
        <f t="shared" si="100"/>
        <v>365</v>
      </c>
      <c r="W47" s="1">
        <f t="shared" si="100"/>
        <v>0</v>
      </c>
      <c r="X47" s="1">
        <f t="shared" si="100"/>
        <v>10</v>
      </c>
      <c r="Y47" s="1">
        <f t="shared" si="100"/>
        <v>174</v>
      </c>
      <c r="Z47" s="1">
        <f t="shared" si="100"/>
        <v>57</v>
      </c>
      <c r="AA47" s="1">
        <f t="shared" si="100"/>
        <v>103</v>
      </c>
      <c r="AB47" s="1">
        <f t="shared" si="100"/>
        <v>10</v>
      </c>
      <c r="AC47" s="1">
        <f t="shared" si="100"/>
        <v>113</v>
      </c>
      <c r="AD47" s="1">
        <f t="shared" si="100"/>
        <v>17</v>
      </c>
      <c r="AE47" s="1">
        <f t="shared" si="100"/>
        <v>96</v>
      </c>
      <c r="AF47" s="1">
        <f t="shared" si="100"/>
        <v>0</v>
      </c>
      <c r="AG47" s="1">
        <f t="shared" si="100"/>
        <v>67</v>
      </c>
      <c r="AH47" s="1">
        <f t="shared" si="100"/>
        <v>7</v>
      </c>
      <c r="AI47" s="1">
        <f t="shared" si="100"/>
        <v>1</v>
      </c>
      <c r="AJ47" s="1">
        <f t="shared" si="100"/>
        <v>8</v>
      </c>
      <c r="AK47" s="1">
        <f t="shared" si="100"/>
        <v>0</v>
      </c>
      <c r="AL47" s="1">
        <f t="shared" si="100"/>
        <v>8</v>
      </c>
      <c r="AM47" s="1">
        <f t="shared" si="100"/>
        <v>0</v>
      </c>
      <c r="AN47" s="1">
        <f t="shared" si="100"/>
        <v>0</v>
      </c>
      <c r="AO47" s="1">
        <f t="shared" si="100"/>
        <v>0</v>
      </c>
      <c r="AP47" s="1">
        <f t="shared" si="100"/>
        <v>0</v>
      </c>
      <c r="AQ47" s="69">
        <f t="shared" ref="AQ47:BJ47" si="101">AQ8+AQ11+AQ14+AQ17+AQ18+AQ19+AQ27+AQ33+AQ34+AQ35+AQ36+AQ37+AQ42+AQ43+AQ38+AQ39+AQ40+AQ41+AQ44+AQ45+AQ46</f>
        <v>175</v>
      </c>
      <c r="AR47" s="69">
        <f t="shared" si="101"/>
        <v>175</v>
      </c>
      <c r="AS47" s="69">
        <f t="shared" si="101"/>
        <v>447</v>
      </c>
      <c r="AT47" s="69">
        <f t="shared" si="101"/>
        <v>447</v>
      </c>
      <c r="AU47" s="69">
        <f t="shared" si="101"/>
        <v>544</v>
      </c>
      <c r="AV47" s="69">
        <f t="shared" si="101"/>
        <v>544</v>
      </c>
      <c r="AW47" s="69">
        <f t="shared" si="101"/>
        <v>314</v>
      </c>
      <c r="AX47" s="69">
        <f t="shared" si="101"/>
        <v>314</v>
      </c>
      <c r="AY47" s="69">
        <f t="shared" si="101"/>
        <v>51</v>
      </c>
      <c r="AZ47" s="69">
        <f t="shared" si="101"/>
        <v>51</v>
      </c>
      <c r="BA47" s="69">
        <f t="shared" si="101"/>
        <v>365</v>
      </c>
      <c r="BB47" s="69">
        <f t="shared" si="101"/>
        <v>365</v>
      </c>
      <c r="BC47" s="69">
        <f t="shared" si="101"/>
        <v>113</v>
      </c>
      <c r="BD47" s="69">
        <f t="shared" si="101"/>
        <v>113</v>
      </c>
      <c r="BE47" s="69">
        <f t="shared" si="101"/>
        <v>113</v>
      </c>
      <c r="BF47" s="69">
        <f t="shared" si="101"/>
        <v>113</v>
      </c>
      <c r="BG47" s="69">
        <f t="shared" si="101"/>
        <v>8</v>
      </c>
      <c r="BH47" s="69">
        <f t="shared" si="101"/>
        <v>8</v>
      </c>
      <c r="BI47" s="69">
        <f t="shared" si="101"/>
        <v>8</v>
      </c>
      <c r="BJ47" s="69">
        <f t="shared" si="101"/>
        <v>8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AV17" formula="1"/>
    <ignoredError sqref="Z17:Z18 Y28:Z38 Y43 Z15:Z16 Y40:Z41 Z39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BJ137"/>
  <sheetViews>
    <sheetView topLeftCell="J1" zoomScale="85" zoomScaleNormal="85" workbookViewId="0">
      <selection activeCell="AM1" sqref="AM1:AP1"/>
    </sheetView>
  </sheetViews>
  <sheetFormatPr defaultRowHeight="12.75"/>
  <cols>
    <col min="1" max="1" width="9.28515625" style="100" customWidth="1"/>
    <col min="2" max="2" width="70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10.85546875" style="100" customWidth="1"/>
    <col min="13" max="13" width="11.710937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73.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36" customHeight="1">
      <c r="A2" s="238" t="s">
        <v>161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3.2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70.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 ht="29.25" customHeight="1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.7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52.5" customHeight="1">
      <c r="A8" s="1">
        <v>1</v>
      </c>
      <c r="B8" s="6" t="s">
        <v>53</v>
      </c>
      <c r="C8" s="69">
        <f t="shared" ref="C8:AP8" si="0">SUM(C9:C10)</f>
        <v>29</v>
      </c>
      <c r="D8" s="69">
        <f t="shared" si="0"/>
        <v>4</v>
      </c>
      <c r="E8" s="69">
        <f t="shared" si="0"/>
        <v>25</v>
      </c>
      <c r="F8" s="69">
        <f t="shared" si="0"/>
        <v>0</v>
      </c>
      <c r="G8" s="69">
        <f t="shared" si="0"/>
        <v>0</v>
      </c>
      <c r="H8" s="69">
        <f t="shared" si="0"/>
        <v>61</v>
      </c>
      <c r="I8" s="69">
        <f t="shared" si="0"/>
        <v>49</v>
      </c>
      <c r="J8" s="69">
        <f t="shared" si="0"/>
        <v>2</v>
      </c>
      <c r="K8" s="69">
        <f t="shared" si="0"/>
        <v>10</v>
      </c>
      <c r="L8" s="69">
        <f t="shared" si="0"/>
        <v>4</v>
      </c>
      <c r="M8" s="69">
        <f t="shared" si="0"/>
        <v>52</v>
      </c>
      <c r="N8" s="69">
        <f t="shared" si="0"/>
        <v>27</v>
      </c>
      <c r="O8" s="69">
        <f t="shared" si="0"/>
        <v>2</v>
      </c>
      <c r="P8" s="69">
        <f t="shared" si="0"/>
        <v>23</v>
      </c>
      <c r="Q8" s="69">
        <f t="shared" si="0"/>
        <v>0</v>
      </c>
      <c r="R8" s="69">
        <f t="shared" si="0"/>
        <v>0</v>
      </c>
      <c r="S8" s="69">
        <f t="shared" si="0"/>
        <v>0</v>
      </c>
      <c r="T8" s="69">
        <f t="shared" si="0"/>
        <v>0</v>
      </c>
      <c r="U8" s="69">
        <f t="shared" si="0"/>
        <v>0</v>
      </c>
      <c r="V8" s="69">
        <f t="shared" si="0"/>
        <v>52</v>
      </c>
      <c r="W8" s="69">
        <f t="shared" si="0"/>
        <v>0</v>
      </c>
      <c r="X8" s="69">
        <f t="shared" si="0"/>
        <v>7</v>
      </c>
      <c r="Y8" s="69">
        <f t="shared" si="0"/>
        <v>22</v>
      </c>
      <c r="Z8" s="69">
        <f t="shared" si="0"/>
        <v>11</v>
      </c>
      <c r="AA8" s="69">
        <f t="shared" si="0"/>
        <v>37</v>
      </c>
      <c r="AB8" s="69">
        <f t="shared" si="0"/>
        <v>13</v>
      </c>
      <c r="AC8" s="69">
        <f t="shared" si="0"/>
        <v>50</v>
      </c>
      <c r="AD8" s="69">
        <f t="shared" si="0"/>
        <v>5</v>
      </c>
      <c r="AE8" s="69">
        <f t="shared" si="0"/>
        <v>45</v>
      </c>
      <c r="AF8" s="69">
        <f t="shared" si="0"/>
        <v>0</v>
      </c>
      <c r="AG8" s="69">
        <f t="shared" si="0"/>
        <v>46</v>
      </c>
      <c r="AH8" s="69">
        <f t="shared" si="0"/>
        <v>0</v>
      </c>
      <c r="AI8" s="69">
        <f t="shared" si="0"/>
        <v>0</v>
      </c>
      <c r="AJ8" s="69">
        <f t="shared" si="0"/>
        <v>0</v>
      </c>
      <c r="AK8" s="69">
        <f t="shared" si="0"/>
        <v>0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29</v>
      </c>
      <c r="AR8" s="69">
        <f t="shared" si="1"/>
        <v>29</v>
      </c>
      <c r="AS8" s="69">
        <f t="shared" si="1"/>
        <v>61</v>
      </c>
      <c r="AT8" s="69">
        <f t="shared" si="1"/>
        <v>61</v>
      </c>
      <c r="AU8" s="69">
        <f t="shared" si="1"/>
        <v>78</v>
      </c>
      <c r="AV8" s="69">
        <f>SUM(AV9:AV10)</f>
        <v>78</v>
      </c>
      <c r="AW8" s="69">
        <f t="shared" si="1"/>
        <v>52</v>
      </c>
      <c r="AX8" s="69">
        <f t="shared" si="1"/>
        <v>52</v>
      </c>
      <c r="AY8" s="69">
        <f t="shared" si="1"/>
        <v>0</v>
      </c>
      <c r="AZ8" s="69">
        <f t="shared" si="1"/>
        <v>0</v>
      </c>
      <c r="BA8" s="69">
        <f t="shared" si="1"/>
        <v>52</v>
      </c>
      <c r="BB8" s="69">
        <f t="shared" si="1"/>
        <v>52</v>
      </c>
      <c r="BC8" s="69">
        <f t="shared" si="1"/>
        <v>50</v>
      </c>
      <c r="BD8" s="69">
        <f t="shared" si="1"/>
        <v>50</v>
      </c>
      <c r="BE8" s="69">
        <f t="shared" si="1"/>
        <v>50</v>
      </c>
      <c r="BF8" s="69">
        <f t="shared" si="1"/>
        <v>50</v>
      </c>
      <c r="BG8" s="69">
        <f t="shared" si="1"/>
        <v>0</v>
      </c>
      <c r="BH8" s="69">
        <f t="shared" si="1"/>
        <v>0</v>
      </c>
      <c r="BI8" s="69">
        <f t="shared" si="1"/>
        <v>0</v>
      </c>
      <c r="BJ8" s="69">
        <f t="shared" si="1"/>
        <v>0</v>
      </c>
    </row>
    <row r="9" spans="1:62" ht="38.25">
      <c r="A9" s="5" t="s">
        <v>45</v>
      </c>
      <c r="B9" s="204" t="s">
        <v>54</v>
      </c>
      <c r="C9" s="21">
        <v>24</v>
      </c>
      <c r="D9" s="2">
        <v>3</v>
      </c>
      <c r="E9" s="2">
        <v>21</v>
      </c>
      <c r="F9" s="2">
        <v>0</v>
      </c>
      <c r="G9" s="2">
        <v>0</v>
      </c>
      <c r="H9" s="2">
        <v>45</v>
      </c>
      <c r="I9" s="2">
        <f>H9-J9-K9</f>
        <v>37</v>
      </c>
      <c r="J9" s="3">
        <v>2</v>
      </c>
      <c r="K9" s="3">
        <v>6</v>
      </c>
      <c r="L9" s="3">
        <v>3</v>
      </c>
      <c r="M9" s="3">
        <f>N9+O9+P9+Q9</f>
        <v>42</v>
      </c>
      <c r="N9" s="8">
        <v>20</v>
      </c>
      <c r="O9" s="8">
        <v>2</v>
      </c>
      <c r="P9" s="8">
        <v>20</v>
      </c>
      <c r="Q9" s="8">
        <v>0</v>
      </c>
      <c r="R9" s="3">
        <f>S9+T9+U9</f>
        <v>0</v>
      </c>
      <c r="S9" s="3">
        <v>0</v>
      </c>
      <c r="T9" s="3">
        <v>0</v>
      </c>
      <c r="U9" s="3">
        <v>0</v>
      </c>
      <c r="V9" s="3">
        <f>M9+R9</f>
        <v>42</v>
      </c>
      <c r="W9" s="3">
        <v>0</v>
      </c>
      <c r="X9" s="3">
        <v>5</v>
      </c>
      <c r="Y9" s="3">
        <f>D9+E9+I9-L9-V9-W9</f>
        <v>16</v>
      </c>
      <c r="Z9" s="3">
        <f>X9+D9</f>
        <v>8</v>
      </c>
      <c r="AA9" s="3">
        <v>32</v>
      </c>
      <c r="AB9" s="3">
        <v>8</v>
      </c>
      <c r="AC9" s="3">
        <f>AD9+AE9</f>
        <v>40</v>
      </c>
      <c r="AD9" s="3">
        <v>4</v>
      </c>
      <c r="AE9" s="3">
        <v>36</v>
      </c>
      <c r="AF9" s="3"/>
      <c r="AG9" s="3">
        <v>40</v>
      </c>
      <c r="AH9" s="3">
        <v>0</v>
      </c>
      <c r="AI9" s="3">
        <v>0</v>
      </c>
      <c r="AJ9" s="3">
        <f>AK9+AL9</f>
        <v>0</v>
      </c>
      <c r="AK9" s="3">
        <v>0</v>
      </c>
      <c r="AL9" s="3">
        <v>0</v>
      </c>
      <c r="AM9" s="21"/>
      <c r="AN9" s="21"/>
      <c r="AO9" s="21"/>
      <c r="AP9" s="21"/>
      <c r="AQ9" s="70">
        <f>C9</f>
        <v>24</v>
      </c>
      <c r="AR9" s="70">
        <f>E9+F9+G9+D9</f>
        <v>24</v>
      </c>
      <c r="AS9" s="70">
        <f>H9</f>
        <v>45</v>
      </c>
      <c r="AT9" s="70">
        <f>I9+J9+K9</f>
        <v>45</v>
      </c>
      <c r="AU9" s="70">
        <f>D9+E9+I9</f>
        <v>61</v>
      </c>
      <c r="AV9" s="70">
        <f>L9+V9+W9+Y9</f>
        <v>61</v>
      </c>
      <c r="AW9" s="70">
        <f>M9</f>
        <v>42</v>
      </c>
      <c r="AX9" s="70">
        <f>N9+O9+P9+Q9</f>
        <v>42</v>
      </c>
      <c r="AY9" s="70">
        <f>R9</f>
        <v>0</v>
      </c>
      <c r="AZ9" s="70">
        <f>S9+T9+U9</f>
        <v>0</v>
      </c>
      <c r="BA9" s="70">
        <f>V9</f>
        <v>42</v>
      </c>
      <c r="BB9" s="70">
        <f>M9+R9</f>
        <v>42</v>
      </c>
      <c r="BC9" s="70">
        <f>AC9</f>
        <v>40</v>
      </c>
      <c r="BD9" s="70">
        <f>AA9+AB9</f>
        <v>40</v>
      </c>
      <c r="BE9" s="70">
        <f>AC9</f>
        <v>40</v>
      </c>
      <c r="BF9" s="70">
        <f>AD9+AE9</f>
        <v>40</v>
      </c>
      <c r="BG9" s="70">
        <f>AJ9</f>
        <v>0</v>
      </c>
      <c r="BH9" s="70">
        <f>AH9+AI9</f>
        <v>0</v>
      </c>
      <c r="BI9" s="70">
        <f>AJ9</f>
        <v>0</v>
      </c>
      <c r="BJ9" s="70">
        <f>AK9+AL9</f>
        <v>0</v>
      </c>
    </row>
    <row r="10" spans="1:62" ht="38.25">
      <c r="A10" s="5" t="s">
        <v>46</v>
      </c>
      <c r="B10" s="204" t="s">
        <v>55</v>
      </c>
      <c r="C10" s="21">
        <v>5</v>
      </c>
      <c r="D10" s="2">
        <v>1</v>
      </c>
      <c r="E10" s="2">
        <v>4</v>
      </c>
      <c r="F10" s="2">
        <v>0</v>
      </c>
      <c r="G10" s="2">
        <v>0</v>
      </c>
      <c r="H10" s="2">
        <v>16</v>
      </c>
      <c r="I10" s="2">
        <f t="shared" ref="I10" si="2">H10-J10-K10</f>
        <v>12</v>
      </c>
      <c r="J10" s="2">
        <v>0</v>
      </c>
      <c r="K10" s="3">
        <v>4</v>
      </c>
      <c r="L10" s="3">
        <v>1</v>
      </c>
      <c r="M10" s="3">
        <f t="shared" ref="M10" si="3">N10+O10+P10+Q10</f>
        <v>10</v>
      </c>
      <c r="N10" s="8">
        <v>7</v>
      </c>
      <c r="O10" s="8">
        <v>0</v>
      </c>
      <c r="P10" s="8">
        <v>3</v>
      </c>
      <c r="Q10" s="8">
        <v>0</v>
      </c>
      <c r="R10" s="3">
        <f t="shared" ref="R10" si="4">S10+T10+U10</f>
        <v>0</v>
      </c>
      <c r="S10" s="3">
        <v>0</v>
      </c>
      <c r="T10" s="3">
        <v>0</v>
      </c>
      <c r="U10" s="3">
        <v>0</v>
      </c>
      <c r="V10" s="3">
        <f t="shared" ref="V10" si="5">M10+R10</f>
        <v>10</v>
      </c>
      <c r="W10" s="3">
        <v>0</v>
      </c>
      <c r="X10" s="4">
        <v>2</v>
      </c>
      <c r="Y10" s="3">
        <f>D10+E10+I10-L10-V10-W10</f>
        <v>6</v>
      </c>
      <c r="Z10" s="3">
        <f t="shared" ref="Z10" si="6">X10+D10</f>
        <v>3</v>
      </c>
      <c r="AA10" s="4">
        <v>5</v>
      </c>
      <c r="AB10" s="4">
        <v>5</v>
      </c>
      <c r="AC10" s="3">
        <f t="shared" ref="AC10" si="7">AD10+AE10</f>
        <v>10</v>
      </c>
      <c r="AD10" s="4">
        <v>1</v>
      </c>
      <c r="AE10" s="3">
        <v>9</v>
      </c>
      <c r="AF10" s="3"/>
      <c r="AG10" s="3">
        <v>6</v>
      </c>
      <c r="AH10" s="3">
        <v>0</v>
      </c>
      <c r="AI10" s="3">
        <v>0</v>
      </c>
      <c r="AJ10" s="3">
        <f t="shared" ref="AJ10" si="8">AK10+AL10</f>
        <v>0</v>
      </c>
      <c r="AK10" s="3">
        <v>0</v>
      </c>
      <c r="AL10" s="3">
        <v>0</v>
      </c>
      <c r="AM10" s="21"/>
      <c r="AN10" s="21"/>
      <c r="AO10" s="21"/>
      <c r="AP10" s="21"/>
      <c r="AQ10" s="70">
        <f t="shared" ref="AQ10:AQ46" si="9">C10</f>
        <v>5</v>
      </c>
      <c r="AR10" s="70">
        <f>E10+F10+G10+D10</f>
        <v>5</v>
      </c>
      <c r="AS10" s="70">
        <f t="shared" ref="AS10:AS46" si="10">H10</f>
        <v>16</v>
      </c>
      <c r="AT10" s="70">
        <f t="shared" ref="AT10:AT46" si="11">I10+J10+K10</f>
        <v>16</v>
      </c>
      <c r="AU10" s="70">
        <f t="shared" ref="AU10:AU46" si="12">D10+E10+I10</f>
        <v>17</v>
      </c>
      <c r="AV10" s="70">
        <f>L10+V10+W10+Y10</f>
        <v>17</v>
      </c>
      <c r="AW10" s="70">
        <f t="shared" ref="AW10:AW46" si="13">M10</f>
        <v>10</v>
      </c>
      <c r="AX10" s="70">
        <f>N10+O10+P10+Q10</f>
        <v>10</v>
      </c>
      <c r="AY10" s="70">
        <f t="shared" ref="AY10:AY46" si="14">R10</f>
        <v>0</v>
      </c>
      <c r="AZ10" s="70">
        <f t="shared" ref="AZ10:AZ46" si="15">S10+T10+U10</f>
        <v>0</v>
      </c>
      <c r="BA10" s="70">
        <f t="shared" ref="BA10:BA46" si="16">V10</f>
        <v>10</v>
      </c>
      <c r="BB10" s="70">
        <f t="shared" ref="BB10:BB46" si="17">M10+R10</f>
        <v>10</v>
      </c>
      <c r="BC10" s="70">
        <f t="shared" ref="BC10:BC46" si="18">AC10</f>
        <v>10</v>
      </c>
      <c r="BD10" s="70">
        <f t="shared" ref="BD10:BD46" si="19">AA10+AB10</f>
        <v>10</v>
      </c>
      <c r="BE10" s="70">
        <f t="shared" ref="BE10:BE46" si="20">AC10</f>
        <v>10</v>
      </c>
      <c r="BF10" s="70">
        <f t="shared" ref="BF10:BF46" si="21">AD10+AE10</f>
        <v>10</v>
      </c>
      <c r="BG10" s="70">
        <f t="shared" ref="BG10:BG46" si="22">AJ10</f>
        <v>0</v>
      </c>
      <c r="BH10" s="70">
        <f t="shared" ref="BH10:BH46" si="23">AH10+AI10</f>
        <v>0</v>
      </c>
      <c r="BI10" s="70">
        <f t="shared" ref="BI10:BI46" si="24">AJ10</f>
        <v>0</v>
      </c>
      <c r="BJ10" s="70">
        <f t="shared" ref="BJ10:BJ46" si="25">AK10+AL10</f>
        <v>0</v>
      </c>
    </row>
    <row r="11" spans="1:62" ht="51">
      <c r="A11" s="1">
        <v>2</v>
      </c>
      <c r="B11" s="6" t="s">
        <v>56</v>
      </c>
      <c r="C11" s="69">
        <f t="shared" ref="C11:BJ11" si="26">SUM(C12:C13)</f>
        <v>3</v>
      </c>
      <c r="D11" s="69">
        <f t="shared" si="26"/>
        <v>0</v>
      </c>
      <c r="E11" s="69">
        <f t="shared" si="26"/>
        <v>3</v>
      </c>
      <c r="F11" s="69">
        <f t="shared" si="26"/>
        <v>0</v>
      </c>
      <c r="G11" s="69">
        <f t="shared" si="26"/>
        <v>0</v>
      </c>
      <c r="H11" s="69">
        <f t="shared" si="26"/>
        <v>17</v>
      </c>
      <c r="I11" s="69">
        <f t="shared" si="26"/>
        <v>8</v>
      </c>
      <c r="J11" s="69">
        <f t="shared" si="26"/>
        <v>3</v>
      </c>
      <c r="K11" s="69">
        <f t="shared" si="26"/>
        <v>6</v>
      </c>
      <c r="L11" s="69">
        <f t="shared" si="26"/>
        <v>1</v>
      </c>
      <c r="M11" s="69">
        <f t="shared" si="26"/>
        <v>10</v>
      </c>
      <c r="N11" s="69">
        <f t="shared" si="26"/>
        <v>4</v>
      </c>
      <c r="O11" s="69">
        <f t="shared" si="26"/>
        <v>0</v>
      </c>
      <c r="P11" s="69">
        <f t="shared" si="26"/>
        <v>6</v>
      </c>
      <c r="Q11" s="69">
        <f t="shared" si="26"/>
        <v>0</v>
      </c>
      <c r="R11" s="69">
        <f t="shared" si="26"/>
        <v>0</v>
      </c>
      <c r="S11" s="69">
        <f t="shared" si="26"/>
        <v>0</v>
      </c>
      <c r="T11" s="69">
        <f t="shared" si="26"/>
        <v>0</v>
      </c>
      <c r="U11" s="69">
        <f t="shared" si="26"/>
        <v>0</v>
      </c>
      <c r="V11" s="69">
        <f t="shared" si="26"/>
        <v>10</v>
      </c>
      <c r="W11" s="69">
        <f t="shared" si="26"/>
        <v>0</v>
      </c>
      <c r="X11" s="69">
        <f t="shared" si="26"/>
        <v>0</v>
      </c>
      <c r="Y11" s="69">
        <f t="shared" si="26"/>
        <v>0</v>
      </c>
      <c r="Z11" s="69">
        <f t="shared" si="26"/>
        <v>0</v>
      </c>
      <c r="AA11" s="69">
        <f t="shared" si="26"/>
        <v>5</v>
      </c>
      <c r="AB11" s="69">
        <f t="shared" si="26"/>
        <v>3</v>
      </c>
      <c r="AC11" s="69">
        <f t="shared" si="26"/>
        <v>8</v>
      </c>
      <c r="AD11" s="69">
        <f t="shared" si="26"/>
        <v>0</v>
      </c>
      <c r="AE11" s="69">
        <f t="shared" si="26"/>
        <v>8</v>
      </c>
      <c r="AF11" s="69">
        <f t="shared" si="26"/>
        <v>0</v>
      </c>
      <c r="AG11" s="69">
        <f t="shared" si="26"/>
        <v>9</v>
      </c>
      <c r="AH11" s="69">
        <f t="shared" si="26"/>
        <v>0</v>
      </c>
      <c r="AI11" s="69">
        <f t="shared" si="26"/>
        <v>0</v>
      </c>
      <c r="AJ11" s="69">
        <f t="shared" si="26"/>
        <v>0</v>
      </c>
      <c r="AK11" s="69">
        <f t="shared" si="26"/>
        <v>0</v>
      </c>
      <c r="AL11" s="69">
        <f t="shared" si="26"/>
        <v>0</v>
      </c>
      <c r="AM11" s="69">
        <f t="shared" si="26"/>
        <v>0</v>
      </c>
      <c r="AN11" s="69">
        <f t="shared" si="26"/>
        <v>0</v>
      </c>
      <c r="AO11" s="69">
        <f t="shared" si="26"/>
        <v>0</v>
      </c>
      <c r="AP11" s="69">
        <f t="shared" si="26"/>
        <v>0</v>
      </c>
      <c r="AQ11" s="69">
        <f t="shared" si="26"/>
        <v>3</v>
      </c>
      <c r="AR11" s="69">
        <f t="shared" si="26"/>
        <v>3</v>
      </c>
      <c r="AS11" s="69">
        <f t="shared" si="26"/>
        <v>17</v>
      </c>
      <c r="AT11" s="69">
        <f t="shared" si="26"/>
        <v>17</v>
      </c>
      <c r="AU11" s="69">
        <f t="shared" si="26"/>
        <v>11</v>
      </c>
      <c r="AV11" s="69">
        <f t="shared" si="26"/>
        <v>11</v>
      </c>
      <c r="AW11" s="69">
        <f t="shared" si="26"/>
        <v>10</v>
      </c>
      <c r="AX11" s="69">
        <f t="shared" si="26"/>
        <v>10</v>
      </c>
      <c r="AY11" s="69">
        <f t="shared" si="26"/>
        <v>0</v>
      </c>
      <c r="AZ11" s="69">
        <f t="shared" si="26"/>
        <v>0</v>
      </c>
      <c r="BA11" s="69">
        <f t="shared" si="26"/>
        <v>10</v>
      </c>
      <c r="BB11" s="69">
        <f t="shared" si="26"/>
        <v>10</v>
      </c>
      <c r="BC11" s="69">
        <f t="shared" si="26"/>
        <v>8</v>
      </c>
      <c r="BD11" s="69">
        <f t="shared" si="26"/>
        <v>8</v>
      </c>
      <c r="BE11" s="69">
        <f t="shared" si="26"/>
        <v>8</v>
      </c>
      <c r="BF11" s="69">
        <f t="shared" si="26"/>
        <v>8</v>
      </c>
      <c r="BG11" s="69">
        <f t="shared" si="26"/>
        <v>0</v>
      </c>
      <c r="BH11" s="69">
        <f t="shared" si="26"/>
        <v>0</v>
      </c>
      <c r="BI11" s="69">
        <f t="shared" si="26"/>
        <v>0</v>
      </c>
      <c r="BJ11" s="69">
        <f t="shared" si="26"/>
        <v>0</v>
      </c>
    </row>
    <row r="12" spans="1:62" ht="38.25">
      <c r="A12" s="5" t="s">
        <v>4</v>
      </c>
      <c r="B12" s="204" t="s">
        <v>57</v>
      </c>
      <c r="C12" s="2">
        <v>3</v>
      </c>
      <c r="D12" s="2">
        <v>0</v>
      </c>
      <c r="E12" s="2">
        <v>3</v>
      </c>
      <c r="F12" s="2">
        <v>0</v>
      </c>
      <c r="G12" s="2">
        <v>0</v>
      </c>
      <c r="H12" s="2">
        <v>10</v>
      </c>
      <c r="I12" s="2">
        <f t="shared" ref="I12:I13" si="27">H12-J12-K12</f>
        <v>3</v>
      </c>
      <c r="J12" s="3">
        <v>3</v>
      </c>
      <c r="K12" s="3">
        <v>4</v>
      </c>
      <c r="L12" s="3">
        <v>1</v>
      </c>
      <c r="M12" s="3">
        <f t="shared" ref="M12:M13" si="28">N12+O12+P12+Q12</f>
        <v>5</v>
      </c>
      <c r="N12" s="8">
        <v>2</v>
      </c>
      <c r="O12" s="8">
        <v>0</v>
      </c>
      <c r="P12" s="8">
        <v>3</v>
      </c>
      <c r="Q12" s="8">
        <v>0</v>
      </c>
      <c r="R12" s="3">
        <f t="shared" ref="R12:R13" si="29">S12+T12+U12</f>
        <v>0</v>
      </c>
      <c r="S12" s="3">
        <v>0</v>
      </c>
      <c r="T12" s="3">
        <v>0</v>
      </c>
      <c r="U12" s="3">
        <v>0</v>
      </c>
      <c r="V12" s="3">
        <f t="shared" ref="V12:V13" si="30">M12+R12</f>
        <v>5</v>
      </c>
      <c r="W12" s="3">
        <v>0</v>
      </c>
      <c r="X12" s="3">
        <v>0</v>
      </c>
      <c r="Y12" s="3">
        <f>D12+E12+I12-L12-V12-W12</f>
        <v>0</v>
      </c>
      <c r="Z12" s="3">
        <f t="shared" ref="Z12:Z13" si="31">X12+D12</f>
        <v>0</v>
      </c>
      <c r="AA12" s="3">
        <v>2</v>
      </c>
      <c r="AB12" s="3">
        <v>1</v>
      </c>
      <c r="AC12" s="3">
        <v>3</v>
      </c>
      <c r="AD12" s="3">
        <v>0</v>
      </c>
      <c r="AE12" s="3">
        <v>3</v>
      </c>
      <c r="AF12" s="3"/>
      <c r="AG12" s="31">
        <v>3</v>
      </c>
      <c r="AH12" s="31">
        <v>0</v>
      </c>
      <c r="AI12" s="31">
        <v>0</v>
      </c>
      <c r="AJ12" s="3">
        <f t="shared" ref="AJ12:AJ13" si="32">AK12+AL12</f>
        <v>0</v>
      </c>
      <c r="AK12" s="31">
        <v>0</v>
      </c>
      <c r="AL12" s="31">
        <v>0</v>
      </c>
      <c r="AM12" s="99"/>
      <c r="AN12" s="99"/>
      <c r="AO12" s="99"/>
      <c r="AP12" s="99"/>
      <c r="AQ12" s="70">
        <f t="shared" si="9"/>
        <v>3</v>
      </c>
      <c r="AR12" s="70">
        <f>E12+F12+G12+D12</f>
        <v>3</v>
      </c>
      <c r="AS12" s="70">
        <f t="shared" si="10"/>
        <v>10</v>
      </c>
      <c r="AT12" s="70">
        <f t="shared" si="11"/>
        <v>10</v>
      </c>
      <c r="AU12" s="70">
        <f t="shared" si="12"/>
        <v>6</v>
      </c>
      <c r="AV12" s="70">
        <f>L12+V12+W12+Y12</f>
        <v>6</v>
      </c>
      <c r="AW12" s="70">
        <f t="shared" si="13"/>
        <v>5</v>
      </c>
      <c r="AX12" s="70">
        <f>N12+O12+P12+Q12</f>
        <v>5</v>
      </c>
      <c r="AY12" s="70">
        <f t="shared" si="14"/>
        <v>0</v>
      </c>
      <c r="AZ12" s="70">
        <f t="shared" si="15"/>
        <v>0</v>
      </c>
      <c r="BA12" s="70">
        <f t="shared" si="16"/>
        <v>5</v>
      </c>
      <c r="BB12" s="70">
        <f t="shared" si="17"/>
        <v>5</v>
      </c>
      <c r="BC12" s="70">
        <f t="shared" si="18"/>
        <v>3</v>
      </c>
      <c r="BD12" s="70">
        <f t="shared" si="19"/>
        <v>3</v>
      </c>
      <c r="BE12" s="70">
        <f t="shared" si="20"/>
        <v>3</v>
      </c>
      <c r="BF12" s="70">
        <f t="shared" si="21"/>
        <v>3</v>
      </c>
      <c r="BG12" s="70">
        <f t="shared" si="22"/>
        <v>0</v>
      </c>
      <c r="BH12" s="70">
        <f t="shared" si="23"/>
        <v>0</v>
      </c>
      <c r="BI12" s="70">
        <f t="shared" si="24"/>
        <v>0</v>
      </c>
      <c r="BJ12" s="70">
        <f t="shared" si="25"/>
        <v>0</v>
      </c>
    </row>
    <row r="13" spans="1:62" ht="38.25">
      <c r="A13" s="5" t="s">
        <v>5</v>
      </c>
      <c r="B13" s="204" t="s">
        <v>58</v>
      </c>
      <c r="C13" s="21">
        <v>0</v>
      </c>
      <c r="D13" s="2">
        <v>0</v>
      </c>
      <c r="E13" s="2">
        <v>0</v>
      </c>
      <c r="F13" s="2">
        <v>0</v>
      </c>
      <c r="G13" s="2">
        <v>0</v>
      </c>
      <c r="H13" s="2">
        <v>7</v>
      </c>
      <c r="I13" s="2">
        <f t="shared" si="27"/>
        <v>5</v>
      </c>
      <c r="J13" s="3">
        <v>0</v>
      </c>
      <c r="K13" s="3">
        <v>2</v>
      </c>
      <c r="L13" s="3">
        <v>0</v>
      </c>
      <c r="M13" s="3">
        <f t="shared" si="28"/>
        <v>5</v>
      </c>
      <c r="N13" s="8">
        <v>2</v>
      </c>
      <c r="O13" s="8">
        <v>0</v>
      </c>
      <c r="P13" s="8">
        <v>3</v>
      </c>
      <c r="Q13" s="8">
        <v>0</v>
      </c>
      <c r="R13" s="3">
        <f t="shared" si="29"/>
        <v>0</v>
      </c>
      <c r="S13" s="3">
        <v>0</v>
      </c>
      <c r="T13" s="3">
        <v>0</v>
      </c>
      <c r="U13" s="3">
        <v>0</v>
      </c>
      <c r="V13" s="3">
        <f t="shared" si="30"/>
        <v>5</v>
      </c>
      <c r="W13" s="3">
        <v>0</v>
      </c>
      <c r="X13" s="3">
        <v>0</v>
      </c>
      <c r="Y13" s="3">
        <f>D13+E13+I13-L13-V13-W13</f>
        <v>0</v>
      </c>
      <c r="Z13" s="3">
        <f t="shared" si="31"/>
        <v>0</v>
      </c>
      <c r="AA13" s="3">
        <v>3</v>
      </c>
      <c r="AB13" s="3">
        <v>2</v>
      </c>
      <c r="AC13" s="3">
        <f t="shared" ref="AC13" si="33">AD13+AE13</f>
        <v>5</v>
      </c>
      <c r="AD13" s="3">
        <v>0</v>
      </c>
      <c r="AE13" s="3">
        <v>5</v>
      </c>
      <c r="AF13" s="3"/>
      <c r="AG13" s="3">
        <v>6</v>
      </c>
      <c r="AH13" s="3">
        <v>0</v>
      </c>
      <c r="AI13" s="3">
        <v>0</v>
      </c>
      <c r="AJ13" s="3">
        <f t="shared" si="32"/>
        <v>0</v>
      </c>
      <c r="AK13" s="3">
        <v>0</v>
      </c>
      <c r="AL13" s="3"/>
      <c r="AM13" s="21"/>
      <c r="AN13" s="21"/>
      <c r="AO13" s="21"/>
      <c r="AP13" s="21"/>
      <c r="AQ13" s="70">
        <f t="shared" si="9"/>
        <v>0</v>
      </c>
      <c r="AR13" s="70">
        <f>E13+F13+G13+D13</f>
        <v>0</v>
      </c>
      <c r="AS13" s="70">
        <f t="shared" si="10"/>
        <v>7</v>
      </c>
      <c r="AT13" s="70">
        <f t="shared" si="11"/>
        <v>7</v>
      </c>
      <c r="AU13" s="70">
        <f t="shared" si="12"/>
        <v>5</v>
      </c>
      <c r="AV13" s="70">
        <f>L13+V13+W13+Y13+Z13</f>
        <v>5</v>
      </c>
      <c r="AW13" s="70">
        <f t="shared" si="13"/>
        <v>5</v>
      </c>
      <c r="AX13" s="70">
        <f>N13+O13+P13+Q13</f>
        <v>5</v>
      </c>
      <c r="AY13" s="70">
        <f t="shared" si="14"/>
        <v>0</v>
      </c>
      <c r="AZ13" s="70">
        <f t="shared" si="15"/>
        <v>0</v>
      </c>
      <c r="BA13" s="70">
        <f t="shared" si="16"/>
        <v>5</v>
      </c>
      <c r="BB13" s="70">
        <f t="shared" si="17"/>
        <v>5</v>
      </c>
      <c r="BC13" s="70">
        <f t="shared" si="18"/>
        <v>5</v>
      </c>
      <c r="BD13" s="70">
        <f t="shared" si="19"/>
        <v>5</v>
      </c>
      <c r="BE13" s="70">
        <f t="shared" si="20"/>
        <v>5</v>
      </c>
      <c r="BF13" s="70">
        <f t="shared" si="21"/>
        <v>5</v>
      </c>
      <c r="BG13" s="70">
        <f t="shared" si="22"/>
        <v>0</v>
      </c>
      <c r="BH13" s="70">
        <f t="shared" si="23"/>
        <v>0</v>
      </c>
      <c r="BI13" s="70">
        <f t="shared" si="24"/>
        <v>0</v>
      </c>
      <c r="BJ13" s="70">
        <f t="shared" si="25"/>
        <v>0</v>
      </c>
    </row>
    <row r="14" spans="1:62" ht="38.25">
      <c r="A14" s="5" t="s">
        <v>47</v>
      </c>
      <c r="B14" s="6" t="s">
        <v>59</v>
      </c>
      <c r="C14" s="69">
        <f t="shared" ref="C14:AP14" si="34">SUM(C15:C16)</f>
        <v>43</v>
      </c>
      <c r="D14" s="69">
        <f t="shared" si="34"/>
        <v>0</v>
      </c>
      <c r="E14" s="69">
        <f t="shared" si="34"/>
        <v>43</v>
      </c>
      <c r="F14" s="69">
        <f t="shared" si="34"/>
        <v>0</v>
      </c>
      <c r="G14" s="69">
        <f t="shared" si="34"/>
        <v>0</v>
      </c>
      <c r="H14" s="69">
        <f t="shared" si="34"/>
        <v>105</v>
      </c>
      <c r="I14" s="69">
        <f t="shared" si="34"/>
        <v>79</v>
      </c>
      <c r="J14" s="69">
        <f t="shared" si="34"/>
        <v>11</v>
      </c>
      <c r="K14" s="69">
        <f t="shared" si="34"/>
        <v>15</v>
      </c>
      <c r="L14" s="69">
        <f t="shared" si="34"/>
        <v>0</v>
      </c>
      <c r="M14" s="69">
        <f t="shared" si="34"/>
        <v>64</v>
      </c>
      <c r="N14" s="69">
        <f t="shared" si="34"/>
        <v>55</v>
      </c>
      <c r="O14" s="69">
        <f t="shared" si="34"/>
        <v>5</v>
      </c>
      <c r="P14" s="69">
        <f t="shared" si="34"/>
        <v>4</v>
      </c>
      <c r="Q14" s="69">
        <f t="shared" si="34"/>
        <v>0</v>
      </c>
      <c r="R14" s="69">
        <f t="shared" si="34"/>
        <v>8</v>
      </c>
      <c r="S14" s="69">
        <f t="shared" si="34"/>
        <v>0</v>
      </c>
      <c r="T14" s="69">
        <f t="shared" si="34"/>
        <v>8</v>
      </c>
      <c r="U14" s="69">
        <f t="shared" si="34"/>
        <v>0</v>
      </c>
      <c r="V14" s="69">
        <f t="shared" si="34"/>
        <v>72</v>
      </c>
      <c r="W14" s="69">
        <f t="shared" si="34"/>
        <v>0</v>
      </c>
      <c r="X14" s="69">
        <f t="shared" si="34"/>
        <v>2</v>
      </c>
      <c r="Y14" s="69">
        <f t="shared" si="34"/>
        <v>50</v>
      </c>
      <c r="Z14" s="69">
        <f t="shared" si="34"/>
        <v>2</v>
      </c>
      <c r="AA14" s="69">
        <f t="shared" si="34"/>
        <v>3</v>
      </c>
      <c r="AB14" s="69">
        <f t="shared" si="34"/>
        <v>8</v>
      </c>
      <c r="AC14" s="69">
        <f t="shared" si="34"/>
        <v>11</v>
      </c>
      <c r="AD14" s="69">
        <f t="shared" si="34"/>
        <v>0</v>
      </c>
      <c r="AE14" s="69">
        <f t="shared" si="34"/>
        <v>11</v>
      </c>
      <c r="AF14" s="69">
        <f t="shared" si="34"/>
        <v>0</v>
      </c>
      <c r="AG14" s="69">
        <f t="shared" si="34"/>
        <v>11</v>
      </c>
      <c r="AH14" s="69">
        <f t="shared" si="34"/>
        <v>0</v>
      </c>
      <c r="AI14" s="69">
        <f t="shared" si="34"/>
        <v>0</v>
      </c>
      <c r="AJ14" s="69">
        <f t="shared" si="34"/>
        <v>0</v>
      </c>
      <c r="AK14" s="69">
        <f t="shared" si="34"/>
        <v>0</v>
      </c>
      <c r="AL14" s="69">
        <f t="shared" si="34"/>
        <v>0</v>
      </c>
      <c r="AM14" s="69">
        <f t="shared" si="34"/>
        <v>0</v>
      </c>
      <c r="AN14" s="69">
        <f t="shared" si="34"/>
        <v>0</v>
      </c>
      <c r="AO14" s="69">
        <f t="shared" si="34"/>
        <v>0</v>
      </c>
      <c r="AP14" s="69">
        <f t="shared" si="34"/>
        <v>0</v>
      </c>
      <c r="AQ14" s="69">
        <f t="shared" ref="AQ14:BJ14" si="35">SUM(AQ15:AQ16)</f>
        <v>43</v>
      </c>
      <c r="AR14" s="69">
        <f t="shared" si="35"/>
        <v>43</v>
      </c>
      <c r="AS14" s="69">
        <f t="shared" si="35"/>
        <v>105</v>
      </c>
      <c r="AT14" s="69">
        <f t="shared" si="35"/>
        <v>105</v>
      </c>
      <c r="AU14" s="69">
        <f t="shared" si="35"/>
        <v>122</v>
      </c>
      <c r="AV14" s="69">
        <f t="shared" si="35"/>
        <v>122</v>
      </c>
      <c r="AW14" s="69">
        <f t="shared" si="35"/>
        <v>64</v>
      </c>
      <c r="AX14" s="69">
        <f t="shared" si="35"/>
        <v>64</v>
      </c>
      <c r="AY14" s="69">
        <f t="shared" si="35"/>
        <v>8</v>
      </c>
      <c r="AZ14" s="69">
        <f t="shared" si="35"/>
        <v>8</v>
      </c>
      <c r="BA14" s="69">
        <f t="shared" si="35"/>
        <v>72</v>
      </c>
      <c r="BB14" s="69">
        <f t="shared" si="35"/>
        <v>72</v>
      </c>
      <c r="BC14" s="69">
        <f t="shared" si="35"/>
        <v>11</v>
      </c>
      <c r="BD14" s="69">
        <f t="shared" si="35"/>
        <v>11</v>
      </c>
      <c r="BE14" s="69">
        <f t="shared" si="35"/>
        <v>11</v>
      </c>
      <c r="BF14" s="69">
        <f t="shared" si="35"/>
        <v>11</v>
      </c>
      <c r="BG14" s="69">
        <f t="shared" si="35"/>
        <v>0</v>
      </c>
      <c r="BH14" s="69">
        <f t="shared" si="35"/>
        <v>0</v>
      </c>
      <c r="BI14" s="69">
        <f t="shared" si="35"/>
        <v>0</v>
      </c>
      <c r="BJ14" s="69">
        <f t="shared" si="35"/>
        <v>0</v>
      </c>
    </row>
    <row r="15" spans="1:62" ht="38.25">
      <c r="A15" s="5" t="s">
        <v>6</v>
      </c>
      <c r="B15" s="204" t="s">
        <v>60</v>
      </c>
      <c r="C15" s="21">
        <v>16</v>
      </c>
      <c r="D15" s="7">
        <v>0</v>
      </c>
      <c r="E15" s="7">
        <v>16</v>
      </c>
      <c r="F15" s="7">
        <v>0</v>
      </c>
      <c r="G15" s="7">
        <v>0</v>
      </c>
      <c r="H15" s="2">
        <v>66</v>
      </c>
      <c r="I15" s="2">
        <f t="shared" ref="I15:I18" si="36">H15-J15-K15</f>
        <v>49</v>
      </c>
      <c r="J15" s="3">
        <v>6</v>
      </c>
      <c r="K15" s="3">
        <v>11</v>
      </c>
      <c r="L15" s="3">
        <v>0</v>
      </c>
      <c r="M15" s="3">
        <f t="shared" ref="M15:M18" si="37">N15+O15+P15+Q15</f>
        <v>34</v>
      </c>
      <c r="N15" s="8">
        <v>32</v>
      </c>
      <c r="O15" s="8">
        <v>1</v>
      </c>
      <c r="P15" s="8">
        <v>1</v>
      </c>
      <c r="Q15" s="8">
        <v>0</v>
      </c>
      <c r="R15" s="3">
        <f t="shared" ref="R15:R18" si="38">S15+T15+U15</f>
        <v>3</v>
      </c>
      <c r="S15" s="8">
        <v>0</v>
      </c>
      <c r="T15" s="8">
        <v>3</v>
      </c>
      <c r="U15" s="8">
        <v>0</v>
      </c>
      <c r="V15" s="3">
        <f t="shared" ref="V15:V18" si="39">M15+R15</f>
        <v>37</v>
      </c>
      <c r="W15" s="3">
        <v>0</v>
      </c>
      <c r="X15" s="3">
        <v>1</v>
      </c>
      <c r="Y15" s="3">
        <f>D15+E15+I15-L15-V15-W15</f>
        <v>28</v>
      </c>
      <c r="Z15" s="3">
        <f t="shared" ref="Z15:Z18" si="40">X15+D15</f>
        <v>1</v>
      </c>
      <c r="AA15" s="3">
        <v>1</v>
      </c>
      <c r="AB15" s="3">
        <v>7</v>
      </c>
      <c r="AC15" s="3">
        <f t="shared" ref="AC15:AC18" si="41">AD15+AE15</f>
        <v>8</v>
      </c>
      <c r="AD15" s="3">
        <v>0</v>
      </c>
      <c r="AE15" s="3">
        <v>8</v>
      </c>
      <c r="AF15" s="3"/>
      <c r="AG15" s="3">
        <v>8</v>
      </c>
      <c r="AH15" s="3">
        <v>0</v>
      </c>
      <c r="AI15" s="3">
        <v>0</v>
      </c>
      <c r="AJ15" s="3">
        <f t="shared" ref="AJ15:AJ18" si="42">AK15+AL15</f>
        <v>0</v>
      </c>
      <c r="AK15" s="3">
        <v>0</v>
      </c>
      <c r="AL15" s="3">
        <v>0</v>
      </c>
      <c r="AM15" s="21"/>
      <c r="AN15" s="21"/>
      <c r="AO15" s="21"/>
      <c r="AP15" s="21"/>
      <c r="AQ15" s="70">
        <f t="shared" si="9"/>
        <v>16</v>
      </c>
      <c r="AR15" s="70">
        <f>E15+F15+G15+D15</f>
        <v>16</v>
      </c>
      <c r="AS15" s="70">
        <f t="shared" si="10"/>
        <v>66</v>
      </c>
      <c r="AT15" s="70">
        <f t="shared" si="11"/>
        <v>66</v>
      </c>
      <c r="AU15" s="70">
        <f t="shared" si="12"/>
        <v>65</v>
      </c>
      <c r="AV15" s="70">
        <f>L15+V15+W15+Y15</f>
        <v>65</v>
      </c>
      <c r="AW15" s="70">
        <f t="shared" si="13"/>
        <v>34</v>
      </c>
      <c r="AX15" s="70">
        <f t="shared" ref="AX15:AX18" si="43">N15+O15+P15+Q15</f>
        <v>34</v>
      </c>
      <c r="AY15" s="70">
        <f t="shared" si="14"/>
        <v>3</v>
      </c>
      <c r="AZ15" s="70">
        <f t="shared" si="15"/>
        <v>3</v>
      </c>
      <c r="BA15" s="70">
        <f t="shared" si="16"/>
        <v>37</v>
      </c>
      <c r="BB15" s="70">
        <f t="shared" si="17"/>
        <v>37</v>
      </c>
      <c r="BC15" s="70">
        <f t="shared" si="18"/>
        <v>8</v>
      </c>
      <c r="BD15" s="70">
        <f t="shared" si="19"/>
        <v>8</v>
      </c>
      <c r="BE15" s="70">
        <f t="shared" si="20"/>
        <v>8</v>
      </c>
      <c r="BF15" s="70">
        <f t="shared" si="21"/>
        <v>8</v>
      </c>
      <c r="BG15" s="70">
        <f t="shared" si="22"/>
        <v>0</v>
      </c>
      <c r="BH15" s="70">
        <f t="shared" si="23"/>
        <v>0</v>
      </c>
      <c r="BI15" s="70">
        <f t="shared" si="24"/>
        <v>0</v>
      </c>
      <c r="BJ15" s="70">
        <f t="shared" si="25"/>
        <v>0</v>
      </c>
    </row>
    <row r="16" spans="1:62" ht="25.5">
      <c r="A16" s="5" t="s">
        <v>7</v>
      </c>
      <c r="B16" s="204" t="s">
        <v>61</v>
      </c>
      <c r="C16" s="21">
        <v>27</v>
      </c>
      <c r="D16" s="7">
        <v>0</v>
      </c>
      <c r="E16" s="7">
        <v>27</v>
      </c>
      <c r="F16" s="7">
        <v>0</v>
      </c>
      <c r="G16" s="7">
        <v>0</v>
      </c>
      <c r="H16" s="2">
        <v>39</v>
      </c>
      <c r="I16" s="2">
        <f t="shared" si="36"/>
        <v>30</v>
      </c>
      <c r="J16" s="8">
        <v>5</v>
      </c>
      <c r="K16" s="8">
        <v>4</v>
      </c>
      <c r="L16" s="8">
        <v>0</v>
      </c>
      <c r="M16" s="3">
        <f t="shared" si="37"/>
        <v>30</v>
      </c>
      <c r="N16" s="8">
        <v>23</v>
      </c>
      <c r="O16" s="8">
        <v>4</v>
      </c>
      <c r="P16" s="8">
        <v>3</v>
      </c>
      <c r="Q16" s="8">
        <v>0</v>
      </c>
      <c r="R16" s="3">
        <f t="shared" si="38"/>
        <v>5</v>
      </c>
      <c r="S16" s="8">
        <v>0</v>
      </c>
      <c r="T16" s="8">
        <v>5</v>
      </c>
      <c r="U16" s="8">
        <v>0</v>
      </c>
      <c r="V16" s="3">
        <f t="shared" si="39"/>
        <v>35</v>
      </c>
      <c r="W16" s="8">
        <v>0</v>
      </c>
      <c r="X16" s="8">
        <v>1</v>
      </c>
      <c r="Y16" s="3">
        <f t="shared" ref="Y16:Y18" si="44">D16+E16+I16-L16-V16-W16</f>
        <v>22</v>
      </c>
      <c r="Z16" s="3">
        <f t="shared" si="40"/>
        <v>1</v>
      </c>
      <c r="AA16" s="8">
        <v>2</v>
      </c>
      <c r="AB16" s="8">
        <v>1</v>
      </c>
      <c r="AC16" s="3">
        <f t="shared" si="41"/>
        <v>3</v>
      </c>
      <c r="AD16" s="3">
        <v>0</v>
      </c>
      <c r="AE16" s="3">
        <v>3</v>
      </c>
      <c r="AF16" s="8"/>
      <c r="AG16" s="8">
        <v>3</v>
      </c>
      <c r="AH16" s="3">
        <v>0</v>
      </c>
      <c r="AI16" s="3">
        <v>0</v>
      </c>
      <c r="AJ16" s="3">
        <f t="shared" si="42"/>
        <v>0</v>
      </c>
      <c r="AK16" s="3">
        <v>0</v>
      </c>
      <c r="AL16" s="3">
        <v>0</v>
      </c>
      <c r="AM16" s="8"/>
      <c r="AN16" s="8"/>
      <c r="AO16" s="8"/>
      <c r="AP16" s="8"/>
      <c r="AQ16" s="70">
        <f t="shared" si="9"/>
        <v>27</v>
      </c>
      <c r="AR16" s="70">
        <f t="shared" ref="AR16:AR47" si="45">E16+F16+G16+D16</f>
        <v>27</v>
      </c>
      <c r="AS16" s="70">
        <f t="shared" si="10"/>
        <v>39</v>
      </c>
      <c r="AT16" s="70">
        <f t="shared" si="11"/>
        <v>39</v>
      </c>
      <c r="AU16" s="70">
        <f t="shared" si="12"/>
        <v>57</v>
      </c>
      <c r="AV16" s="70">
        <f t="shared" ref="AV16:AV18" si="46">L16+V16+W16+Y16</f>
        <v>57</v>
      </c>
      <c r="AW16" s="70">
        <f t="shared" si="13"/>
        <v>30</v>
      </c>
      <c r="AX16" s="70">
        <f t="shared" si="43"/>
        <v>30</v>
      </c>
      <c r="AY16" s="70">
        <f t="shared" si="14"/>
        <v>5</v>
      </c>
      <c r="AZ16" s="70">
        <f t="shared" si="15"/>
        <v>5</v>
      </c>
      <c r="BA16" s="70">
        <f t="shared" si="16"/>
        <v>35</v>
      </c>
      <c r="BB16" s="70">
        <f t="shared" si="17"/>
        <v>35</v>
      </c>
      <c r="BC16" s="70">
        <f t="shared" si="18"/>
        <v>3</v>
      </c>
      <c r="BD16" s="70">
        <f t="shared" si="19"/>
        <v>3</v>
      </c>
      <c r="BE16" s="70">
        <f t="shared" si="20"/>
        <v>3</v>
      </c>
      <c r="BF16" s="70">
        <f t="shared" si="21"/>
        <v>3</v>
      </c>
      <c r="BG16" s="70">
        <f t="shared" si="22"/>
        <v>0</v>
      </c>
      <c r="BH16" s="70">
        <f t="shared" si="23"/>
        <v>0</v>
      </c>
      <c r="BI16" s="70">
        <f t="shared" si="24"/>
        <v>0</v>
      </c>
      <c r="BJ16" s="70">
        <f t="shared" si="25"/>
        <v>0</v>
      </c>
    </row>
    <row r="17" spans="1:62" ht="25.5">
      <c r="A17" s="5">
        <v>4</v>
      </c>
      <c r="B17" s="6" t="s">
        <v>85</v>
      </c>
      <c r="C17" s="21">
        <v>1</v>
      </c>
      <c r="D17" s="2">
        <v>1</v>
      </c>
      <c r="E17" s="2">
        <v>0</v>
      </c>
      <c r="F17" s="2">
        <v>0</v>
      </c>
      <c r="G17" s="2">
        <v>0</v>
      </c>
      <c r="H17" s="2">
        <v>9</v>
      </c>
      <c r="I17" s="2">
        <f t="shared" si="36"/>
        <v>9</v>
      </c>
      <c r="J17" s="8">
        <v>0</v>
      </c>
      <c r="K17" s="8">
        <v>0</v>
      </c>
      <c r="L17" s="8">
        <v>1</v>
      </c>
      <c r="M17" s="3">
        <f t="shared" si="37"/>
        <v>9</v>
      </c>
      <c r="N17" s="8">
        <v>2</v>
      </c>
      <c r="O17" s="8">
        <v>1</v>
      </c>
      <c r="P17" s="8">
        <v>6</v>
      </c>
      <c r="Q17" s="8">
        <v>0</v>
      </c>
      <c r="R17" s="3">
        <f t="shared" si="38"/>
        <v>0</v>
      </c>
      <c r="S17" s="8">
        <v>0</v>
      </c>
      <c r="T17" s="8">
        <v>0</v>
      </c>
      <c r="U17" s="8">
        <v>0</v>
      </c>
      <c r="V17" s="3">
        <f t="shared" si="39"/>
        <v>9</v>
      </c>
      <c r="W17" s="8">
        <v>0</v>
      </c>
      <c r="X17" s="8">
        <v>0</v>
      </c>
      <c r="Y17" s="3">
        <f t="shared" si="44"/>
        <v>0</v>
      </c>
      <c r="Z17" s="3">
        <f t="shared" si="40"/>
        <v>1</v>
      </c>
      <c r="AA17" s="8">
        <v>0</v>
      </c>
      <c r="AB17" s="8">
        <v>4</v>
      </c>
      <c r="AC17" s="3">
        <f t="shared" si="41"/>
        <v>4</v>
      </c>
      <c r="AD17" s="3">
        <v>1</v>
      </c>
      <c r="AE17" s="3">
        <v>3</v>
      </c>
      <c r="AF17" s="8"/>
      <c r="AG17" s="8">
        <v>1</v>
      </c>
      <c r="AH17" s="3">
        <v>0</v>
      </c>
      <c r="AI17" s="3">
        <v>0</v>
      </c>
      <c r="AJ17" s="3">
        <f t="shared" si="42"/>
        <v>0</v>
      </c>
      <c r="AK17" s="3">
        <v>0</v>
      </c>
      <c r="AL17" s="3">
        <v>0</v>
      </c>
      <c r="AM17" s="8"/>
      <c r="AN17" s="8"/>
      <c r="AO17" s="8"/>
      <c r="AP17" s="8"/>
      <c r="AQ17" s="70">
        <f t="shared" si="9"/>
        <v>1</v>
      </c>
      <c r="AR17" s="70">
        <f t="shared" si="45"/>
        <v>1</v>
      </c>
      <c r="AS17" s="70">
        <f t="shared" si="10"/>
        <v>9</v>
      </c>
      <c r="AT17" s="70">
        <f t="shared" si="11"/>
        <v>9</v>
      </c>
      <c r="AU17" s="70">
        <f t="shared" si="12"/>
        <v>10</v>
      </c>
      <c r="AV17" s="70">
        <f t="shared" si="46"/>
        <v>10</v>
      </c>
      <c r="AW17" s="70">
        <f t="shared" si="13"/>
        <v>9</v>
      </c>
      <c r="AX17" s="70">
        <f t="shared" si="43"/>
        <v>9</v>
      </c>
      <c r="AY17" s="70">
        <f t="shared" si="14"/>
        <v>0</v>
      </c>
      <c r="AZ17" s="70">
        <f t="shared" si="15"/>
        <v>0</v>
      </c>
      <c r="BA17" s="70">
        <f t="shared" si="16"/>
        <v>9</v>
      </c>
      <c r="BB17" s="70">
        <f t="shared" si="17"/>
        <v>9</v>
      </c>
      <c r="BC17" s="70">
        <f t="shared" si="18"/>
        <v>4</v>
      </c>
      <c r="BD17" s="70">
        <f t="shared" si="19"/>
        <v>4</v>
      </c>
      <c r="BE17" s="70">
        <f t="shared" si="20"/>
        <v>4</v>
      </c>
      <c r="BF17" s="70">
        <f t="shared" si="21"/>
        <v>4</v>
      </c>
      <c r="BG17" s="70">
        <f t="shared" si="22"/>
        <v>0</v>
      </c>
      <c r="BH17" s="70">
        <f t="shared" si="23"/>
        <v>0</v>
      </c>
      <c r="BI17" s="70">
        <f t="shared" si="24"/>
        <v>0</v>
      </c>
      <c r="BJ17" s="70">
        <f t="shared" si="25"/>
        <v>0</v>
      </c>
    </row>
    <row r="18" spans="1:62" ht="38.25">
      <c r="A18" s="5">
        <v>5</v>
      </c>
      <c r="B18" s="6" t="s">
        <v>66</v>
      </c>
      <c r="C18" s="21">
        <v>2</v>
      </c>
      <c r="D18" s="7">
        <v>0</v>
      </c>
      <c r="E18" s="2">
        <v>2</v>
      </c>
      <c r="F18" s="7">
        <v>0</v>
      </c>
      <c r="G18" s="7">
        <v>0</v>
      </c>
      <c r="H18" s="2">
        <v>1</v>
      </c>
      <c r="I18" s="2">
        <f t="shared" si="36"/>
        <v>1</v>
      </c>
      <c r="J18" s="8">
        <v>0</v>
      </c>
      <c r="K18" s="8">
        <v>0</v>
      </c>
      <c r="L18" s="8">
        <v>0</v>
      </c>
      <c r="M18" s="3">
        <f t="shared" si="37"/>
        <v>3</v>
      </c>
      <c r="N18" s="8">
        <v>2</v>
      </c>
      <c r="O18" s="8">
        <v>0</v>
      </c>
      <c r="P18" s="8">
        <v>1</v>
      </c>
      <c r="Q18" s="8">
        <v>0</v>
      </c>
      <c r="R18" s="3">
        <f t="shared" si="38"/>
        <v>0</v>
      </c>
      <c r="S18" s="8">
        <v>0</v>
      </c>
      <c r="T18" s="8">
        <v>0</v>
      </c>
      <c r="U18" s="8">
        <v>0</v>
      </c>
      <c r="V18" s="3">
        <f t="shared" si="39"/>
        <v>3</v>
      </c>
      <c r="W18" s="8">
        <v>0</v>
      </c>
      <c r="X18" s="8">
        <v>0</v>
      </c>
      <c r="Y18" s="3">
        <f t="shared" si="44"/>
        <v>0</v>
      </c>
      <c r="Z18" s="3">
        <f t="shared" si="40"/>
        <v>0</v>
      </c>
      <c r="AA18" s="8">
        <v>2</v>
      </c>
      <c r="AB18" s="8">
        <v>0</v>
      </c>
      <c r="AC18" s="3">
        <f t="shared" si="41"/>
        <v>2</v>
      </c>
      <c r="AD18" s="3">
        <v>1</v>
      </c>
      <c r="AE18" s="3">
        <v>1</v>
      </c>
      <c r="AF18" s="8"/>
      <c r="AG18" s="8">
        <v>2</v>
      </c>
      <c r="AH18" s="3">
        <v>0</v>
      </c>
      <c r="AI18" s="3">
        <v>0</v>
      </c>
      <c r="AJ18" s="3">
        <f t="shared" si="42"/>
        <v>0</v>
      </c>
      <c r="AK18" s="3">
        <v>0</v>
      </c>
      <c r="AL18" s="3">
        <v>0</v>
      </c>
      <c r="AM18" s="8"/>
      <c r="AN18" s="8"/>
      <c r="AO18" s="8"/>
      <c r="AP18" s="8"/>
      <c r="AQ18" s="70">
        <f t="shared" si="9"/>
        <v>2</v>
      </c>
      <c r="AR18" s="70">
        <f t="shared" si="45"/>
        <v>2</v>
      </c>
      <c r="AS18" s="70">
        <f t="shared" si="10"/>
        <v>1</v>
      </c>
      <c r="AT18" s="70">
        <f t="shared" si="11"/>
        <v>1</v>
      </c>
      <c r="AU18" s="70">
        <f t="shared" si="12"/>
        <v>3</v>
      </c>
      <c r="AV18" s="70">
        <f t="shared" si="46"/>
        <v>3</v>
      </c>
      <c r="AW18" s="70">
        <f t="shared" si="13"/>
        <v>3</v>
      </c>
      <c r="AX18" s="70">
        <f t="shared" si="43"/>
        <v>3</v>
      </c>
      <c r="AY18" s="70">
        <f t="shared" si="14"/>
        <v>0</v>
      </c>
      <c r="AZ18" s="70">
        <f t="shared" si="15"/>
        <v>0</v>
      </c>
      <c r="BA18" s="70">
        <f t="shared" si="16"/>
        <v>3</v>
      </c>
      <c r="BB18" s="70">
        <f t="shared" si="17"/>
        <v>3</v>
      </c>
      <c r="BC18" s="70">
        <f t="shared" si="18"/>
        <v>2</v>
      </c>
      <c r="BD18" s="70">
        <f t="shared" si="19"/>
        <v>2</v>
      </c>
      <c r="BE18" s="70">
        <f t="shared" si="20"/>
        <v>2</v>
      </c>
      <c r="BF18" s="70">
        <f t="shared" si="21"/>
        <v>2</v>
      </c>
      <c r="BG18" s="70">
        <f t="shared" si="22"/>
        <v>0</v>
      </c>
      <c r="BH18" s="70">
        <f t="shared" si="23"/>
        <v>0</v>
      </c>
      <c r="BI18" s="70">
        <f t="shared" si="24"/>
        <v>0</v>
      </c>
      <c r="BJ18" s="70">
        <f t="shared" si="25"/>
        <v>0</v>
      </c>
    </row>
    <row r="19" spans="1:62" ht="25.5">
      <c r="A19" s="5">
        <v>6</v>
      </c>
      <c r="B19" s="6" t="s">
        <v>67</v>
      </c>
      <c r="C19" s="69">
        <f t="shared" ref="C19:AP19" si="47">SUM(C20:C26)</f>
        <v>0</v>
      </c>
      <c r="D19" s="69">
        <f t="shared" si="47"/>
        <v>0</v>
      </c>
      <c r="E19" s="69">
        <f t="shared" si="47"/>
        <v>0</v>
      </c>
      <c r="F19" s="69">
        <f t="shared" si="47"/>
        <v>0</v>
      </c>
      <c r="G19" s="69">
        <f t="shared" si="47"/>
        <v>0</v>
      </c>
      <c r="H19" s="69">
        <f t="shared" si="47"/>
        <v>0</v>
      </c>
      <c r="I19" s="69">
        <f t="shared" si="47"/>
        <v>0</v>
      </c>
      <c r="J19" s="69">
        <f t="shared" si="47"/>
        <v>0</v>
      </c>
      <c r="K19" s="69">
        <f t="shared" si="47"/>
        <v>0</v>
      </c>
      <c r="L19" s="69">
        <f t="shared" si="47"/>
        <v>0</v>
      </c>
      <c r="M19" s="69">
        <f t="shared" si="47"/>
        <v>0</v>
      </c>
      <c r="N19" s="69">
        <f t="shared" si="47"/>
        <v>0</v>
      </c>
      <c r="O19" s="69">
        <f t="shared" si="47"/>
        <v>0</v>
      </c>
      <c r="P19" s="69">
        <f t="shared" si="47"/>
        <v>0</v>
      </c>
      <c r="Q19" s="69">
        <f t="shared" si="47"/>
        <v>0</v>
      </c>
      <c r="R19" s="69">
        <f t="shared" si="47"/>
        <v>0</v>
      </c>
      <c r="S19" s="69">
        <f t="shared" si="47"/>
        <v>0</v>
      </c>
      <c r="T19" s="69">
        <f t="shared" si="47"/>
        <v>0</v>
      </c>
      <c r="U19" s="69">
        <f t="shared" si="47"/>
        <v>0</v>
      </c>
      <c r="V19" s="69">
        <f t="shared" si="47"/>
        <v>0</v>
      </c>
      <c r="W19" s="69">
        <f t="shared" si="47"/>
        <v>0</v>
      </c>
      <c r="X19" s="69">
        <f t="shared" si="47"/>
        <v>0</v>
      </c>
      <c r="Y19" s="69">
        <f t="shared" si="47"/>
        <v>0</v>
      </c>
      <c r="Z19" s="69">
        <f t="shared" si="47"/>
        <v>0</v>
      </c>
      <c r="AA19" s="69">
        <f t="shared" si="47"/>
        <v>0</v>
      </c>
      <c r="AB19" s="69">
        <f t="shared" si="47"/>
        <v>0</v>
      </c>
      <c r="AC19" s="69">
        <f t="shared" si="47"/>
        <v>0</v>
      </c>
      <c r="AD19" s="69">
        <f t="shared" si="47"/>
        <v>0</v>
      </c>
      <c r="AE19" s="69">
        <f t="shared" si="47"/>
        <v>0</v>
      </c>
      <c r="AF19" s="69">
        <f t="shared" si="47"/>
        <v>0</v>
      </c>
      <c r="AG19" s="69">
        <f t="shared" si="47"/>
        <v>0</v>
      </c>
      <c r="AH19" s="69">
        <f t="shared" si="47"/>
        <v>0</v>
      </c>
      <c r="AI19" s="69">
        <f t="shared" si="47"/>
        <v>0</v>
      </c>
      <c r="AJ19" s="69">
        <f t="shared" si="47"/>
        <v>0</v>
      </c>
      <c r="AK19" s="69">
        <f t="shared" si="47"/>
        <v>0</v>
      </c>
      <c r="AL19" s="69">
        <f t="shared" si="47"/>
        <v>0</v>
      </c>
      <c r="AM19" s="69">
        <f t="shared" si="47"/>
        <v>0</v>
      </c>
      <c r="AN19" s="69">
        <f t="shared" si="47"/>
        <v>0</v>
      </c>
      <c r="AO19" s="69">
        <f t="shared" si="47"/>
        <v>0</v>
      </c>
      <c r="AP19" s="69">
        <f t="shared" si="47"/>
        <v>0</v>
      </c>
      <c r="AQ19" s="69">
        <f t="shared" ref="AQ19:BJ19" si="48">SUM(AQ20:AQ26)</f>
        <v>0</v>
      </c>
      <c r="AR19" s="69">
        <f t="shared" si="48"/>
        <v>0</v>
      </c>
      <c r="AS19" s="69">
        <f t="shared" si="48"/>
        <v>0</v>
      </c>
      <c r="AT19" s="69">
        <f t="shared" si="48"/>
        <v>0</v>
      </c>
      <c r="AU19" s="69">
        <f t="shared" si="48"/>
        <v>0</v>
      </c>
      <c r="AV19" s="69">
        <f t="shared" si="48"/>
        <v>0</v>
      </c>
      <c r="AW19" s="69">
        <f t="shared" si="48"/>
        <v>0</v>
      </c>
      <c r="AX19" s="69">
        <f t="shared" si="48"/>
        <v>0</v>
      </c>
      <c r="AY19" s="69">
        <f t="shared" si="48"/>
        <v>0</v>
      </c>
      <c r="AZ19" s="69">
        <f t="shared" si="48"/>
        <v>0</v>
      </c>
      <c r="BA19" s="69">
        <f t="shared" si="48"/>
        <v>0</v>
      </c>
      <c r="BB19" s="69">
        <f t="shared" si="48"/>
        <v>0</v>
      </c>
      <c r="BC19" s="69">
        <f t="shared" si="48"/>
        <v>0</v>
      </c>
      <c r="BD19" s="69">
        <f t="shared" si="48"/>
        <v>0</v>
      </c>
      <c r="BE19" s="69">
        <f t="shared" si="48"/>
        <v>0</v>
      </c>
      <c r="BF19" s="69">
        <f t="shared" si="48"/>
        <v>0</v>
      </c>
      <c r="BG19" s="69">
        <f t="shared" si="48"/>
        <v>0</v>
      </c>
      <c r="BH19" s="69">
        <f t="shared" si="48"/>
        <v>0</v>
      </c>
      <c r="BI19" s="69">
        <f t="shared" si="48"/>
        <v>0</v>
      </c>
      <c r="BJ19" s="69">
        <f t="shared" si="48"/>
        <v>0</v>
      </c>
    </row>
    <row r="20" spans="1:62" ht="25.5">
      <c r="A20" s="5" t="s">
        <v>8</v>
      </c>
      <c r="B20" s="204" t="s">
        <v>68</v>
      </c>
      <c r="C20" s="21">
        <f t="shared" ref="C20:G26" si="49">E20+F20+G20</f>
        <v>0</v>
      </c>
      <c r="D20" s="21">
        <f t="shared" si="49"/>
        <v>0</v>
      </c>
      <c r="E20" s="21">
        <f t="shared" si="49"/>
        <v>0</v>
      </c>
      <c r="F20" s="21">
        <f t="shared" si="49"/>
        <v>0</v>
      </c>
      <c r="G20" s="21">
        <f t="shared" si="49"/>
        <v>0</v>
      </c>
      <c r="H20" s="2">
        <v>0</v>
      </c>
      <c r="I20" s="2">
        <f t="shared" ref="I20:I46" si="50">H20-J20-K20</f>
        <v>0</v>
      </c>
      <c r="J20" s="8">
        <v>0</v>
      </c>
      <c r="K20" s="8">
        <v>0</v>
      </c>
      <c r="L20" s="8">
        <v>0</v>
      </c>
      <c r="M20" s="3">
        <f t="shared" ref="M20:M46" si="51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46" si="52">S20+T20+U20</f>
        <v>0</v>
      </c>
      <c r="S20" s="8">
        <v>0</v>
      </c>
      <c r="T20" s="8">
        <v>0</v>
      </c>
      <c r="U20" s="8">
        <v>0</v>
      </c>
      <c r="V20" s="3">
        <f t="shared" ref="V20:V46" si="53">M20+R20</f>
        <v>0</v>
      </c>
      <c r="W20" s="8">
        <v>0</v>
      </c>
      <c r="X20" s="8">
        <v>0</v>
      </c>
      <c r="Y20" s="3">
        <f t="shared" ref="Y20:Y26" si="54">E20+I20-V20</f>
        <v>0</v>
      </c>
      <c r="Z20" s="8">
        <v>0</v>
      </c>
      <c r="AA20" s="8">
        <v>0</v>
      </c>
      <c r="AB20" s="8">
        <v>0</v>
      </c>
      <c r="AC20" s="3">
        <f t="shared" ref="AC20:AC26" si="55">AA20+AB20</f>
        <v>0</v>
      </c>
      <c r="AD20" s="8">
        <v>0</v>
      </c>
      <c r="AE20" s="8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3">
        <v>0</v>
      </c>
      <c r="AL20" s="3">
        <v>0</v>
      </c>
      <c r="AM20" s="8"/>
      <c r="AN20" s="8"/>
      <c r="AO20" s="8"/>
      <c r="AP20" s="8"/>
      <c r="AQ20" s="70">
        <f t="shared" si="9"/>
        <v>0</v>
      </c>
      <c r="AR20" s="70">
        <f t="shared" si="45"/>
        <v>0</v>
      </c>
      <c r="AS20" s="70">
        <f t="shared" si="10"/>
        <v>0</v>
      </c>
      <c r="AT20" s="70">
        <f t="shared" si="11"/>
        <v>0</v>
      </c>
      <c r="AU20" s="70">
        <f t="shared" si="12"/>
        <v>0</v>
      </c>
      <c r="AV20" s="70">
        <f>L20+V20+W20+Y20+Z20</f>
        <v>0</v>
      </c>
      <c r="AW20" s="70">
        <f t="shared" si="13"/>
        <v>0</v>
      </c>
      <c r="AX20" s="70">
        <f t="shared" ref="AX20:AX26" si="56">N20+O20+P20+Q20</f>
        <v>0</v>
      </c>
      <c r="AY20" s="70">
        <f t="shared" si="14"/>
        <v>0</v>
      </c>
      <c r="AZ20" s="70">
        <f t="shared" si="15"/>
        <v>0</v>
      </c>
      <c r="BA20" s="70">
        <f t="shared" si="16"/>
        <v>0</v>
      </c>
      <c r="BB20" s="70">
        <f t="shared" si="17"/>
        <v>0</v>
      </c>
      <c r="BC20" s="70">
        <f t="shared" si="18"/>
        <v>0</v>
      </c>
      <c r="BD20" s="70">
        <f t="shared" si="19"/>
        <v>0</v>
      </c>
      <c r="BE20" s="70">
        <f t="shared" si="20"/>
        <v>0</v>
      </c>
      <c r="BF20" s="70">
        <f t="shared" si="21"/>
        <v>0</v>
      </c>
      <c r="BG20" s="70">
        <f t="shared" si="22"/>
        <v>0</v>
      </c>
      <c r="BH20" s="70">
        <f t="shared" si="23"/>
        <v>0</v>
      </c>
      <c r="BI20" s="70">
        <f t="shared" si="24"/>
        <v>0</v>
      </c>
      <c r="BJ20" s="70">
        <f t="shared" si="25"/>
        <v>0</v>
      </c>
    </row>
    <row r="21" spans="1:62" ht="38.25">
      <c r="A21" s="5" t="s">
        <v>9</v>
      </c>
      <c r="B21" s="204" t="s">
        <v>69</v>
      </c>
      <c r="C21" s="21">
        <f t="shared" si="49"/>
        <v>0</v>
      </c>
      <c r="D21" s="21">
        <f t="shared" si="49"/>
        <v>0</v>
      </c>
      <c r="E21" s="21">
        <f t="shared" si="49"/>
        <v>0</v>
      </c>
      <c r="F21" s="21">
        <f t="shared" si="49"/>
        <v>0</v>
      </c>
      <c r="G21" s="21">
        <f t="shared" si="49"/>
        <v>0</v>
      </c>
      <c r="H21" s="7">
        <v>0</v>
      </c>
      <c r="I21" s="2">
        <f t="shared" si="50"/>
        <v>0</v>
      </c>
      <c r="J21" s="8">
        <v>0</v>
      </c>
      <c r="K21" s="8">
        <v>0</v>
      </c>
      <c r="L21" s="8">
        <v>0</v>
      </c>
      <c r="M21" s="3">
        <f t="shared" si="51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2"/>
        <v>0</v>
      </c>
      <c r="S21" s="8">
        <v>0</v>
      </c>
      <c r="T21" s="8">
        <v>0</v>
      </c>
      <c r="U21" s="8">
        <v>0</v>
      </c>
      <c r="V21" s="3">
        <f t="shared" si="53"/>
        <v>0</v>
      </c>
      <c r="W21" s="8">
        <v>0</v>
      </c>
      <c r="X21" s="8">
        <v>0</v>
      </c>
      <c r="Y21" s="3">
        <f t="shared" si="54"/>
        <v>0</v>
      </c>
      <c r="Z21" s="8">
        <v>0</v>
      </c>
      <c r="AA21" s="8">
        <v>0</v>
      </c>
      <c r="AB21" s="8">
        <v>0</v>
      </c>
      <c r="AC21" s="3">
        <f t="shared" si="55"/>
        <v>0</v>
      </c>
      <c r="AD21" s="8">
        <v>0</v>
      </c>
      <c r="AE21" s="8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3">
        <v>0</v>
      </c>
      <c r="AL21" s="3">
        <v>0</v>
      </c>
      <c r="AM21" s="8"/>
      <c r="AN21" s="8"/>
      <c r="AO21" s="8"/>
      <c r="AP21" s="8"/>
      <c r="AQ21" s="70">
        <f t="shared" si="9"/>
        <v>0</v>
      </c>
      <c r="AR21" s="70">
        <f t="shared" si="45"/>
        <v>0</v>
      </c>
      <c r="AS21" s="70">
        <f t="shared" si="10"/>
        <v>0</v>
      </c>
      <c r="AT21" s="70">
        <f t="shared" si="11"/>
        <v>0</v>
      </c>
      <c r="AU21" s="70">
        <f t="shared" si="12"/>
        <v>0</v>
      </c>
      <c r="AV21" s="70">
        <f t="shared" ref="AV21:AV26" si="57">L21+V21+W21+Y21+Z21</f>
        <v>0</v>
      </c>
      <c r="AW21" s="70">
        <f t="shared" si="13"/>
        <v>0</v>
      </c>
      <c r="AX21" s="70">
        <f t="shared" si="56"/>
        <v>0</v>
      </c>
      <c r="AY21" s="70">
        <f t="shared" si="14"/>
        <v>0</v>
      </c>
      <c r="AZ21" s="70">
        <f t="shared" si="15"/>
        <v>0</v>
      </c>
      <c r="BA21" s="70">
        <f t="shared" si="16"/>
        <v>0</v>
      </c>
      <c r="BB21" s="70">
        <f t="shared" si="17"/>
        <v>0</v>
      </c>
      <c r="BC21" s="70">
        <f t="shared" si="18"/>
        <v>0</v>
      </c>
      <c r="BD21" s="70">
        <f t="shared" si="19"/>
        <v>0</v>
      </c>
      <c r="BE21" s="70">
        <f t="shared" si="20"/>
        <v>0</v>
      </c>
      <c r="BF21" s="70">
        <f t="shared" si="21"/>
        <v>0</v>
      </c>
      <c r="BG21" s="70">
        <f t="shared" si="22"/>
        <v>0</v>
      </c>
      <c r="BH21" s="70">
        <f t="shared" si="23"/>
        <v>0</v>
      </c>
      <c r="BI21" s="70">
        <f t="shared" si="24"/>
        <v>0</v>
      </c>
      <c r="BJ21" s="70">
        <f t="shared" si="25"/>
        <v>0</v>
      </c>
    </row>
    <row r="22" spans="1:62" ht="38.25">
      <c r="A22" s="5" t="s">
        <v>10</v>
      </c>
      <c r="B22" s="204" t="s">
        <v>70</v>
      </c>
      <c r="C22" s="21">
        <f t="shared" si="49"/>
        <v>0</v>
      </c>
      <c r="D22" s="21">
        <f t="shared" si="49"/>
        <v>0</v>
      </c>
      <c r="E22" s="21">
        <f t="shared" si="49"/>
        <v>0</v>
      </c>
      <c r="F22" s="21">
        <f t="shared" si="49"/>
        <v>0</v>
      </c>
      <c r="G22" s="21">
        <f t="shared" si="49"/>
        <v>0</v>
      </c>
      <c r="H22" s="7">
        <v>0</v>
      </c>
      <c r="I22" s="2">
        <f t="shared" si="50"/>
        <v>0</v>
      </c>
      <c r="J22" s="8">
        <v>0</v>
      </c>
      <c r="K22" s="8">
        <v>0</v>
      </c>
      <c r="L22" s="8">
        <v>0</v>
      </c>
      <c r="M22" s="3">
        <f t="shared" si="51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2"/>
        <v>0</v>
      </c>
      <c r="S22" s="8">
        <v>0</v>
      </c>
      <c r="T22" s="8">
        <v>0</v>
      </c>
      <c r="U22" s="8">
        <v>0</v>
      </c>
      <c r="V22" s="3">
        <f t="shared" si="53"/>
        <v>0</v>
      </c>
      <c r="W22" s="8">
        <v>0</v>
      </c>
      <c r="X22" s="8">
        <v>0</v>
      </c>
      <c r="Y22" s="3">
        <f t="shared" si="54"/>
        <v>0</v>
      </c>
      <c r="Z22" s="8">
        <v>0</v>
      </c>
      <c r="AA22" s="8">
        <v>0</v>
      </c>
      <c r="AB22" s="8">
        <v>0</v>
      </c>
      <c r="AC22" s="3">
        <f t="shared" si="55"/>
        <v>0</v>
      </c>
      <c r="AD22" s="8">
        <v>0</v>
      </c>
      <c r="AE22" s="8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3">
        <v>0</v>
      </c>
      <c r="AL22" s="3">
        <v>0</v>
      </c>
      <c r="AM22" s="8"/>
      <c r="AN22" s="8"/>
      <c r="AO22" s="8"/>
      <c r="AP22" s="8"/>
      <c r="AQ22" s="70">
        <f t="shared" si="9"/>
        <v>0</v>
      </c>
      <c r="AR22" s="70">
        <f t="shared" si="45"/>
        <v>0</v>
      </c>
      <c r="AS22" s="70">
        <f t="shared" si="10"/>
        <v>0</v>
      </c>
      <c r="AT22" s="70">
        <f t="shared" si="11"/>
        <v>0</v>
      </c>
      <c r="AU22" s="70">
        <f t="shared" si="12"/>
        <v>0</v>
      </c>
      <c r="AV22" s="70">
        <f t="shared" si="57"/>
        <v>0</v>
      </c>
      <c r="AW22" s="70">
        <f t="shared" si="13"/>
        <v>0</v>
      </c>
      <c r="AX22" s="70">
        <f t="shared" si="56"/>
        <v>0</v>
      </c>
      <c r="AY22" s="70">
        <f t="shared" si="14"/>
        <v>0</v>
      </c>
      <c r="AZ22" s="70">
        <f t="shared" si="15"/>
        <v>0</v>
      </c>
      <c r="BA22" s="70">
        <f t="shared" si="16"/>
        <v>0</v>
      </c>
      <c r="BB22" s="70">
        <f t="shared" si="17"/>
        <v>0</v>
      </c>
      <c r="BC22" s="70">
        <f t="shared" si="18"/>
        <v>0</v>
      </c>
      <c r="BD22" s="70">
        <f t="shared" si="19"/>
        <v>0</v>
      </c>
      <c r="BE22" s="70">
        <f t="shared" si="20"/>
        <v>0</v>
      </c>
      <c r="BF22" s="70">
        <f t="shared" si="21"/>
        <v>0</v>
      </c>
      <c r="BG22" s="70">
        <f t="shared" si="22"/>
        <v>0</v>
      </c>
      <c r="BH22" s="70">
        <f t="shared" si="23"/>
        <v>0</v>
      </c>
      <c r="BI22" s="70">
        <f t="shared" si="24"/>
        <v>0</v>
      </c>
      <c r="BJ22" s="70">
        <f t="shared" si="25"/>
        <v>0</v>
      </c>
    </row>
    <row r="23" spans="1:62" ht="38.25">
      <c r="A23" s="5" t="s">
        <v>11</v>
      </c>
      <c r="B23" s="204" t="s">
        <v>71</v>
      </c>
      <c r="C23" s="21">
        <f t="shared" si="49"/>
        <v>0</v>
      </c>
      <c r="D23" s="21">
        <f t="shared" si="49"/>
        <v>0</v>
      </c>
      <c r="E23" s="21">
        <f t="shared" si="49"/>
        <v>0</v>
      </c>
      <c r="F23" s="21">
        <f t="shared" si="49"/>
        <v>0</v>
      </c>
      <c r="G23" s="21">
        <f t="shared" si="49"/>
        <v>0</v>
      </c>
      <c r="H23" s="7">
        <v>0</v>
      </c>
      <c r="I23" s="2">
        <f t="shared" si="50"/>
        <v>0</v>
      </c>
      <c r="J23" s="8">
        <v>0</v>
      </c>
      <c r="K23" s="8">
        <v>0</v>
      </c>
      <c r="L23" s="8">
        <v>0</v>
      </c>
      <c r="M23" s="3">
        <f t="shared" si="51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2"/>
        <v>0</v>
      </c>
      <c r="S23" s="8">
        <v>0</v>
      </c>
      <c r="T23" s="8">
        <v>0</v>
      </c>
      <c r="U23" s="8">
        <v>0</v>
      </c>
      <c r="V23" s="3">
        <f t="shared" si="53"/>
        <v>0</v>
      </c>
      <c r="W23" s="8">
        <v>0</v>
      </c>
      <c r="X23" s="8">
        <v>0</v>
      </c>
      <c r="Y23" s="3">
        <f t="shared" si="54"/>
        <v>0</v>
      </c>
      <c r="Z23" s="8">
        <v>0</v>
      </c>
      <c r="AA23" s="8">
        <v>0</v>
      </c>
      <c r="AB23" s="8">
        <v>0</v>
      </c>
      <c r="AC23" s="3">
        <f t="shared" si="55"/>
        <v>0</v>
      </c>
      <c r="AD23" s="8">
        <v>0</v>
      </c>
      <c r="AE23" s="8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3">
        <v>0</v>
      </c>
      <c r="AL23" s="3">
        <v>0</v>
      </c>
      <c r="AM23" s="8"/>
      <c r="AN23" s="8"/>
      <c r="AO23" s="8"/>
      <c r="AP23" s="8"/>
      <c r="AQ23" s="70">
        <f t="shared" si="9"/>
        <v>0</v>
      </c>
      <c r="AR23" s="70">
        <f t="shared" si="45"/>
        <v>0</v>
      </c>
      <c r="AS23" s="70">
        <f t="shared" si="10"/>
        <v>0</v>
      </c>
      <c r="AT23" s="70">
        <f t="shared" si="11"/>
        <v>0</v>
      </c>
      <c r="AU23" s="70">
        <f t="shared" si="12"/>
        <v>0</v>
      </c>
      <c r="AV23" s="70">
        <f t="shared" si="57"/>
        <v>0</v>
      </c>
      <c r="AW23" s="70">
        <f t="shared" si="13"/>
        <v>0</v>
      </c>
      <c r="AX23" s="70">
        <f t="shared" si="56"/>
        <v>0</v>
      </c>
      <c r="AY23" s="70">
        <f t="shared" si="14"/>
        <v>0</v>
      </c>
      <c r="AZ23" s="70">
        <f t="shared" si="15"/>
        <v>0</v>
      </c>
      <c r="BA23" s="70">
        <f t="shared" si="16"/>
        <v>0</v>
      </c>
      <c r="BB23" s="70">
        <f t="shared" si="17"/>
        <v>0</v>
      </c>
      <c r="BC23" s="70">
        <f t="shared" si="18"/>
        <v>0</v>
      </c>
      <c r="BD23" s="70">
        <f t="shared" si="19"/>
        <v>0</v>
      </c>
      <c r="BE23" s="70">
        <f t="shared" si="20"/>
        <v>0</v>
      </c>
      <c r="BF23" s="70">
        <f t="shared" si="21"/>
        <v>0</v>
      </c>
      <c r="BG23" s="70">
        <f t="shared" si="22"/>
        <v>0</v>
      </c>
      <c r="BH23" s="70">
        <f t="shared" si="23"/>
        <v>0</v>
      </c>
      <c r="BI23" s="70">
        <f t="shared" si="24"/>
        <v>0</v>
      </c>
      <c r="BJ23" s="70">
        <f t="shared" si="25"/>
        <v>0</v>
      </c>
    </row>
    <row r="24" spans="1:62" ht="38.25">
      <c r="A24" s="5" t="s">
        <v>12</v>
      </c>
      <c r="B24" s="204" t="s">
        <v>72</v>
      </c>
      <c r="C24" s="21">
        <f t="shared" si="49"/>
        <v>0</v>
      </c>
      <c r="D24" s="21">
        <f t="shared" si="49"/>
        <v>0</v>
      </c>
      <c r="E24" s="21">
        <f t="shared" si="49"/>
        <v>0</v>
      </c>
      <c r="F24" s="21">
        <f t="shared" si="49"/>
        <v>0</v>
      </c>
      <c r="G24" s="21">
        <f t="shared" si="49"/>
        <v>0</v>
      </c>
      <c r="H24" s="7"/>
      <c r="I24" s="2">
        <f t="shared" si="50"/>
        <v>0</v>
      </c>
      <c r="J24" s="8">
        <v>0</v>
      </c>
      <c r="K24" s="8">
        <v>0</v>
      </c>
      <c r="L24" s="8">
        <v>0</v>
      </c>
      <c r="M24" s="3">
        <f t="shared" si="51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2"/>
        <v>0</v>
      </c>
      <c r="S24" s="8">
        <v>0</v>
      </c>
      <c r="T24" s="8">
        <v>0</v>
      </c>
      <c r="U24" s="8">
        <v>0</v>
      </c>
      <c r="V24" s="3">
        <f t="shared" si="53"/>
        <v>0</v>
      </c>
      <c r="W24" s="8">
        <v>0</v>
      </c>
      <c r="X24" s="8">
        <v>0</v>
      </c>
      <c r="Y24" s="3">
        <f t="shared" si="54"/>
        <v>0</v>
      </c>
      <c r="Z24" s="8">
        <v>0</v>
      </c>
      <c r="AA24" s="8">
        <v>0</v>
      </c>
      <c r="AB24" s="8">
        <v>0</v>
      </c>
      <c r="AC24" s="3">
        <f t="shared" si="55"/>
        <v>0</v>
      </c>
      <c r="AD24" s="8">
        <v>0</v>
      </c>
      <c r="AE24" s="8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3">
        <v>0</v>
      </c>
      <c r="AL24" s="3">
        <v>0</v>
      </c>
      <c r="AM24" s="8"/>
      <c r="AN24" s="8"/>
      <c r="AO24" s="8"/>
      <c r="AP24" s="8"/>
      <c r="AQ24" s="70">
        <f t="shared" si="9"/>
        <v>0</v>
      </c>
      <c r="AR24" s="70">
        <f t="shared" si="45"/>
        <v>0</v>
      </c>
      <c r="AS24" s="70">
        <f t="shared" si="10"/>
        <v>0</v>
      </c>
      <c r="AT24" s="70">
        <f t="shared" si="11"/>
        <v>0</v>
      </c>
      <c r="AU24" s="70">
        <f t="shared" si="12"/>
        <v>0</v>
      </c>
      <c r="AV24" s="70">
        <f t="shared" si="57"/>
        <v>0</v>
      </c>
      <c r="AW24" s="70">
        <f t="shared" si="13"/>
        <v>0</v>
      </c>
      <c r="AX24" s="70">
        <f t="shared" si="56"/>
        <v>0</v>
      </c>
      <c r="AY24" s="70">
        <f t="shared" si="14"/>
        <v>0</v>
      </c>
      <c r="AZ24" s="70">
        <f t="shared" si="15"/>
        <v>0</v>
      </c>
      <c r="BA24" s="70">
        <f t="shared" si="16"/>
        <v>0</v>
      </c>
      <c r="BB24" s="70">
        <f t="shared" si="17"/>
        <v>0</v>
      </c>
      <c r="BC24" s="70">
        <f t="shared" si="18"/>
        <v>0</v>
      </c>
      <c r="BD24" s="70">
        <f t="shared" si="19"/>
        <v>0</v>
      </c>
      <c r="BE24" s="70">
        <f t="shared" si="20"/>
        <v>0</v>
      </c>
      <c r="BF24" s="70">
        <f t="shared" si="21"/>
        <v>0</v>
      </c>
      <c r="BG24" s="70">
        <f t="shared" si="22"/>
        <v>0</v>
      </c>
      <c r="BH24" s="70">
        <f t="shared" si="23"/>
        <v>0</v>
      </c>
      <c r="BI24" s="70">
        <f t="shared" si="24"/>
        <v>0</v>
      </c>
      <c r="BJ24" s="70">
        <f t="shared" si="25"/>
        <v>0</v>
      </c>
    </row>
    <row r="25" spans="1:62" ht="25.5">
      <c r="A25" s="5" t="s">
        <v>13</v>
      </c>
      <c r="B25" s="204" t="s">
        <v>73</v>
      </c>
      <c r="C25" s="21">
        <f t="shared" si="49"/>
        <v>0</v>
      </c>
      <c r="D25" s="21">
        <f t="shared" si="49"/>
        <v>0</v>
      </c>
      <c r="E25" s="21">
        <f t="shared" si="49"/>
        <v>0</v>
      </c>
      <c r="F25" s="21">
        <f t="shared" si="49"/>
        <v>0</v>
      </c>
      <c r="G25" s="21">
        <f t="shared" si="49"/>
        <v>0</v>
      </c>
      <c r="H25" s="7">
        <v>0</v>
      </c>
      <c r="I25" s="2">
        <f t="shared" si="50"/>
        <v>0</v>
      </c>
      <c r="J25" s="8">
        <v>0</v>
      </c>
      <c r="K25" s="8">
        <v>0</v>
      </c>
      <c r="L25" s="8">
        <v>0</v>
      </c>
      <c r="M25" s="3">
        <f t="shared" si="51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2"/>
        <v>0</v>
      </c>
      <c r="S25" s="8">
        <v>0</v>
      </c>
      <c r="T25" s="8">
        <v>0</v>
      </c>
      <c r="U25" s="8">
        <v>0</v>
      </c>
      <c r="V25" s="3">
        <f t="shared" si="53"/>
        <v>0</v>
      </c>
      <c r="W25" s="8">
        <v>0</v>
      </c>
      <c r="X25" s="8">
        <v>0</v>
      </c>
      <c r="Y25" s="3">
        <f t="shared" si="54"/>
        <v>0</v>
      </c>
      <c r="Z25" s="8">
        <v>0</v>
      </c>
      <c r="AA25" s="8">
        <v>0</v>
      </c>
      <c r="AB25" s="8">
        <v>0</v>
      </c>
      <c r="AC25" s="3">
        <f t="shared" si="55"/>
        <v>0</v>
      </c>
      <c r="AD25" s="8">
        <v>0</v>
      </c>
      <c r="AE25" s="8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3">
        <v>0</v>
      </c>
      <c r="AL25" s="3">
        <v>0</v>
      </c>
      <c r="AM25" s="8"/>
      <c r="AN25" s="8"/>
      <c r="AO25" s="8"/>
      <c r="AP25" s="8"/>
      <c r="AQ25" s="70">
        <f t="shared" si="9"/>
        <v>0</v>
      </c>
      <c r="AR25" s="70">
        <f t="shared" si="45"/>
        <v>0</v>
      </c>
      <c r="AS25" s="70">
        <f t="shared" si="10"/>
        <v>0</v>
      </c>
      <c r="AT25" s="70">
        <f t="shared" si="11"/>
        <v>0</v>
      </c>
      <c r="AU25" s="70">
        <f t="shared" si="12"/>
        <v>0</v>
      </c>
      <c r="AV25" s="70">
        <f>L25+V25+W25+Y25+Z25</f>
        <v>0</v>
      </c>
      <c r="AW25" s="70">
        <f t="shared" si="13"/>
        <v>0</v>
      </c>
      <c r="AX25" s="70">
        <f t="shared" si="56"/>
        <v>0</v>
      </c>
      <c r="AY25" s="70">
        <f t="shared" si="14"/>
        <v>0</v>
      </c>
      <c r="AZ25" s="70">
        <f t="shared" si="15"/>
        <v>0</v>
      </c>
      <c r="BA25" s="70">
        <f t="shared" si="16"/>
        <v>0</v>
      </c>
      <c r="BB25" s="70">
        <f t="shared" si="17"/>
        <v>0</v>
      </c>
      <c r="BC25" s="70">
        <f t="shared" si="18"/>
        <v>0</v>
      </c>
      <c r="BD25" s="70">
        <f t="shared" si="19"/>
        <v>0</v>
      </c>
      <c r="BE25" s="70">
        <f t="shared" si="20"/>
        <v>0</v>
      </c>
      <c r="BF25" s="70">
        <f t="shared" si="21"/>
        <v>0</v>
      </c>
      <c r="BG25" s="70">
        <f t="shared" si="22"/>
        <v>0</v>
      </c>
      <c r="BH25" s="70">
        <f t="shared" si="23"/>
        <v>0</v>
      </c>
      <c r="BI25" s="70">
        <f t="shared" si="24"/>
        <v>0</v>
      </c>
      <c r="BJ25" s="70">
        <f t="shared" si="25"/>
        <v>0</v>
      </c>
    </row>
    <row r="26" spans="1:62" ht="25.5">
      <c r="A26" s="5" t="s">
        <v>48</v>
      </c>
      <c r="B26" s="204" t="s">
        <v>74</v>
      </c>
      <c r="C26" s="21">
        <f t="shared" si="49"/>
        <v>0</v>
      </c>
      <c r="D26" s="21">
        <f t="shared" si="49"/>
        <v>0</v>
      </c>
      <c r="E26" s="21">
        <f t="shared" si="49"/>
        <v>0</v>
      </c>
      <c r="F26" s="21">
        <f t="shared" si="49"/>
        <v>0</v>
      </c>
      <c r="G26" s="21">
        <f t="shared" si="49"/>
        <v>0</v>
      </c>
      <c r="H26" s="7">
        <v>0</v>
      </c>
      <c r="I26" s="2">
        <f t="shared" si="50"/>
        <v>0</v>
      </c>
      <c r="J26" s="8">
        <v>0</v>
      </c>
      <c r="K26" s="8">
        <v>0</v>
      </c>
      <c r="L26" s="8">
        <v>0</v>
      </c>
      <c r="M26" s="3">
        <f t="shared" si="51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2"/>
        <v>0</v>
      </c>
      <c r="S26" s="8">
        <v>0</v>
      </c>
      <c r="T26" s="8">
        <v>0</v>
      </c>
      <c r="U26" s="8">
        <v>0</v>
      </c>
      <c r="V26" s="3">
        <f t="shared" si="53"/>
        <v>0</v>
      </c>
      <c r="W26" s="8">
        <v>0</v>
      </c>
      <c r="X26" s="8">
        <v>0</v>
      </c>
      <c r="Y26" s="3">
        <f t="shared" si="54"/>
        <v>0</v>
      </c>
      <c r="Z26" s="8">
        <v>0</v>
      </c>
      <c r="AA26" s="8">
        <v>0</v>
      </c>
      <c r="AB26" s="8">
        <v>0</v>
      </c>
      <c r="AC26" s="3">
        <f t="shared" si="55"/>
        <v>0</v>
      </c>
      <c r="AD26" s="8">
        <v>0</v>
      </c>
      <c r="AE26" s="8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3">
        <v>0</v>
      </c>
      <c r="AL26" s="3">
        <v>0</v>
      </c>
      <c r="AM26" s="8"/>
      <c r="AN26" s="8"/>
      <c r="AO26" s="8"/>
      <c r="AP26" s="8"/>
      <c r="AQ26" s="70">
        <f t="shared" si="9"/>
        <v>0</v>
      </c>
      <c r="AR26" s="70">
        <f t="shared" si="45"/>
        <v>0</v>
      </c>
      <c r="AS26" s="70">
        <f t="shared" si="10"/>
        <v>0</v>
      </c>
      <c r="AT26" s="70">
        <f t="shared" si="11"/>
        <v>0</v>
      </c>
      <c r="AU26" s="70">
        <f t="shared" si="12"/>
        <v>0</v>
      </c>
      <c r="AV26" s="70">
        <f t="shared" si="57"/>
        <v>0</v>
      </c>
      <c r="AW26" s="70">
        <f t="shared" si="13"/>
        <v>0</v>
      </c>
      <c r="AX26" s="70">
        <f t="shared" si="56"/>
        <v>0</v>
      </c>
      <c r="AY26" s="70">
        <f t="shared" si="14"/>
        <v>0</v>
      </c>
      <c r="AZ26" s="70">
        <f t="shared" si="15"/>
        <v>0</v>
      </c>
      <c r="BA26" s="70">
        <f t="shared" si="16"/>
        <v>0</v>
      </c>
      <c r="BB26" s="70">
        <f t="shared" si="17"/>
        <v>0</v>
      </c>
      <c r="BC26" s="70">
        <f t="shared" si="18"/>
        <v>0</v>
      </c>
      <c r="BD26" s="70">
        <f t="shared" si="19"/>
        <v>0</v>
      </c>
      <c r="BE26" s="70">
        <f t="shared" si="20"/>
        <v>0</v>
      </c>
      <c r="BF26" s="70">
        <f t="shared" si="21"/>
        <v>0</v>
      </c>
      <c r="BG26" s="70">
        <f t="shared" si="22"/>
        <v>0</v>
      </c>
      <c r="BH26" s="70">
        <f t="shared" si="23"/>
        <v>0</v>
      </c>
      <c r="BI26" s="70">
        <f t="shared" si="24"/>
        <v>0</v>
      </c>
      <c r="BJ26" s="70">
        <f t="shared" si="25"/>
        <v>0</v>
      </c>
    </row>
    <row r="27" spans="1:62" ht="35.25" customHeight="1">
      <c r="A27" s="5">
        <v>7</v>
      </c>
      <c r="B27" s="6" t="s">
        <v>75</v>
      </c>
      <c r="C27" s="69">
        <f t="shared" ref="C27:AP27" si="58">SUM(C28:C32)</f>
        <v>0</v>
      </c>
      <c r="D27" s="69">
        <f t="shared" si="58"/>
        <v>0</v>
      </c>
      <c r="E27" s="69">
        <f t="shared" si="58"/>
        <v>0</v>
      </c>
      <c r="F27" s="69">
        <f t="shared" si="58"/>
        <v>0</v>
      </c>
      <c r="G27" s="69">
        <f t="shared" si="58"/>
        <v>0</v>
      </c>
      <c r="H27" s="69">
        <f t="shared" si="58"/>
        <v>0</v>
      </c>
      <c r="I27" s="69">
        <f t="shared" si="58"/>
        <v>0</v>
      </c>
      <c r="J27" s="69">
        <f t="shared" si="58"/>
        <v>0</v>
      </c>
      <c r="K27" s="69">
        <f t="shared" si="58"/>
        <v>0</v>
      </c>
      <c r="L27" s="69">
        <f t="shared" si="58"/>
        <v>0</v>
      </c>
      <c r="M27" s="69">
        <f t="shared" si="58"/>
        <v>0</v>
      </c>
      <c r="N27" s="69">
        <f t="shared" si="58"/>
        <v>0</v>
      </c>
      <c r="O27" s="69">
        <f t="shared" si="58"/>
        <v>0</v>
      </c>
      <c r="P27" s="69">
        <f t="shared" si="58"/>
        <v>0</v>
      </c>
      <c r="Q27" s="69">
        <f t="shared" si="58"/>
        <v>0</v>
      </c>
      <c r="R27" s="69">
        <f t="shared" si="58"/>
        <v>0</v>
      </c>
      <c r="S27" s="69">
        <f t="shared" si="58"/>
        <v>0</v>
      </c>
      <c r="T27" s="69">
        <f t="shared" si="58"/>
        <v>0</v>
      </c>
      <c r="U27" s="69">
        <f t="shared" si="58"/>
        <v>0</v>
      </c>
      <c r="V27" s="69">
        <f t="shared" si="58"/>
        <v>0</v>
      </c>
      <c r="W27" s="69">
        <f t="shared" si="58"/>
        <v>0</v>
      </c>
      <c r="X27" s="69">
        <f t="shared" si="58"/>
        <v>0</v>
      </c>
      <c r="Y27" s="69">
        <f t="shared" si="58"/>
        <v>0</v>
      </c>
      <c r="Z27" s="69">
        <f t="shared" si="58"/>
        <v>0</v>
      </c>
      <c r="AA27" s="69">
        <f t="shared" si="58"/>
        <v>0</v>
      </c>
      <c r="AB27" s="69">
        <f t="shared" si="58"/>
        <v>0</v>
      </c>
      <c r="AC27" s="69">
        <f t="shared" si="58"/>
        <v>0</v>
      </c>
      <c r="AD27" s="69">
        <f t="shared" si="58"/>
        <v>0</v>
      </c>
      <c r="AE27" s="69">
        <f t="shared" si="58"/>
        <v>0</v>
      </c>
      <c r="AF27" s="69">
        <f t="shared" si="58"/>
        <v>0</v>
      </c>
      <c r="AG27" s="69">
        <f t="shared" si="58"/>
        <v>0</v>
      </c>
      <c r="AH27" s="69">
        <f t="shared" si="58"/>
        <v>0</v>
      </c>
      <c r="AI27" s="69">
        <f t="shared" si="58"/>
        <v>0</v>
      </c>
      <c r="AJ27" s="69">
        <f t="shared" si="58"/>
        <v>0</v>
      </c>
      <c r="AK27" s="69">
        <f t="shared" si="58"/>
        <v>0</v>
      </c>
      <c r="AL27" s="69">
        <f t="shared" si="58"/>
        <v>0</v>
      </c>
      <c r="AM27" s="69">
        <f t="shared" si="58"/>
        <v>0</v>
      </c>
      <c r="AN27" s="69">
        <f t="shared" si="58"/>
        <v>0</v>
      </c>
      <c r="AO27" s="69">
        <f t="shared" si="58"/>
        <v>0</v>
      </c>
      <c r="AP27" s="69">
        <f t="shared" si="58"/>
        <v>0</v>
      </c>
      <c r="AQ27" s="69">
        <f t="shared" ref="AQ27:BJ27" si="59">SUM(AQ28:AQ32)</f>
        <v>0</v>
      </c>
      <c r="AR27" s="69">
        <f t="shared" si="59"/>
        <v>0</v>
      </c>
      <c r="AS27" s="69">
        <f t="shared" si="59"/>
        <v>0</v>
      </c>
      <c r="AT27" s="69">
        <f t="shared" si="59"/>
        <v>0</v>
      </c>
      <c r="AU27" s="69">
        <f t="shared" si="59"/>
        <v>0</v>
      </c>
      <c r="AV27" s="69">
        <f>SUM(AV28:AV32)</f>
        <v>0</v>
      </c>
      <c r="AW27" s="69">
        <f t="shared" si="59"/>
        <v>0</v>
      </c>
      <c r="AX27" s="69">
        <f t="shared" ref="AX27" si="60">SUM(AX28:AX32)</f>
        <v>0</v>
      </c>
      <c r="AY27" s="69">
        <f t="shared" si="59"/>
        <v>0</v>
      </c>
      <c r="AZ27" s="69">
        <f t="shared" si="59"/>
        <v>0</v>
      </c>
      <c r="BA27" s="69">
        <f t="shared" si="59"/>
        <v>0</v>
      </c>
      <c r="BB27" s="69">
        <f t="shared" si="59"/>
        <v>0</v>
      </c>
      <c r="BC27" s="69">
        <f t="shared" si="59"/>
        <v>0</v>
      </c>
      <c r="BD27" s="69">
        <f t="shared" si="59"/>
        <v>0</v>
      </c>
      <c r="BE27" s="69">
        <f t="shared" si="59"/>
        <v>0</v>
      </c>
      <c r="BF27" s="69">
        <f t="shared" si="59"/>
        <v>0</v>
      </c>
      <c r="BG27" s="69">
        <f t="shared" si="59"/>
        <v>0</v>
      </c>
      <c r="BH27" s="69">
        <f t="shared" si="59"/>
        <v>0</v>
      </c>
      <c r="BI27" s="69">
        <f t="shared" si="59"/>
        <v>0</v>
      </c>
      <c r="BJ27" s="69">
        <f t="shared" si="59"/>
        <v>0</v>
      </c>
    </row>
    <row r="28" spans="1:62" ht="18" customHeight="1">
      <c r="A28" s="9" t="s">
        <v>14</v>
      </c>
      <c r="B28" s="204" t="s">
        <v>76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7">
        <v>0</v>
      </c>
      <c r="I28" s="2">
        <f t="shared" ref="I28:I37" si="61">H28-J28-K28</f>
        <v>0</v>
      </c>
      <c r="J28" s="8">
        <v>0</v>
      </c>
      <c r="K28" s="8">
        <v>0</v>
      </c>
      <c r="L28" s="8">
        <v>0</v>
      </c>
      <c r="M28" s="3">
        <f t="shared" ref="M28:M37" si="62">N28+O28+P28+Q28</f>
        <v>0</v>
      </c>
      <c r="N28" s="8">
        <v>0</v>
      </c>
      <c r="O28" s="8">
        <v>0</v>
      </c>
      <c r="P28" s="8">
        <v>0</v>
      </c>
      <c r="Q28" s="8">
        <v>0</v>
      </c>
      <c r="R28" s="3">
        <f t="shared" ref="R28:R37" si="63">S28+T28+U28</f>
        <v>0</v>
      </c>
      <c r="S28" s="8">
        <v>0</v>
      </c>
      <c r="T28" s="8">
        <v>0</v>
      </c>
      <c r="U28" s="8">
        <v>0</v>
      </c>
      <c r="V28" s="3">
        <f t="shared" ref="V28:V37" si="64">M28+R28</f>
        <v>0</v>
      </c>
      <c r="W28" s="8">
        <v>0</v>
      </c>
      <c r="X28" s="8">
        <v>0</v>
      </c>
      <c r="Y28" s="3">
        <f t="shared" ref="Y28:Y37" si="65">E28+I28-L28-V28-W28</f>
        <v>0</v>
      </c>
      <c r="Z28" s="3">
        <f t="shared" ref="Z28:Z37" si="66">X28+D28</f>
        <v>0</v>
      </c>
      <c r="AA28" s="8">
        <v>0</v>
      </c>
      <c r="AB28" s="8">
        <v>0</v>
      </c>
      <c r="AC28" s="3">
        <f t="shared" ref="AC28:AC37" si="67">AD28+AE28</f>
        <v>0</v>
      </c>
      <c r="AD28" s="8">
        <v>0</v>
      </c>
      <c r="AE28" s="8"/>
      <c r="AF28" s="8"/>
      <c r="AG28" s="8">
        <v>0</v>
      </c>
      <c r="AH28" s="8">
        <v>0</v>
      </c>
      <c r="AI28" s="8">
        <v>0</v>
      </c>
      <c r="AJ28" s="3">
        <f t="shared" ref="AJ28:AJ37" si="68">AK28+AL28</f>
        <v>0</v>
      </c>
      <c r="AK28" s="3">
        <v>0</v>
      </c>
      <c r="AL28" s="3">
        <v>0</v>
      </c>
      <c r="AM28" s="8"/>
      <c r="AN28" s="8"/>
      <c r="AO28" s="8"/>
      <c r="AP28" s="8"/>
      <c r="AQ28" s="70">
        <f t="shared" si="9"/>
        <v>0</v>
      </c>
      <c r="AR28" s="70">
        <f t="shared" si="45"/>
        <v>0</v>
      </c>
      <c r="AS28" s="70">
        <f t="shared" si="10"/>
        <v>0</v>
      </c>
      <c r="AT28" s="70">
        <f t="shared" si="11"/>
        <v>0</v>
      </c>
      <c r="AU28" s="70">
        <f t="shared" si="12"/>
        <v>0</v>
      </c>
      <c r="AV28" s="70">
        <f>L28+V28+W28+Y28+Z28</f>
        <v>0</v>
      </c>
      <c r="AW28" s="70">
        <f t="shared" si="13"/>
        <v>0</v>
      </c>
      <c r="AX28" s="70">
        <f t="shared" ref="AX28:AX46" si="69">N28+O28+P28+Q28</f>
        <v>0</v>
      </c>
      <c r="AY28" s="70">
        <f t="shared" si="14"/>
        <v>0</v>
      </c>
      <c r="AZ28" s="70">
        <f t="shared" si="15"/>
        <v>0</v>
      </c>
      <c r="BA28" s="70">
        <f t="shared" si="16"/>
        <v>0</v>
      </c>
      <c r="BB28" s="70">
        <f t="shared" si="17"/>
        <v>0</v>
      </c>
      <c r="BC28" s="70">
        <f t="shared" si="18"/>
        <v>0</v>
      </c>
      <c r="BD28" s="70">
        <f t="shared" si="19"/>
        <v>0</v>
      </c>
      <c r="BE28" s="70">
        <f t="shared" si="20"/>
        <v>0</v>
      </c>
      <c r="BF28" s="70">
        <f t="shared" si="21"/>
        <v>0</v>
      </c>
      <c r="BG28" s="70">
        <f t="shared" si="22"/>
        <v>0</v>
      </c>
      <c r="BH28" s="70">
        <f t="shared" si="23"/>
        <v>0</v>
      </c>
      <c r="BI28" s="70">
        <f t="shared" si="24"/>
        <v>0</v>
      </c>
      <c r="BJ28" s="70">
        <f t="shared" si="25"/>
        <v>0</v>
      </c>
    </row>
    <row r="29" spans="1:62" ht="19.5" customHeight="1">
      <c r="A29" s="9" t="s">
        <v>15</v>
      </c>
      <c r="B29" s="204" t="s">
        <v>77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7">
        <v>0</v>
      </c>
      <c r="I29" s="2">
        <f t="shared" si="61"/>
        <v>0</v>
      </c>
      <c r="J29" s="8">
        <v>0</v>
      </c>
      <c r="K29" s="8">
        <v>0</v>
      </c>
      <c r="L29" s="8">
        <v>0</v>
      </c>
      <c r="M29" s="3">
        <f t="shared" si="62"/>
        <v>0</v>
      </c>
      <c r="N29" s="8">
        <v>0</v>
      </c>
      <c r="O29" s="8">
        <v>0</v>
      </c>
      <c r="P29" s="8">
        <v>0</v>
      </c>
      <c r="Q29" s="8">
        <v>0</v>
      </c>
      <c r="R29" s="3">
        <f t="shared" si="63"/>
        <v>0</v>
      </c>
      <c r="S29" s="8">
        <v>0</v>
      </c>
      <c r="T29" s="8">
        <v>0</v>
      </c>
      <c r="U29" s="8">
        <v>0</v>
      </c>
      <c r="V29" s="3">
        <f t="shared" si="64"/>
        <v>0</v>
      </c>
      <c r="W29" s="8">
        <v>0</v>
      </c>
      <c r="X29" s="8">
        <v>0</v>
      </c>
      <c r="Y29" s="3">
        <f t="shared" si="65"/>
        <v>0</v>
      </c>
      <c r="Z29" s="3">
        <f t="shared" si="66"/>
        <v>0</v>
      </c>
      <c r="AA29" s="8">
        <v>0</v>
      </c>
      <c r="AB29" s="8">
        <v>0</v>
      </c>
      <c r="AC29" s="3">
        <f t="shared" si="67"/>
        <v>0</v>
      </c>
      <c r="AD29" s="8">
        <v>0</v>
      </c>
      <c r="AE29" s="8"/>
      <c r="AF29" s="8"/>
      <c r="AG29" s="8">
        <v>0</v>
      </c>
      <c r="AH29" s="8">
        <v>0</v>
      </c>
      <c r="AI29" s="8">
        <v>0</v>
      </c>
      <c r="AJ29" s="3">
        <f t="shared" si="68"/>
        <v>0</v>
      </c>
      <c r="AK29" s="3">
        <v>0</v>
      </c>
      <c r="AL29" s="3">
        <v>0</v>
      </c>
      <c r="AM29" s="8"/>
      <c r="AN29" s="8"/>
      <c r="AO29" s="8"/>
      <c r="AP29" s="8"/>
      <c r="AQ29" s="70">
        <f t="shared" si="9"/>
        <v>0</v>
      </c>
      <c r="AR29" s="70">
        <f t="shared" si="45"/>
        <v>0</v>
      </c>
      <c r="AS29" s="70">
        <f t="shared" si="10"/>
        <v>0</v>
      </c>
      <c r="AT29" s="70">
        <f t="shared" si="11"/>
        <v>0</v>
      </c>
      <c r="AU29" s="70">
        <f t="shared" si="12"/>
        <v>0</v>
      </c>
      <c r="AV29" s="70">
        <f t="shared" ref="AV29:AV32" si="70">L29+V29+W29+Y29+Z29</f>
        <v>0</v>
      </c>
      <c r="AW29" s="70">
        <f t="shared" si="13"/>
        <v>0</v>
      </c>
      <c r="AX29" s="70">
        <f t="shared" si="69"/>
        <v>0</v>
      </c>
      <c r="AY29" s="70">
        <f t="shared" si="14"/>
        <v>0</v>
      </c>
      <c r="AZ29" s="70">
        <f t="shared" si="15"/>
        <v>0</v>
      </c>
      <c r="BA29" s="70">
        <f t="shared" si="16"/>
        <v>0</v>
      </c>
      <c r="BB29" s="70">
        <f t="shared" si="17"/>
        <v>0</v>
      </c>
      <c r="BC29" s="70">
        <f t="shared" si="18"/>
        <v>0</v>
      </c>
      <c r="BD29" s="70">
        <f t="shared" si="19"/>
        <v>0</v>
      </c>
      <c r="BE29" s="70">
        <f t="shared" si="20"/>
        <v>0</v>
      </c>
      <c r="BF29" s="70">
        <f t="shared" si="21"/>
        <v>0</v>
      </c>
      <c r="BG29" s="70">
        <f t="shared" si="22"/>
        <v>0</v>
      </c>
      <c r="BH29" s="70">
        <f t="shared" si="23"/>
        <v>0</v>
      </c>
      <c r="BI29" s="70">
        <f t="shared" si="24"/>
        <v>0</v>
      </c>
      <c r="BJ29" s="70">
        <f t="shared" si="25"/>
        <v>0</v>
      </c>
    </row>
    <row r="30" spans="1:62" ht="21.75" customHeight="1">
      <c r="A30" s="9" t="s">
        <v>49</v>
      </c>
      <c r="B30" s="204" t="s">
        <v>78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7">
        <v>0</v>
      </c>
      <c r="I30" s="2">
        <f t="shared" si="61"/>
        <v>0</v>
      </c>
      <c r="J30" s="8">
        <v>0</v>
      </c>
      <c r="K30" s="8">
        <v>0</v>
      </c>
      <c r="L30" s="8">
        <v>0</v>
      </c>
      <c r="M30" s="3">
        <f t="shared" si="62"/>
        <v>0</v>
      </c>
      <c r="N30" s="8">
        <v>0</v>
      </c>
      <c r="O30" s="8">
        <v>0</v>
      </c>
      <c r="P30" s="8">
        <v>0</v>
      </c>
      <c r="Q30" s="8">
        <v>0</v>
      </c>
      <c r="R30" s="3">
        <f t="shared" si="63"/>
        <v>0</v>
      </c>
      <c r="S30" s="8">
        <v>0</v>
      </c>
      <c r="T30" s="8">
        <v>0</v>
      </c>
      <c r="U30" s="8">
        <v>0</v>
      </c>
      <c r="V30" s="3">
        <f t="shared" si="64"/>
        <v>0</v>
      </c>
      <c r="W30" s="8">
        <v>0</v>
      </c>
      <c r="X30" s="8">
        <v>0</v>
      </c>
      <c r="Y30" s="3">
        <f t="shared" si="65"/>
        <v>0</v>
      </c>
      <c r="Z30" s="3">
        <f t="shared" si="66"/>
        <v>0</v>
      </c>
      <c r="AA30" s="8">
        <v>0</v>
      </c>
      <c r="AB30" s="8">
        <v>0</v>
      </c>
      <c r="AC30" s="3">
        <f t="shared" si="67"/>
        <v>0</v>
      </c>
      <c r="AD30" s="8">
        <v>0</v>
      </c>
      <c r="AE30" s="8"/>
      <c r="AF30" s="8"/>
      <c r="AG30" s="8">
        <v>0</v>
      </c>
      <c r="AH30" s="8">
        <v>0</v>
      </c>
      <c r="AI30" s="8">
        <v>0</v>
      </c>
      <c r="AJ30" s="3">
        <f t="shared" si="68"/>
        <v>0</v>
      </c>
      <c r="AK30" s="3">
        <v>0</v>
      </c>
      <c r="AL30" s="3">
        <v>0</v>
      </c>
      <c r="AM30" s="8"/>
      <c r="AN30" s="8"/>
      <c r="AO30" s="8"/>
      <c r="AP30" s="8"/>
      <c r="AQ30" s="70">
        <f t="shared" si="9"/>
        <v>0</v>
      </c>
      <c r="AR30" s="70">
        <f t="shared" si="45"/>
        <v>0</v>
      </c>
      <c r="AS30" s="70">
        <f t="shared" si="10"/>
        <v>0</v>
      </c>
      <c r="AT30" s="70">
        <f t="shared" si="11"/>
        <v>0</v>
      </c>
      <c r="AU30" s="70">
        <f t="shared" si="12"/>
        <v>0</v>
      </c>
      <c r="AV30" s="70">
        <f t="shared" si="70"/>
        <v>0</v>
      </c>
      <c r="AW30" s="70">
        <f t="shared" si="13"/>
        <v>0</v>
      </c>
      <c r="AX30" s="70">
        <f t="shared" si="69"/>
        <v>0</v>
      </c>
      <c r="AY30" s="70">
        <f t="shared" si="14"/>
        <v>0</v>
      </c>
      <c r="AZ30" s="70">
        <f t="shared" si="15"/>
        <v>0</v>
      </c>
      <c r="BA30" s="70">
        <f t="shared" si="16"/>
        <v>0</v>
      </c>
      <c r="BB30" s="70">
        <f t="shared" si="17"/>
        <v>0</v>
      </c>
      <c r="BC30" s="70">
        <f t="shared" si="18"/>
        <v>0</v>
      </c>
      <c r="BD30" s="70">
        <f t="shared" si="19"/>
        <v>0</v>
      </c>
      <c r="BE30" s="70">
        <f t="shared" si="20"/>
        <v>0</v>
      </c>
      <c r="BF30" s="70">
        <f t="shared" si="21"/>
        <v>0</v>
      </c>
      <c r="BG30" s="70">
        <f t="shared" si="22"/>
        <v>0</v>
      </c>
      <c r="BH30" s="70">
        <f t="shared" si="23"/>
        <v>0</v>
      </c>
      <c r="BI30" s="70">
        <f t="shared" si="24"/>
        <v>0</v>
      </c>
      <c r="BJ30" s="70">
        <f t="shared" si="25"/>
        <v>0</v>
      </c>
    </row>
    <row r="31" spans="1:62" ht="18" customHeight="1">
      <c r="A31" s="9" t="s">
        <v>50</v>
      </c>
      <c r="B31" s="204" t="s">
        <v>79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7">
        <v>0</v>
      </c>
      <c r="I31" s="2">
        <f t="shared" si="61"/>
        <v>0</v>
      </c>
      <c r="J31" s="8">
        <v>0</v>
      </c>
      <c r="K31" s="8">
        <v>0</v>
      </c>
      <c r="L31" s="8">
        <v>0</v>
      </c>
      <c r="M31" s="3">
        <f t="shared" si="62"/>
        <v>0</v>
      </c>
      <c r="N31" s="8">
        <v>0</v>
      </c>
      <c r="O31" s="8">
        <v>0</v>
      </c>
      <c r="P31" s="8">
        <v>0</v>
      </c>
      <c r="Q31" s="8">
        <v>0</v>
      </c>
      <c r="R31" s="3">
        <f t="shared" si="63"/>
        <v>0</v>
      </c>
      <c r="S31" s="8">
        <v>0</v>
      </c>
      <c r="T31" s="8">
        <v>0</v>
      </c>
      <c r="U31" s="8">
        <v>0</v>
      </c>
      <c r="V31" s="3">
        <f t="shared" si="64"/>
        <v>0</v>
      </c>
      <c r="W31" s="8">
        <v>0</v>
      </c>
      <c r="X31" s="8">
        <v>0</v>
      </c>
      <c r="Y31" s="3">
        <f t="shared" si="65"/>
        <v>0</v>
      </c>
      <c r="Z31" s="3">
        <f t="shared" si="66"/>
        <v>0</v>
      </c>
      <c r="AA31" s="8">
        <v>0</v>
      </c>
      <c r="AB31" s="8">
        <v>0</v>
      </c>
      <c r="AC31" s="3">
        <f t="shared" si="67"/>
        <v>0</v>
      </c>
      <c r="AD31" s="8">
        <v>0</v>
      </c>
      <c r="AE31" s="8"/>
      <c r="AF31" s="8"/>
      <c r="AG31" s="8">
        <v>0</v>
      </c>
      <c r="AH31" s="8">
        <v>0</v>
      </c>
      <c r="AI31" s="8">
        <v>0</v>
      </c>
      <c r="AJ31" s="3">
        <f t="shared" si="68"/>
        <v>0</v>
      </c>
      <c r="AK31" s="3">
        <v>0</v>
      </c>
      <c r="AL31" s="3">
        <v>0</v>
      </c>
      <c r="AM31" s="8"/>
      <c r="AN31" s="8"/>
      <c r="AO31" s="8"/>
      <c r="AP31" s="8"/>
      <c r="AQ31" s="70">
        <f t="shared" si="9"/>
        <v>0</v>
      </c>
      <c r="AR31" s="70">
        <f t="shared" si="45"/>
        <v>0</v>
      </c>
      <c r="AS31" s="70">
        <f t="shared" si="10"/>
        <v>0</v>
      </c>
      <c r="AT31" s="70">
        <f t="shared" si="11"/>
        <v>0</v>
      </c>
      <c r="AU31" s="70">
        <f t="shared" si="12"/>
        <v>0</v>
      </c>
      <c r="AV31" s="70">
        <f t="shared" si="70"/>
        <v>0</v>
      </c>
      <c r="AW31" s="70">
        <f t="shared" si="13"/>
        <v>0</v>
      </c>
      <c r="AX31" s="70">
        <f t="shared" si="69"/>
        <v>0</v>
      </c>
      <c r="AY31" s="70">
        <f t="shared" si="14"/>
        <v>0</v>
      </c>
      <c r="AZ31" s="70">
        <f t="shared" si="15"/>
        <v>0</v>
      </c>
      <c r="BA31" s="70">
        <f t="shared" si="16"/>
        <v>0</v>
      </c>
      <c r="BB31" s="70">
        <f t="shared" si="17"/>
        <v>0</v>
      </c>
      <c r="BC31" s="70">
        <f t="shared" si="18"/>
        <v>0</v>
      </c>
      <c r="BD31" s="70">
        <f t="shared" si="19"/>
        <v>0</v>
      </c>
      <c r="BE31" s="70">
        <f t="shared" si="20"/>
        <v>0</v>
      </c>
      <c r="BF31" s="70">
        <f t="shared" si="21"/>
        <v>0</v>
      </c>
      <c r="BG31" s="70">
        <f t="shared" si="22"/>
        <v>0</v>
      </c>
      <c r="BH31" s="70">
        <f t="shared" si="23"/>
        <v>0</v>
      </c>
      <c r="BI31" s="70">
        <f t="shared" si="24"/>
        <v>0</v>
      </c>
      <c r="BJ31" s="70">
        <f t="shared" si="25"/>
        <v>0</v>
      </c>
    </row>
    <row r="32" spans="1:62" ht="22.5" customHeight="1">
      <c r="A32" s="9" t="s">
        <v>51</v>
      </c>
      <c r="B32" s="204" t="s">
        <v>3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7">
        <v>0</v>
      </c>
      <c r="I32" s="2">
        <f t="shared" si="61"/>
        <v>0</v>
      </c>
      <c r="J32" s="8">
        <v>0</v>
      </c>
      <c r="K32" s="8">
        <v>0</v>
      </c>
      <c r="L32" s="8">
        <v>0</v>
      </c>
      <c r="M32" s="3">
        <f t="shared" si="62"/>
        <v>0</v>
      </c>
      <c r="N32" s="8">
        <v>0</v>
      </c>
      <c r="O32" s="8">
        <v>0</v>
      </c>
      <c r="P32" s="8">
        <v>0</v>
      </c>
      <c r="Q32" s="8">
        <v>0</v>
      </c>
      <c r="R32" s="3">
        <f t="shared" si="63"/>
        <v>0</v>
      </c>
      <c r="S32" s="8">
        <v>0</v>
      </c>
      <c r="T32" s="8">
        <v>0</v>
      </c>
      <c r="U32" s="8">
        <v>0</v>
      </c>
      <c r="V32" s="3">
        <f t="shared" si="64"/>
        <v>0</v>
      </c>
      <c r="W32" s="8">
        <v>0</v>
      </c>
      <c r="X32" s="8">
        <v>0</v>
      </c>
      <c r="Y32" s="3">
        <f t="shared" si="65"/>
        <v>0</v>
      </c>
      <c r="Z32" s="3">
        <f t="shared" si="66"/>
        <v>0</v>
      </c>
      <c r="AA32" s="8">
        <v>0</v>
      </c>
      <c r="AB32" s="8">
        <v>0</v>
      </c>
      <c r="AC32" s="3">
        <f t="shared" si="67"/>
        <v>0</v>
      </c>
      <c r="AD32" s="8">
        <v>0</v>
      </c>
      <c r="AE32" s="8"/>
      <c r="AF32" s="8"/>
      <c r="AG32" s="8">
        <v>0</v>
      </c>
      <c r="AH32" s="8">
        <v>0</v>
      </c>
      <c r="AI32" s="8">
        <v>0</v>
      </c>
      <c r="AJ32" s="3">
        <f t="shared" si="68"/>
        <v>0</v>
      </c>
      <c r="AK32" s="3">
        <v>0</v>
      </c>
      <c r="AL32" s="3">
        <v>0</v>
      </c>
      <c r="AM32" s="8"/>
      <c r="AN32" s="8"/>
      <c r="AO32" s="8"/>
      <c r="AP32" s="8"/>
      <c r="AQ32" s="70">
        <f t="shared" si="9"/>
        <v>0</v>
      </c>
      <c r="AR32" s="70">
        <f t="shared" si="45"/>
        <v>0</v>
      </c>
      <c r="AS32" s="70">
        <f t="shared" si="10"/>
        <v>0</v>
      </c>
      <c r="AT32" s="70">
        <f t="shared" si="11"/>
        <v>0</v>
      </c>
      <c r="AU32" s="70">
        <f t="shared" si="12"/>
        <v>0</v>
      </c>
      <c r="AV32" s="70">
        <f t="shared" si="70"/>
        <v>0</v>
      </c>
      <c r="AW32" s="70">
        <f t="shared" si="13"/>
        <v>0</v>
      </c>
      <c r="AX32" s="70">
        <f t="shared" si="69"/>
        <v>0</v>
      </c>
      <c r="AY32" s="70">
        <f t="shared" si="14"/>
        <v>0</v>
      </c>
      <c r="AZ32" s="70">
        <f t="shared" si="15"/>
        <v>0</v>
      </c>
      <c r="BA32" s="70">
        <f t="shared" si="16"/>
        <v>0</v>
      </c>
      <c r="BB32" s="70">
        <f t="shared" si="17"/>
        <v>0</v>
      </c>
      <c r="BC32" s="70">
        <f t="shared" si="18"/>
        <v>0</v>
      </c>
      <c r="BD32" s="70">
        <f t="shared" si="19"/>
        <v>0</v>
      </c>
      <c r="BE32" s="70">
        <f t="shared" si="20"/>
        <v>0</v>
      </c>
      <c r="BF32" s="70">
        <f t="shared" si="21"/>
        <v>0</v>
      </c>
      <c r="BG32" s="70">
        <f t="shared" si="22"/>
        <v>0</v>
      </c>
      <c r="BH32" s="70">
        <f t="shared" si="23"/>
        <v>0</v>
      </c>
      <c r="BI32" s="70">
        <f t="shared" si="24"/>
        <v>0</v>
      </c>
      <c r="BJ32" s="70">
        <f t="shared" si="25"/>
        <v>0</v>
      </c>
    </row>
    <row r="33" spans="1:62" ht="38.25">
      <c r="A33" s="9" t="s">
        <v>81</v>
      </c>
      <c r="B33" s="6" t="s">
        <v>92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7">
        <v>0</v>
      </c>
      <c r="I33" s="2">
        <f t="shared" si="61"/>
        <v>0</v>
      </c>
      <c r="J33" s="8">
        <v>0</v>
      </c>
      <c r="K33" s="8">
        <v>0</v>
      </c>
      <c r="L33" s="8">
        <v>0</v>
      </c>
      <c r="M33" s="3">
        <f t="shared" si="62"/>
        <v>0</v>
      </c>
      <c r="N33" s="8">
        <v>0</v>
      </c>
      <c r="O33" s="8">
        <v>0</v>
      </c>
      <c r="P33" s="8">
        <v>0</v>
      </c>
      <c r="Q33" s="8">
        <v>0</v>
      </c>
      <c r="R33" s="3">
        <f t="shared" si="63"/>
        <v>0</v>
      </c>
      <c r="S33" s="8">
        <v>0</v>
      </c>
      <c r="T33" s="8">
        <v>0</v>
      </c>
      <c r="U33" s="8">
        <v>0</v>
      </c>
      <c r="V33" s="3">
        <f t="shared" si="64"/>
        <v>0</v>
      </c>
      <c r="W33" s="8">
        <v>0</v>
      </c>
      <c r="X33" s="8">
        <v>0</v>
      </c>
      <c r="Y33" s="3">
        <f t="shared" si="65"/>
        <v>0</v>
      </c>
      <c r="Z33" s="3">
        <f t="shared" si="66"/>
        <v>0</v>
      </c>
      <c r="AA33" s="8">
        <v>0</v>
      </c>
      <c r="AB33" s="8">
        <v>0</v>
      </c>
      <c r="AC33" s="3">
        <f t="shared" si="67"/>
        <v>0</v>
      </c>
      <c r="AD33" s="8">
        <v>0</v>
      </c>
      <c r="AE33" s="8"/>
      <c r="AF33" s="8"/>
      <c r="AG33" s="8">
        <v>0</v>
      </c>
      <c r="AH33" s="8">
        <v>0</v>
      </c>
      <c r="AI33" s="8">
        <v>0</v>
      </c>
      <c r="AJ33" s="3">
        <f t="shared" si="68"/>
        <v>0</v>
      </c>
      <c r="AK33" s="3">
        <v>0</v>
      </c>
      <c r="AL33" s="3">
        <v>0</v>
      </c>
      <c r="AM33" s="8"/>
      <c r="AN33" s="8"/>
      <c r="AO33" s="8"/>
      <c r="AP33" s="8"/>
      <c r="AQ33" s="70">
        <f t="shared" si="9"/>
        <v>0</v>
      </c>
      <c r="AR33" s="70">
        <f t="shared" si="45"/>
        <v>0</v>
      </c>
      <c r="AS33" s="70">
        <f t="shared" si="10"/>
        <v>0</v>
      </c>
      <c r="AT33" s="70">
        <f t="shared" si="11"/>
        <v>0</v>
      </c>
      <c r="AU33" s="70">
        <f t="shared" si="12"/>
        <v>0</v>
      </c>
      <c r="AV33" s="70">
        <f>L33+V33+W33+Y33+Z33</f>
        <v>0</v>
      </c>
      <c r="AW33" s="70">
        <f t="shared" si="13"/>
        <v>0</v>
      </c>
      <c r="AX33" s="70">
        <f t="shared" si="69"/>
        <v>0</v>
      </c>
      <c r="AY33" s="70">
        <f t="shared" si="14"/>
        <v>0</v>
      </c>
      <c r="AZ33" s="70">
        <f t="shared" si="15"/>
        <v>0</v>
      </c>
      <c r="BA33" s="70">
        <f t="shared" si="16"/>
        <v>0</v>
      </c>
      <c r="BB33" s="70">
        <f t="shared" si="17"/>
        <v>0</v>
      </c>
      <c r="BC33" s="70">
        <f t="shared" si="18"/>
        <v>0</v>
      </c>
      <c r="BD33" s="70">
        <f t="shared" si="19"/>
        <v>0</v>
      </c>
      <c r="BE33" s="70">
        <f t="shared" si="20"/>
        <v>0</v>
      </c>
      <c r="BF33" s="70">
        <f t="shared" si="21"/>
        <v>0</v>
      </c>
      <c r="BG33" s="70">
        <f t="shared" si="22"/>
        <v>0</v>
      </c>
      <c r="BH33" s="70">
        <f t="shared" si="23"/>
        <v>0</v>
      </c>
      <c r="BI33" s="70">
        <f t="shared" si="24"/>
        <v>0</v>
      </c>
      <c r="BJ33" s="70">
        <f t="shared" si="25"/>
        <v>0</v>
      </c>
    </row>
    <row r="34" spans="1:62" ht="38.25">
      <c r="A34" s="9" t="s">
        <v>82</v>
      </c>
      <c r="B34" s="6" t="s">
        <v>62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7">
        <v>0</v>
      </c>
      <c r="I34" s="2">
        <f t="shared" si="61"/>
        <v>0</v>
      </c>
      <c r="J34" s="8">
        <v>0</v>
      </c>
      <c r="K34" s="8">
        <v>0</v>
      </c>
      <c r="L34" s="8">
        <v>0</v>
      </c>
      <c r="M34" s="3">
        <f t="shared" si="62"/>
        <v>0</v>
      </c>
      <c r="N34" s="8">
        <v>0</v>
      </c>
      <c r="O34" s="8">
        <v>0</v>
      </c>
      <c r="P34" s="8">
        <v>0</v>
      </c>
      <c r="Q34" s="8">
        <v>0</v>
      </c>
      <c r="R34" s="3">
        <f t="shared" si="63"/>
        <v>0</v>
      </c>
      <c r="S34" s="8">
        <v>0</v>
      </c>
      <c r="T34" s="8">
        <v>0</v>
      </c>
      <c r="U34" s="8">
        <v>0</v>
      </c>
      <c r="V34" s="3">
        <f t="shared" si="64"/>
        <v>0</v>
      </c>
      <c r="W34" s="8">
        <v>0</v>
      </c>
      <c r="X34" s="8">
        <v>0</v>
      </c>
      <c r="Y34" s="3">
        <f t="shared" si="65"/>
        <v>0</v>
      </c>
      <c r="Z34" s="3">
        <f t="shared" si="66"/>
        <v>0</v>
      </c>
      <c r="AA34" s="8">
        <v>0</v>
      </c>
      <c r="AB34" s="8">
        <v>0</v>
      </c>
      <c r="AC34" s="3">
        <f t="shared" si="67"/>
        <v>0</v>
      </c>
      <c r="AD34" s="8">
        <v>0</v>
      </c>
      <c r="AE34" s="8"/>
      <c r="AF34" s="8"/>
      <c r="AG34" s="8">
        <v>0</v>
      </c>
      <c r="AH34" s="8">
        <v>0</v>
      </c>
      <c r="AI34" s="8">
        <v>0</v>
      </c>
      <c r="AJ34" s="3">
        <f t="shared" si="68"/>
        <v>0</v>
      </c>
      <c r="AK34" s="3">
        <v>0</v>
      </c>
      <c r="AL34" s="3">
        <v>0</v>
      </c>
      <c r="AM34" s="8"/>
      <c r="AN34" s="8"/>
      <c r="AO34" s="8"/>
      <c r="AP34" s="8"/>
      <c r="AQ34" s="70">
        <f t="shared" si="9"/>
        <v>0</v>
      </c>
      <c r="AR34" s="70">
        <f t="shared" si="45"/>
        <v>0</v>
      </c>
      <c r="AS34" s="70">
        <f t="shared" si="10"/>
        <v>0</v>
      </c>
      <c r="AT34" s="70">
        <f t="shared" si="11"/>
        <v>0</v>
      </c>
      <c r="AU34" s="70">
        <f t="shared" si="12"/>
        <v>0</v>
      </c>
      <c r="AV34" s="70">
        <f t="shared" ref="AV34:AV46" si="71">L34+V34+W34+Y34+Z34</f>
        <v>0</v>
      </c>
      <c r="AW34" s="70">
        <f t="shared" si="13"/>
        <v>0</v>
      </c>
      <c r="AX34" s="70">
        <f t="shared" si="69"/>
        <v>0</v>
      </c>
      <c r="AY34" s="70">
        <f t="shared" si="14"/>
        <v>0</v>
      </c>
      <c r="AZ34" s="70">
        <f t="shared" si="15"/>
        <v>0</v>
      </c>
      <c r="BA34" s="70">
        <f t="shared" si="16"/>
        <v>0</v>
      </c>
      <c r="BB34" s="70">
        <f t="shared" si="17"/>
        <v>0</v>
      </c>
      <c r="BC34" s="70">
        <f t="shared" si="18"/>
        <v>0</v>
      </c>
      <c r="BD34" s="70">
        <f t="shared" si="19"/>
        <v>0</v>
      </c>
      <c r="BE34" s="70">
        <f t="shared" si="20"/>
        <v>0</v>
      </c>
      <c r="BF34" s="70">
        <f t="shared" si="21"/>
        <v>0</v>
      </c>
      <c r="BG34" s="70">
        <f t="shared" si="22"/>
        <v>0</v>
      </c>
      <c r="BH34" s="70">
        <f t="shared" si="23"/>
        <v>0</v>
      </c>
      <c r="BI34" s="70">
        <f t="shared" si="24"/>
        <v>0</v>
      </c>
      <c r="BJ34" s="70">
        <f t="shared" si="25"/>
        <v>0</v>
      </c>
    </row>
    <row r="35" spans="1:62" ht="38.25">
      <c r="A35" s="9" t="s">
        <v>83</v>
      </c>
      <c r="B35" s="6" t="s">
        <v>63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7">
        <v>0</v>
      </c>
      <c r="I35" s="2">
        <f t="shared" si="61"/>
        <v>0</v>
      </c>
      <c r="J35" s="8">
        <v>0</v>
      </c>
      <c r="K35" s="8">
        <v>0</v>
      </c>
      <c r="L35" s="8">
        <v>0</v>
      </c>
      <c r="M35" s="3">
        <f t="shared" si="62"/>
        <v>0</v>
      </c>
      <c r="N35" s="8">
        <v>0</v>
      </c>
      <c r="O35" s="8">
        <v>0</v>
      </c>
      <c r="P35" s="8">
        <v>0</v>
      </c>
      <c r="Q35" s="8">
        <v>0</v>
      </c>
      <c r="R35" s="3">
        <f t="shared" si="63"/>
        <v>0</v>
      </c>
      <c r="S35" s="8">
        <v>0</v>
      </c>
      <c r="T35" s="8">
        <v>0</v>
      </c>
      <c r="U35" s="8">
        <v>0</v>
      </c>
      <c r="V35" s="3">
        <f t="shared" si="64"/>
        <v>0</v>
      </c>
      <c r="W35" s="8">
        <v>0</v>
      </c>
      <c r="X35" s="8">
        <v>0</v>
      </c>
      <c r="Y35" s="3">
        <f t="shared" si="65"/>
        <v>0</v>
      </c>
      <c r="Z35" s="3">
        <f t="shared" si="66"/>
        <v>0</v>
      </c>
      <c r="AA35" s="8">
        <v>0</v>
      </c>
      <c r="AB35" s="8">
        <v>0</v>
      </c>
      <c r="AC35" s="3">
        <f t="shared" si="67"/>
        <v>0</v>
      </c>
      <c r="AD35" s="8">
        <v>0</v>
      </c>
      <c r="AE35" s="8"/>
      <c r="AF35" s="8"/>
      <c r="AG35" s="8">
        <v>0</v>
      </c>
      <c r="AH35" s="8">
        <v>0</v>
      </c>
      <c r="AI35" s="8">
        <v>0</v>
      </c>
      <c r="AJ35" s="3">
        <f t="shared" si="68"/>
        <v>0</v>
      </c>
      <c r="AK35" s="3">
        <v>0</v>
      </c>
      <c r="AL35" s="3">
        <v>0</v>
      </c>
      <c r="AM35" s="8"/>
      <c r="AN35" s="8"/>
      <c r="AO35" s="8"/>
      <c r="AP35" s="8"/>
      <c r="AQ35" s="70">
        <f t="shared" si="9"/>
        <v>0</v>
      </c>
      <c r="AR35" s="70">
        <f t="shared" si="45"/>
        <v>0</v>
      </c>
      <c r="AS35" s="70">
        <f t="shared" si="10"/>
        <v>0</v>
      </c>
      <c r="AT35" s="70">
        <f t="shared" si="11"/>
        <v>0</v>
      </c>
      <c r="AU35" s="70">
        <f t="shared" si="12"/>
        <v>0</v>
      </c>
      <c r="AV35" s="70">
        <f t="shared" si="71"/>
        <v>0</v>
      </c>
      <c r="AW35" s="70">
        <f t="shared" si="13"/>
        <v>0</v>
      </c>
      <c r="AX35" s="70">
        <f t="shared" si="69"/>
        <v>0</v>
      </c>
      <c r="AY35" s="70">
        <f t="shared" si="14"/>
        <v>0</v>
      </c>
      <c r="AZ35" s="70">
        <f t="shared" si="15"/>
        <v>0</v>
      </c>
      <c r="BA35" s="70">
        <f t="shared" si="16"/>
        <v>0</v>
      </c>
      <c r="BB35" s="70">
        <f t="shared" si="17"/>
        <v>0</v>
      </c>
      <c r="BC35" s="70">
        <f t="shared" si="18"/>
        <v>0</v>
      </c>
      <c r="BD35" s="70">
        <f t="shared" si="19"/>
        <v>0</v>
      </c>
      <c r="BE35" s="70">
        <f t="shared" si="20"/>
        <v>0</v>
      </c>
      <c r="BF35" s="70">
        <f t="shared" si="21"/>
        <v>0</v>
      </c>
      <c r="BG35" s="70">
        <f t="shared" si="22"/>
        <v>0</v>
      </c>
      <c r="BH35" s="70">
        <f t="shared" si="23"/>
        <v>0</v>
      </c>
      <c r="BI35" s="70">
        <f t="shared" si="24"/>
        <v>0</v>
      </c>
      <c r="BJ35" s="70">
        <f t="shared" si="25"/>
        <v>0</v>
      </c>
    </row>
    <row r="36" spans="1:62" ht="38.25">
      <c r="A36" s="9" t="s">
        <v>84</v>
      </c>
      <c r="B36" s="6" t="s">
        <v>64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7">
        <v>0</v>
      </c>
      <c r="I36" s="2">
        <f t="shared" si="61"/>
        <v>0</v>
      </c>
      <c r="J36" s="8">
        <v>0</v>
      </c>
      <c r="K36" s="8">
        <v>0</v>
      </c>
      <c r="L36" s="8">
        <v>0</v>
      </c>
      <c r="M36" s="3">
        <f t="shared" si="62"/>
        <v>0</v>
      </c>
      <c r="N36" s="8">
        <v>0</v>
      </c>
      <c r="O36" s="8">
        <v>0</v>
      </c>
      <c r="P36" s="8">
        <v>0</v>
      </c>
      <c r="Q36" s="8">
        <v>0</v>
      </c>
      <c r="R36" s="3">
        <f t="shared" si="63"/>
        <v>0</v>
      </c>
      <c r="S36" s="8">
        <v>0</v>
      </c>
      <c r="T36" s="8">
        <v>0</v>
      </c>
      <c r="U36" s="8">
        <v>0</v>
      </c>
      <c r="V36" s="3">
        <f t="shared" si="64"/>
        <v>0</v>
      </c>
      <c r="W36" s="8">
        <v>0</v>
      </c>
      <c r="X36" s="8">
        <v>0</v>
      </c>
      <c r="Y36" s="3">
        <f t="shared" si="65"/>
        <v>0</v>
      </c>
      <c r="Z36" s="3">
        <f t="shared" si="66"/>
        <v>0</v>
      </c>
      <c r="AA36" s="8">
        <v>0</v>
      </c>
      <c r="AB36" s="8">
        <v>0</v>
      </c>
      <c r="AC36" s="3">
        <f t="shared" si="67"/>
        <v>0</v>
      </c>
      <c r="AD36" s="8">
        <v>0</v>
      </c>
      <c r="AE36" s="8"/>
      <c r="AF36" s="8"/>
      <c r="AG36" s="8">
        <v>0</v>
      </c>
      <c r="AH36" s="8">
        <v>0</v>
      </c>
      <c r="AI36" s="8">
        <v>0</v>
      </c>
      <c r="AJ36" s="3">
        <f t="shared" si="68"/>
        <v>0</v>
      </c>
      <c r="AK36" s="3">
        <v>0</v>
      </c>
      <c r="AL36" s="3">
        <v>0</v>
      </c>
      <c r="AM36" s="8"/>
      <c r="AN36" s="8"/>
      <c r="AO36" s="8"/>
      <c r="AP36" s="8"/>
      <c r="AQ36" s="70">
        <f t="shared" si="9"/>
        <v>0</v>
      </c>
      <c r="AR36" s="70">
        <f t="shared" si="45"/>
        <v>0</v>
      </c>
      <c r="AS36" s="70">
        <f t="shared" si="10"/>
        <v>0</v>
      </c>
      <c r="AT36" s="70">
        <f t="shared" si="11"/>
        <v>0</v>
      </c>
      <c r="AU36" s="70">
        <f t="shared" si="12"/>
        <v>0</v>
      </c>
      <c r="AV36" s="70">
        <f t="shared" si="71"/>
        <v>0</v>
      </c>
      <c r="AW36" s="70">
        <f t="shared" si="13"/>
        <v>0</v>
      </c>
      <c r="AX36" s="70">
        <f t="shared" si="69"/>
        <v>0</v>
      </c>
      <c r="AY36" s="70">
        <f t="shared" si="14"/>
        <v>0</v>
      </c>
      <c r="AZ36" s="70">
        <f t="shared" si="15"/>
        <v>0</v>
      </c>
      <c r="BA36" s="70">
        <f t="shared" si="16"/>
        <v>0</v>
      </c>
      <c r="BB36" s="70">
        <f t="shared" si="17"/>
        <v>0</v>
      </c>
      <c r="BC36" s="70">
        <f t="shared" si="18"/>
        <v>0</v>
      </c>
      <c r="BD36" s="70">
        <f t="shared" si="19"/>
        <v>0</v>
      </c>
      <c r="BE36" s="70">
        <f t="shared" si="20"/>
        <v>0</v>
      </c>
      <c r="BF36" s="70">
        <f t="shared" si="21"/>
        <v>0</v>
      </c>
      <c r="BG36" s="70">
        <f t="shared" si="22"/>
        <v>0</v>
      </c>
      <c r="BH36" s="70">
        <f t="shared" si="23"/>
        <v>0</v>
      </c>
      <c r="BI36" s="70">
        <f t="shared" si="24"/>
        <v>0</v>
      </c>
      <c r="BJ36" s="70">
        <f t="shared" si="25"/>
        <v>0</v>
      </c>
    </row>
    <row r="37" spans="1:62" ht="25.5">
      <c r="A37" s="9" t="s">
        <v>93</v>
      </c>
      <c r="B37" s="6" t="s">
        <v>65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7">
        <v>0</v>
      </c>
      <c r="I37" s="2">
        <f t="shared" si="61"/>
        <v>0</v>
      </c>
      <c r="J37" s="8">
        <v>0</v>
      </c>
      <c r="K37" s="8">
        <v>0</v>
      </c>
      <c r="L37" s="8">
        <v>0</v>
      </c>
      <c r="M37" s="3">
        <f t="shared" si="62"/>
        <v>0</v>
      </c>
      <c r="N37" s="8">
        <v>0</v>
      </c>
      <c r="O37" s="8">
        <v>0</v>
      </c>
      <c r="P37" s="8">
        <v>0</v>
      </c>
      <c r="Q37" s="8">
        <v>0</v>
      </c>
      <c r="R37" s="3">
        <f t="shared" si="63"/>
        <v>0</v>
      </c>
      <c r="S37" s="8">
        <v>0</v>
      </c>
      <c r="T37" s="8">
        <v>0</v>
      </c>
      <c r="U37" s="8">
        <v>0</v>
      </c>
      <c r="V37" s="3">
        <f t="shared" si="64"/>
        <v>0</v>
      </c>
      <c r="W37" s="8">
        <v>0</v>
      </c>
      <c r="X37" s="8">
        <v>0</v>
      </c>
      <c r="Y37" s="3">
        <f t="shared" si="65"/>
        <v>0</v>
      </c>
      <c r="Z37" s="3">
        <f t="shared" si="66"/>
        <v>0</v>
      </c>
      <c r="AA37" s="8">
        <v>0</v>
      </c>
      <c r="AB37" s="8">
        <v>0</v>
      </c>
      <c r="AC37" s="3">
        <f t="shared" si="67"/>
        <v>0</v>
      </c>
      <c r="AD37" s="8">
        <v>0</v>
      </c>
      <c r="AE37" s="8"/>
      <c r="AF37" s="8"/>
      <c r="AG37" s="8">
        <v>0</v>
      </c>
      <c r="AH37" s="8">
        <v>0</v>
      </c>
      <c r="AI37" s="8">
        <v>0</v>
      </c>
      <c r="AJ37" s="3">
        <f t="shared" si="68"/>
        <v>0</v>
      </c>
      <c r="AK37" s="3">
        <v>0</v>
      </c>
      <c r="AL37" s="3">
        <v>0</v>
      </c>
      <c r="AM37" s="8"/>
      <c r="AN37" s="8"/>
      <c r="AO37" s="8"/>
      <c r="AP37" s="8"/>
      <c r="AQ37" s="70">
        <f t="shared" si="9"/>
        <v>0</v>
      </c>
      <c r="AR37" s="70">
        <f t="shared" si="45"/>
        <v>0</v>
      </c>
      <c r="AS37" s="70">
        <f t="shared" si="10"/>
        <v>0</v>
      </c>
      <c r="AT37" s="70">
        <f t="shared" si="11"/>
        <v>0</v>
      </c>
      <c r="AU37" s="70">
        <f t="shared" si="12"/>
        <v>0</v>
      </c>
      <c r="AV37" s="70">
        <f t="shared" si="71"/>
        <v>0</v>
      </c>
      <c r="AW37" s="70">
        <f t="shared" si="13"/>
        <v>0</v>
      </c>
      <c r="AX37" s="70">
        <f t="shared" si="69"/>
        <v>0</v>
      </c>
      <c r="AY37" s="70">
        <f t="shared" si="14"/>
        <v>0</v>
      </c>
      <c r="AZ37" s="70">
        <f t="shared" si="15"/>
        <v>0</v>
      </c>
      <c r="BA37" s="70">
        <f t="shared" si="16"/>
        <v>0</v>
      </c>
      <c r="BB37" s="70">
        <f t="shared" si="17"/>
        <v>0</v>
      </c>
      <c r="BC37" s="70">
        <f t="shared" si="18"/>
        <v>0</v>
      </c>
      <c r="BD37" s="70">
        <f t="shared" si="19"/>
        <v>0</v>
      </c>
      <c r="BE37" s="70">
        <f t="shared" si="20"/>
        <v>0</v>
      </c>
      <c r="BF37" s="70">
        <f t="shared" si="21"/>
        <v>0</v>
      </c>
      <c r="BG37" s="70">
        <f t="shared" si="22"/>
        <v>0</v>
      </c>
      <c r="BH37" s="70">
        <f t="shared" si="23"/>
        <v>0</v>
      </c>
      <c r="BI37" s="70">
        <f t="shared" si="24"/>
        <v>0</v>
      </c>
      <c r="BJ37" s="70">
        <f t="shared" si="25"/>
        <v>0</v>
      </c>
    </row>
    <row r="38" spans="1:62" ht="25.5">
      <c r="A38" s="9" t="s">
        <v>151</v>
      </c>
      <c r="B38" s="75" t="s">
        <v>152</v>
      </c>
      <c r="C38" s="21"/>
      <c r="D38" s="21"/>
      <c r="E38" s="21"/>
      <c r="F38" s="21"/>
      <c r="G38" s="21"/>
      <c r="H38" s="7"/>
      <c r="I38" s="2"/>
      <c r="J38" s="8"/>
      <c r="K38" s="8"/>
      <c r="L38" s="8"/>
      <c r="M38" s="3"/>
      <c r="N38" s="8"/>
      <c r="O38" s="8"/>
      <c r="P38" s="8"/>
      <c r="Q38" s="8"/>
      <c r="R38" s="3"/>
      <c r="S38" s="8"/>
      <c r="T38" s="8"/>
      <c r="U38" s="8"/>
      <c r="V38" s="3"/>
      <c r="W38" s="8"/>
      <c r="X38" s="8"/>
      <c r="Y38" s="3"/>
      <c r="Z38" s="3"/>
      <c r="AA38" s="8"/>
      <c r="AB38" s="8"/>
      <c r="AC38" s="3"/>
      <c r="AD38" s="8"/>
      <c r="AE38" s="8"/>
      <c r="AF38" s="8"/>
      <c r="AG38" s="8"/>
      <c r="AH38" s="8"/>
      <c r="AI38" s="8"/>
      <c r="AJ38" s="3"/>
      <c r="AK38" s="3"/>
      <c r="AL38" s="3"/>
      <c r="AM38" s="8"/>
      <c r="AN38" s="8"/>
      <c r="AO38" s="8"/>
      <c r="AP38" s="8"/>
      <c r="AQ38" s="70">
        <f t="shared" si="9"/>
        <v>0</v>
      </c>
      <c r="AR38" s="70">
        <f t="shared" si="45"/>
        <v>0</v>
      </c>
      <c r="AS38" s="70">
        <f t="shared" si="10"/>
        <v>0</v>
      </c>
      <c r="AT38" s="70">
        <f t="shared" si="11"/>
        <v>0</v>
      </c>
      <c r="AU38" s="70">
        <f>D38+E38+I38</f>
        <v>0</v>
      </c>
      <c r="AV38" s="70">
        <f t="shared" si="71"/>
        <v>0</v>
      </c>
      <c r="AW38" s="70">
        <f t="shared" si="13"/>
        <v>0</v>
      </c>
      <c r="AX38" s="70">
        <f t="shared" si="69"/>
        <v>0</v>
      </c>
      <c r="AY38" s="70">
        <f t="shared" si="14"/>
        <v>0</v>
      </c>
      <c r="AZ38" s="70">
        <f t="shared" si="15"/>
        <v>0</v>
      </c>
      <c r="BA38" s="70">
        <f t="shared" si="16"/>
        <v>0</v>
      </c>
      <c r="BB38" s="70">
        <f t="shared" si="17"/>
        <v>0</v>
      </c>
      <c r="BC38" s="70">
        <f t="shared" si="18"/>
        <v>0</v>
      </c>
      <c r="BD38" s="70">
        <f t="shared" si="19"/>
        <v>0</v>
      </c>
      <c r="BE38" s="70">
        <f t="shared" si="20"/>
        <v>0</v>
      </c>
      <c r="BF38" s="70">
        <f t="shared" si="21"/>
        <v>0</v>
      </c>
      <c r="BG38" s="70">
        <f t="shared" si="22"/>
        <v>0</v>
      </c>
      <c r="BH38" s="70">
        <f t="shared" si="23"/>
        <v>0</v>
      </c>
      <c r="BI38" s="70">
        <f t="shared" si="24"/>
        <v>0</v>
      </c>
      <c r="BJ38" s="70">
        <f t="shared" si="25"/>
        <v>0</v>
      </c>
    </row>
    <row r="39" spans="1:62">
      <c r="A39" s="9" t="s">
        <v>98</v>
      </c>
      <c r="B39" s="73" t="s">
        <v>136</v>
      </c>
      <c r="C39" s="21"/>
      <c r="D39" s="21"/>
      <c r="E39" s="21"/>
      <c r="F39" s="21"/>
      <c r="G39" s="21"/>
      <c r="H39" s="7"/>
      <c r="I39" s="2"/>
      <c r="J39" s="8"/>
      <c r="K39" s="8"/>
      <c r="L39" s="8"/>
      <c r="M39" s="3"/>
      <c r="N39" s="8"/>
      <c r="O39" s="8"/>
      <c r="P39" s="8"/>
      <c r="Q39" s="8"/>
      <c r="R39" s="3"/>
      <c r="S39" s="8"/>
      <c r="T39" s="8"/>
      <c r="U39" s="8"/>
      <c r="V39" s="3"/>
      <c r="W39" s="8"/>
      <c r="X39" s="8"/>
      <c r="Y39" s="3"/>
      <c r="Z39" s="3"/>
      <c r="AA39" s="8"/>
      <c r="AB39" s="8"/>
      <c r="AC39" s="3"/>
      <c r="AD39" s="8"/>
      <c r="AE39" s="8"/>
      <c r="AF39" s="8"/>
      <c r="AG39" s="8"/>
      <c r="AH39" s="8"/>
      <c r="AI39" s="8"/>
      <c r="AJ39" s="3"/>
      <c r="AK39" s="3"/>
      <c r="AL39" s="3"/>
      <c r="AM39" s="8"/>
      <c r="AN39" s="8"/>
      <c r="AO39" s="8"/>
      <c r="AP39" s="8"/>
      <c r="AQ39" s="70">
        <f t="shared" si="9"/>
        <v>0</v>
      </c>
      <c r="AR39" s="70">
        <f t="shared" si="45"/>
        <v>0</v>
      </c>
      <c r="AS39" s="70">
        <f t="shared" si="10"/>
        <v>0</v>
      </c>
      <c r="AT39" s="70">
        <f t="shared" si="11"/>
        <v>0</v>
      </c>
      <c r="AU39" s="70">
        <f t="shared" si="12"/>
        <v>0</v>
      </c>
      <c r="AV39" s="70">
        <f t="shared" si="71"/>
        <v>0</v>
      </c>
      <c r="AW39" s="70">
        <f t="shared" si="13"/>
        <v>0</v>
      </c>
      <c r="AX39" s="70">
        <f t="shared" si="69"/>
        <v>0</v>
      </c>
      <c r="AY39" s="70">
        <f t="shared" si="14"/>
        <v>0</v>
      </c>
      <c r="AZ39" s="70">
        <f t="shared" si="15"/>
        <v>0</v>
      </c>
      <c r="BA39" s="70">
        <f t="shared" si="16"/>
        <v>0</v>
      </c>
      <c r="BB39" s="70">
        <f t="shared" si="17"/>
        <v>0</v>
      </c>
      <c r="BC39" s="70">
        <f t="shared" si="18"/>
        <v>0</v>
      </c>
      <c r="BD39" s="70">
        <f t="shared" si="19"/>
        <v>0</v>
      </c>
      <c r="BE39" s="70">
        <f t="shared" si="20"/>
        <v>0</v>
      </c>
      <c r="BF39" s="70">
        <f t="shared" si="21"/>
        <v>0</v>
      </c>
      <c r="BG39" s="70">
        <f t="shared" si="22"/>
        <v>0</v>
      </c>
      <c r="BH39" s="70">
        <f t="shared" si="23"/>
        <v>0</v>
      </c>
      <c r="BI39" s="70">
        <f t="shared" si="24"/>
        <v>0</v>
      </c>
      <c r="BJ39" s="70">
        <f t="shared" si="25"/>
        <v>0</v>
      </c>
    </row>
    <row r="40" spans="1:62" ht="51">
      <c r="A40" s="9" t="s">
        <v>99</v>
      </c>
      <c r="B40" s="73" t="s">
        <v>135</v>
      </c>
      <c r="C40" s="21"/>
      <c r="D40" s="21"/>
      <c r="E40" s="21"/>
      <c r="F40" s="21"/>
      <c r="G40" s="21"/>
      <c r="H40" s="7"/>
      <c r="I40" s="2"/>
      <c r="J40" s="8"/>
      <c r="K40" s="8"/>
      <c r="L40" s="8"/>
      <c r="M40" s="3"/>
      <c r="N40" s="8"/>
      <c r="O40" s="8"/>
      <c r="P40" s="8"/>
      <c r="Q40" s="8"/>
      <c r="R40" s="3"/>
      <c r="S40" s="8"/>
      <c r="T40" s="8"/>
      <c r="U40" s="8"/>
      <c r="V40" s="3"/>
      <c r="W40" s="8"/>
      <c r="X40" s="8"/>
      <c r="Y40" s="3"/>
      <c r="Z40" s="3"/>
      <c r="AA40" s="8"/>
      <c r="AB40" s="8"/>
      <c r="AC40" s="3"/>
      <c r="AD40" s="8"/>
      <c r="AE40" s="8"/>
      <c r="AF40" s="8"/>
      <c r="AG40" s="8"/>
      <c r="AH40" s="8"/>
      <c r="AI40" s="8"/>
      <c r="AJ40" s="3"/>
      <c r="AK40" s="3"/>
      <c r="AL40" s="3"/>
      <c r="AM40" s="8"/>
      <c r="AN40" s="8"/>
      <c r="AO40" s="8"/>
      <c r="AP40" s="8"/>
      <c r="AQ40" s="70">
        <f t="shared" si="9"/>
        <v>0</v>
      </c>
      <c r="AR40" s="70">
        <f t="shared" si="45"/>
        <v>0</v>
      </c>
      <c r="AS40" s="70">
        <f t="shared" si="10"/>
        <v>0</v>
      </c>
      <c r="AT40" s="70">
        <f t="shared" si="11"/>
        <v>0</v>
      </c>
      <c r="AU40" s="70">
        <f t="shared" si="12"/>
        <v>0</v>
      </c>
      <c r="AV40" s="70">
        <f t="shared" si="71"/>
        <v>0</v>
      </c>
      <c r="AW40" s="70">
        <f t="shared" si="13"/>
        <v>0</v>
      </c>
      <c r="AX40" s="70">
        <f t="shared" si="69"/>
        <v>0</v>
      </c>
      <c r="AY40" s="70">
        <f t="shared" si="14"/>
        <v>0</v>
      </c>
      <c r="AZ40" s="70">
        <f t="shared" si="15"/>
        <v>0</v>
      </c>
      <c r="BA40" s="70">
        <f t="shared" si="16"/>
        <v>0</v>
      </c>
      <c r="BB40" s="70">
        <f t="shared" si="17"/>
        <v>0</v>
      </c>
      <c r="BC40" s="70">
        <f t="shared" si="18"/>
        <v>0</v>
      </c>
      <c r="BD40" s="70">
        <f t="shared" si="19"/>
        <v>0</v>
      </c>
      <c r="BE40" s="70">
        <f t="shared" si="20"/>
        <v>0</v>
      </c>
      <c r="BF40" s="70">
        <f t="shared" si="21"/>
        <v>0</v>
      </c>
      <c r="BG40" s="70">
        <f t="shared" si="22"/>
        <v>0</v>
      </c>
      <c r="BH40" s="70">
        <f t="shared" si="23"/>
        <v>0</v>
      </c>
      <c r="BI40" s="70">
        <f t="shared" si="24"/>
        <v>0</v>
      </c>
      <c r="BJ40" s="70">
        <f t="shared" si="25"/>
        <v>0</v>
      </c>
    </row>
    <row r="41" spans="1:62">
      <c r="A41" s="9" t="s">
        <v>188</v>
      </c>
      <c r="B41" s="75" t="s">
        <v>189</v>
      </c>
      <c r="C41" s="21"/>
      <c r="D41" s="21"/>
      <c r="E41" s="21"/>
      <c r="F41" s="21"/>
      <c r="G41" s="21"/>
      <c r="H41" s="7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3"/>
      <c r="AA41" s="8"/>
      <c r="AB41" s="8"/>
      <c r="AC41" s="3"/>
      <c r="AD41" s="8"/>
      <c r="AE41" s="8"/>
      <c r="AF41" s="8"/>
      <c r="AG41" s="8"/>
      <c r="AH41" s="8"/>
      <c r="AI41" s="8"/>
      <c r="AJ41" s="3"/>
      <c r="AK41" s="3"/>
      <c r="AL41" s="3"/>
      <c r="AM41" s="8"/>
      <c r="AN41" s="8"/>
      <c r="AO41" s="8"/>
      <c r="AP41" s="8"/>
      <c r="AQ41" s="70">
        <f t="shared" si="9"/>
        <v>0</v>
      </c>
      <c r="AR41" s="70">
        <f t="shared" si="45"/>
        <v>0</v>
      </c>
      <c r="AS41" s="70">
        <f t="shared" si="10"/>
        <v>0</v>
      </c>
      <c r="AT41" s="70">
        <f t="shared" si="11"/>
        <v>0</v>
      </c>
      <c r="AU41" s="70">
        <f t="shared" si="12"/>
        <v>0</v>
      </c>
      <c r="AV41" s="70">
        <f t="shared" si="71"/>
        <v>0</v>
      </c>
      <c r="AW41" s="70">
        <f t="shared" si="13"/>
        <v>0</v>
      </c>
      <c r="AX41" s="70">
        <f t="shared" si="69"/>
        <v>0</v>
      </c>
      <c r="AY41" s="70">
        <f t="shared" si="14"/>
        <v>0</v>
      </c>
      <c r="AZ41" s="70">
        <f t="shared" si="15"/>
        <v>0</v>
      </c>
      <c r="BA41" s="70">
        <f t="shared" si="16"/>
        <v>0</v>
      </c>
      <c r="BB41" s="70">
        <f t="shared" si="17"/>
        <v>0</v>
      </c>
      <c r="BC41" s="70">
        <f t="shared" si="18"/>
        <v>0</v>
      </c>
      <c r="BD41" s="70">
        <f t="shared" si="19"/>
        <v>0</v>
      </c>
      <c r="BE41" s="70">
        <f t="shared" si="20"/>
        <v>0</v>
      </c>
      <c r="BF41" s="70">
        <f t="shared" si="21"/>
        <v>0</v>
      </c>
      <c r="BG41" s="70">
        <f t="shared" si="22"/>
        <v>0</v>
      </c>
      <c r="BH41" s="70">
        <f t="shared" si="23"/>
        <v>0</v>
      </c>
      <c r="BI41" s="70">
        <f t="shared" si="24"/>
        <v>0</v>
      </c>
      <c r="BJ41" s="70">
        <f t="shared" si="25"/>
        <v>0</v>
      </c>
    </row>
    <row r="42" spans="1:62" ht="25.5">
      <c r="A42" s="9" t="s">
        <v>163</v>
      </c>
      <c r="B42" s="74" t="s">
        <v>164</v>
      </c>
      <c r="C42" s="21"/>
      <c r="D42" s="21"/>
      <c r="E42" s="21"/>
      <c r="F42" s="21"/>
      <c r="G42" s="21"/>
      <c r="H42" s="7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3"/>
      <c r="AA42" s="8"/>
      <c r="AB42" s="8"/>
      <c r="AC42" s="3"/>
      <c r="AD42" s="8"/>
      <c r="AE42" s="8"/>
      <c r="AF42" s="8"/>
      <c r="AG42" s="8"/>
      <c r="AH42" s="8"/>
      <c r="AI42" s="8"/>
      <c r="AJ42" s="3"/>
      <c r="AK42" s="3"/>
      <c r="AL42" s="3"/>
      <c r="AM42" s="8"/>
      <c r="AN42" s="8"/>
      <c r="AO42" s="8"/>
      <c r="AP42" s="8"/>
      <c r="AQ42" s="70">
        <f>C42</f>
        <v>0</v>
      </c>
      <c r="AR42" s="70">
        <f t="shared" si="45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1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21"/>
      <c r="D43" s="21"/>
      <c r="E43" s="21"/>
      <c r="F43" s="21"/>
      <c r="G43" s="21"/>
      <c r="H43" s="7"/>
      <c r="I43" s="2"/>
      <c r="J43" s="8"/>
      <c r="K43" s="8"/>
      <c r="L43" s="8"/>
      <c r="M43" s="3"/>
      <c r="N43" s="8"/>
      <c r="O43" s="8"/>
      <c r="P43" s="8"/>
      <c r="Q43" s="8"/>
      <c r="R43" s="3"/>
      <c r="S43" s="8"/>
      <c r="T43" s="8"/>
      <c r="U43" s="8"/>
      <c r="V43" s="3"/>
      <c r="W43" s="8"/>
      <c r="X43" s="8"/>
      <c r="Y43" s="3"/>
      <c r="Z43" s="3"/>
      <c r="AA43" s="8"/>
      <c r="AB43" s="8"/>
      <c r="AC43" s="3"/>
      <c r="AD43" s="8"/>
      <c r="AE43" s="8"/>
      <c r="AF43" s="8"/>
      <c r="AG43" s="8"/>
      <c r="AH43" s="8"/>
      <c r="AI43" s="8"/>
      <c r="AJ43" s="3"/>
      <c r="AK43" s="3"/>
      <c r="AL43" s="3"/>
      <c r="AM43" s="8"/>
      <c r="AN43" s="8"/>
      <c r="AO43" s="8"/>
      <c r="AP43" s="8"/>
      <c r="AQ43" s="70">
        <f>C43</f>
        <v>0</v>
      </c>
      <c r="AR43" s="70">
        <f t="shared" si="45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71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14.25" customHeight="1">
      <c r="A44" s="9" t="s">
        <v>101</v>
      </c>
      <c r="B44" s="88" t="s">
        <v>138</v>
      </c>
      <c r="C44" s="21"/>
      <c r="D44" s="21"/>
      <c r="E44" s="21"/>
      <c r="F44" s="21"/>
      <c r="G44" s="21"/>
      <c r="H44" s="7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3"/>
      <c r="AA44" s="8"/>
      <c r="AB44" s="8"/>
      <c r="AC44" s="3"/>
      <c r="AD44" s="8"/>
      <c r="AE44" s="8"/>
      <c r="AF44" s="8"/>
      <c r="AG44" s="8"/>
      <c r="AH44" s="8"/>
      <c r="AI44" s="8"/>
      <c r="AJ44" s="3"/>
      <c r="AK44" s="3"/>
      <c r="AL44" s="3"/>
      <c r="AM44" s="8"/>
      <c r="AN44" s="8"/>
      <c r="AO44" s="8"/>
      <c r="AP44" s="8"/>
      <c r="AQ44" s="70">
        <f t="shared" ref="AQ44:AQ45" si="72">C44</f>
        <v>0</v>
      </c>
      <c r="AR44" s="70">
        <f t="shared" si="45"/>
        <v>0</v>
      </c>
      <c r="AS44" s="70">
        <f t="shared" ref="AS44:AS45" si="73">H44</f>
        <v>0</v>
      </c>
      <c r="AT44" s="70">
        <f t="shared" ref="AT44:AT45" si="74">I44+J44+K44</f>
        <v>0</v>
      </c>
      <c r="AU44" s="70">
        <f t="shared" ref="AU44:AU45" si="75">D44+E44+I44</f>
        <v>0</v>
      </c>
      <c r="AV44" s="70">
        <f t="shared" si="71"/>
        <v>0</v>
      </c>
      <c r="AW44" s="70">
        <f t="shared" ref="AW44:AW45" si="76">M44</f>
        <v>0</v>
      </c>
      <c r="AX44" s="70">
        <f t="shared" ref="AX44:AX45" si="77">N44+O44+P44+Q44</f>
        <v>0</v>
      </c>
      <c r="AY44" s="70">
        <f t="shared" ref="AY44:AY45" si="78">R44</f>
        <v>0</v>
      </c>
      <c r="AZ44" s="70">
        <f t="shared" ref="AZ44:AZ45" si="79">S44+T44+U44</f>
        <v>0</v>
      </c>
      <c r="BA44" s="70">
        <f t="shared" ref="BA44:BA45" si="80">V44</f>
        <v>0</v>
      </c>
      <c r="BB44" s="70">
        <f t="shared" ref="BB44:BB45" si="81">M44+R44</f>
        <v>0</v>
      </c>
      <c r="BC44" s="70">
        <f t="shared" ref="BC44:BC45" si="82">AC44</f>
        <v>0</v>
      </c>
      <c r="BD44" s="70">
        <f t="shared" ref="BD44:BD45" si="83">AA44+AB44</f>
        <v>0</v>
      </c>
      <c r="BE44" s="70">
        <f t="shared" ref="BE44:BE45" si="84">AC44</f>
        <v>0</v>
      </c>
      <c r="BF44" s="70">
        <f t="shared" ref="BF44:BF45" si="85">AD44+AE44</f>
        <v>0</v>
      </c>
      <c r="BG44" s="70">
        <f t="shared" ref="BG44:BG45" si="86">AJ44</f>
        <v>0</v>
      </c>
      <c r="BH44" s="70">
        <f t="shared" ref="BH44:BH45" si="87">AH44+AI44</f>
        <v>0</v>
      </c>
      <c r="BI44" s="70">
        <f t="shared" ref="BI44:BI45" si="88">AJ44</f>
        <v>0</v>
      </c>
      <c r="BJ44" s="70">
        <f t="shared" ref="BJ44:BJ45" si="89">AK44+AL44</f>
        <v>0</v>
      </c>
    </row>
    <row r="45" spans="1:62">
      <c r="A45" s="9" t="s">
        <v>167</v>
      </c>
      <c r="B45" s="76" t="s">
        <v>168</v>
      </c>
      <c r="C45" s="21"/>
      <c r="D45" s="21"/>
      <c r="E45" s="21"/>
      <c r="F45" s="21"/>
      <c r="G45" s="21"/>
      <c r="H45" s="7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3"/>
      <c r="AD45" s="8"/>
      <c r="AE45" s="8"/>
      <c r="AF45" s="8"/>
      <c r="AG45" s="8"/>
      <c r="AH45" s="8"/>
      <c r="AI45" s="8"/>
      <c r="AJ45" s="8"/>
      <c r="AK45" s="3"/>
      <c r="AL45" s="3"/>
      <c r="AM45" s="8"/>
      <c r="AN45" s="8"/>
      <c r="AO45" s="8"/>
      <c r="AP45" s="8"/>
      <c r="AQ45" s="70">
        <f t="shared" si="72"/>
        <v>0</v>
      </c>
      <c r="AR45" s="70">
        <f t="shared" si="45"/>
        <v>0</v>
      </c>
      <c r="AS45" s="70">
        <f t="shared" si="73"/>
        <v>0</v>
      </c>
      <c r="AT45" s="70">
        <f t="shared" si="74"/>
        <v>0</v>
      </c>
      <c r="AU45" s="70">
        <f t="shared" si="75"/>
        <v>0</v>
      </c>
      <c r="AV45" s="70">
        <f t="shared" si="71"/>
        <v>0</v>
      </c>
      <c r="AW45" s="70">
        <f t="shared" si="76"/>
        <v>0</v>
      </c>
      <c r="AX45" s="70">
        <f t="shared" si="77"/>
        <v>0</v>
      </c>
      <c r="AY45" s="70">
        <f t="shared" si="78"/>
        <v>0</v>
      </c>
      <c r="AZ45" s="70">
        <f t="shared" si="79"/>
        <v>0</v>
      </c>
      <c r="BA45" s="70">
        <f t="shared" si="80"/>
        <v>0</v>
      </c>
      <c r="BB45" s="70">
        <f t="shared" si="81"/>
        <v>0</v>
      </c>
      <c r="BC45" s="70">
        <f t="shared" si="82"/>
        <v>0</v>
      </c>
      <c r="BD45" s="70">
        <f t="shared" si="83"/>
        <v>0</v>
      </c>
      <c r="BE45" s="70">
        <f t="shared" si="84"/>
        <v>0</v>
      </c>
      <c r="BF45" s="70">
        <f t="shared" si="85"/>
        <v>0</v>
      </c>
      <c r="BG45" s="70">
        <f t="shared" si="86"/>
        <v>0</v>
      </c>
      <c r="BH45" s="70">
        <f t="shared" si="87"/>
        <v>0</v>
      </c>
      <c r="BI45" s="70">
        <f t="shared" si="88"/>
        <v>0</v>
      </c>
      <c r="BJ45" s="70">
        <f t="shared" si="89"/>
        <v>0</v>
      </c>
    </row>
    <row r="46" spans="1:62">
      <c r="A46" s="9" t="s">
        <v>52</v>
      </c>
      <c r="B46" s="6" t="s">
        <v>3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7">
        <v>0</v>
      </c>
      <c r="I46" s="2">
        <f t="shared" si="50"/>
        <v>0</v>
      </c>
      <c r="J46" s="8">
        <v>0</v>
      </c>
      <c r="K46" s="8">
        <v>0</v>
      </c>
      <c r="L46" s="8">
        <v>0</v>
      </c>
      <c r="M46" s="3">
        <f t="shared" si="51"/>
        <v>0</v>
      </c>
      <c r="N46" s="8">
        <v>0</v>
      </c>
      <c r="O46" s="8">
        <v>0</v>
      </c>
      <c r="P46" s="8">
        <v>0</v>
      </c>
      <c r="Q46" s="8">
        <v>0</v>
      </c>
      <c r="R46" s="3">
        <f t="shared" si="52"/>
        <v>0</v>
      </c>
      <c r="S46" s="8">
        <v>0</v>
      </c>
      <c r="T46" s="8">
        <v>0</v>
      </c>
      <c r="U46" s="8">
        <v>0</v>
      </c>
      <c r="V46" s="3">
        <f t="shared" si="53"/>
        <v>0</v>
      </c>
      <c r="W46" s="8">
        <v>0</v>
      </c>
      <c r="X46" s="8">
        <v>0</v>
      </c>
      <c r="Y46" s="3">
        <f t="shared" ref="Y46" si="90">E46+I46-L46-V46-W46</f>
        <v>0</v>
      </c>
      <c r="Z46" s="8">
        <v>0</v>
      </c>
      <c r="AA46" s="8">
        <v>0</v>
      </c>
      <c r="AB46" s="8">
        <v>0</v>
      </c>
      <c r="AC46" s="3">
        <f t="shared" ref="AC46" si="91">AD46+AE46</f>
        <v>0</v>
      </c>
      <c r="AD46" s="8">
        <v>0</v>
      </c>
      <c r="AE46" s="8"/>
      <c r="AF46" s="8"/>
      <c r="AG46" s="8">
        <v>0</v>
      </c>
      <c r="AH46" s="8">
        <v>0</v>
      </c>
      <c r="AI46" s="8">
        <v>0</v>
      </c>
      <c r="AJ46" s="3">
        <f t="shared" ref="AJ46" si="92">AK46+AL46</f>
        <v>0</v>
      </c>
      <c r="AK46" s="3">
        <v>0</v>
      </c>
      <c r="AL46" s="3">
        <v>0</v>
      </c>
      <c r="AM46" s="8"/>
      <c r="AN46" s="8"/>
      <c r="AO46" s="8"/>
      <c r="AP46" s="8"/>
      <c r="AQ46" s="70">
        <f t="shared" si="9"/>
        <v>0</v>
      </c>
      <c r="AR46" s="70">
        <f t="shared" si="45"/>
        <v>0</v>
      </c>
      <c r="AS46" s="70">
        <f t="shared" si="10"/>
        <v>0</v>
      </c>
      <c r="AT46" s="70">
        <f t="shared" si="11"/>
        <v>0</v>
      </c>
      <c r="AU46" s="70">
        <f t="shared" si="12"/>
        <v>0</v>
      </c>
      <c r="AV46" s="70">
        <f t="shared" si="71"/>
        <v>0</v>
      </c>
      <c r="AW46" s="70">
        <f t="shared" si="13"/>
        <v>0</v>
      </c>
      <c r="AX46" s="70">
        <f t="shared" si="69"/>
        <v>0</v>
      </c>
      <c r="AY46" s="70">
        <f t="shared" si="14"/>
        <v>0</v>
      </c>
      <c r="AZ46" s="70">
        <f t="shared" si="15"/>
        <v>0</v>
      </c>
      <c r="BA46" s="70">
        <f t="shared" si="16"/>
        <v>0</v>
      </c>
      <c r="BB46" s="70">
        <f t="shared" si="17"/>
        <v>0</v>
      </c>
      <c r="BC46" s="70">
        <f t="shared" si="18"/>
        <v>0</v>
      </c>
      <c r="BD46" s="70">
        <f t="shared" si="19"/>
        <v>0</v>
      </c>
      <c r="BE46" s="70">
        <f t="shared" si="20"/>
        <v>0</v>
      </c>
      <c r="BF46" s="70">
        <f t="shared" si="21"/>
        <v>0</v>
      </c>
      <c r="BG46" s="70">
        <f t="shared" si="22"/>
        <v>0</v>
      </c>
      <c r="BH46" s="70">
        <f t="shared" si="23"/>
        <v>0</v>
      </c>
      <c r="BI46" s="70">
        <f t="shared" si="24"/>
        <v>0</v>
      </c>
      <c r="BJ46" s="70">
        <f t="shared" si="25"/>
        <v>0</v>
      </c>
    </row>
    <row r="47" spans="1:62">
      <c r="A47" s="9"/>
      <c r="B47" s="6" t="s">
        <v>16</v>
      </c>
      <c r="C47" s="1">
        <f>C8+C11+C14+C17+C18+C19+C27+C33+C34+C35+C36+C37+C44+C45+C46+C38+C39+C40+C41+C42+C43</f>
        <v>78</v>
      </c>
      <c r="D47" s="1">
        <f t="shared" ref="D47:AP47" si="93">D8+D11+D14+D17+D18+D19+D27+D33+D34+D35+D36+D37+D44+D45+D46+D38+D39+D40+D41+D42+D43</f>
        <v>5</v>
      </c>
      <c r="E47" s="1">
        <f t="shared" si="93"/>
        <v>73</v>
      </c>
      <c r="F47" s="1">
        <f t="shared" si="93"/>
        <v>0</v>
      </c>
      <c r="G47" s="1">
        <f t="shared" si="93"/>
        <v>0</v>
      </c>
      <c r="H47" s="1">
        <f t="shared" si="93"/>
        <v>193</v>
      </c>
      <c r="I47" s="1">
        <f t="shared" si="93"/>
        <v>146</v>
      </c>
      <c r="J47" s="1">
        <f t="shared" si="93"/>
        <v>16</v>
      </c>
      <c r="K47" s="1">
        <f t="shared" si="93"/>
        <v>31</v>
      </c>
      <c r="L47" s="1">
        <f t="shared" si="93"/>
        <v>6</v>
      </c>
      <c r="M47" s="1">
        <f t="shared" si="93"/>
        <v>138</v>
      </c>
      <c r="N47" s="1">
        <f t="shared" si="93"/>
        <v>90</v>
      </c>
      <c r="O47" s="1">
        <f t="shared" si="93"/>
        <v>8</v>
      </c>
      <c r="P47" s="1">
        <f t="shared" si="93"/>
        <v>40</v>
      </c>
      <c r="Q47" s="1">
        <f t="shared" si="93"/>
        <v>0</v>
      </c>
      <c r="R47" s="1">
        <f t="shared" si="93"/>
        <v>8</v>
      </c>
      <c r="S47" s="1">
        <f t="shared" si="93"/>
        <v>0</v>
      </c>
      <c r="T47" s="1">
        <f t="shared" si="93"/>
        <v>8</v>
      </c>
      <c r="U47" s="1">
        <f t="shared" si="93"/>
        <v>0</v>
      </c>
      <c r="V47" s="1">
        <f t="shared" si="93"/>
        <v>146</v>
      </c>
      <c r="W47" s="1">
        <f t="shared" si="93"/>
        <v>0</v>
      </c>
      <c r="X47" s="1">
        <f t="shared" si="93"/>
        <v>9</v>
      </c>
      <c r="Y47" s="1">
        <f t="shared" si="93"/>
        <v>72</v>
      </c>
      <c r="Z47" s="1">
        <f t="shared" si="93"/>
        <v>14</v>
      </c>
      <c r="AA47" s="1">
        <f t="shared" si="93"/>
        <v>47</v>
      </c>
      <c r="AB47" s="1">
        <f t="shared" si="93"/>
        <v>28</v>
      </c>
      <c r="AC47" s="1">
        <f t="shared" si="93"/>
        <v>75</v>
      </c>
      <c r="AD47" s="1">
        <f t="shared" si="93"/>
        <v>7</v>
      </c>
      <c r="AE47" s="1">
        <f t="shared" si="93"/>
        <v>68</v>
      </c>
      <c r="AF47" s="1">
        <f t="shared" si="93"/>
        <v>0</v>
      </c>
      <c r="AG47" s="1">
        <f t="shared" si="93"/>
        <v>69</v>
      </c>
      <c r="AH47" s="1">
        <f t="shared" si="93"/>
        <v>0</v>
      </c>
      <c r="AI47" s="1">
        <f t="shared" si="93"/>
        <v>0</v>
      </c>
      <c r="AJ47" s="1">
        <f t="shared" si="93"/>
        <v>0</v>
      </c>
      <c r="AK47" s="1">
        <f t="shared" si="93"/>
        <v>0</v>
      </c>
      <c r="AL47" s="1">
        <f t="shared" si="93"/>
        <v>0</v>
      </c>
      <c r="AM47" s="1">
        <f t="shared" si="93"/>
        <v>0</v>
      </c>
      <c r="AN47" s="1">
        <f t="shared" si="93"/>
        <v>0</v>
      </c>
      <c r="AO47" s="1">
        <f t="shared" si="93"/>
        <v>0</v>
      </c>
      <c r="AP47" s="1">
        <f t="shared" si="93"/>
        <v>0</v>
      </c>
      <c r="AQ47" s="69">
        <f t="shared" ref="AQ47:BJ47" si="94">AQ8+AQ11+AQ14+AQ17+AQ18+AQ19+AQ27+AQ33+AQ34+AQ35+AQ36+AQ37+AQ42+AQ43+AQ38+AQ39+AQ40+AQ41+AQ44+AQ45+AQ46</f>
        <v>78</v>
      </c>
      <c r="AR47" s="70">
        <f t="shared" si="45"/>
        <v>78</v>
      </c>
      <c r="AS47" s="69">
        <f t="shared" si="94"/>
        <v>193</v>
      </c>
      <c r="AT47" s="69">
        <f t="shared" si="94"/>
        <v>193</v>
      </c>
      <c r="AU47" s="69">
        <f t="shared" si="94"/>
        <v>224</v>
      </c>
      <c r="AV47" s="70">
        <f>L47+V47+W47+Y47</f>
        <v>224</v>
      </c>
      <c r="AW47" s="69">
        <f t="shared" si="94"/>
        <v>138</v>
      </c>
      <c r="AX47" s="69">
        <f t="shared" si="94"/>
        <v>138</v>
      </c>
      <c r="AY47" s="69">
        <f t="shared" si="94"/>
        <v>8</v>
      </c>
      <c r="AZ47" s="69">
        <f t="shared" si="94"/>
        <v>8</v>
      </c>
      <c r="BA47" s="69">
        <f t="shared" si="94"/>
        <v>146</v>
      </c>
      <c r="BB47" s="69">
        <f t="shared" si="94"/>
        <v>146</v>
      </c>
      <c r="BC47" s="69">
        <f t="shared" si="94"/>
        <v>75</v>
      </c>
      <c r="BD47" s="69">
        <f t="shared" si="94"/>
        <v>75</v>
      </c>
      <c r="BE47" s="69">
        <f t="shared" si="94"/>
        <v>75</v>
      </c>
      <c r="BF47" s="69">
        <f t="shared" si="94"/>
        <v>75</v>
      </c>
      <c r="BG47" s="69">
        <f t="shared" si="94"/>
        <v>0</v>
      </c>
      <c r="BH47" s="69">
        <f t="shared" si="94"/>
        <v>0</v>
      </c>
      <c r="BI47" s="69">
        <f t="shared" si="94"/>
        <v>0</v>
      </c>
      <c r="BJ47" s="69">
        <f t="shared" si="94"/>
        <v>0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BJ137"/>
  <sheetViews>
    <sheetView topLeftCell="C1" zoomScale="70" zoomScaleNormal="70" workbookViewId="0">
      <selection activeCell="AM1" sqref="AM1:AP1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11.285156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84.75" customHeight="1">
      <c r="A1" s="252" t="s">
        <v>190</v>
      </c>
      <c r="B1" s="253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9.25" customHeight="1">
      <c r="A2" s="238" t="s">
        <v>162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4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24.7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6.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63.75">
      <c r="A8" s="1">
        <v>1</v>
      </c>
      <c r="B8" s="6" t="s">
        <v>53</v>
      </c>
      <c r="C8" s="69">
        <f t="shared" ref="C8:AP8" si="0">SUM(C9:C10)</f>
        <v>86</v>
      </c>
      <c r="D8" s="69">
        <f t="shared" si="0"/>
        <v>0</v>
      </c>
      <c r="E8" s="69">
        <f t="shared" si="0"/>
        <v>86</v>
      </c>
      <c r="F8" s="69">
        <f t="shared" si="0"/>
        <v>0</v>
      </c>
      <c r="G8" s="69">
        <f t="shared" si="0"/>
        <v>0</v>
      </c>
      <c r="H8" s="69">
        <f t="shared" si="0"/>
        <v>226</v>
      </c>
      <c r="I8" s="69">
        <f t="shared" si="0"/>
        <v>178</v>
      </c>
      <c r="J8" s="69">
        <f t="shared" si="0"/>
        <v>42</v>
      </c>
      <c r="K8" s="69">
        <f t="shared" si="0"/>
        <v>6</v>
      </c>
      <c r="L8" s="69">
        <f t="shared" si="0"/>
        <v>11</v>
      </c>
      <c r="M8" s="69">
        <f t="shared" si="0"/>
        <v>155</v>
      </c>
      <c r="N8" s="69">
        <f t="shared" si="0"/>
        <v>55</v>
      </c>
      <c r="O8" s="69">
        <f t="shared" si="0"/>
        <v>8</v>
      </c>
      <c r="P8" s="69">
        <f t="shared" si="0"/>
        <v>92</v>
      </c>
      <c r="Q8" s="69">
        <f t="shared" si="0"/>
        <v>0</v>
      </c>
      <c r="R8" s="69">
        <f t="shared" si="0"/>
        <v>16</v>
      </c>
      <c r="S8" s="69">
        <f t="shared" si="0"/>
        <v>0</v>
      </c>
      <c r="T8" s="69">
        <f t="shared" si="0"/>
        <v>9</v>
      </c>
      <c r="U8" s="69">
        <f t="shared" si="0"/>
        <v>7</v>
      </c>
      <c r="V8" s="69">
        <f t="shared" si="0"/>
        <v>171</v>
      </c>
      <c r="W8" s="69">
        <f t="shared" si="0"/>
        <v>0</v>
      </c>
      <c r="X8" s="69">
        <f t="shared" si="0"/>
        <v>5</v>
      </c>
      <c r="Y8" s="69">
        <f t="shared" si="0"/>
        <v>82</v>
      </c>
      <c r="Z8" s="69">
        <f t="shared" si="0"/>
        <v>5</v>
      </c>
      <c r="AA8" s="69">
        <f t="shared" si="0"/>
        <v>32</v>
      </c>
      <c r="AB8" s="69">
        <f t="shared" si="0"/>
        <v>13</v>
      </c>
      <c r="AC8" s="69">
        <f t="shared" si="0"/>
        <v>45</v>
      </c>
      <c r="AD8" s="69">
        <f t="shared" si="0"/>
        <v>2</v>
      </c>
      <c r="AE8" s="69">
        <f t="shared" si="0"/>
        <v>43</v>
      </c>
      <c r="AF8" s="69">
        <f t="shared" si="0"/>
        <v>0</v>
      </c>
      <c r="AG8" s="69">
        <f t="shared" si="0"/>
        <v>23</v>
      </c>
      <c r="AH8" s="69">
        <f t="shared" si="0"/>
        <v>1</v>
      </c>
      <c r="AI8" s="69">
        <f t="shared" si="0"/>
        <v>0</v>
      </c>
      <c r="AJ8" s="69">
        <f t="shared" si="0"/>
        <v>1</v>
      </c>
      <c r="AK8" s="69">
        <f t="shared" si="0"/>
        <v>0</v>
      </c>
      <c r="AL8" s="69">
        <f t="shared" si="0"/>
        <v>1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86</v>
      </c>
      <c r="AR8" s="69">
        <f t="shared" si="1"/>
        <v>86</v>
      </c>
      <c r="AS8" s="69">
        <f t="shared" si="1"/>
        <v>226</v>
      </c>
      <c r="AT8" s="69">
        <f t="shared" si="1"/>
        <v>226</v>
      </c>
      <c r="AU8" s="69">
        <f t="shared" si="1"/>
        <v>264</v>
      </c>
      <c r="AV8" s="69">
        <f>SUM(AV9:AV10)</f>
        <v>264</v>
      </c>
      <c r="AW8" s="69">
        <f t="shared" si="1"/>
        <v>155</v>
      </c>
      <c r="AX8" s="69">
        <f t="shared" si="1"/>
        <v>155</v>
      </c>
      <c r="AY8" s="69">
        <f t="shared" si="1"/>
        <v>16</v>
      </c>
      <c r="AZ8" s="69">
        <f t="shared" si="1"/>
        <v>16</v>
      </c>
      <c r="BA8" s="69">
        <f t="shared" si="1"/>
        <v>171</v>
      </c>
      <c r="BB8" s="69">
        <f t="shared" si="1"/>
        <v>171</v>
      </c>
      <c r="BC8" s="69">
        <f t="shared" si="1"/>
        <v>45</v>
      </c>
      <c r="BD8" s="69">
        <f t="shared" si="1"/>
        <v>45</v>
      </c>
      <c r="BE8" s="69">
        <f t="shared" si="1"/>
        <v>45</v>
      </c>
      <c r="BF8" s="69">
        <f t="shared" si="1"/>
        <v>45</v>
      </c>
      <c r="BG8" s="69">
        <f t="shared" si="1"/>
        <v>1</v>
      </c>
      <c r="BH8" s="69">
        <f t="shared" si="1"/>
        <v>1</v>
      </c>
      <c r="BI8" s="69">
        <f t="shared" si="1"/>
        <v>1</v>
      </c>
      <c r="BJ8" s="69">
        <f t="shared" si="1"/>
        <v>1</v>
      </c>
    </row>
    <row r="9" spans="1:62" ht="38.25">
      <c r="A9" s="5" t="s">
        <v>45</v>
      </c>
      <c r="B9" s="204" t="s">
        <v>54</v>
      </c>
      <c r="C9" s="33">
        <v>70</v>
      </c>
      <c r="D9" s="32">
        <v>0</v>
      </c>
      <c r="E9" s="32">
        <v>70</v>
      </c>
      <c r="F9" s="32">
        <v>0</v>
      </c>
      <c r="G9" s="32">
        <v>0</v>
      </c>
      <c r="H9" s="32">
        <v>184</v>
      </c>
      <c r="I9" s="32">
        <f>H9-J9-K9</f>
        <v>142</v>
      </c>
      <c r="J9" s="34">
        <v>37</v>
      </c>
      <c r="K9" s="34">
        <v>5</v>
      </c>
      <c r="L9" s="34">
        <v>10</v>
      </c>
      <c r="M9" s="33">
        <f>N9+O9+P9+Q9</f>
        <v>138</v>
      </c>
      <c r="N9" s="156">
        <v>48</v>
      </c>
      <c r="O9" s="156">
        <v>3</v>
      </c>
      <c r="P9" s="156">
        <v>87</v>
      </c>
      <c r="Q9" s="156">
        <v>0</v>
      </c>
      <c r="R9" s="156">
        <f>S9+T9+U9</f>
        <v>8</v>
      </c>
      <c r="S9" s="156">
        <v>0</v>
      </c>
      <c r="T9" s="156">
        <v>8</v>
      </c>
      <c r="U9" s="156">
        <v>0</v>
      </c>
      <c r="V9" s="34">
        <f>M9+R9</f>
        <v>146</v>
      </c>
      <c r="W9" s="34">
        <v>0</v>
      </c>
      <c r="X9" s="34">
        <v>5</v>
      </c>
      <c r="Y9" s="34">
        <f>E9+I9-L9-V9-W9</f>
        <v>56</v>
      </c>
      <c r="Z9" s="34">
        <v>5</v>
      </c>
      <c r="AA9" s="34">
        <v>30</v>
      </c>
      <c r="AB9" s="34">
        <v>12</v>
      </c>
      <c r="AC9" s="34">
        <f>AA9+AB9</f>
        <v>42</v>
      </c>
      <c r="AD9" s="34">
        <v>2</v>
      </c>
      <c r="AE9" s="34">
        <f>AA9+AB9-AD9</f>
        <v>40</v>
      </c>
      <c r="AF9" s="34"/>
      <c r="AG9" s="34">
        <v>20</v>
      </c>
      <c r="AH9" s="34">
        <v>1</v>
      </c>
      <c r="AI9" s="34">
        <v>0</v>
      </c>
      <c r="AJ9" s="34">
        <f>AH9+AI9</f>
        <v>1</v>
      </c>
      <c r="AK9" s="34">
        <v>0</v>
      </c>
      <c r="AL9" s="34">
        <f>AH9-AI9-AK9</f>
        <v>1</v>
      </c>
      <c r="AM9" s="33"/>
      <c r="AN9" s="33"/>
      <c r="AO9" s="33"/>
      <c r="AP9" s="33"/>
      <c r="AQ9" s="70">
        <f>C9</f>
        <v>70</v>
      </c>
      <c r="AR9" s="70">
        <f>E9+F9+G9+D9</f>
        <v>70</v>
      </c>
      <c r="AS9" s="70">
        <f>H9</f>
        <v>184</v>
      </c>
      <c r="AT9" s="70">
        <f>I9+J9+K9</f>
        <v>184</v>
      </c>
      <c r="AU9" s="70">
        <f>D9+E9+I9</f>
        <v>212</v>
      </c>
      <c r="AV9" s="70">
        <f>L9+V9+W9+Y9</f>
        <v>212</v>
      </c>
      <c r="AW9" s="70">
        <f>M9</f>
        <v>138</v>
      </c>
      <c r="AX9" s="70">
        <f>N9+O9+P9+Q9</f>
        <v>138</v>
      </c>
      <c r="AY9" s="70">
        <f>R9</f>
        <v>8</v>
      </c>
      <c r="AZ9" s="70">
        <f>S9+T9+U9</f>
        <v>8</v>
      </c>
      <c r="BA9" s="70">
        <f>V9</f>
        <v>146</v>
      </c>
      <c r="BB9" s="70">
        <f>M9+R9</f>
        <v>146</v>
      </c>
      <c r="BC9" s="70">
        <f>AC9</f>
        <v>42</v>
      </c>
      <c r="BD9" s="70">
        <f>AA9+AB9</f>
        <v>42</v>
      </c>
      <c r="BE9" s="70">
        <f>AC9</f>
        <v>42</v>
      </c>
      <c r="BF9" s="70">
        <f>AD9+AE9</f>
        <v>42</v>
      </c>
      <c r="BG9" s="70">
        <f>AJ9</f>
        <v>1</v>
      </c>
      <c r="BH9" s="70">
        <f>AH9+AI9</f>
        <v>1</v>
      </c>
      <c r="BI9" s="70">
        <f>AJ9</f>
        <v>1</v>
      </c>
      <c r="BJ9" s="70">
        <f>AK9+AL9</f>
        <v>1</v>
      </c>
    </row>
    <row r="10" spans="1:62" ht="51">
      <c r="A10" s="5" t="s">
        <v>46</v>
      </c>
      <c r="B10" s="204" t="s">
        <v>55</v>
      </c>
      <c r="C10" s="33">
        <v>16</v>
      </c>
      <c r="D10" s="32">
        <v>0</v>
      </c>
      <c r="E10" s="32">
        <v>16</v>
      </c>
      <c r="F10" s="32">
        <v>0</v>
      </c>
      <c r="G10" s="32">
        <v>0</v>
      </c>
      <c r="H10" s="32">
        <v>42</v>
      </c>
      <c r="I10" s="32">
        <f t="shared" ref="I10" si="2">H10-J10-K10</f>
        <v>36</v>
      </c>
      <c r="J10" s="34">
        <v>5</v>
      </c>
      <c r="K10" s="34">
        <v>1</v>
      </c>
      <c r="L10" s="34">
        <v>1</v>
      </c>
      <c r="M10" s="34">
        <f t="shared" ref="M10" si="3">N10+O10+P10+Q10</f>
        <v>17</v>
      </c>
      <c r="N10" s="157">
        <v>7</v>
      </c>
      <c r="O10" s="157">
        <v>5</v>
      </c>
      <c r="P10" s="157">
        <v>5</v>
      </c>
      <c r="Q10" s="157">
        <v>0</v>
      </c>
      <c r="R10" s="156">
        <f t="shared" ref="R10" si="4">S10+T10+U10</f>
        <v>8</v>
      </c>
      <c r="S10" s="157">
        <v>0</v>
      </c>
      <c r="T10" s="157">
        <v>1</v>
      </c>
      <c r="U10" s="157">
        <v>7</v>
      </c>
      <c r="V10" s="34">
        <f t="shared" ref="V10" si="5">M10+R10</f>
        <v>25</v>
      </c>
      <c r="W10" s="34">
        <v>0</v>
      </c>
      <c r="X10" s="35">
        <v>0</v>
      </c>
      <c r="Y10" s="34">
        <f t="shared" ref="Y10" si="6">E10+I10-L10-V10-W10</f>
        <v>26</v>
      </c>
      <c r="Z10" s="35">
        <v>0</v>
      </c>
      <c r="AA10" s="35">
        <v>2</v>
      </c>
      <c r="AB10" s="35">
        <v>1</v>
      </c>
      <c r="AC10" s="34">
        <f t="shared" ref="AC10" si="7">AA10+AB10</f>
        <v>3</v>
      </c>
      <c r="AD10" s="35">
        <v>0</v>
      </c>
      <c r="AE10" s="34">
        <f t="shared" ref="AE10" si="8">AA10+AB10-AD10</f>
        <v>3</v>
      </c>
      <c r="AF10" s="34"/>
      <c r="AG10" s="34">
        <v>3</v>
      </c>
      <c r="AH10" s="34">
        <v>0</v>
      </c>
      <c r="AI10" s="34">
        <v>0</v>
      </c>
      <c r="AJ10" s="34">
        <f t="shared" ref="AJ10" si="9">AH10+AI10</f>
        <v>0</v>
      </c>
      <c r="AK10" s="34">
        <v>0</v>
      </c>
      <c r="AL10" s="34">
        <f t="shared" ref="AL10" si="10">AH10-AI10-AK10</f>
        <v>0</v>
      </c>
      <c r="AM10" s="33"/>
      <c r="AN10" s="33"/>
      <c r="AO10" s="33"/>
      <c r="AP10" s="33"/>
      <c r="AQ10" s="70">
        <f t="shared" ref="AQ10:AQ46" si="11">C10</f>
        <v>16</v>
      </c>
      <c r="AR10" s="70">
        <f>E10+F10+G10+D10</f>
        <v>16</v>
      </c>
      <c r="AS10" s="70">
        <f t="shared" ref="AS10:AS46" si="12">H10</f>
        <v>42</v>
      </c>
      <c r="AT10" s="70">
        <f t="shared" ref="AT10:AT46" si="13">I10+J10+K10</f>
        <v>42</v>
      </c>
      <c r="AU10" s="70">
        <f t="shared" ref="AU10:AU46" si="14">D10+E10+I10</f>
        <v>52</v>
      </c>
      <c r="AV10" s="70">
        <f>L10+V10+W10+Y10</f>
        <v>52</v>
      </c>
      <c r="AW10" s="70">
        <f t="shared" ref="AW10:AW46" si="15">M10</f>
        <v>17</v>
      </c>
      <c r="AX10" s="70">
        <f>N10+O10+P10+Q10</f>
        <v>17</v>
      </c>
      <c r="AY10" s="70">
        <f t="shared" ref="AY10:AY46" si="16">R10</f>
        <v>8</v>
      </c>
      <c r="AZ10" s="70">
        <f t="shared" ref="AZ10:AZ46" si="17">S10+T10+U10</f>
        <v>8</v>
      </c>
      <c r="BA10" s="70">
        <f t="shared" ref="BA10:BA46" si="18">V10</f>
        <v>25</v>
      </c>
      <c r="BB10" s="70">
        <f t="shared" ref="BB10:BB46" si="19">M10+R10</f>
        <v>25</v>
      </c>
      <c r="BC10" s="70">
        <f t="shared" ref="BC10:BC46" si="20">AC10</f>
        <v>3</v>
      </c>
      <c r="BD10" s="70">
        <f t="shared" ref="BD10:BD46" si="21">AA10+AB10</f>
        <v>3</v>
      </c>
      <c r="BE10" s="70">
        <f t="shared" ref="BE10:BE46" si="22">AC10</f>
        <v>3</v>
      </c>
      <c r="BF10" s="70">
        <f t="shared" ref="BF10:BF46" si="23">AD10+AE10</f>
        <v>3</v>
      </c>
      <c r="BG10" s="70">
        <f t="shared" ref="BG10:BG46" si="24">AJ10</f>
        <v>0</v>
      </c>
      <c r="BH10" s="70">
        <f t="shared" ref="BH10:BH46" si="25">AH10+AI10</f>
        <v>0</v>
      </c>
      <c r="BI10" s="70">
        <f t="shared" ref="BI10:BI46" si="26">AJ10</f>
        <v>0</v>
      </c>
      <c r="BJ10" s="70">
        <f t="shared" ref="BJ10:BJ46" si="27">AK10+AL10</f>
        <v>0</v>
      </c>
    </row>
    <row r="11" spans="1:62" ht="76.5">
      <c r="A11" s="1">
        <v>2</v>
      </c>
      <c r="B11" s="6" t="s">
        <v>56</v>
      </c>
      <c r="C11" s="69">
        <f t="shared" ref="C11:BJ11" si="28">SUM(C12:C13)</f>
        <v>22</v>
      </c>
      <c r="D11" s="69">
        <f t="shared" si="28"/>
        <v>0</v>
      </c>
      <c r="E11" s="69">
        <f t="shared" si="28"/>
        <v>22</v>
      </c>
      <c r="F11" s="69">
        <f t="shared" si="28"/>
        <v>0</v>
      </c>
      <c r="G11" s="69">
        <f t="shared" si="28"/>
        <v>0</v>
      </c>
      <c r="H11" s="69">
        <f t="shared" si="28"/>
        <v>36</v>
      </c>
      <c r="I11" s="69">
        <f t="shared" si="28"/>
        <v>25</v>
      </c>
      <c r="J11" s="69">
        <f t="shared" si="28"/>
        <v>6</v>
      </c>
      <c r="K11" s="69">
        <f t="shared" si="28"/>
        <v>5</v>
      </c>
      <c r="L11" s="69">
        <f t="shared" si="28"/>
        <v>1</v>
      </c>
      <c r="M11" s="69">
        <f t="shared" si="28"/>
        <v>11</v>
      </c>
      <c r="N11" s="69">
        <f t="shared" si="28"/>
        <v>8</v>
      </c>
      <c r="O11" s="69">
        <f t="shared" si="28"/>
        <v>2</v>
      </c>
      <c r="P11" s="69">
        <f t="shared" si="28"/>
        <v>1</v>
      </c>
      <c r="Q11" s="69">
        <f t="shared" si="28"/>
        <v>0</v>
      </c>
      <c r="R11" s="69">
        <f t="shared" si="28"/>
        <v>8</v>
      </c>
      <c r="S11" s="69">
        <f t="shared" si="28"/>
        <v>0</v>
      </c>
      <c r="T11" s="69">
        <f t="shared" si="28"/>
        <v>8</v>
      </c>
      <c r="U11" s="69">
        <f t="shared" si="28"/>
        <v>0</v>
      </c>
      <c r="V11" s="69">
        <f t="shared" si="28"/>
        <v>19</v>
      </c>
      <c r="W11" s="69">
        <f t="shared" si="28"/>
        <v>0</v>
      </c>
      <c r="X11" s="69">
        <f t="shared" si="28"/>
        <v>3</v>
      </c>
      <c r="Y11" s="69">
        <f t="shared" si="28"/>
        <v>27</v>
      </c>
      <c r="Z11" s="69">
        <f t="shared" si="28"/>
        <v>3</v>
      </c>
      <c r="AA11" s="69">
        <f t="shared" si="28"/>
        <v>2</v>
      </c>
      <c r="AB11" s="69">
        <f t="shared" si="28"/>
        <v>1</v>
      </c>
      <c r="AC11" s="69">
        <f t="shared" si="28"/>
        <v>3</v>
      </c>
      <c r="AD11" s="69">
        <f t="shared" si="28"/>
        <v>1</v>
      </c>
      <c r="AE11" s="69">
        <f t="shared" si="28"/>
        <v>2</v>
      </c>
      <c r="AF11" s="69">
        <f t="shared" si="28"/>
        <v>0</v>
      </c>
      <c r="AG11" s="69">
        <f t="shared" si="28"/>
        <v>2</v>
      </c>
      <c r="AH11" s="69">
        <f t="shared" si="28"/>
        <v>0</v>
      </c>
      <c r="AI11" s="69">
        <f t="shared" si="28"/>
        <v>1</v>
      </c>
      <c r="AJ11" s="69">
        <f t="shared" si="28"/>
        <v>1</v>
      </c>
      <c r="AK11" s="69">
        <f t="shared" si="28"/>
        <v>1</v>
      </c>
      <c r="AL11" s="69">
        <f t="shared" si="28"/>
        <v>0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22</v>
      </c>
      <c r="AR11" s="69">
        <f t="shared" si="28"/>
        <v>22</v>
      </c>
      <c r="AS11" s="69">
        <f t="shared" si="28"/>
        <v>36</v>
      </c>
      <c r="AT11" s="69">
        <f t="shared" si="28"/>
        <v>36</v>
      </c>
      <c r="AU11" s="69">
        <f t="shared" si="28"/>
        <v>47</v>
      </c>
      <c r="AV11" s="69">
        <f t="shared" si="28"/>
        <v>47</v>
      </c>
      <c r="AW11" s="69">
        <f t="shared" si="28"/>
        <v>11</v>
      </c>
      <c r="AX11" s="69">
        <f t="shared" si="28"/>
        <v>11</v>
      </c>
      <c r="AY11" s="69">
        <f t="shared" si="28"/>
        <v>8</v>
      </c>
      <c r="AZ11" s="69">
        <f t="shared" si="28"/>
        <v>8</v>
      </c>
      <c r="BA11" s="69">
        <f t="shared" si="28"/>
        <v>19</v>
      </c>
      <c r="BB11" s="69">
        <f t="shared" si="28"/>
        <v>19</v>
      </c>
      <c r="BC11" s="69">
        <f t="shared" si="28"/>
        <v>3</v>
      </c>
      <c r="BD11" s="69">
        <f t="shared" si="28"/>
        <v>3</v>
      </c>
      <c r="BE11" s="69">
        <f t="shared" si="28"/>
        <v>3</v>
      </c>
      <c r="BF11" s="69">
        <f t="shared" si="28"/>
        <v>3</v>
      </c>
      <c r="BG11" s="69">
        <f t="shared" si="28"/>
        <v>1</v>
      </c>
      <c r="BH11" s="69">
        <f t="shared" si="28"/>
        <v>1</v>
      </c>
      <c r="BI11" s="69">
        <f t="shared" si="28"/>
        <v>1</v>
      </c>
      <c r="BJ11" s="69">
        <f t="shared" si="28"/>
        <v>1</v>
      </c>
    </row>
    <row r="12" spans="1:62" ht="38.25">
      <c r="A12" s="5" t="s">
        <v>4</v>
      </c>
      <c r="B12" s="204" t="s">
        <v>57</v>
      </c>
      <c r="C12" s="32">
        <v>19</v>
      </c>
      <c r="D12" s="32">
        <v>0</v>
      </c>
      <c r="E12" s="32">
        <v>19</v>
      </c>
      <c r="F12" s="32">
        <v>0</v>
      </c>
      <c r="G12" s="32">
        <v>0</v>
      </c>
      <c r="H12" s="32">
        <v>27</v>
      </c>
      <c r="I12" s="32">
        <f t="shared" ref="I12:I13" si="29">H12-J12-K12</f>
        <v>19</v>
      </c>
      <c r="J12" s="34">
        <v>3</v>
      </c>
      <c r="K12" s="34">
        <v>5</v>
      </c>
      <c r="L12" s="34">
        <v>1</v>
      </c>
      <c r="M12" s="34">
        <f t="shared" ref="M12:M13" si="30">N12+O12+P12+Q12</f>
        <v>9</v>
      </c>
      <c r="N12" s="157">
        <v>6</v>
      </c>
      <c r="O12" s="157">
        <v>2</v>
      </c>
      <c r="P12" s="157">
        <v>1</v>
      </c>
      <c r="Q12" s="157">
        <v>0</v>
      </c>
      <c r="R12" s="156">
        <f t="shared" ref="R12:R13" si="31">S12+T12+U12</f>
        <v>6</v>
      </c>
      <c r="S12" s="157">
        <v>0</v>
      </c>
      <c r="T12" s="157">
        <v>6</v>
      </c>
      <c r="U12" s="157">
        <v>0</v>
      </c>
      <c r="V12" s="34">
        <f t="shared" ref="V12:V13" si="32">M12+R12</f>
        <v>15</v>
      </c>
      <c r="W12" s="34">
        <v>0</v>
      </c>
      <c r="X12" s="34">
        <v>3</v>
      </c>
      <c r="Y12" s="34">
        <f t="shared" ref="Y12:Y13" si="33">E12+I12-L12-V12-W12</f>
        <v>22</v>
      </c>
      <c r="Z12" s="34">
        <v>3</v>
      </c>
      <c r="AA12" s="34">
        <v>2</v>
      </c>
      <c r="AB12" s="34">
        <v>0</v>
      </c>
      <c r="AC12" s="34">
        <f t="shared" ref="AC12:AC13" si="34">AA12+AB12</f>
        <v>2</v>
      </c>
      <c r="AD12" s="34">
        <v>1</v>
      </c>
      <c r="AE12" s="34">
        <f t="shared" ref="AE12:AE13" si="35">AA12+AB12-AD12</f>
        <v>1</v>
      </c>
      <c r="AF12" s="34"/>
      <c r="AG12" s="34">
        <v>1</v>
      </c>
      <c r="AH12" s="34">
        <v>0</v>
      </c>
      <c r="AI12" s="34">
        <v>1</v>
      </c>
      <c r="AJ12" s="34">
        <f t="shared" ref="AJ12:AJ13" si="36">AH12+AI12</f>
        <v>1</v>
      </c>
      <c r="AK12" s="34">
        <v>1</v>
      </c>
      <c r="AL12" s="34">
        <v>0</v>
      </c>
      <c r="AM12" s="33"/>
      <c r="AN12" s="33"/>
      <c r="AO12" s="33"/>
      <c r="AP12" s="33"/>
      <c r="AQ12" s="70">
        <f t="shared" si="11"/>
        <v>19</v>
      </c>
      <c r="AR12" s="70">
        <f>E12+F12+G12+D12</f>
        <v>19</v>
      </c>
      <c r="AS12" s="70">
        <f t="shared" si="12"/>
        <v>27</v>
      </c>
      <c r="AT12" s="70">
        <f t="shared" si="13"/>
        <v>27</v>
      </c>
      <c r="AU12" s="70">
        <f t="shared" si="14"/>
        <v>38</v>
      </c>
      <c r="AV12" s="70">
        <f>L12+V12+W12+Y12</f>
        <v>38</v>
      </c>
      <c r="AW12" s="70">
        <f t="shared" si="15"/>
        <v>9</v>
      </c>
      <c r="AX12" s="70">
        <f>N12+O12+P12+Q12</f>
        <v>9</v>
      </c>
      <c r="AY12" s="70">
        <f t="shared" si="16"/>
        <v>6</v>
      </c>
      <c r="AZ12" s="70">
        <f t="shared" si="17"/>
        <v>6</v>
      </c>
      <c r="BA12" s="70">
        <f t="shared" si="18"/>
        <v>15</v>
      </c>
      <c r="BB12" s="70">
        <f t="shared" si="19"/>
        <v>15</v>
      </c>
      <c r="BC12" s="70">
        <f t="shared" si="20"/>
        <v>2</v>
      </c>
      <c r="BD12" s="70">
        <f t="shared" si="21"/>
        <v>2</v>
      </c>
      <c r="BE12" s="70">
        <f t="shared" si="22"/>
        <v>2</v>
      </c>
      <c r="BF12" s="70">
        <f t="shared" si="23"/>
        <v>2</v>
      </c>
      <c r="BG12" s="70">
        <f t="shared" si="24"/>
        <v>1</v>
      </c>
      <c r="BH12" s="70">
        <f t="shared" si="25"/>
        <v>1</v>
      </c>
      <c r="BI12" s="70">
        <f t="shared" si="26"/>
        <v>1</v>
      </c>
      <c r="BJ12" s="70">
        <f t="shared" si="27"/>
        <v>1</v>
      </c>
    </row>
    <row r="13" spans="1:62" ht="51">
      <c r="A13" s="5" t="s">
        <v>5</v>
      </c>
      <c r="B13" s="204" t="s">
        <v>58</v>
      </c>
      <c r="C13" s="33">
        <v>3</v>
      </c>
      <c r="D13" s="32">
        <v>0</v>
      </c>
      <c r="E13" s="32">
        <v>3</v>
      </c>
      <c r="F13" s="32">
        <v>0</v>
      </c>
      <c r="G13" s="32">
        <v>0</v>
      </c>
      <c r="H13" s="32">
        <v>9</v>
      </c>
      <c r="I13" s="32">
        <f t="shared" si="29"/>
        <v>6</v>
      </c>
      <c r="J13" s="34">
        <v>3</v>
      </c>
      <c r="K13" s="34">
        <v>0</v>
      </c>
      <c r="L13" s="34">
        <v>0</v>
      </c>
      <c r="M13" s="34">
        <f t="shared" si="30"/>
        <v>2</v>
      </c>
      <c r="N13" s="157">
        <v>2</v>
      </c>
      <c r="O13" s="157">
        <v>0</v>
      </c>
      <c r="P13" s="157">
        <v>0</v>
      </c>
      <c r="Q13" s="157">
        <v>0</v>
      </c>
      <c r="R13" s="156">
        <f t="shared" si="31"/>
        <v>2</v>
      </c>
      <c r="S13" s="157">
        <v>0</v>
      </c>
      <c r="T13" s="157">
        <v>2</v>
      </c>
      <c r="U13" s="157">
        <v>0</v>
      </c>
      <c r="V13" s="34">
        <f t="shared" si="32"/>
        <v>4</v>
      </c>
      <c r="W13" s="34">
        <v>0</v>
      </c>
      <c r="X13" s="34">
        <v>0</v>
      </c>
      <c r="Y13" s="34">
        <f t="shared" si="33"/>
        <v>5</v>
      </c>
      <c r="Z13" s="34">
        <v>0</v>
      </c>
      <c r="AA13" s="34">
        <v>0</v>
      </c>
      <c r="AB13" s="34">
        <v>1</v>
      </c>
      <c r="AC13" s="34">
        <f t="shared" si="34"/>
        <v>1</v>
      </c>
      <c r="AD13" s="34">
        <v>0</v>
      </c>
      <c r="AE13" s="34">
        <f t="shared" si="35"/>
        <v>1</v>
      </c>
      <c r="AF13" s="34"/>
      <c r="AG13" s="34">
        <v>1</v>
      </c>
      <c r="AH13" s="34">
        <v>0</v>
      </c>
      <c r="AI13" s="34">
        <v>0</v>
      </c>
      <c r="AJ13" s="34">
        <f t="shared" si="36"/>
        <v>0</v>
      </c>
      <c r="AK13" s="34">
        <v>0</v>
      </c>
      <c r="AL13" s="34">
        <f t="shared" ref="AL13" si="37">AH13-AI13-AK13</f>
        <v>0</v>
      </c>
      <c r="AM13" s="33"/>
      <c r="AN13" s="33"/>
      <c r="AO13" s="33"/>
      <c r="AP13" s="33"/>
      <c r="AQ13" s="70">
        <f t="shared" si="11"/>
        <v>3</v>
      </c>
      <c r="AR13" s="70">
        <f>E13+F13+G13+D13</f>
        <v>3</v>
      </c>
      <c r="AS13" s="70">
        <f t="shared" si="12"/>
        <v>9</v>
      </c>
      <c r="AT13" s="70">
        <f t="shared" si="13"/>
        <v>9</v>
      </c>
      <c r="AU13" s="70">
        <f t="shared" si="14"/>
        <v>9</v>
      </c>
      <c r="AV13" s="70">
        <f>L13+V13+W13+Y13+Z13</f>
        <v>9</v>
      </c>
      <c r="AW13" s="70">
        <f t="shared" si="15"/>
        <v>2</v>
      </c>
      <c r="AX13" s="70">
        <f>N13+O13+P13+Q13</f>
        <v>2</v>
      </c>
      <c r="AY13" s="70">
        <f t="shared" si="16"/>
        <v>2</v>
      </c>
      <c r="AZ13" s="70">
        <f t="shared" si="17"/>
        <v>2</v>
      </c>
      <c r="BA13" s="70">
        <f t="shared" si="18"/>
        <v>4</v>
      </c>
      <c r="BB13" s="70">
        <f t="shared" si="19"/>
        <v>4</v>
      </c>
      <c r="BC13" s="70">
        <f t="shared" si="20"/>
        <v>1</v>
      </c>
      <c r="BD13" s="70">
        <f t="shared" si="21"/>
        <v>1</v>
      </c>
      <c r="BE13" s="70">
        <f t="shared" si="22"/>
        <v>1</v>
      </c>
      <c r="BF13" s="70">
        <f t="shared" si="23"/>
        <v>1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51">
      <c r="A14" s="5" t="s">
        <v>47</v>
      </c>
      <c r="B14" s="6" t="s">
        <v>59</v>
      </c>
      <c r="C14" s="69">
        <f t="shared" ref="C14:AP14" si="38">SUM(C15:C16)</f>
        <v>58</v>
      </c>
      <c r="D14" s="69">
        <f t="shared" si="38"/>
        <v>0</v>
      </c>
      <c r="E14" s="69">
        <f t="shared" si="38"/>
        <v>58</v>
      </c>
      <c r="F14" s="69">
        <f t="shared" si="38"/>
        <v>0</v>
      </c>
      <c r="G14" s="69">
        <f t="shared" si="38"/>
        <v>0</v>
      </c>
      <c r="H14" s="69">
        <f t="shared" si="38"/>
        <v>49</v>
      </c>
      <c r="I14" s="69">
        <f t="shared" si="38"/>
        <v>45</v>
      </c>
      <c r="J14" s="69">
        <f t="shared" si="38"/>
        <v>4</v>
      </c>
      <c r="K14" s="69">
        <f t="shared" si="38"/>
        <v>0</v>
      </c>
      <c r="L14" s="69">
        <f t="shared" si="38"/>
        <v>3</v>
      </c>
      <c r="M14" s="69">
        <f t="shared" si="38"/>
        <v>41</v>
      </c>
      <c r="N14" s="69">
        <f t="shared" si="38"/>
        <v>27</v>
      </c>
      <c r="O14" s="69">
        <f t="shared" si="38"/>
        <v>8</v>
      </c>
      <c r="P14" s="69">
        <f t="shared" si="38"/>
        <v>6</v>
      </c>
      <c r="Q14" s="69">
        <f t="shared" si="38"/>
        <v>0</v>
      </c>
      <c r="R14" s="69">
        <f t="shared" si="38"/>
        <v>16</v>
      </c>
      <c r="S14" s="69">
        <f t="shared" si="38"/>
        <v>0</v>
      </c>
      <c r="T14" s="69">
        <f t="shared" si="38"/>
        <v>3</v>
      </c>
      <c r="U14" s="69">
        <f t="shared" si="38"/>
        <v>13</v>
      </c>
      <c r="V14" s="69">
        <f t="shared" si="38"/>
        <v>57</v>
      </c>
      <c r="W14" s="69">
        <f t="shared" si="38"/>
        <v>0</v>
      </c>
      <c r="X14" s="69">
        <f t="shared" si="38"/>
        <v>0</v>
      </c>
      <c r="Y14" s="69">
        <f t="shared" si="38"/>
        <v>43</v>
      </c>
      <c r="Z14" s="69">
        <f t="shared" si="38"/>
        <v>0</v>
      </c>
      <c r="AA14" s="69">
        <f t="shared" si="38"/>
        <v>4</v>
      </c>
      <c r="AB14" s="69">
        <f t="shared" si="38"/>
        <v>4</v>
      </c>
      <c r="AC14" s="69">
        <f t="shared" si="38"/>
        <v>8</v>
      </c>
      <c r="AD14" s="69">
        <f t="shared" si="38"/>
        <v>2</v>
      </c>
      <c r="AE14" s="69">
        <f t="shared" si="38"/>
        <v>6</v>
      </c>
      <c r="AF14" s="69">
        <f t="shared" si="38"/>
        <v>0</v>
      </c>
      <c r="AG14" s="69">
        <f t="shared" si="38"/>
        <v>2</v>
      </c>
      <c r="AH14" s="69">
        <f t="shared" si="38"/>
        <v>0</v>
      </c>
      <c r="AI14" s="69">
        <f t="shared" si="38"/>
        <v>0</v>
      </c>
      <c r="AJ14" s="69">
        <f t="shared" si="38"/>
        <v>0</v>
      </c>
      <c r="AK14" s="69">
        <f t="shared" si="38"/>
        <v>0</v>
      </c>
      <c r="AL14" s="69">
        <f t="shared" si="38"/>
        <v>0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58</v>
      </c>
      <c r="AR14" s="69">
        <f t="shared" si="39"/>
        <v>58</v>
      </c>
      <c r="AS14" s="69">
        <f t="shared" si="39"/>
        <v>49</v>
      </c>
      <c r="AT14" s="69">
        <f t="shared" si="39"/>
        <v>49</v>
      </c>
      <c r="AU14" s="69">
        <f t="shared" si="39"/>
        <v>103</v>
      </c>
      <c r="AV14" s="69">
        <f t="shared" si="39"/>
        <v>103</v>
      </c>
      <c r="AW14" s="69">
        <f t="shared" si="39"/>
        <v>41</v>
      </c>
      <c r="AX14" s="69">
        <f t="shared" si="39"/>
        <v>41</v>
      </c>
      <c r="AY14" s="69">
        <f t="shared" si="39"/>
        <v>16</v>
      </c>
      <c r="AZ14" s="69">
        <f t="shared" si="39"/>
        <v>16</v>
      </c>
      <c r="BA14" s="69">
        <f t="shared" si="39"/>
        <v>57</v>
      </c>
      <c r="BB14" s="69">
        <f t="shared" si="39"/>
        <v>57</v>
      </c>
      <c r="BC14" s="69">
        <f t="shared" si="39"/>
        <v>8</v>
      </c>
      <c r="BD14" s="69">
        <f t="shared" si="39"/>
        <v>8</v>
      </c>
      <c r="BE14" s="69">
        <f t="shared" si="39"/>
        <v>8</v>
      </c>
      <c r="BF14" s="69">
        <f t="shared" si="39"/>
        <v>8</v>
      </c>
      <c r="BG14" s="69">
        <f t="shared" si="39"/>
        <v>0</v>
      </c>
      <c r="BH14" s="69">
        <f t="shared" si="39"/>
        <v>0</v>
      </c>
      <c r="BI14" s="69">
        <f t="shared" si="39"/>
        <v>0</v>
      </c>
      <c r="BJ14" s="69">
        <f t="shared" si="39"/>
        <v>0</v>
      </c>
    </row>
    <row r="15" spans="1:62" ht="51">
      <c r="A15" s="5" t="s">
        <v>6</v>
      </c>
      <c r="B15" s="204" t="s">
        <v>60</v>
      </c>
      <c r="C15" s="33">
        <v>21</v>
      </c>
      <c r="D15" s="32">
        <v>0</v>
      </c>
      <c r="E15" s="36">
        <v>21</v>
      </c>
      <c r="F15" s="36">
        <v>0</v>
      </c>
      <c r="G15" s="36">
        <v>0</v>
      </c>
      <c r="H15" s="32">
        <v>26</v>
      </c>
      <c r="I15" s="32">
        <f t="shared" ref="I15:I18" si="40">H15-J15-K15</f>
        <v>25</v>
      </c>
      <c r="J15" s="34">
        <v>1</v>
      </c>
      <c r="K15" s="34">
        <v>0</v>
      </c>
      <c r="L15" s="34">
        <v>1</v>
      </c>
      <c r="M15" s="37">
        <f t="shared" ref="M15:M18" si="41">N15+O15+P15+Q15</f>
        <v>16</v>
      </c>
      <c r="N15" s="157">
        <v>11</v>
      </c>
      <c r="O15" s="157">
        <v>5</v>
      </c>
      <c r="P15" s="157">
        <v>0</v>
      </c>
      <c r="Q15" s="157">
        <v>0</v>
      </c>
      <c r="R15" s="157">
        <f t="shared" ref="R15:R18" si="42">S15+T15+U15</f>
        <v>12</v>
      </c>
      <c r="S15" s="157">
        <v>0</v>
      </c>
      <c r="T15" s="157">
        <v>1</v>
      </c>
      <c r="U15" s="157">
        <v>11</v>
      </c>
      <c r="V15" s="34">
        <f t="shared" ref="V15:V18" si="43">M15+R15</f>
        <v>28</v>
      </c>
      <c r="W15" s="34">
        <v>0</v>
      </c>
      <c r="X15" s="34">
        <v>0</v>
      </c>
      <c r="Y15" s="34">
        <f t="shared" ref="Y15:Y18" si="44">E15+I15-L15-V15-W15</f>
        <v>17</v>
      </c>
      <c r="Z15" s="34">
        <v>0</v>
      </c>
      <c r="AA15" s="34">
        <v>1</v>
      </c>
      <c r="AB15" s="34">
        <v>1</v>
      </c>
      <c r="AC15" s="34">
        <f t="shared" ref="AC15:AC18" si="45">AA15+AB15</f>
        <v>2</v>
      </c>
      <c r="AD15" s="34">
        <v>0</v>
      </c>
      <c r="AE15" s="34">
        <f t="shared" ref="AE15:AE18" si="46">AA15+AB15-AD15</f>
        <v>2</v>
      </c>
      <c r="AF15" s="34"/>
      <c r="AG15" s="34">
        <v>1</v>
      </c>
      <c r="AH15" s="34">
        <v>0</v>
      </c>
      <c r="AI15" s="34">
        <v>0</v>
      </c>
      <c r="AJ15" s="34">
        <f t="shared" ref="AJ15:AJ18" si="47">AH15+AI15</f>
        <v>0</v>
      </c>
      <c r="AK15" s="34">
        <v>0</v>
      </c>
      <c r="AL15" s="34">
        <f t="shared" ref="AL15:AL18" si="48">AH15-AI15-AK15</f>
        <v>0</v>
      </c>
      <c r="AM15" s="33"/>
      <c r="AN15" s="33"/>
      <c r="AO15" s="33"/>
      <c r="AP15" s="33"/>
      <c r="AQ15" s="70">
        <f t="shared" si="11"/>
        <v>21</v>
      </c>
      <c r="AR15" s="70">
        <f>E15+F15+G15+D15</f>
        <v>21</v>
      </c>
      <c r="AS15" s="70">
        <f t="shared" si="12"/>
        <v>26</v>
      </c>
      <c r="AT15" s="70">
        <f t="shared" si="13"/>
        <v>26</v>
      </c>
      <c r="AU15" s="70">
        <f t="shared" si="14"/>
        <v>46</v>
      </c>
      <c r="AV15" s="70">
        <f>L15+V15+W15+Y15+Z15</f>
        <v>46</v>
      </c>
      <c r="AW15" s="70">
        <f t="shared" si="15"/>
        <v>16</v>
      </c>
      <c r="AX15" s="70">
        <f t="shared" ref="AX15:AX18" si="49">N15+O15+P15+Q15</f>
        <v>16</v>
      </c>
      <c r="AY15" s="70">
        <f t="shared" si="16"/>
        <v>12</v>
      </c>
      <c r="AZ15" s="70">
        <f t="shared" si="17"/>
        <v>12</v>
      </c>
      <c r="BA15" s="70">
        <f t="shared" si="18"/>
        <v>28</v>
      </c>
      <c r="BB15" s="70">
        <f t="shared" si="19"/>
        <v>28</v>
      </c>
      <c r="BC15" s="70">
        <f t="shared" si="20"/>
        <v>2</v>
      </c>
      <c r="BD15" s="70">
        <f t="shared" si="21"/>
        <v>2</v>
      </c>
      <c r="BE15" s="70">
        <f t="shared" si="22"/>
        <v>2</v>
      </c>
      <c r="BF15" s="70">
        <f t="shared" si="23"/>
        <v>2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33">
        <v>37</v>
      </c>
      <c r="D16" s="32">
        <v>0</v>
      </c>
      <c r="E16" s="36">
        <v>37</v>
      </c>
      <c r="F16" s="36">
        <v>0</v>
      </c>
      <c r="G16" s="36">
        <v>0</v>
      </c>
      <c r="H16" s="32">
        <v>23</v>
      </c>
      <c r="I16" s="32">
        <f t="shared" si="40"/>
        <v>20</v>
      </c>
      <c r="J16" s="38">
        <v>3</v>
      </c>
      <c r="K16" s="38">
        <v>0</v>
      </c>
      <c r="L16" s="38">
        <v>2</v>
      </c>
      <c r="M16" s="37">
        <f t="shared" si="41"/>
        <v>25</v>
      </c>
      <c r="N16" s="157">
        <v>16</v>
      </c>
      <c r="O16" s="157">
        <v>3</v>
      </c>
      <c r="P16" s="157">
        <v>6</v>
      </c>
      <c r="Q16" s="157">
        <v>0</v>
      </c>
      <c r="R16" s="157">
        <f t="shared" si="42"/>
        <v>4</v>
      </c>
      <c r="S16" s="157">
        <v>0</v>
      </c>
      <c r="T16" s="157">
        <v>2</v>
      </c>
      <c r="U16" s="157">
        <v>2</v>
      </c>
      <c r="V16" s="34">
        <f t="shared" si="43"/>
        <v>29</v>
      </c>
      <c r="W16" s="38">
        <v>0</v>
      </c>
      <c r="X16" s="38">
        <v>0</v>
      </c>
      <c r="Y16" s="34">
        <f t="shared" si="44"/>
        <v>26</v>
      </c>
      <c r="Z16" s="38">
        <v>0</v>
      </c>
      <c r="AA16" s="38">
        <v>3</v>
      </c>
      <c r="AB16" s="38">
        <v>3</v>
      </c>
      <c r="AC16" s="34">
        <f t="shared" si="45"/>
        <v>6</v>
      </c>
      <c r="AD16" s="38">
        <v>2</v>
      </c>
      <c r="AE16" s="34">
        <f t="shared" si="46"/>
        <v>4</v>
      </c>
      <c r="AF16" s="38"/>
      <c r="AG16" s="38">
        <v>1</v>
      </c>
      <c r="AH16" s="34">
        <v>0</v>
      </c>
      <c r="AI16" s="34">
        <v>0</v>
      </c>
      <c r="AJ16" s="34">
        <f t="shared" si="47"/>
        <v>0</v>
      </c>
      <c r="AK16" s="38">
        <v>0</v>
      </c>
      <c r="AL16" s="34">
        <f t="shared" si="48"/>
        <v>0</v>
      </c>
      <c r="AM16" s="38"/>
      <c r="AN16" s="38"/>
      <c r="AO16" s="38"/>
      <c r="AP16" s="38"/>
      <c r="AQ16" s="70">
        <f t="shared" si="11"/>
        <v>37</v>
      </c>
      <c r="AR16" s="70">
        <f t="shared" ref="AR16:AR47" si="50">E16+F16+G16+D16</f>
        <v>37</v>
      </c>
      <c r="AS16" s="70">
        <f t="shared" si="12"/>
        <v>23</v>
      </c>
      <c r="AT16" s="70">
        <f t="shared" si="13"/>
        <v>23</v>
      </c>
      <c r="AU16" s="70">
        <f t="shared" si="14"/>
        <v>57</v>
      </c>
      <c r="AV16" s="70">
        <f t="shared" ref="AV16:AV18" si="51">L16+V16+W16+Y16+Z16</f>
        <v>57</v>
      </c>
      <c r="AW16" s="70">
        <f t="shared" si="15"/>
        <v>25</v>
      </c>
      <c r="AX16" s="70">
        <f t="shared" si="49"/>
        <v>25</v>
      </c>
      <c r="AY16" s="70">
        <f t="shared" si="16"/>
        <v>4</v>
      </c>
      <c r="AZ16" s="70">
        <f t="shared" si="17"/>
        <v>4</v>
      </c>
      <c r="BA16" s="70">
        <f t="shared" si="18"/>
        <v>29</v>
      </c>
      <c r="BB16" s="70">
        <f t="shared" si="19"/>
        <v>29</v>
      </c>
      <c r="BC16" s="70">
        <f t="shared" si="20"/>
        <v>6</v>
      </c>
      <c r="BD16" s="70">
        <f t="shared" si="21"/>
        <v>6</v>
      </c>
      <c r="BE16" s="70">
        <f t="shared" si="22"/>
        <v>6</v>
      </c>
      <c r="BF16" s="70">
        <f t="shared" si="23"/>
        <v>6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25.5">
      <c r="A17" s="5">
        <v>4</v>
      </c>
      <c r="B17" s="6" t="s">
        <v>85</v>
      </c>
      <c r="C17" s="33">
        <v>3</v>
      </c>
      <c r="D17" s="32">
        <v>0</v>
      </c>
      <c r="E17" s="32">
        <v>3</v>
      </c>
      <c r="F17" s="32">
        <v>0</v>
      </c>
      <c r="G17" s="32">
        <v>0</v>
      </c>
      <c r="H17" s="32">
        <v>45</v>
      </c>
      <c r="I17" s="32">
        <f t="shared" si="40"/>
        <v>45</v>
      </c>
      <c r="J17" s="38">
        <v>0</v>
      </c>
      <c r="K17" s="38">
        <v>0</v>
      </c>
      <c r="L17" s="38">
        <v>0</v>
      </c>
      <c r="M17" s="37">
        <f t="shared" si="41"/>
        <v>20</v>
      </c>
      <c r="N17" s="157">
        <v>11</v>
      </c>
      <c r="O17" s="157">
        <v>1</v>
      </c>
      <c r="P17" s="157">
        <v>8</v>
      </c>
      <c r="Q17" s="157">
        <v>0</v>
      </c>
      <c r="R17" s="157">
        <f t="shared" si="42"/>
        <v>16</v>
      </c>
      <c r="S17" s="157">
        <v>0</v>
      </c>
      <c r="T17" s="157">
        <v>7</v>
      </c>
      <c r="U17" s="157">
        <v>9</v>
      </c>
      <c r="V17" s="34">
        <f t="shared" si="43"/>
        <v>36</v>
      </c>
      <c r="W17" s="38">
        <v>0</v>
      </c>
      <c r="X17" s="38">
        <v>0</v>
      </c>
      <c r="Y17" s="34">
        <f t="shared" si="44"/>
        <v>12</v>
      </c>
      <c r="Z17" s="38">
        <v>0</v>
      </c>
      <c r="AA17" s="38">
        <v>2</v>
      </c>
      <c r="AB17" s="38">
        <v>1</v>
      </c>
      <c r="AC17" s="34">
        <f t="shared" si="45"/>
        <v>3</v>
      </c>
      <c r="AD17" s="38">
        <v>0</v>
      </c>
      <c r="AE17" s="34">
        <f t="shared" si="46"/>
        <v>3</v>
      </c>
      <c r="AF17" s="38"/>
      <c r="AG17" s="38">
        <v>2</v>
      </c>
      <c r="AH17" s="34">
        <v>0</v>
      </c>
      <c r="AI17" s="34">
        <v>0</v>
      </c>
      <c r="AJ17" s="34">
        <f t="shared" si="47"/>
        <v>0</v>
      </c>
      <c r="AK17" s="38">
        <v>0</v>
      </c>
      <c r="AL17" s="34">
        <f t="shared" si="48"/>
        <v>0</v>
      </c>
      <c r="AM17" s="38"/>
      <c r="AN17" s="38"/>
      <c r="AO17" s="38"/>
      <c r="AP17" s="38"/>
      <c r="AQ17" s="70">
        <f t="shared" si="11"/>
        <v>3</v>
      </c>
      <c r="AR17" s="70">
        <f t="shared" si="50"/>
        <v>3</v>
      </c>
      <c r="AS17" s="70">
        <f t="shared" si="12"/>
        <v>45</v>
      </c>
      <c r="AT17" s="70">
        <f t="shared" si="13"/>
        <v>45</v>
      </c>
      <c r="AU17" s="70">
        <f t="shared" si="14"/>
        <v>48</v>
      </c>
      <c r="AV17" s="70">
        <f t="shared" si="51"/>
        <v>48</v>
      </c>
      <c r="AW17" s="70">
        <f t="shared" si="15"/>
        <v>20</v>
      </c>
      <c r="AX17" s="70">
        <f t="shared" si="49"/>
        <v>20</v>
      </c>
      <c r="AY17" s="70">
        <f t="shared" si="16"/>
        <v>16</v>
      </c>
      <c r="AZ17" s="70">
        <f t="shared" si="17"/>
        <v>16</v>
      </c>
      <c r="BA17" s="70">
        <f t="shared" si="18"/>
        <v>36</v>
      </c>
      <c r="BB17" s="70">
        <f t="shared" si="19"/>
        <v>36</v>
      </c>
      <c r="BC17" s="70">
        <f t="shared" si="20"/>
        <v>3</v>
      </c>
      <c r="BD17" s="70">
        <f t="shared" si="21"/>
        <v>3</v>
      </c>
      <c r="BE17" s="70">
        <f t="shared" si="22"/>
        <v>3</v>
      </c>
      <c r="BF17" s="70">
        <f t="shared" si="23"/>
        <v>3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51">
      <c r="A18" s="5">
        <v>5</v>
      </c>
      <c r="B18" s="6" t="s">
        <v>66</v>
      </c>
      <c r="C18" s="33">
        <v>2</v>
      </c>
      <c r="D18" s="32">
        <v>0</v>
      </c>
      <c r="E18" s="32">
        <v>2</v>
      </c>
      <c r="F18" s="36">
        <v>0</v>
      </c>
      <c r="G18" s="36">
        <v>0</v>
      </c>
      <c r="H18" s="32">
        <v>1</v>
      </c>
      <c r="I18" s="32">
        <f t="shared" si="40"/>
        <v>1</v>
      </c>
      <c r="J18" s="38">
        <v>0</v>
      </c>
      <c r="K18" s="38">
        <v>0</v>
      </c>
      <c r="L18" s="38">
        <v>0</v>
      </c>
      <c r="M18" s="37">
        <f t="shared" si="41"/>
        <v>1</v>
      </c>
      <c r="N18" s="157">
        <v>1</v>
      </c>
      <c r="O18" s="157">
        <v>0</v>
      </c>
      <c r="P18" s="157">
        <v>0</v>
      </c>
      <c r="Q18" s="157">
        <v>0</v>
      </c>
      <c r="R18" s="157">
        <f t="shared" si="42"/>
        <v>1</v>
      </c>
      <c r="S18" s="157">
        <v>0</v>
      </c>
      <c r="T18" s="157">
        <v>1</v>
      </c>
      <c r="U18" s="157">
        <v>0</v>
      </c>
      <c r="V18" s="34">
        <f t="shared" si="43"/>
        <v>2</v>
      </c>
      <c r="W18" s="38">
        <v>0</v>
      </c>
      <c r="X18" s="38">
        <v>0</v>
      </c>
      <c r="Y18" s="34">
        <f t="shared" si="44"/>
        <v>1</v>
      </c>
      <c r="Z18" s="38">
        <v>0</v>
      </c>
      <c r="AA18" s="38">
        <v>0</v>
      </c>
      <c r="AB18" s="38">
        <v>0</v>
      </c>
      <c r="AC18" s="34">
        <f t="shared" si="45"/>
        <v>0</v>
      </c>
      <c r="AD18" s="38">
        <v>0</v>
      </c>
      <c r="AE18" s="34">
        <f t="shared" si="46"/>
        <v>0</v>
      </c>
      <c r="AF18" s="38"/>
      <c r="AG18" s="38">
        <v>0</v>
      </c>
      <c r="AH18" s="34">
        <v>0</v>
      </c>
      <c r="AI18" s="34">
        <v>0</v>
      </c>
      <c r="AJ18" s="34">
        <f t="shared" si="47"/>
        <v>0</v>
      </c>
      <c r="AK18" s="38">
        <v>0</v>
      </c>
      <c r="AL18" s="34">
        <f t="shared" si="48"/>
        <v>0</v>
      </c>
      <c r="AM18" s="38"/>
      <c r="AN18" s="38"/>
      <c r="AO18" s="38"/>
      <c r="AP18" s="38"/>
      <c r="AQ18" s="70">
        <f t="shared" si="11"/>
        <v>2</v>
      </c>
      <c r="AR18" s="70">
        <f t="shared" si="50"/>
        <v>2</v>
      </c>
      <c r="AS18" s="70">
        <f t="shared" si="12"/>
        <v>1</v>
      </c>
      <c r="AT18" s="70">
        <f t="shared" si="13"/>
        <v>1</v>
      </c>
      <c r="AU18" s="70">
        <f t="shared" si="14"/>
        <v>3</v>
      </c>
      <c r="AV18" s="70">
        <f t="shared" si="51"/>
        <v>3</v>
      </c>
      <c r="AW18" s="70">
        <f t="shared" si="15"/>
        <v>1</v>
      </c>
      <c r="AX18" s="70">
        <f t="shared" si="49"/>
        <v>1</v>
      </c>
      <c r="AY18" s="70">
        <f t="shared" si="16"/>
        <v>1</v>
      </c>
      <c r="AZ18" s="70">
        <f t="shared" si="17"/>
        <v>1</v>
      </c>
      <c r="BA18" s="70">
        <f t="shared" si="18"/>
        <v>2</v>
      </c>
      <c r="BB18" s="70">
        <f t="shared" si="19"/>
        <v>2</v>
      </c>
      <c r="BC18" s="70">
        <f t="shared" si="20"/>
        <v>0</v>
      </c>
      <c r="BD18" s="70">
        <f t="shared" si="21"/>
        <v>0</v>
      </c>
      <c r="BE18" s="70">
        <f t="shared" si="22"/>
        <v>0</v>
      </c>
      <c r="BF18" s="70">
        <f t="shared" si="23"/>
        <v>0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AP19" si="52">SUM(C20:C26)</f>
        <v>1</v>
      </c>
      <c r="D19" s="69">
        <f t="shared" si="52"/>
        <v>0</v>
      </c>
      <c r="E19" s="69">
        <f t="shared" si="52"/>
        <v>1</v>
      </c>
      <c r="F19" s="69">
        <f t="shared" si="52"/>
        <v>0</v>
      </c>
      <c r="G19" s="69">
        <f t="shared" si="52"/>
        <v>0</v>
      </c>
      <c r="H19" s="69">
        <f t="shared" si="52"/>
        <v>1</v>
      </c>
      <c r="I19" s="69">
        <f t="shared" si="52"/>
        <v>1</v>
      </c>
      <c r="J19" s="69">
        <f t="shared" si="52"/>
        <v>0</v>
      </c>
      <c r="K19" s="69">
        <f t="shared" si="52"/>
        <v>0</v>
      </c>
      <c r="L19" s="69">
        <f t="shared" si="52"/>
        <v>0</v>
      </c>
      <c r="M19" s="69">
        <f t="shared" si="52"/>
        <v>1</v>
      </c>
      <c r="N19" s="69">
        <f t="shared" si="52"/>
        <v>0</v>
      </c>
      <c r="O19" s="69">
        <f t="shared" si="52"/>
        <v>0</v>
      </c>
      <c r="P19" s="69">
        <f t="shared" si="52"/>
        <v>1</v>
      </c>
      <c r="Q19" s="69">
        <f t="shared" si="52"/>
        <v>0</v>
      </c>
      <c r="R19" s="69">
        <f t="shared" si="52"/>
        <v>0</v>
      </c>
      <c r="S19" s="69">
        <f t="shared" si="52"/>
        <v>0</v>
      </c>
      <c r="T19" s="69">
        <f t="shared" si="52"/>
        <v>0</v>
      </c>
      <c r="U19" s="69">
        <f t="shared" si="52"/>
        <v>0</v>
      </c>
      <c r="V19" s="69">
        <f t="shared" si="52"/>
        <v>1</v>
      </c>
      <c r="W19" s="69">
        <f t="shared" si="52"/>
        <v>0</v>
      </c>
      <c r="X19" s="69">
        <f t="shared" si="52"/>
        <v>0</v>
      </c>
      <c r="Y19" s="69">
        <f t="shared" si="52"/>
        <v>1</v>
      </c>
      <c r="Z19" s="69">
        <f t="shared" si="52"/>
        <v>0</v>
      </c>
      <c r="AA19" s="69">
        <f t="shared" si="52"/>
        <v>1</v>
      </c>
      <c r="AB19" s="69">
        <f t="shared" si="52"/>
        <v>0</v>
      </c>
      <c r="AC19" s="69">
        <f t="shared" si="52"/>
        <v>1</v>
      </c>
      <c r="AD19" s="69">
        <f t="shared" si="52"/>
        <v>1</v>
      </c>
      <c r="AE19" s="69">
        <f t="shared" si="52"/>
        <v>0</v>
      </c>
      <c r="AF19" s="69">
        <f t="shared" si="52"/>
        <v>0</v>
      </c>
      <c r="AG19" s="69">
        <f t="shared" si="52"/>
        <v>0</v>
      </c>
      <c r="AH19" s="69">
        <f t="shared" si="52"/>
        <v>0</v>
      </c>
      <c r="AI19" s="69">
        <f t="shared" si="52"/>
        <v>0</v>
      </c>
      <c r="AJ19" s="69">
        <f t="shared" si="52"/>
        <v>0</v>
      </c>
      <c r="AK19" s="69">
        <f t="shared" si="52"/>
        <v>0</v>
      </c>
      <c r="AL19" s="69">
        <f t="shared" si="52"/>
        <v>0</v>
      </c>
      <c r="AM19" s="69">
        <f t="shared" si="52"/>
        <v>0</v>
      </c>
      <c r="AN19" s="69">
        <f t="shared" si="52"/>
        <v>0</v>
      </c>
      <c r="AO19" s="69">
        <f t="shared" si="52"/>
        <v>0</v>
      </c>
      <c r="AP19" s="69">
        <f t="shared" si="52"/>
        <v>0</v>
      </c>
      <c r="AQ19" s="69">
        <f t="shared" ref="AQ19:BJ19" si="53">SUM(AQ20:AQ26)</f>
        <v>1</v>
      </c>
      <c r="AR19" s="69">
        <f t="shared" si="53"/>
        <v>1</v>
      </c>
      <c r="AS19" s="69">
        <f t="shared" si="53"/>
        <v>1</v>
      </c>
      <c r="AT19" s="69">
        <f t="shared" si="53"/>
        <v>1</v>
      </c>
      <c r="AU19" s="69">
        <f t="shared" si="53"/>
        <v>2</v>
      </c>
      <c r="AV19" s="69">
        <f t="shared" si="53"/>
        <v>2</v>
      </c>
      <c r="AW19" s="69">
        <f t="shared" si="53"/>
        <v>1</v>
      </c>
      <c r="AX19" s="69">
        <f t="shared" si="53"/>
        <v>1</v>
      </c>
      <c r="AY19" s="69">
        <f t="shared" si="53"/>
        <v>0</v>
      </c>
      <c r="AZ19" s="69">
        <f t="shared" si="53"/>
        <v>0</v>
      </c>
      <c r="BA19" s="69">
        <f t="shared" si="53"/>
        <v>1</v>
      </c>
      <c r="BB19" s="69">
        <f t="shared" si="53"/>
        <v>1</v>
      </c>
      <c r="BC19" s="69">
        <f t="shared" si="53"/>
        <v>1</v>
      </c>
      <c r="BD19" s="69">
        <f t="shared" si="53"/>
        <v>1</v>
      </c>
      <c r="BE19" s="69">
        <f t="shared" si="53"/>
        <v>1</v>
      </c>
      <c r="BF19" s="69">
        <f t="shared" si="53"/>
        <v>1</v>
      </c>
      <c r="BG19" s="69">
        <f t="shared" si="53"/>
        <v>0</v>
      </c>
      <c r="BH19" s="69">
        <f t="shared" si="53"/>
        <v>0</v>
      </c>
      <c r="BI19" s="69">
        <f t="shared" si="53"/>
        <v>0</v>
      </c>
      <c r="BJ19" s="69">
        <f t="shared" si="53"/>
        <v>0</v>
      </c>
    </row>
    <row r="20" spans="1:62" ht="38.25">
      <c r="A20" s="5" t="s">
        <v>8</v>
      </c>
      <c r="B20" s="204" t="s">
        <v>68</v>
      </c>
      <c r="C20" s="33">
        <v>0</v>
      </c>
      <c r="D20" s="32">
        <v>0</v>
      </c>
      <c r="E20" s="36">
        <v>0</v>
      </c>
      <c r="F20" s="36">
        <v>0</v>
      </c>
      <c r="G20" s="36">
        <v>0</v>
      </c>
      <c r="H20" s="32">
        <v>0</v>
      </c>
      <c r="I20" s="32">
        <f t="shared" ref="I20:I26" si="54">H20-J20-K20</f>
        <v>0</v>
      </c>
      <c r="J20" s="38">
        <v>0</v>
      </c>
      <c r="K20" s="38">
        <v>0</v>
      </c>
      <c r="L20" s="38">
        <v>0</v>
      </c>
      <c r="M20" s="34">
        <f t="shared" ref="M20:M26" si="55">N20+O20+P20+Q20</f>
        <v>0</v>
      </c>
      <c r="N20" s="157">
        <v>0</v>
      </c>
      <c r="O20" s="157">
        <v>0</v>
      </c>
      <c r="P20" s="157">
        <v>0</v>
      </c>
      <c r="Q20" s="157">
        <v>0</v>
      </c>
      <c r="R20" s="156">
        <f t="shared" ref="R20:R26" si="56">S20+T20+U20</f>
        <v>0</v>
      </c>
      <c r="S20" s="157">
        <v>0</v>
      </c>
      <c r="T20" s="157">
        <v>0</v>
      </c>
      <c r="U20" s="157">
        <v>0</v>
      </c>
      <c r="V20" s="34">
        <f t="shared" ref="V20:V26" si="57">M20+R20</f>
        <v>0</v>
      </c>
      <c r="W20" s="38">
        <v>0</v>
      </c>
      <c r="X20" s="38">
        <v>0</v>
      </c>
      <c r="Y20" s="34">
        <f t="shared" ref="Y20:Y26" si="58">E20+I20-L20-V20-W20</f>
        <v>0</v>
      </c>
      <c r="Z20" s="38">
        <v>0</v>
      </c>
      <c r="AA20" s="38">
        <v>0</v>
      </c>
      <c r="AB20" s="38">
        <v>0</v>
      </c>
      <c r="AC20" s="34">
        <f t="shared" ref="AC20:AC26" si="59">AA20+AB20</f>
        <v>0</v>
      </c>
      <c r="AD20" s="38">
        <v>0</v>
      </c>
      <c r="AE20" s="34">
        <f t="shared" ref="AE20:AE26" si="60">AA20+AB20-AD20</f>
        <v>0</v>
      </c>
      <c r="AF20" s="38"/>
      <c r="AG20" s="38">
        <v>0</v>
      </c>
      <c r="AH20" s="38">
        <v>0</v>
      </c>
      <c r="AI20" s="38">
        <v>0</v>
      </c>
      <c r="AJ20" s="34">
        <f t="shared" ref="AJ20:AJ26" si="61">AH20+AI20</f>
        <v>0</v>
      </c>
      <c r="AK20" s="38">
        <v>0</v>
      </c>
      <c r="AL20" s="34">
        <f t="shared" ref="AL20:AL26" si="62">AH20-AI20-AK20</f>
        <v>0</v>
      </c>
      <c r="AM20" s="38"/>
      <c r="AN20" s="38"/>
      <c r="AO20" s="38"/>
      <c r="AP20" s="38"/>
      <c r="AQ20" s="70">
        <f t="shared" si="11"/>
        <v>0</v>
      </c>
      <c r="AR20" s="70">
        <f t="shared" si="50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3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33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f t="shared" si="54"/>
        <v>0</v>
      </c>
      <c r="J21" s="38">
        <v>0</v>
      </c>
      <c r="K21" s="38">
        <v>0</v>
      </c>
      <c r="L21" s="38">
        <v>0</v>
      </c>
      <c r="M21" s="34">
        <f t="shared" si="55"/>
        <v>0</v>
      </c>
      <c r="N21" s="157">
        <v>0</v>
      </c>
      <c r="O21" s="157">
        <v>0</v>
      </c>
      <c r="P21" s="157">
        <v>0</v>
      </c>
      <c r="Q21" s="157">
        <v>0</v>
      </c>
      <c r="R21" s="156">
        <f t="shared" si="56"/>
        <v>0</v>
      </c>
      <c r="S21" s="157">
        <v>0</v>
      </c>
      <c r="T21" s="157">
        <v>0</v>
      </c>
      <c r="U21" s="157">
        <v>0</v>
      </c>
      <c r="V21" s="34">
        <f t="shared" si="57"/>
        <v>0</v>
      </c>
      <c r="W21" s="38">
        <v>0</v>
      </c>
      <c r="X21" s="38">
        <v>0</v>
      </c>
      <c r="Y21" s="34">
        <f t="shared" si="58"/>
        <v>0</v>
      </c>
      <c r="Z21" s="38">
        <v>0</v>
      </c>
      <c r="AA21" s="38">
        <v>0</v>
      </c>
      <c r="AB21" s="38">
        <v>0</v>
      </c>
      <c r="AC21" s="34">
        <f t="shared" si="59"/>
        <v>0</v>
      </c>
      <c r="AD21" s="38">
        <v>0</v>
      </c>
      <c r="AE21" s="34">
        <f t="shared" si="60"/>
        <v>0</v>
      </c>
      <c r="AF21" s="38"/>
      <c r="AG21" s="38">
        <v>0</v>
      </c>
      <c r="AH21" s="38">
        <v>0</v>
      </c>
      <c r="AI21" s="38">
        <v>0</v>
      </c>
      <c r="AJ21" s="34">
        <f t="shared" si="61"/>
        <v>0</v>
      </c>
      <c r="AK21" s="38">
        <v>0</v>
      </c>
      <c r="AL21" s="34">
        <f t="shared" si="62"/>
        <v>0</v>
      </c>
      <c r="AM21" s="38"/>
      <c r="AN21" s="38"/>
      <c r="AO21" s="38"/>
      <c r="AP21" s="38"/>
      <c r="AQ21" s="70">
        <f t="shared" si="11"/>
        <v>0</v>
      </c>
      <c r="AR21" s="70">
        <f t="shared" si="50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4">L21+V21+W21+Y21+Z21</f>
        <v>0</v>
      </c>
      <c r="AW21" s="70">
        <f t="shared" si="15"/>
        <v>0</v>
      </c>
      <c r="AX21" s="70">
        <f t="shared" si="63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33">
        <v>0</v>
      </c>
      <c r="D22" s="32">
        <v>0</v>
      </c>
      <c r="E22" s="36">
        <v>0</v>
      </c>
      <c r="F22" s="36">
        <v>0</v>
      </c>
      <c r="G22" s="36">
        <v>0</v>
      </c>
      <c r="H22" s="36">
        <v>1</v>
      </c>
      <c r="I22" s="32">
        <f t="shared" si="54"/>
        <v>1</v>
      </c>
      <c r="J22" s="38">
        <v>0</v>
      </c>
      <c r="K22" s="38">
        <v>0</v>
      </c>
      <c r="L22" s="38">
        <v>0</v>
      </c>
      <c r="M22" s="34">
        <f t="shared" si="55"/>
        <v>0</v>
      </c>
      <c r="N22" s="157">
        <v>0</v>
      </c>
      <c r="O22" s="157">
        <v>0</v>
      </c>
      <c r="P22" s="157">
        <v>0</v>
      </c>
      <c r="Q22" s="157">
        <v>0</v>
      </c>
      <c r="R22" s="156">
        <f t="shared" si="56"/>
        <v>0</v>
      </c>
      <c r="S22" s="157">
        <v>0</v>
      </c>
      <c r="T22" s="157">
        <v>0</v>
      </c>
      <c r="U22" s="157">
        <v>0</v>
      </c>
      <c r="V22" s="34">
        <f t="shared" si="57"/>
        <v>0</v>
      </c>
      <c r="W22" s="38">
        <v>0</v>
      </c>
      <c r="X22" s="38">
        <v>0</v>
      </c>
      <c r="Y22" s="34">
        <f t="shared" si="58"/>
        <v>1</v>
      </c>
      <c r="Z22" s="38">
        <v>0</v>
      </c>
      <c r="AA22" s="38">
        <v>0</v>
      </c>
      <c r="AB22" s="38">
        <v>0</v>
      </c>
      <c r="AC22" s="34">
        <f t="shared" si="59"/>
        <v>0</v>
      </c>
      <c r="AD22" s="38">
        <v>0</v>
      </c>
      <c r="AE22" s="34">
        <f t="shared" si="60"/>
        <v>0</v>
      </c>
      <c r="AF22" s="38"/>
      <c r="AG22" s="38">
        <v>0</v>
      </c>
      <c r="AH22" s="38">
        <v>0</v>
      </c>
      <c r="AI22" s="38">
        <v>0</v>
      </c>
      <c r="AJ22" s="34">
        <f t="shared" si="61"/>
        <v>0</v>
      </c>
      <c r="AK22" s="38">
        <v>0</v>
      </c>
      <c r="AL22" s="34">
        <f t="shared" si="62"/>
        <v>0</v>
      </c>
      <c r="AM22" s="38"/>
      <c r="AN22" s="38"/>
      <c r="AO22" s="38"/>
      <c r="AP22" s="38"/>
      <c r="AQ22" s="70">
        <f t="shared" si="11"/>
        <v>0</v>
      </c>
      <c r="AR22" s="70">
        <f t="shared" si="50"/>
        <v>0</v>
      </c>
      <c r="AS22" s="70">
        <f t="shared" si="12"/>
        <v>1</v>
      </c>
      <c r="AT22" s="70">
        <f t="shared" si="13"/>
        <v>1</v>
      </c>
      <c r="AU22" s="70">
        <f t="shared" si="14"/>
        <v>1</v>
      </c>
      <c r="AV22" s="70">
        <f t="shared" si="64"/>
        <v>1</v>
      </c>
      <c r="AW22" s="70">
        <f t="shared" si="15"/>
        <v>0</v>
      </c>
      <c r="AX22" s="70">
        <f t="shared" si="63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33">
        <v>0</v>
      </c>
      <c r="D23" s="32">
        <v>0</v>
      </c>
      <c r="E23" s="36">
        <v>0</v>
      </c>
      <c r="F23" s="36">
        <v>0</v>
      </c>
      <c r="G23" s="36">
        <v>0</v>
      </c>
      <c r="H23" s="36">
        <v>0</v>
      </c>
      <c r="I23" s="32">
        <f t="shared" si="54"/>
        <v>0</v>
      </c>
      <c r="J23" s="38">
        <v>0</v>
      </c>
      <c r="K23" s="38">
        <v>0</v>
      </c>
      <c r="L23" s="38">
        <v>0</v>
      </c>
      <c r="M23" s="34">
        <f t="shared" si="55"/>
        <v>0</v>
      </c>
      <c r="N23" s="157">
        <v>0</v>
      </c>
      <c r="O23" s="157">
        <v>0</v>
      </c>
      <c r="P23" s="157">
        <v>0</v>
      </c>
      <c r="Q23" s="157">
        <v>0</v>
      </c>
      <c r="R23" s="156">
        <f t="shared" si="56"/>
        <v>0</v>
      </c>
      <c r="S23" s="157">
        <v>0</v>
      </c>
      <c r="T23" s="157">
        <v>0</v>
      </c>
      <c r="U23" s="157">
        <v>0</v>
      </c>
      <c r="V23" s="34">
        <f t="shared" si="57"/>
        <v>0</v>
      </c>
      <c r="W23" s="38">
        <v>0</v>
      </c>
      <c r="X23" s="38">
        <v>0</v>
      </c>
      <c r="Y23" s="34">
        <f t="shared" si="58"/>
        <v>0</v>
      </c>
      <c r="Z23" s="38">
        <v>0</v>
      </c>
      <c r="AA23" s="38">
        <v>0</v>
      </c>
      <c r="AB23" s="38">
        <v>0</v>
      </c>
      <c r="AC23" s="34">
        <f t="shared" si="59"/>
        <v>0</v>
      </c>
      <c r="AD23" s="38">
        <v>0</v>
      </c>
      <c r="AE23" s="34">
        <f t="shared" si="60"/>
        <v>0</v>
      </c>
      <c r="AF23" s="38"/>
      <c r="AG23" s="38">
        <v>0</v>
      </c>
      <c r="AH23" s="38">
        <v>0</v>
      </c>
      <c r="AI23" s="38">
        <v>0</v>
      </c>
      <c r="AJ23" s="34">
        <f t="shared" si="61"/>
        <v>0</v>
      </c>
      <c r="AK23" s="38">
        <v>0</v>
      </c>
      <c r="AL23" s="34">
        <f t="shared" si="62"/>
        <v>0</v>
      </c>
      <c r="AM23" s="38"/>
      <c r="AN23" s="38"/>
      <c r="AO23" s="38"/>
      <c r="AP23" s="38"/>
      <c r="AQ23" s="70">
        <f t="shared" si="11"/>
        <v>0</v>
      </c>
      <c r="AR23" s="70">
        <f t="shared" si="50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4"/>
        <v>0</v>
      </c>
      <c r="AW23" s="70">
        <f t="shared" si="15"/>
        <v>0</v>
      </c>
      <c r="AX23" s="70">
        <f t="shared" si="63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33">
        <v>0</v>
      </c>
      <c r="D24" s="32">
        <v>0</v>
      </c>
      <c r="E24" s="36">
        <v>0</v>
      </c>
      <c r="F24" s="36">
        <v>0</v>
      </c>
      <c r="G24" s="36">
        <v>0</v>
      </c>
      <c r="H24" s="36">
        <v>0</v>
      </c>
      <c r="I24" s="32">
        <f t="shared" si="54"/>
        <v>0</v>
      </c>
      <c r="J24" s="38">
        <v>0</v>
      </c>
      <c r="K24" s="38">
        <v>0</v>
      </c>
      <c r="L24" s="38">
        <v>0</v>
      </c>
      <c r="M24" s="34">
        <f t="shared" si="55"/>
        <v>0</v>
      </c>
      <c r="N24" s="157">
        <v>0</v>
      </c>
      <c r="O24" s="157">
        <v>0</v>
      </c>
      <c r="P24" s="157">
        <v>0</v>
      </c>
      <c r="Q24" s="157">
        <v>0</v>
      </c>
      <c r="R24" s="156">
        <f t="shared" si="56"/>
        <v>0</v>
      </c>
      <c r="S24" s="157">
        <v>0</v>
      </c>
      <c r="T24" s="157">
        <v>0</v>
      </c>
      <c r="U24" s="157">
        <v>0</v>
      </c>
      <c r="V24" s="34">
        <f t="shared" si="57"/>
        <v>0</v>
      </c>
      <c r="W24" s="38">
        <v>0</v>
      </c>
      <c r="X24" s="38">
        <v>0</v>
      </c>
      <c r="Y24" s="34">
        <f t="shared" si="58"/>
        <v>0</v>
      </c>
      <c r="Z24" s="38"/>
      <c r="AA24" s="38">
        <v>0</v>
      </c>
      <c r="AB24" s="38">
        <v>0</v>
      </c>
      <c r="AC24" s="34">
        <f t="shared" si="59"/>
        <v>0</v>
      </c>
      <c r="AD24" s="38">
        <v>0</v>
      </c>
      <c r="AE24" s="34">
        <f t="shared" si="60"/>
        <v>0</v>
      </c>
      <c r="AF24" s="38"/>
      <c r="AG24" s="38">
        <v>0</v>
      </c>
      <c r="AH24" s="38">
        <v>0</v>
      </c>
      <c r="AI24" s="38">
        <v>0</v>
      </c>
      <c r="AJ24" s="34">
        <f t="shared" si="61"/>
        <v>0</v>
      </c>
      <c r="AK24" s="38">
        <v>0</v>
      </c>
      <c r="AL24" s="34">
        <f t="shared" si="62"/>
        <v>0</v>
      </c>
      <c r="AM24" s="38"/>
      <c r="AN24" s="38"/>
      <c r="AO24" s="38"/>
      <c r="AP24" s="38"/>
      <c r="AQ24" s="70">
        <f t="shared" si="11"/>
        <v>0</v>
      </c>
      <c r="AR24" s="70">
        <f t="shared" si="50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4"/>
        <v>0</v>
      </c>
      <c r="AW24" s="70">
        <f t="shared" si="15"/>
        <v>0</v>
      </c>
      <c r="AX24" s="70">
        <f t="shared" si="63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33">
        <v>1</v>
      </c>
      <c r="D25" s="32">
        <v>0</v>
      </c>
      <c r="E25" s="36">
        <v>1</v>
      </c>
      <c r="F25" s="36">
        <v>0</v>
      </c>
      <c r="G25" s="36">
        <v>0</v>
      </c>
      <c r="H25" s="36">
        <v>0</v>
      </c>
      <c r="I25" s="32">
        <f t="shared" si="54"/>
        <v>0</v>
      </c>
      <c r="J25" s="38">
        <v>0</v>
      </c>
      <c r="K25" s="38">
        <v>0</v>
      </c>
      <c r="L25" s="38">
        <v>0</v>
      </c>
      <c r="M25" s="34">
        <f t="shared" si="55"/>
        <v>1</v>
      </c>
      <c r="N25" s="157">
        <v>0</v>
      </c>
      <c r="O25" s="157">
        <v>0</v>
      </c>
      <c r="P25" s="157">
        <v>1</v>
      </c>
      <c r="Q25" s="157">
        <v>0</v>
      </c>
      <c r="R25" s="156">
        <v>0</v>
      </c>
      <c r="S25" s="38">
        <v>0</v>
      </c>
      <c r="T25" s="38">
        <v>0</v>
      </c>
      <c r="U25" s="38">
        <v>0</v>
      </c>
      <c r="V25" s="34">
        <f t="shared" si="57"/>
        <v>1</v>
      </c>
      <c r="W25" s="38">
        <v>0</v>
      </c>
      <c r="X25" s="38">
        <v>0</v>
      </c>
      <c r="Y25" s="34">
        <f t="shared" si="58"/>
        <v>0</v>
      </c>
      <c r="Z25" s="38">
        <v>0</v>
      </c>
      <c r="AA25" s="38">
        <v>1</v>
      </c>
      <c r="AB25" s="38">
        <v>0</v>
      </c>
      <c r="AC25" s="34">
        <f t="shared" si="59"/>
        <v>1</v>
      </c>
      <c r="AD25" s="38">
        <v>1</v>
      </c>
      <c r="AE25" s="34">
        <v>0</v>
      </c>
      <c r="AF25" s="38"/>
      <c r="AG25" s="38">
        <v>0</v>
      </c>
      <c r="AH25" s="38">
        <v>0</v>
      </c>
      <c r="AI25" s="38">
        <v>0</v>
      </c>
      <c r="AJ25" s="34">
        <f t="shared" si="61"/>
        <v>0</v>
      </c>
      <c r="AK25" s="38">
        <v>0</v>
      </c>
      <c r="AL25" s="34">
        <f t="shared" si="62"/>
        <v>0</v>
      </c>
      <c r="AM25" s="38"/>
      <c r="AN25" s="38"/>
      <c r="AO25" s="38"/>
      <c r="AP25" s="38"/>
      <c r="AQ25" s="70">
        <f t="shared" si="11"/>
        <v>1</v>
      </c>
      <c r="AR25" s="70">
        <f t="shared" si="50"/>
        <v>1</v>
      </c>
      <c r="AS25" s="70">
        <f t="shared" si="12"/>
        <v>0</v>
      </c>
      <c r="AT25" s="70">
        <f t="shared" si="13"/>
        <v>0</v>
      </c>
      <c r="AU25" s="70">
        <f t="shared" si="14"/>
        <v>1</v>
      </c>
      <c r="AV25" s="70">
        <f>L25+V25+W25+Y25+Z25</f>
        <v>1</v>
      </c>
      <c r="AW25" s="70">
        <f t="shared" si="15"/>
        <v>1</v>
      </c>
      <c r="AX25" s="70">
        <f t="shared" si="63"/>
        <v>1</v>
      </c>
      <c r="AY25" s="70">
        <f t="shared" si="16"/>
        <v>0</v>
      </c>
      <c r="AZ25" s="70">
        <f t="shared" si="17"/>
        <v>0</v>
      </c>
      <c r="BA25" s="70">
        <f t="shared" si="18"/>
        <v>1</v>
      </c>
      <c r="BB25" s="70">
        <f t="shared" si="19"/>
        <v>1</v>
      </c>
      <c r="BC25" s="70">
        <f t="shared" si="20"/>
        <v>1</v>
      </c>
      <c r="BD25" s="70">
        <f t="shared" si="21"/>
        <v>1</v>
      </c>
      <c r="BE25" s="70">
        <f t="shared" si="22"/>
        <v>1</v>
      </c>
      <c r="BF25" s="70">
        <f t="shared" si="23"/>
        <v>1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33">
        <v>0</v>
      </c>
      <c r="D26" s="32">
        <v>0</v>
      </c>
      <c r="E26" s="36">
        <v>0</v>
      </c>
      <c r="F26" s="36">
        <v>0</v>
      </c>
      <c r="G26" s="36">
        <v>0</v>
      </c>
      <c r="H26" s="36">
        <v>0</v>
      </c>
      <c r="I26" s="32">
        <f t="shared" si="54"/>
        <v>0</v>
      </c>
      <c r="J26" s="38">
        <v>0</v>
      </c>
      <c r="K26" s="38">
        <v>0</v>
      </c>
      <c r="L26" s="38">
        <v>0</v>
      </c>
      <c r="M26" s="34">
        <f t="shared" si="55"/>
        <v>0</v>
      </c>
      <c r="N26" s="38">
        <v>0</v>
      </c>
      <c r="O26" s="38">
        <v>0</v>
      </c>
      <c r="P26" s="38">
        <v>0</v>
      </c>
      <c r="Q26" s="38">
        <v>0</v>
      </c>
      <c r="R26" s="156">
        <f t="shared" si="56"/>
        <v>0</v>
      </c>
      <c r="S26" s="38">
        <v>0</v>
      </c>
      <c r="T26" s="38">
        <v>0</v>
      </c>
      <c r="U26" s="38">
        <v>0</v>
      </c>
      <c r="V26" s="34">
        <f t="shared" si="57"/>
        <v>0</v>
      </c>
      <c r="W26" s="38">
        <v>0</v>
      </c>
      <c r="X26" s="38">
        <v>0</v>
      </c>
      <c r="Y26" s="34">
        <f t="shared" si="58"/>
        <v>0</v>
      </c>
      <c r="Z26" s="38">
        <v>0</v>
      </c>
      <c r="AA26" s="38">
        <v>0</v>
      </c>
      <c r="AB26" s="38">
        <v>0</v>
      </c>
      <c r="AC26" s="34">
        <f t="shared" si="59"/>
        <v>0</v>
      </c>
      <c r="AD26" s="38">
        <v>0</v>
      </c>
      <c r="AE26" s="34">
        <f t="shared" si="60"/>
        <v>0</v>
      </c>
      <c r="AF26" s="38"/>
      <c r="AG26" s="38">
        <v>0</v>
      </c>
      <c r="AH26" s="38">
        <v>0</v>
      </c>
      <c r="AI26" s="38">
        <v>0</v>
      </c>
      <c r="AJ26" s="34">
        <f t="shared" si="61"/>
        <v>0</v>
      </c>
      <c r="AK26" s="38">
        <v>0</v>
      </c>
      <c r="AL26" s="34">
        <f t="shared" si="62"/>
        <v>0</v>
      </c>
      <c r="AM26" s="38"/>
      <c r="AN26" s="38"/>
      <c r="AO26" s="38"/>
      <c r="AP26" s="38"/>
      <c r="AQ26" s="70">
        <f t="shared" si="11"/>
        <v>0</v>
      </c>
      <c r="AR26" s="70">
        <f t="shared" si="50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4"/>
        <v>0</v>
      </c>
      <c r="AW26" s="70">
        <f t="shared" si="15"/>
        <v>0</v>
      </c>
      <c r="AX26" s="70">
        <f t="shared" si="63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5">
        <v>7</v>
      </c>
      <c r="B27" s="6" t="s">
        <v>75</v>
      </c>
      <c r="C27" s="69">
        <f t="shared" ref="C27:AP27" si="65">SUM(C28:C32)</f>
        <v>0</v>
      </c>
      <c r="D27" s="69">
        <f t="shared" si="65"/>
        <v>0</v>
      </c>
      <c r="E27" s="69">
        <f t="shared" si="65"/>
        <v>0</v>
      </c>
      <c r="F27" s="69">
        <f t="shared" si="65"/>
        <v>0</v>
      </c>
      <c r="G27" s="69">
        <f t="shared" si="65"/>
        <v>0</v>
      </c>
      <c r="H27" s="69">
        <f t="shared" si="65"/>
        <v>4</v>
      </c>
      <c r="I27" s="69">
        <f t="shared" si="65"/>
        <v>0</v>
      </c>
      <c r="J27" s="69">
        <f t="shared" si="65"/>
        <v>0</v>
      </c>
      <c r="K27" s="69">
        <f t="shared" si="65"/>
        <v>4</v>
      </c>
      <c r="L27" s="69">
        <f t="shared" si="65"/>
        <v>0</v>
      </c>
      <c r="M27" s="69">
        <f t="shared" si="65"/>
        <v>0</v>
      </c>
      <c r="N27" s="69">
        <f t="shared" si="65"/>
        <v>0</v>
      </c>
      <c r="O27" s="69">
        <f t="shared" si="65"/>
        <v>0</v>
      </c>
      <c r="P27" s="69">
        <f t="shared" si="65"/>
        <v>0</v>
      </c>
      <c r="Q27" s="69">
        <f t="shared" si="65"/>
        <v>0</v>
      </c>
      <c r="R27" s="69">
        <f t="shared" si="65"/>
        <v>0</v>
      </c>
      <c r="S27" s="69">
        <f t="shared" si="65"/>
        <v>0</v>
      </c>
      <c r="T27" s="69">
        <f t="shared" si="65"/>
        <v>0</v>
      </c>
      <c r="U27" s="69">
        <f t="shared" si="65"/>
        <v>0</v>
      </c>
      <c r="V27" s="69">
        <f t="shared" si="65"/>
        <v>0</v>
      </c>
      <c r="W27" s="69">
        <f t="shared" si="65"/>
        <v>0</v>
      </c>
      <c r="X27" s="69">
        <f t="shared" si="65"/>
        <v>0</v>
      </c>
      <c r="Y27" s="69">
        <f t="shared" si="65"/>
        <v>0</v>
      </c>
      <c r="Z27" s="69">
        <f t="shared" si="65"/>
        <v>0</v>
      </c>
      <c r="AA27" s="69">
        <f t="shared" si="65"/>
        <v>0</v>
      </c>
      <c r="AB27" s="69">
        <f t="shared" si="65"/>
        <v>1</v>
      </c>
      <c r="AC27" s="69">
        <f t="shared" si="65"/>
        <v>1</v>
      </c>
      <c r="AD27" s="69">
        <f t="shared" si="65"/>
        <v>0</v>
      </c>
      <c r="AE27" s="69">
        <f t="shared" si="65"/>
        <v>1</v>
      </c>
      <c r="AF27" s="69">
        <f t="shared" si="65"/>
        <v>0</v>
      </c>
      <c r="AG27" s="69">
        <f t="shared" si="65"/>
        <v>0</v>
      </c>
      <c r="AH27" s="69">
        <f t="shared" si="65"/>
        <v>0</v>
      </c>
      <c r="AI27" s="69">
        <f t="shared" si="65"/>
        <v>0</v>
      </c>
      <c r="AJ27" s="69">
        <f t="shared" si="65"/>
        <v>0</v>
      </c>
      <c r="AK27" s="69">
        <f t="shared" si="65"/>
        <v>0</v>
      </c>
      <c r="AL27" s="69">
        <f t="shared" si="65"/>
        <v>0</v>
      </c>
      <c r="AM27" s="69">
        <f t="shared" si="65"/>
        <v>0</v>
      </c>
      <c r="AN27" s="69">
        <f t="shared" si="65"/>
        <v>0</v>
      </c>
      <c r="AO27" s="69">
        <f t="shared" si="65"/>
        <v>0</v>
      </c>
      <c r="AP27" s="69">
        <f t="shared" si="65"/>
        <v>0</v>
      </c>
      <c r="AQ27" s="69">
        <f t="shared" ref="AQ27:BJ27" si="66">SUM(AQ28:AQ32)</f>
        <v>0</v>
      </c>
      <c r="AR27" s="69">
        <f t="shared" si="66"/>
        <v>0</v>
      </c>
      <c r="AS27" s="69">
        <f t="shared" si="66"/>
        <v>4</v>
      </c>
      <c r="AT27" s="69">
        <f t="shared" si="66"/>
        <v>4</v>
      </c>
      <c r="AU27" s="69">
        <f t="shared" si="66"/>
        <v>0</v>
      </c>
      <c r="AV27" s="69">
        <f>SUM(AV28:AV32)</f>
        <v>0</v>
      </c>
      <c r="AW27" s="69">
        <f t="shared" si="66"/>
        <v>0</v>
      </c>
      <c r="AX27" s="69">
        <f t="shared" ref="AX27" si="67">SUM(AX28:AX32)</f>
        <v>0</v>
      </c>
      <c r="AY27" s="69">
        <f t="shared" si="66"/>
        <v>0</v>
      </c>
      <c r="AZ27" s="69">
        <f t="shared" si="66"/>
        <v>0</v>
      </c>
      <c r="BA27" s="69">
        <f t="shared" si="66"/>
        <v>0</v>
      </c>
      <c r="BB27" s="69">
        <f t="shared" si="66"/>
        <v>0</v>
      </c>
      <c r="BC27" s="69">
        <f t="shared" si="66"/>
        <v>1</v>
      </c>
      <c r="BD27" s="69">
        <f t="shared" si="66"/>
        <v>1</v>
      </c>
      <c r="BE27" s="69">
        <f t="shared" si="66"/>
        <v>1</v>
      </c>
      <c r="BF27" s="69">
        <f t="shared" si="66"/>
        <v>1</v>
      </c>
      <c r="BG27" s="69">
        <f t="shared" si="66"/>
        <v>0</v>
      </c>
      <c r="BH27" s="69">
        <f t="shared" si="66"/>
        <v>0</v>
      </c>
      <c r="BI27" s="69">
        <f t="shared" si="66"/>
        <v>0</v>
      </c>
      <c r="BJ27" s="69">
        <f t="shared" si="66"/>
        <v>0</v>
      </c>
    </row>
    <row r="28" spans="1:62" ht="15">
      <c r="A28" s="9" t="s">
        <v>14</v>
      </c>
      <c r="B28" s="204" t="s">
        <v>76</v>
      </c>
      <c r="C28" s="33">
        <v>0</v>
      </c>
      <c r="D28" s="32">
        <v>0</v>
      </c>
      <c r="E28" s="36">
        <v>0</v>
      </c>
      <c r="F28" s="36">
        <v>0</v>
      </c>
      <c r="G28" s="36">
        <v>0</v>
      </c>
      <c r="H28" s="36">
        <v>0</v>
      </c>
      <c r="I28" s="32">
        <f t="shared" ref="I28:I38" si="68">H28-J28-K28</f>
        <v>0</v>
      </c>
      <c r="J28" s="38">
        <v>0</v>
      </c>
      <c r="K28" s="38">
        <v>0</v>
      </c>
      <c r="L28" s="38">
        <v>0</v>
      </c>
      <c r="M28" s="34">
        <f t="shared" ref="M28:M38" si="69">N28+O28+P28+Q28</f>
        <v>0</v>
      </c>
      <c r="N28" s="38">
        <v>0</v>
      </c>
      <c r="O28" s="38">
        <v>0</v>
      </c>
      <c r="P28" s="38">
        <v>0</v>
      </c>
      <c r="Q28" s="38">
        <v>0</v>
      </c>
      <c r="R28" s="156">
        <f t="shared" ref="R28:R38" si="70">S28+T28+U28</f>
        <v>0</v>
      </c>
      <c r="S28" s="38">
        <v>0</v>
      </c>
      <c r="T28" s="38">
        <v>0</v>
      </c>
      <c r="U28" s="38">
        <v>0</v>
      </c>
      <c r="V28" s="34">
        <f t="shared" ref="V28:V38" si="71">M28+R28</f>
        <v>0</v>
      </c>
      <c r="W28" s="38">
        <v>0</v>
      </c>
      <c r="X28" s="38">
        <v>0</v>
      </c>
      <c r="Y28" s="34">
        <f t="shared" ref="Y28:Y38" si="72">E28+I28-L28-V28-W28</f>
        <v>0</v>
      </c>
      <c r="Z28" s="38">
        <v>0</v>
      </c>
      <c r="AA28" s="38">
        <v>0</v>
      </c>
      <c r="AB28" s="38">
        <v>0</v>
      </c>
      <c r="AC28" s="34">
        <f t="shared" ref="AC28:AC38" si="73">AA28+AB28</f>
        <v>0</v>
      </c>
      <c r="AD28" s="38">
        <v>0</v>
      </c>
      <c r="AE28" s="34">
        <f t="shared" ref="AE28:AE38" si="74">AA28+AB28-AD28</f>
        <v>0</v>
      </c>
      <c r="AF28" s="38"/>
      <c r="AG28" s="38">
        <v>0</v>
      </c>
      <c r="AH28" s="38">
        <v>0</v>
      </c>
      <c r="AI28" s="38">
        <v>0</v>
      </c>
      <c r="AJ28" s="34">
        <f t="shared" ref="AJ28:AJ38" si="75">AH28+AI28</f>
        <v>0</v>
      </c>
      <c r="AK28" s="38">
        <v>0</v>
      </c>
      <c r="AL28" s="34">
        <f t="shared" ref="AL28:AL38" si="76">AH28-AI28-AK28</f>
        <v>0</v>
      </c>
      <c r="AM28" s="38"/>
      <c r="AN28" s="38"/>
      <c r="AO28" s="38"/>
      <c r="AP28" s="38"/>
      <c r="AQ28" s="70">
        <f t="shared" si="11"/>
        <v>0</v>
      </c>
      <c r="AR28" s="70">
        <f t="shared" si="50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7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15">
      <c r="A29" s="9" t="s">
        <v>15</v>
      </c>
      <c r="B29" s="204" t="s">
        <v>77</v>
      </c>
      <c r="C29" s="33">
        <v>0</v>
      </c>
      <c r="D29" s="32">
        <v>0</v>
      </c>
      <c r="E29" s="36">
        <v>0</v>
      </c>
      <c r="F29" s="36">
        <v>0</v>
      </c>
      <c r="G29" s="36">
        <v>0</v>
      </c>
      <c r="H29" s="36">
        <v>0</v>
      </c>
      <c r="I29" s="32">
        <f t="shared" si="68"/>
        <v>0</v>
      </c>
      <c r="J29" s="38">
        <v>0</v>
      </c>
      <c r="K29" s="38">
        <v>0</v>
      </c>
      <c r="L29" s="38">
        <v>0</v>
      </c>
      <c r="M29" s="34">
        <f t="shared" si="69"/>
        <v>0</v>
      </c>
      <c r="N29" s="38">
        <v>0</v>
      </c>
      <c r="O29" s="38">
        <v>0</v>
      </c>
      <c r="P29" s="38">
        <v>0</v>
      </c>
      <c r="Q29" s="38">
        <v>0</v>
      </c>
      <c r="R29" s="156">
        <f t="shared" si="70"/>
        <v>0</v>
      </c>
      <c r="S29" s="38">
        <v>0</v>
      </c>
      <c r="T29" s="38">
        <v>0</v>
      </c>
      <c r="U29" s="38">
        <v>0</v>
      </c>
      <c r="V29" s="34">
        <f t="shared" si="71"/>
        <v>0</v>
      </c>
      <c r="W29" s="38">
        <v>0</v>
      </c>
      <c r="X29" s="38">
        <v>0</v>
      </c>
      <c r="Y29" s="34">
        <f t="shared" si="72"/>
        <v>0</v>
      </c>
      <c r="Z29" s="38">
        <v>0</v>
      </c>
      <c r="AA29" s="38">
        <v>0</v>
      </c>
      <c r="AB29" s="38">
        <v>0</v>
      </c>
      <c r="AC29" s="34">
        <f t="shared" si="73"/>
        <v>0</v>
      </c>
      <c r="AD29" s="38">
        <v>0</v>
      </c>
      <c r="AE29" s="34">
        <f t="shared" si="74"/>
        <v>0</v>
      </c>
      <c r="AF29" s="38"/>
      <c r="AG29" s="38">
        <v>0</v>
      </c>
      <c r="AH29" s="38">
        <v>0</v>
      </c>
      <c r="AI29" s="38">
        <v>0</v>
      </c>
      <c r="AJ29" s="34">
        <f t="shared" si="75"/>
        <v>0</v>
      </c>
      <c r="AK29" s="38">
        <v>0</v>
      </c>
      <c r="AL29" s="34">
        <f t="shared" si="76"/>
        <v>0</v>
      </c>
      <c r="AM29" s="38"/>
      <c r="AN29" s="38"/>
      <c r="AO29" s="38"/>
      <c r="AP29" s="38"/>
      <c r="AQ29" s="70">
        <f t="shared" si="11"/>
        <v>0</v>
      </c>
      <c r="AR29" s="70">
        <f t="shared" si="50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8">L29+V29+W29+Y29+Z29</f>
        <v>0</v>
      </c>
      <c r="AW29" s="70">
        <f t="shared" si="15"/>
        <v>0</v>
      </c>
      <c r="AX29" s="70">
        <f t="shared" si="77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33">
        <v>0</v>
      </c>
      <c r="D30" s="32">
        <v>0</v>
      </c>
      <c r="E30" s="36">
        <v>0</v>
      </c>
      <c r="F30" s="36">
        <v>0</v>
      </c>
      <c r="G30" s="36">
        <v>0</v>
      </c>
      <c r="H30" s="36">
        <v>1</v>
      </c>
      <c r="I30" s="32">
        <f t="shared" si="68"/>
        <v>0</v>
      </c>
      <c r="J30" s="38">
        <v>0</v>
      </c>
      <c r="K30" s="38">
        <v>1</v>
      </c>
      <c r="L30" s="38">
        <v>0</v>
      </c>
      <c r="M30" s="34">
        <f t="shared" si="69"/>
        <v>0</v>
      </c>
      <c r="N30" s="38">
        <v>0</v>
      </c>
      <c r="O30" s="38">
        <v>0</v>
      </c>
      <c r="P30" s="38">
        <v>0</v>
      </c>
      <c r="Q30" s="38">
        <v>0</v>
      </c>
      <c r="R30" s="156">
        <f t="shared" si="70"/>
        <v>0</v>
      </c>
      <c r="S30" s="38">
        <v>0</v>
      </c>
      <c r="T30" s="38">
        <v>0</v>
      </c>
      <c r="U30" s="38">
        <v>0</v>
      </c>
      <c r="V30" s="34">
        <f t="shared" si="71"/>
        <v>0</v>
      </c>
      <c r="W30" s="38">
        <v>0</v>
      </c>
      <c r="X30" s="38">
        <v>0</v>
      </c>
      <c r="Y30" s="34">
        <f t="shared" si="72"/>
        <v>0</v>
      </c>
      <c r="Z30" s="38">
        <v>0</v>
      </c>
      <c r="AA30" s="38">
        <v>0</v>
      </c>
      <c r="AB30" s="38">
        <v>1</v>
      </c>
      <c r="AC30" s="34">
        <f t="shared" si="73"/>
        <v>1</v>
      </c>
      <c r="AD30" s="38">
        <v>0</v>
      </c>
      <c r="AE30" s="34">
        <f t="shared" si="74"/>
        <v>1</v>
      </c>
      <c r="AF30" s="38"/>
      <c r="AG30" s="38">
        <v>0</v>
      </c>
      <c r="AH30" s="38">
        <v>0</v>
      </c>
      <c r="AI30" s="38">
        <v>0</v>
      </c>
      <c r="AJ30" s="34">
        <f t="shared" si="75"/>
        <v>0</v>
      </c>
      <c r="AK30" s="38">
        <v>0</v>
      </c>
      <c r="AL30" s="34">
        <f t="shared" si="76"/>
        <v>0</v>
      </c>
      <c r="AM30" s="38"/>
      <c r="AN30" s="38"/>
      <c r="AO30" s="38"/>
      <c r="AP30" s="38"/>
      <c r="AQ30" s="70">
        <f t="shared" si="11"/>
        <v>0</v>
      </c>
      <c r="AR30" s="70">
        <f t="shared" si="50"/>
        <v>0</v>
      </c>
      <c r="AS30" s="70">
        <f t="shared" si="12"/>
        <v>1</v>
      </c>
      <c r="AT30" s="70">
        <f t="shared" si="13"/>
        <v>1</v>
      </c>
      <c r="AU30" s="70">
        <f t="shared" si="14"/>
        <v>0</v>
      </c>
      <c r="AV30" s="70">
        <f t="shared" si="78"/>
        <v>0</v>
      </c>
      <c r="AW30" s="70">
        <f t="shared" si="15"/>
        <v>0</v>
      </c>
      <c r="AX30" s="70">
        <f t="shared" si="77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1</v>
      </c>
      <c r="BD30" s="70">
        <f t="shared" si="21"/>
        <v>1</v>
      </c>
      <c r="BE30" s="70">
        <f t="shared" si="22"/>
        <v>1</v>
      </c>
      <c r="BF30" s="70">
        <f t="shared" si="23"/>
        <v>1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15">
      <c r="A31" s="9" t="s">
        <v>50</v>
      </c>
      <c r="B31" s="204" t="s">
        <v>79</v>
      </c>
      <c r="C31" s="33">
        <v>0</v>
      </c>
      <c r="D31" s="32">
        <v>0</v>
      </c>
      <c r="E31" s="36">
        <v>0</v>
      </c>
      <c r="F31" s="36">
        <v>0</v>
      </c>
      <c r="G31" s="36">
        <v>0</v>
      </c>
      <c r="H31" s="36">
        <v>3</v>
      </c>
      <c r="I31" s="32">
        <f t="shared" si="68"/>
        <v>0</v>
      </c>
      <c r="J31" s="38">
        <v>0</v>
      </c>
      <c r="K31" s="38">
        <v>3</v>
      </c>
      <c r="L31" s="38">
        <v>0</v>
      </c>
      <c r="M31" s="34">
        <f t="shared" si="69"/>
        <v>0</v>
      </c>
      <c r="N31" s="38">
        <v>0</v>
      </c>
      <c r="O31" s="38">
        <v>0</v>
      </c>
      <c r="P31" s="38">
        <v>0</v>
      </c>
      <c r="Q31" s="38">
        <v>0</v>
      </c>
      <c r="R31" s="156">
        <f t="shared" si="70"/>
        <v>0</v>
      </c>
      <c r="S31" s="38">
        <v>0</v>
      </c>
      <c r="T31" s="38">
        <v>0</v>
      </c>
      <c r="U31" s="38">
        <v>0</v>
      </c>
      <c r="V31" s="34">
        <f t="shared" si="71"/>
        <v>0</v>
      </c>
      <c r="W31" s="38">
        <v>0</v>
      </c>
      <c r="X31" s="38">
        <v>0</v>
      </c>
      <c r="Y31" s="34">
        <f t="shared" si="72"/>
        <v>0</v>
      </c>
      <c r="Z31" s="38">
        <v>0</v>
      </c>
      <c r="AA31" s="38">
        <v>0</v>
      </c>
      <c r="AB31" s="38">
        <v>0</v>
      </c>
      <c r="AC31" s="34">
        <f t="shared" si="73"/>
        <v>0</v>
      </c>
      <c r="AD31" s="38">
        <v>0</v>
      </c>
      <c r="AE31" s="34">
        <f t="shared" si="74"/>
        <v>0</v>
      </c>
      <c r="AF31" s="38"/>
      <c r="AG31" s="38">
        <v>0</v>
      </c>
      <c r="AH31" s="38">
        <v>0</v>
      </c>
      <c r="AI31" s="38">
        <v>0</v>
      </c>
      <c r="AJ31" s="34">
        <f t="shared" si="75"/>
        <v>0</v>
      </c>
      <c r="AK31" s="38">
        <v>0</v>
      </c>
      <c r="AL31" s="34">
        <f t="shared" si="76"/>
        <v>0</v>
      </c>
      <c r="AM31" s="38"/>
      <c r="AN31" s="38"/>
      <c r="AO31" s="38"/>
      <c r="AP31" s="38"/>
      <c r="AQ31" s="70">
        <f t="shared" si="11"/>
        <v>0</v>
      </c>
      <c r="AR31" s="70">
        <f t="shared" si="50"/>
        <v>0</v>
      </c>
      <c r="AS31" s="70">
        <f t="shared" si="12"/>
        <v>3</v>
      </c>
      <c r="AT31" s="70">
        <f t="shared" si="13"/>
        <v>3</v>
      </c>
      <c r="AU31" s="70">
        <f t="shared" si="14"/>
        <v>0</v>
      </c>
      <c r="AV31" s="70">
        <f t="shared" si="78"/>
        <v>0</v>
      </c>
      <c r="AW31" s="70">
        <f t="shared" si="15"/>
        <v>0</v>
      </c>
      <c r="AX31" s="70">
        <f t="shared" si="77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15">
      <c r="A32" s="9" t="s">
        <v>51</v>
      </c>
      <c r="B32" s="204" t="s">
        <v>3</v>
      </c>
      <c r="C32" s="33">
        <v>0</v>
      </c>
      <c r="D32" s="32">
        <v>0</v>
      </c>
      <c r="E32" s="36">
        <v>0</v>
      </c>
      <c r="F32" s="36">
        <v>0</v>
      </c>
      <c r="G32" s="36">
        <v>0</v>
      </c>
      <c r="H32" s="36">
        <v>0</v>
      </c>
      <c r="I32" s="32">
        <f t="shared" si="68"/>
        <v>0</v>
      </c>
      <c r="J32" s="38">
        <v>0</v>
      </c>
      <c r="K32" s="38">
        <v>0</v>
      </c>
      <c r="L32" s="38">
        <v>0</v>
      </c>
      <c r="M32" s="34">
        <f t="shared" si="69"/>
        <v>0</v>
      </c>
      <c r="N32" s="38">
        <v>0</v>
      </c>
      <c r="O32" s="38">
        <v>0</v>
      </c>
      <c r="P32" s="38">
        <v>0</v>
      </c>
      <c r="Q32" s="38">
        <v>0</v>
      </c>
      <c r="R32" s="156">
        <f t="shared" si="70"/>
        <v>0</v>
      </c>
      <c r="S32" s="38">
        <v>0</v>
      </c>
      <c r="T32" s="38">
        <v>0</v>
      </c>
      <c r="U32" s="38">
        <v>0</v>
      </c>
      <c r="V32" s="34">
        <f t="shared" si="71"/>
        <v>0</v>
      </c>
      <c r="W32" s="38">
        <v>0</v>
      </c>
      <c r="X32" s="38">
        <v>0</v>
      </c>
      <c r="Y32" s="34">
        <f t="shared" si="72"/>
        <v>0</v>
      </c>
      <c r="Z32" s="38">
        <v>0</v>
      </c>
      <c r="AA32" s="38">
        <v>0</v>
      </c>
      <c r="AB32" s="38">
        <v>0</v>
      </c>
      <c r="AC32" s="34">
        <f t="shared" si="73"/>
        <v>0</v>
      </c>
      <c r="AD32" s="38">
        <v>0</v>
      </c>
      <c r="AE32" s="34">
        <f t="shared" si="74"/>
        <v>0</v>
      </c>
      <c r="AF32" s="38"/>
      <c r="AG32" s="38">
        <v>0</v>
      </c>
      <c r="AH32" s="38">
        <v>0</v>
      </c>
      <c r="AI32" s="38">
        <v>0</v>
      </c>
      <c r="AJ32" s="34">
        <f t="shared" si="75"/>
        <v>0</v>
      </c>
      <c r="AK32" s="38">
        <v>0</v>
      </c>
      <c r="AL32" s="34">
        <f t="shared" si="76"/>
        <v>0</v>
      </c>
      <c r="AM32" s="38"/>
      <c r="AN32" s="38"/>
      <c r="AO32" s="38"/>
      <c r="AP32" s="38"/>
      <c r="AQ32" s="70">
        <f t="shared" si="11"/>
        <v>0</v>
      </c>
      <c r="AR32" s="70">
        <f t="shared" si="50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8"/>
        <v>0</v>
      </c>
      <c r="AW32" s="70">
        <f t="shared" si="15"/>
        <v>0</v>
      </c>
      <c r="AX32" s="70">
        <f t="shared" si="77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33">
        <v>0</v>
      </c>
      <c r="D33" s="32">
        <v>0</v>
      </c>
      <c r="E33" s="36">
        <v>0</v>
      </c>
      <c r="F33" s="36">
        <v>0</v>
      </c>
      <c r="G33" s="36">
        <v>0</v>
      </c>
      <c r="H33" s="36">
        <v>0</v>
      </c>
      <c r="I33" s="32">
        <f t="shared" si="68"/>
        <v>0</v>
      </c>
      <c r="J33" s="38">
        <v>0</v>
      </c>
      <c r="K33" s="38">
        <v>0</v>
      </c>
      <c r="L33" s="38">
        <v>0</v>
      </c>
      <c r="M33" s="34">
        <f t="shared" si="69"/>
        <v>0</v>
      </c>
      <c r="N33" s="38">
        <v>0</v>
      </c>
      <c r="O33" s="38">
        <v>0</v>
      </c>
      <c r="P33" s="38">
        <v>0</v>
      </c>
      <c r="Q33" s="38">
        <v>0</v>
      </c>
      <c r="R33" s="156">
        <f t="shared" si="70"/>
        <v>0</v>
      </c>
      <c r="S33" s="38">
        <v>0</v>
      </c>
      <c r="T33" s="38">
        <v>0</v>
      </c>
      <c r="U33" s="38">
        <v>0</v>
      </c>
      <c r="V33" s="34">
        <f t="shared" si="71"/>
        <v>0</v>
      </c>
      <c r="W33" s="38">
        <v>0</v>
      </c>
      <c r="X33" s="38">
        <v>0</v>
      </c>
      <c r="Y33" s="34">
        <f t="shared" si="72"/>
        <v>0</v>
      </c>
      <c r="Z33" s="38">
        <v>0</v>
      </c>
      <c r="AA33" s="38">
        <v>0</v>
      </c>
      <c r="AB33" s="38">
        <v>0</v>
      </c>
      <c r="AC33" s="34">
        <f t="shared" si="73"/>
        <v>0</v>
      </c>
      <c r="AD33" s="38">
        <v>0</v>
      </c>
      <c r="AE33" s="34">
        <f t="shared" si="74"/>
        <v>0</v>
      </c>
      <c r="AF33" s="38"/>
      <c r="AG33" s="38">
        <v>0</v>
      </c>
      <c r="AH33" s="38">
        <v>0</v>
      </c>
      <c r="AI33" s="38">
        <v>0</v>
      </c>
      <c r="AJ33" s="34">
        <f t="shared" si="75"/>
        <v>0</v>
      </c>
      <c r="AK33" s="38">
        <v>0</v>
      </c>
      <c r="AL33" s="34">
        <f t="shared" si="76"/>
        <v>0</v>
      </c>
      <c r="AM33" s="38"/>
      <c r="AN33" s="38"/>
      <c r="AO33" s="38"/>
      <c r="AP33" s="38"/>
      <c r="AQ33" s="70">
        <f t="shared" si="11"/>
        <v>0</v>
      </c>
      <c r="AR33" s="70">
        <f t="shared" si="50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7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9" t="s">
        <v>82</v>
      </c>
      <c r="B34" s="6" t="s">
        <v>62</v>
      </c>
      <c r="C34" s="33">
        <v>0</v>
      </c>
      <c r="D34" s="32">
        <v>0</v>
      </c>
      <c r="E34" s="36">
        <v>0</v>
      </c>
      <c r="F34" s="36">
        <v>0</v>
      </c>
      <c r="G34" s="36">
        <v>0</v>
      </c>
      <c r="H34" s="36">
        <v>0</v>
      </c>
      <c r="I34" s="32">
        <f t="shared" si="68"/>
        <v>0</v>
      </c>
      <c r="J34" s="38">
        <v>0</v>
      </c>
      <c r="K34" s="38">
        <v>0</v>
      </c>
      <c r="L34" s="38">
        <v>0</v>
      </c>
      <c r="M34" s="34">
        <f t="shared" si="69"/>
        <v>0</v>
      </c>
      <c r="N34" s="38">
        <v>0</v>
      </c>
      <c r="O34" s="38">
        <v>0</v>
      </c>
      <c r="P34" s="38">
        <v>0</v>
      </c>
      <c r="Q34" s="38">
        <v>0</v>
      </c>
      <c r="R34" s="156">
        <f t="shared" si="70"/>
        <v>0</v>
      </c>
      <c r="S34" s="38">
        <v>0</v>
      </c>
      <c r="T34" s="38">
        <v>0</v>
      </c>
      <c r="U34" s="38">
        <v>0</v>
      </c>
      <c r="V34" s="34">
        <f t="shared" si="71"/>
        <v>0</v>
      </c>
      <c r="W34" s="38">
        <v>0</v>
      </c>
      <c r="X34" s="38">
        <v>0</v>
      </c>
      <c r="Y34" s="34">
        <f t="shared" si="72"/>
        <v>0</v>
      </c>
      <c r="Z34" s="38">
        <v>0</v>
      </c>
      <c r="AA34" s="38">
        <v>0</v>
      </c>
      <c r="AB34" s="38">
        <v>0</v>
      </c>
      <c r="AC34" s="34">
        <f t="shared" si="73"/>
        <v>0</v>
      </c>
      <c r="AD34" s="38">
        <v>0</v>
      </c>
      <c r="AE34" s="34">
        <f t="shared" si="74"/>
        <v>0</v>
      </c>
      <c r="AF34" s="38"/>
      <c r="AG34" s="38">
        <v>0</v>
      </c>
      <c r="AH34" s="38">
        <v>0</v>
      </c>
      <c r="AI34" s="38">
        <v>0</v>
      </c>
      <c r="AJ34" s="34">
        <f t="shared" si="75"/>
        <v>0</v>
      </c>
      <c r="AK34" s="38">
        <v>0</v>
      </c>
      <c r="AL34" s="34">
        <f t="shared" si="76"/>
        <v>0</v>
      </c>
      <c r="AM34" s="38"/>
      <c r="AN34" s="38"/>
      <c r="AO34" s="38"/>
      <c r="AP34" s="38"/>
      <c r="AQ34" s="70">
        <f t="shared" si="11"/>
        <v>0</v>
      </c>
      <c r="AR34" s="70">
        <f t="shared" si="50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6" si="79">L34+V34+W34+Y34+Z34</f>
        <v>0</v>
      </c>
      <c r="AW34" s="70">
        <f t="shared" si="15"/>
        <v>0</v>
      </c>
      <c r="AX34" s="70">
        <f t="shared" si="77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9" t="s">
        <v>83</v>
      </c>
      <c r="B35" s="6" t="s">
        <v>63</v>
      </c>
      <c r="C35" s="33">
        <v>0</v>
      </c>
      <c r="D35" s="32">
        <v>0</v>
      </c>
      <c r="E35" s="36">
        <v>0</v>
      </c>
      <c r="F35" s="36">
        <v>0</v>
      </c>
      <c r="G35" s="36">
        <v>0</v>
      </c>
      <c r="H35" s="36">
        <v>0</v>
      </c>
      <c r="I35" s="32">
        <f t="shared" si="68"/>
        <v>0</v>
      </c>
      <c r="J35" s="38">
        <v>0</v>
      </c>
      <c r="K35" s="38">
        <v>0</v>
      </c>
      <c r="L35" s="38">
        <v>0</v>
      </c>
      <c r="M35" s="34">
        <f t="shared" si="69"/>
        <v>0</v>
      </c>
      <c r="N35" s="38">
        <v>0</v>
      </c>
      <c r="O35" s="38">
        <v>0</v>
      </c>
      <c r="P35" s="38">
        <v>0</v>
      </c>
      <c r="Q35" s="38">
        <v>0</v>
      </c>
      <c r="R35" s="156">
        <f t="shared" si="70"/>
        <v>0</v>
      </c>
      <c r="S35" s="38">
        <v>0</v>
      </c>
      <c r="T35" s="38">
        <v>0</v>
      </c>
      <c r="U35" s="38">
        <v>0</v>
      </c>
      <c r="V35" s="34">
        <f t="shared" si="71"/>
        <v>0</v>
      </c>
      <c r="W35" s="38">
        <v>0</v>
      </c>
      <c r="X35" s="38">
        <v>0</v>
      </c>
      <c r="Y35" s="34">
        <f t="shared" si="72"/>
        <v>0</v>
      </c>
      <c r="Z35" s="38">
        <v>0</v>
      </c>
      <c r="AA35" s="38">
        <v>0</v>
      </c>
      <c r="AB35" s="38">
        <v>0</v>
      </c>
      <c r="AC35" s="34">
        <f t="shared" si="73"/>
        <v>0</v>
      </c>
      <c r="AD35" s="38">
        <v>0</v>
      </c>
      <c r="AE35" s="34">
        <f t="shared" si="74"/>
        <v>0</v>
      </c>
      <c r="AF35" s="38"/>
      <c r="AG35" s="38">
        <v>0</v>
      </c>
      <c r="AH35" s="38">
        <v>0</v>
      </c>
      <c r="AI35" s="38">
        <v>0</v>
      </c>
      <c r="AJ35" s="34">
        <f t="shared" si="75"/>
        <v>0</v>
      </c>
      <c r="AK35" s="38">
        <v>0</v>
      </c>
      <c r="AL35" s="34">
        <f t="shared" si="76"/>
        <v>0</v>
      </c>
      <c r="AM35" s="38"/>
      <c r="AN35" s="38"/>
      <c r="AO35" s="38"/>
      <c r="AP35" s="38"/>
      <c r="AQ35" s="70">
        <f t="shared" si="11"/>
        <v>0</v>
      </c>
      <c r="AR35" s="70">
        <f t="shared" si="50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9"/>
        <v>0</v>
      </c>
      <c r="AW35" s="70">
        <f t="shared" si="15"/>
        <v>0</v>
      </c>
      <c r="AX35" s="70">
        <f t="shared" si="77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63.75">
      <c r="A36" s="9" t="s">
        <v>84</v>
      </c>
      <c r="B36" s="6" t="s">
        <v>64</v>
      </c>
      <c r="C36" s="33">
        <v>0</v>
      </c>
      <c r="D36" s="32">
        <v>0</v>
      </c>
      <c r="E36" s="36">
        <v>0</v>
      </c>
      <c r="F36" s="36">
        <v>0</v>
      </c>
      <c r="G36" s="36">
        <v>0</v>
      </c>
      <c r="H36" s="36">
        <v>0</v>
      </c>
      <c r="I36" s="32">
        <f t="shared" si="68"/>
        <v>0</v>
      </c>
      <c r="J36" s="38">
        <v>0</v>
      </c>
      <c r="K36" s="38">
        <v>0</v>
      </c>
      <c r="L36" s="38">
        <v>0</v>
      </c>
      <c r="M36" s="34">
        <f t="shared" si="69"/>
        <v>0</v>
      </c>
      <c r="N36" s="38">
        <v>0</v>
      </c>
      <c r="O36" s="38">
        <v>0</v>
      </c>
      <c r="P36" s="38">
        <v>0</v>
      </c>
      <c r="Q36" s="38">
        <v>0</v>
      </c>
      <c r="R36" s="156">
        <f t="shared" si="70"/>
        <v>0</v>
      </c>
      <c r="S36" s="38">
        <v>0</v>
      </c>
      <c r="T36" s="38">
        <v>0</v>
      </c>
      <c r="U36" s="38">
        <v>0</v>
      </c>
      <c r="V36" s="34">
        <f t="shared" si="71"/>
        <v>0</v>
      </c>
      <c r="W36" s="38">
        <v>0</v>
      </c>
      <c r="X36" s="38">
        <v>0</v>
      </c>
      <c r="Y36" s="34">
        <f t="shared" si="72"/>
        <v>0</v>
      </c>
      <c r="Z36" s="38">
        <v>0</v>
      </c>
      <c r="AA36" s="38">
        <v>0</v>
      </c>
      <c r="AB36" s="38">
        <v>0</v>
      </c>
      <c r="AC36" s="34">
        <f t="shared" si="73"/>
        <v>0</v>
      </c>
      <c r="AD36" s="38">
        <v>0</v>
      </c>
      <c r="AE36" s="34">
        <f t="shared" si="74"/>
        <v>0</v>
      </c>
      <c r="AF36" s="38"/>
      <c r="AG36" s="38">
        <v>0</v>
      </c>
      <c r="AH36" s="38">
        <v>0</v>
      </c>
      <c r="AI36" s="38">
        <v>0</v>
      </c>
      <c r="AJ36" s="34">
        <f t="shared" si="75"/>
        <v>0</v>
      </c>
      <c r="AK36" s="38">
        <v>0</v>
      </c>
      <c r="AL36" s="34">
        <f t="shared" si="76"/>
        <v>0</v>
      </c>
      <c r="AM36" s="38"/>
      <c r="AN36" s="38"/>
      <c r="AO36" s="38"/>
      <c r="AP36" s="38"/>
      <c r="AQ36" s="70">
        <f t="shared" si="11"/>
        <v>0</v>
      </c>
      <c r="AR36" s="70">
        <f t="shared" si="50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9"/>
        <v>0</v>
      </c>
      <c r="AW36" s="70">
        <f t="shared" si="15"/>
        <v>0</v>
      </c>
      <c r="AX36" s="70">
        <f t="shared" si="77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9" t="s">
        <v>93</v>
      </c>
      <c r="B37" s="6" t="s">
        <v>65</v>
      </c>
      <c r="C37" s="33">
        <v>0</v>
      </c>
      <c r="D37" s="32">
        <v>0</v>
      </c>
      <c r="E37" s="36">
        <v>0</v>
      </c>
      <c r="F37" s="36">
        <v>0</v>
      </c>
      <c r="G37" s="36">
        <v>0</v>
      </c>
      <c r="H37" s="36">
        <v>0</v>
      </c>
      <c r="I37" s="32">
        <f t="shared" si="68"/>
        <v>0</v>
      </c>
      <c r="J37" s="38">
        <v>0</v>
      </c>
      <c r="K37" s="38">
        <v>0</v>
      </c>
      <c r="L37" s="38">
        <v>0</v>
      </c>
      <c r="M37" s="34">
        <f t="shared" si="69"/>
        <v>0</v>
      </c>
      <c r="N37" s="38">
        <v>0</v>
      </c>
      <c r="O37" s="38">
        <v>0</v>
      </c>
      <c r="P37" s="38">
        <v>0</v>
      </c>
      <c r="Q37" s="38">
        <v>0</v>
      </c>
      <c r="R37" s="156">
        <f t="shared" si="70"/>
        <v>0</v>
      </c>
      <c r="S37" s="38">
        <v>0</v>
      </c>
      <c r="T37" s="38">
        <v>0</v>
      </c>
      <c r="U37" s="38">
        <v>0</v>
      </c>
      <c r="V37" s="34">
        <f t="shared" si="71"/>
        <v>0</v>
      </c>
      <c r="W37" s="38">
        <v>0</v>
      </c>
      <c r="X37" s="38">
        <v>0</v>
      </c>
      <c r="Y37" s="34">
        <f t="shared" si="72"/>
        <v>0</v>
      </c>
      <c r="Z37" s="38">
        <v>0</v>
      </c>
      <c r="AA37" s="38">
        <v>0</v>
      </c>
      <c r="AB37" s="38">
        <v>0</v>
      </c>
      <c r="AC37" s="34">
        <f t="shared" si="73"/>
        <v>0</v>
      </c>
      <c r="AD37" s="38">
        <v>0</v>
      </c>
      <c r="AE37" s="34">
        <f t="shared" si="74"/>
        <v>0</v>
      </c>
      <c r="AF37" s="38"/>
      <c r="AG37" s="38">
        <v>0</v>
      </c>
      <c r="AH37" s="38">
        <v>0</v>
      </c>
      <c r="AI37" s="38">
        <v>0</v>
      </c>
      <c r="AJ37" s="34">
        <f t="shared" si="75"/>
        <v>0</v>
      </c>
      <c r="AK37" s="38">
        <v>0</v>
      </c>
      <c r="AL37" s="34">
        <f t="shared" si="76"/>
        <v>0</v>
      </c>
      <c r="AM37" s="38"/>
      <c r="AN37" s="38"/>
      <c r="AO37" s="38"/>
      <c r="AP37" s="38"/>
      <c r="AQ37" s="70">
        <f t="shared" si="11"/>
        <v>0</v>
      </c>
      <c r="AR37" s="70">
        <f t="shared" si="50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9"/>
        <v>0</v>
      </c>
      <c r="AW37" s="70">
        <f t="shared" si="15"/>
        <v>0</v>
      </c>
      <c r="AX37" s="70">
        <f t="shared" si="77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75" t="s">
        <v>152</v>
      </c>
      <c r="C38" s="33">
        <v>1</v>
      </c>
      <c r="D38" s="32">
        <v>0</v>
      </c>
      <c r="E38" s="36">
        <v>1</v>
      </c>
      <c r="F38" s="36">
        <v>0</v>
      </c>
      <c r="G38" s="36">
        <v>0</v>
      </c>
      <c r="H38" s="36">
        <v>0</v>
      </c>
      <c r="I38" s="32">
        <f t="shared" si="68"/>
        <v>0</v>
      </c>
      <c r="J38" s="38">
        <v>0</v>
      </c>
      <c r="K38" s="38">
        <v>0</v>
      </c>
      <c r="L38" s="38">
        <v>0</v>
      </c>
      <c r="M38" s="34">
        <f t="shared" si="69"/>
        <v>1</v>
      </c>
      <c r="N38" s="157">
        <v>0</v>
      </c>
      <c r="O38" s="157">
        <v>0</v>
      </c>
      <c r="P38" s="157">
        <v>1</v>
      </c>
      <c r="Q38" s="38">
        <v>0</v>
      </c>
      <c r="R38" s="156">
        <f t="shared" si="70"/>
        <v>0</v>
      </c>
      <c r="S38" s="38">
        <v>0</v>
      </c>
      <c r="T38" s="38">
        <v>0</v>
      </c>
      <c r="U38" s="38">
        <v>0</v>
      </c>
      <c r="V38" s="34">
        <f t="shared" si="71"/>
        <v>1</v>
      </c>
      <c r="W38" s="38">
        <v>0</v>
      </c>
      <c r="X38" s="38">
        <v>0</v>
      </c>
      <c r="Y38" s="34">
        <f t="shared" si="72"/>
        <v>0</v>
      </c>
      <c r="Z38" s="38">
        <v>0</v>
      </c>
      <c r="AA38" s="38">
        <v>0</v>
      </c>
      <c r="AB38" s="38">
        <v>0</v>
      </c>
      <c r="AC38" s="34">
        <f t="shared" si="73"/>
        <v>0</v>
      </c>
      <c r="AD38" s="38">
        <v>0</v>
      </c>
      <c r="AE38" s="34">
        <f t="shared" si="74"/>
        <v>0</v>
      </c>
      <c r="AF38" s="38"/>
      <c r="AG38" s="38">
        <v>0</v>
      </c>
      <c r="AH38" s="38">
        <v>0</v>
      </c>
      <c r="AI38" s="38">
        <v>0</v>
      </c>
      <c r="AJ38" s="34">
        <f t="shared" si="75"/>
        <v>0</v>
      </c>
      <c r="AK38" s="38">
        <v>0</v>
      </c>
      <c r="AL38" s="34">
        <f t="shared" si="76"/>
        <v>0</v>
      </c>
      <c r="AM38" s="38"/>
      <c r="AN38" s="38"/>
      <c r="AO38" s="38"/>
      <c r="AP38" s="38"/>
      <c r="AQ38" s="70">
        <f t="shared" si="11"/>
        <v>1</v>
      </c>
      <c r="AR38" s="70">
        <f t="shared" si="50"/>
        <v>1</v>
      </c>
      <c r="AS38" s="70">
        <f t="shared" si="12"/>
        <v>0</v>
      </c>
      <c r="AT38" s="70">
        <f t="shared" si="13"/>
        <v>0</v>
      </c>
      <c r="AU38" s="70">
        <f>D38+E38+I38</f>
        <v>1</v>
      </c>
      <c r="AV38" s="70">
        <f t="shared" si="79"/>
        <v>1</v>
      </c>
      <c r="AW38" s="70">
        <f t="shared" si="15"/>
        <v>1</v>
      </c>
      <c r="AX38" s="70">
        <f t="shared" si="77"/>
        <v>1</v>
      </c>
      <c r="AY38" s="70">
        <f t="shared" si="16"/>
        <v>0</v>
      </c>
      <c r="AZ38" s="70">
        <f t="shared" si="17"/>
        <v>0</v>
      </c>
      <c r="BA38" s="70">
        <f t="shared" si="18"/>
        <v>1</v>
      </c>
      <c r="BB38" s="70">
        <f t="shared" si="19"/>
        <v>1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26.25">
      <c r="A39" s="9" t="s">
        <v>98</v>
      </c>
      <c r="B39" s="73" t="s">
        <v>136</v>
      </c>
      <c r="C39" s="33">
        <v>3</v>
      </c>
      <c r="D39" s="32">
        <v>0</v>
      </c>
      <c r="E39" s="36">
        <v>3</v>
      </c>
      <c r="F39" s="36">
        <v>0</v>
      </c>
      <c r="G39" s="36">
        <v>0</v>
      </c>
      <c r="H39" s="36">
        <v>3</v>
      </c>
      <c r="I39" s="32">
        <f t="shared" ref="I39:I40" si="80">H39-J39-K39</f>
        <v>3</v>
      </c>
      <c r="J39" s="36">
        <v>0</v>
      </c>
      <c r="K39" s="36">
        <v>0</v>
      </c>
      <c r="L39" s="38">
        <v>0</v>
      </c>
      <c r="M39" s="34">
        <v>1</v>
      </c>
      <c r="N39" s="184">
        <v>1</v>
      </c>
      <c r="O39" s="196">
        <v>0</v>
      </c>
      <c r="P39" s="196">
        <v>0</v>
      </c>
      <c r="Q39" s="38">
        <v>0</v>
      </c>
      <c r="R39" s="156">
        <f t="shared" ref="R39:R40" si="81">S39+T39+U39</f>
        <v>1</v>
      </c>
      <c r="S39" s="157">
        <v>0</v>
      </c>
      <c r="T39" s="157">
        <v>1</v>
      </c>
      <c r="U39" s="157">
        <v>0</v>
      </c>
      <c r="V39" s="34">
        <f t="shared" ref="V39:V40" si="82">M39+R39</f>
        <v>2</v>
      </c>
      <c r="W39" s="38">
        <v>0</v>
      </c>
      <c r="X39" s="38">
        <v>0</v>
      </c>
      <c r="Y39" s="34">
        <f t="shared" ref="Y39:Y40" si="83">E39+I39-L39-V39-W39</f>
        <v>4</v>
      </c>
      <c r="Z39" s="38">
        <v>0</v>
      </c>
      <c r="AA39" s="38">
        <v>1</v>
      </c>
      <c r="AB39" s="38">
        <v>1</v>
      </c>
      <c r="AC39" s="34">
        <f t="shared" ref="AC39:AC40" si="84">AA39+AB39</f>
        <v>2</v>
      </c>
      <c r="AD39" s="38">
        <v>0</v>
      </c>
      <c r="AE39" s="34">
        <f t="shared" ref="AE39:AE40" si="85">AA39+AB39-AD39</f>
        <v>2</v>
      </c>
      <c r="AF39" s="38"/>
      <c r="AG39" s="38">
        <v>2</v>
      </c>
      <c r="AH39" s="38">
        <v>0</v>
      </c>
      <c r="AI39" s="38">
        <v>0</v>
      </c>
      <c r="AJ39" s="34">
        <f t="shared" ref="AJ39:AJ40" si="86">AH39+AI39</f>
        <v>0</v>
      </c>
      <c r="AK39" s="38">
        <v>0</v>
      </c>
      <c r="AL39" s="34">
        <f t="shared" ref="AL39:AL40" si="87">AH39-AI39-AK39</f>
        <v>0</v>
      </c>
      <c r="AM39" s="38"/>
      <c r="AN39" s="38"/>
      <c r="AO39" s="38"/>
      <c r="AP39" s="38"/>
      <c r="AQ39" s="70">
        <f t="shared" si="11"/>
        <v>3</v>
      </c>
      <c r="AR39" s="70">
        <f t="shared" si="50"/>
        <v>3</v>
      </c>
      <c r="AS39" s="70">
        <f t="shared" si="12"/>
        <v>3</v>
      </c>
      <c r="AT39" s="70">
        <f t="shared" si="13"/>
        <v>3</v>
      </c>
      <c r="AU39" s="70">
        <f t="shared" si="14"/>
        <v>6</v>
      </c>
      <c r="AV39" s="70">
        <f t="shared" si="79"/>
        <v>6</v>
      </c>
      <c r="AW39" s="70">
        <f t="shared" si="15"/>
        <v>1</v>
      </c>
      <c r="AX39" s="70">
        <f t="shared" si="77"/>
        <v>1</v>
      </c>
      <c r="AY39" s="70">
        <f t="shared" si="16"/>
        <v>1</v>
      </c>
      <c r="AZ39" s="70">
        <f t="shared" si="17"/>
        <v>1</v>
      </c>
      <c r="BA39" s="70">
        <f t="shared" si="18"/>
        <v>2</v>
      </c>
      <c r="BB39" s="70">
        <f t="shared" si="19"/>
        <v>2</v>
      </c>
      <c r="BC39" s="70">
        <f t="shared" si="20"/>
        <v>2</v>
      </c>
      <c r="BD39" s="70">
        <f t="shared" si="21"/>
        <v>2</v>
      </c>
      <c r="BE39" s="70">
        <f t="shared" si="22"/>
        <v>2</v>
      </c>
      <c r="BF39" s="70">
        <f t="shared" si="23"/>
        <v>2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51.75">
      <c r="A40" s="9" t="s">
        <v>99</v>
      </c>
      <c r="B40" s="73" t="s">
        <v>135</v>
      </c>
      <c r="C40" s="33">
        <v>0</v>
      </c>
      <c r="D40" s="32">
        <v>0</v>
      </c>
      <c r="E40" s="36">
        <v>0</v>
      </c>
      <c r="F40" s="36">
        <v>0</v>
      </c>
      <c r="G40" s="36">
        <v>0</v>
      </c>
      <c r="H40" s="36">
        <v>6</v>
      </c>
      <c r="I40" s="32">
        <f t="shared" si="80"/>
        <v>6</v>
      </c>
      <c r="J40" s="38">
        <v>0</v>
      </c>
      <c r="K40" s="38">
        <v>0</v>
      </c>
      <c r="L40" s="38">
        <v>0</v>
      </c>
      <c r="M40" s="34">
        <v>5</v>
      </c>
      <c r="N40" s="157">
        <v>3</v>
      </c>
      <c r="O40" s="159">
        <v>0</v>
      </c>
      <c r="P40" s="157">
        <v>2</v>
      </c>
      <c r="Q40" s="157">
        <v>0</v>
      </c>
      <c r="R40" s="156">
        <f t="shared" si="81"/>
        <v>0</v>
      </c>
      <c r="S40" s="157">
        <v>0</v>
      </c>
      <c r="T40" s="157">
        <v>0</v>
      </c>
      <c r="U40" s="197">
        <v>0</v>
      </c>
      <c r="V40" s="34">
        <f t="shared" si="82"/>
        <v>5</v>
      </c>
      <c r="W40" s="38">
        <v>0</v>
      </c>
      <c r="X40" s="38">
        <v>0</v>
      </c>
      <c r="Y40" s="34">
        <f t="shared" si="83"/>
        <v>1</v>
      </c>
      <c r="Z40" s="38">
        <v>0</v>
      </c>
      <c r="AA40" s="38">
        <v>1</v>
      </c>
      <c r="AB40" s="38">
        <v>0</v>
      </c>
      <c r="AC40" s="34">
        <f t="shared" si="84"/>
        <v>1</v>
      </c>
      <c r="AD40" s="38">
        <v>0</v>
      </c>
      <c r="AE40" s="34">
        <f t="shared" si="85"/>
        <v>1</v>
      </c>
      <c r="AF40" s="38"/>
      <c r="AG40" s="38">
        <v>1</v>
      </c>
      <c r="AH40" s="38">
        <v>0</v>
      </c>
      <c r="AI40" s="38">
        <v>0</v>
      </c>
      <c r="AJ40" s="34">
        <f t="shared" si="86"/>
        <v>0</v>
      </c>
      <c r="AK40" s="38">
        <v>0</v>
      </c>
      <c r="AL40" s="34">
        <f t="shared" si="87"/>
        <v>0</v>
      </c>
      <c r="AM40" s="38"/>
      <c r="AN40" s="38"/>
      <c r="AO40" s="38"/>
      <c r="AP40" s="38"/>
      <c r="AQ40" s="70">
        <f t="shared" si="11"/>
        <v>0</v>
      </c>
      <c r="AR40" s="70">
        <f t="shared" si="50"/>
        <v>0</v>
      </c>
      <c r="AS40" s="70">
        <f t="shared" si="12"/>
        <v>6</v>
      </c>
      <c r="AT40" s="70">
        <f t="shared" si="13"/>
        <v>6</v>
      </c>
      <c r="AU40" s="70">
        <f t="shared" si="14"/>
        <v>6</v>
      </c>
      <c r="AV40" s="70">
        <f t="shared" si="79"/>
        <v>6</v>
      </c>
      <c r="AW40" s="70">
        <f t="shared" si="15"/>
        <v>5</v>
      </c>
      <c r="AX40" s="70">
        <f t="shared" si="77"/>
        <v>5</v>
      </c>
      <c r="AY40" s="70">
        <f t="shared" si="16"/>
        <v>0</v>
      </c>
      <c r="AZ40" s="70">
        <f t="shared" si="17"/>
        <v>0</v>
      </c>
      <c r="BA40" s="70">
        <f t="shared" si="18"/>
        <v>5</v>
      </c>
      <c r="BB40" s="70">
        <f t="shared" si="19"/>
        <v>5</v>
      </c>
      <c r="BC40" s="70">
        <f t="shared" si="20"/>
        <v>1</v>
      </c>
      <c r="BD40" s="70">
        <f t="shared" si="21"/>
        <v>1</v>
      </c>
      <c r="BE40" s="70">
        <f t="shared" si="22"/>
        <v>1</v>
      </c>
      <c r="BF40" s="70">
        <f t="shared" si="23"/>
        <v>1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 ht="39" customHeight="1">
      <c r="A41" s="9" t="s">
        <v>188</v>
      </c>
      <c r="B41" s="75" t="s">
        <v>189</v>
      </c>
      <c r="C41" s="21"/>
      <c r="D41" s="2"/>
      <c r="E41" s="7"/>
      <c r="F41" s="7"/>
      <c r="G41" s="7"/>
      <c r="H41" s="7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3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1"/>
        <v>0</v>
      </c>
      <c r="AR41" s="70">
        <f t="shared" si="50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9"/>
        <v>0</v>
      </c>
      <c r="AW41" s="70">
        <f t="shared" si="15"/>
        <v>0</v>
      </c>
      <c r="AX41" s="70">
        <f t="shared" si="77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5.5">
      <c r="A42" s="9" t="s">
        <v>163</v>
      </c>
      <c r="B42" s="74" t="s">
        <v>164</v>
      </c>
      <c r="C42" s="33">
        <v>1</v>
      </c>
      <c r="D42" s="32">
        <v>0</v>
      </c>
      <c r="E42" s="36">
        <v>1</v>
      </c>
      <c r="F42" s="36">
        <v>0</v>
      </c>
      <c r="G42" s="36">
        <v>0</v>
      </c>
      <c r="H42" s="36">
        <v>0</v>
      </c>
      <c r="I42" s="32">
        <v>0</v>
      </c>
      <c r="J42" s="38">
        <v>0</v>
      </c>
      <c r="K42" s="38">
        <v>0</v>
      </c>
      <c r="L42" s="38">
        <v>0</v>
      </c>
      <c r="M42" s="34">
        <f t="shared" ref="M42" si="88">N42+O42+P42+Q42</f>
        <v>1</v>
      </c>
      <c r="N42" s="157">
        <v>1</v>
      </c>
      <c r="O42" s="157">
        <v>0</v>
      </c>
      <c r="P42" s="157">
        <v>0</v>
      </c>
      <c r="Q42" s="38">
        <v>0</v>
      </c>
      <c r="R42" s="156">
        <f t="shared" ref="R42" si="89">S42+T42+U42</f>
        <v>0</v>
      </c>
      <c r="S42" s="38">
        <v>0</v>
      </c>
      <c r="T42" s="38">
        <v>0</v>
      </c>
      <c r="U42" s="38">
        <v>0</v>
      </c>
      <c r="V42" s="34">
        <f t="shared" ref="V42" si="90">M42+R42</f>
        <v>1</v>
      </c>
      <c r="W42" s="38">
        <v>0</v>
      </c>
      <c r="X42" s="38">
        <v>0</v>
      </c>
      <c r="Y42" s="34">
        <f t="shared" ref="Y42" si="91">E42+I42-L42-V42-W42</f>
        <v>0</v>
      </c>
      <c r="Z42" s="38">
        <v>0</v>
      </c>
      <c r="AA42" s="38">
        <v>0</v>
      </c>
      <c r="AB42" s="38">
        <v>0</v>
      </c>
      <c r="AC42" s="34">
        <f t="shared" ref="AC42" si="92">AA42+AB42</f>
        <v>0</v>
      </c>
      <c r="AD42" s="38">
        <v>0</v>
      </c>
      <c r="AE42" s="34">
        <f t="shared" ref="AE42" si="93">AA42+AB42-AD42</f>
        <v>0</v>
      </c>
      <c r="AF42" s="38"/>
      <c r="AG42" s="38">
        <v>0</v>
      </c>
      <c r="AH42" s="38">
        <v>0</v>
      </c>
      <c r="AI42" s="38">
        <v>0</v>
      </c>
      <c r="AJ42" s="34">
        <f t="shared" ref="AJ42" si="94">AH42+AI42</f>
        <v>0</v>
      </c>
      <c r="AK42" s="38">
        <v>0</v>
      </c>
      <c r="AL42" s="34">
        <f t="shared" ref="AL42" si="95">AH42-AI42-AK42</f>
        <v>0</v>
      </c>
      <c r="AM42" s="38"/>
      <c r="AN42" s="38"/>
      <c r="AO42" s="38"/>
      <c r="AP42" s="38"/>
      <c r="AQ42" s="70">
        <f>C42</f>
        <v>1</v>
      </c>
      <c r="AR42" s="70">
        <f t="shared" si="50"/>
        <v>1</v>
      </c>
      <c r="AS42" s="70">
        <f>H42</f>
        <v>0</v>
      </c>
      <c r="AT42" s="70">
        <f>I42+J42+K42</f>
        <v>0</v>
      </c>
      <c r="AU42" s="70">
        <f>D42+E42+I42</f>
        <v>1</v>
      </c>
      <c r="AV42" s="70">
        <f t="shared" si="79"/>
        <v>1</v>
      </c>
      <c r="AW42" s="70">
        <f>M42</f>
        <v>1</v>
      </c>
      <c r="AX42" s="70">
        <f>N42+O42+P42+Q42</f>
        <v>1</v>
      </c>
      <c r="AY42" s="70">
        <f>R42</f>
        <v>0</v>
      </c>
      <c r="AZ42" s="70">
        <f>S42+T42+U42</f>
        <v>0</v>
      </c>
      <c r="BA42" s="70">
        <f>V42</f>
        <v>1</v>
      </c>
      <c r="BB42" s="70">
        <f>M42+R42</f>
        <v>1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33">
        <v>3</v>
      </c>
      <c r="D43" s="32">
        <v>0</v>
      </c>
      <c r="E43" s="36">
        <v>3</v>
      </c>
      <c r="F43" s="36">
        <v>0</v>
      </c>
      <c r="G43" s="36">
        <v>0</v>
      </c>
      <c r="H43" s="36">
        <v>1</v>
      </c>
      <c r="I43" s="32">
        <f t="shared" ref="I43:I44" si="96">H43-J43-K43</f>
        <v>1</v>
      </c>
      <c r="J43" s="36">
        <v>0</v>
      </c>
      <c r="K43" s="36">
        <v>0</v>
      </c>
      <c r="L43" s="38">
        <v>0</v>
      </c>
      <c r="M43" s="34">
        <f t="shared" ref="M43:M44" si="97">N43+O43+P43+Q43</f>
        <v>2</v>
      </c>
      <c r="N43" s="157">
        <v>0</v>
      </c>
      <c r="O43" s="157">
        <v>0</v>
      </c>
      <c r="P43" s="157">
        <v>2</v>
      </c>
      <c r="Q43" s="38">
        <v>0</v>
      </c>
      <c r="R43" s="156">
        <f t="shared" ref="R43:R44" si="98">S43+T43+U43</f>
        <v>0</v>
      </c>
      <c r="S43" s="38">
        <v>0</v>
      </c>
      <c r="T43" s="38">
        <v>0</v>
      </c>
      <c r="U43" s="38">
        <v>0</v>
      </c>
      <c r="V43" s="34">
        <f t="shared" ref="V43:V44" si="99">M43+R43</f>
        <v>2</v>
      </c>
      <c r="W43" s="38">
        <v>0</v>
      </c>
      <c r="X43" s="38">
        <v>0</v>
      </c>
      <c r="Y43" s="34">
        <f t="shared" ref="Y43:Y44" si="100">E43+I43-L43-V43-W43</f>
        <v>2</v>
      </c>
      <c r="Z43" s="38">
        <v>0</v>
      </c>
      <c r="AA43" s="38">
        <v>0</v>
      </c>
      <c r="AB43" s="38">
        <v>0</v>
      </c>
      <c r="AC43" s="34">
        <f t="shared" ref="AC43:AC44" si="101">AA43+AB43</f>
        <v>0</v>
      </c>
      <c r="AD43" s="38">
        <v>0</v>
      </c>
      <c r="AE43" s="34">
        <f t="shared" ref="AE43:AE44" si="102">AA43+AB43-AD43</f>
        <v>0</v>
      </c>
      <c r="AF43" s="38"/>
      <c r="AG43" s="38">
        <v>0</v>
      </c>
      <c r="AH43" s="38">
        <v>0</v>
      </c>
      <c r="AI43" s="38">
        <v>0</v>
      </c>
      <c r="AJ43" s="34">
        <f t="shared" ref="AJ43:AJ44" si="103">AH43+AI43</f>
        <v>0</v>
      </c>
      <c r="AK43" s="38">
        <v>0</v>
      </c>
      <c r="AL43" s="34">
        <f t="shared" ref="AL43:AL44" si="104">AH43-AI43-AK43</f>
        <v>0</v>
      </c>
      <c r="AM43" s="38"/>
      <c r="AN43" s="38"/>
      <c r="AO43" s="38"/>
      <c r="AP43" s="38"/>
      <c r="AQ43" s="70">
        <f>C43</f>
        <v>3</v>
      </c>
      <c r="AR43" s="70">
        <f t="shared" si="50"/>
        <v>3</v>
      </c>
      <c r="AS43" s="70">
        <f>H43</f>
        <v>1</v>
      </c>
      <c r="AT43" s="70">
        <f>I43+J43+K43</f>
        <v>1</v>
      </c>
      <c r="AU43" s="70">
        <f>D43+E43+I43</f>
        <v>4</v>
      </c>
      <c r="AV43" s="70">
        <f t="shared" si="79"/>
        <v>4</v>
      </c>
      <c r="AW43" s="70">
        <f>M43</f>
        <v>2</v>
      </c>
      <c r="AX43" s="70">
        <f>N43+O43+P43+Q43</f>
        <v>2</v>
      </c>
      <c r="AY43" s="70">
        <f>R43</f>
        <v>0</v>
      </c>
      <c r="AZ43" s="70">
        <f>S43+T43+U43</f>
        <v>0</v>
      </c>
      <c r="BA43" s="70">
        <f>V43</f>
        <v>2</v>
      </c>
      <c r="BB43" s="70">
        <f>M43+R43</f>
        <v>2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15">
      <c r="A44" s="9" t="s">
        <v>101</v>
      </c>
      <c r="B44" s="88" t="s">
        <v>138</v>
      </c>
      <c r="C44" s="33">
        <v>1</v>
      </c>
      <c r="D44" s="32">
        <v>0</v>
      </c>
      <c r="E44" s="36">
        <v>1</v>
      </c>
      <c r="F44" s="36">
        <v>0</v>
      </c>
      <c r="G44" s="36">
        <v>0</v>
      </c>
      <c r="H44" s="36">
        <v>1</v>
      </c>
      <c r="I44" s="32">
        <f t="shared" si="96"/>
        <v>1</v>
      </c>
      <c r="J44" s="38">
        <v>0</v>
      </c>
      <c r="K44" s="38">
        <v>0</v>
      </c>
      <c r="L44" s="38">
        <v>0</v>
      </c>
      <c r="M44" s="34">
        <f t="shared" si="97"/>
        <v>2</v>
      </c>
      <c r="N44" s="157">
        <v>2</v>
      </c>
      <c r="O44" s="157">
        <v>0</v>
      </c>
      <c r="P44" s="157">
        <v>0</v>
      </c>
      <c r="Q44" s="38">
        <v>0</v>
      </c>
      <c r="R44" s="156">
        <f t="shared" si="98"/>
        <v>0</v>
      </c>
      <c r="S44" s="38">
        <v>0</v>
      </c>
      <c r="T44" s="38">
        <v>0</v>
      </c>
      <c r="U44" s="38">
        <v>0</v>
      </c>
      <c r="V44" s="34">
        <f t="shared" si="99"/>
        <v>2</v>
      </c>
      <c r="W44" s="38">
        <v>0</v>
      </c>
      <c r="X44" s="38">
        <v>0</v>
      </c>
      <c r="Y44" s="34">
        <f t="shared" si="100"/>
        <v>0</v>
      </c>
      <c r="Z44" s="38">
        <v>0</v>
      </c>
      <c r="AA44" s="38">
        <v>0</v>
      </c>
      <c r="AB44" s="38">
        <v>0</v>
      </c>
      <c r="AC44" s="34">
        <f t="shared" si="101"/>
        <v>0</v>
      </c>
      <c r="AD44" s="38">
        <v>0</v>
      </c>
      <c r="AE44" s="34">
        <f t="shared" si="102"/>
        <v>0</v>
      </c>
      <c r="AF44" s="38"/>
      <c r="AG44" s="38">
        <v>0</v>
      </c>
      <c r="AH44" s="38">
        <v>0</v>
      </c>
      <c r="AI44" s="38">
        <v>0</v>
      </c>
      <c r="AJ44" s="34">
        <f t="shared" si="103"/>
        <v>0</v>
      </c>
      <c r="AK44" s="38">
        <v>0</v>
      </c>
      <c r="AL44" s="34">
        <f t="shared" si="104"/>
        <v>0</v>
      </c>
      <c r="AM44" s="38"/>
      <c r="AN44" s="38"/>
      <c r="AO44" s="38"/>
      <c r="AP44" s="38"/>
      <c r="AQ44" s="70">
        <f t="shared" ref="AQ44:AQ45" si="105">C44</f>
        <v>1</v>
      </c>
      <c r="AR44" s="70">
        <f t="shared" si="50"/>
        <v>1</v>
      </c>
      <c r="AS44" s="70">
        <f t="shared" ref="AS44:AS45" si="106">H44</f>
        <v>1</v>
      </c>
      <c r="AT44" s="70">
        <f t="shared" ref="AT44:AT45" si="107">I44+J44+K44</f>
        <v>1</v>
      </c>
      <c r="AU44" s="70">
        <f t="shared" ref="AU44:AU45" si="108">D44+E44+I44</f>
        <v>2</v>
      </c>
      <c r="AV44" s="70">
        <f t="shared" si="79"/>
        <v>2</v>
      </c>
      <c r="AW44" s="70">
        <f t="shared" ref="AW44:AW45" si="109">M44</f>
        <v>2</v>
      </c>
      <c r="AX44" s="70">
        <f t="shared" ref="AX44:AX45" si="110">N44+O44+P44+Q44</f>
        <v>2</v>
      </c>
      <c r="AY44" s="70">
        <f t="shared" ref="AY44:AY45" si="111">R44</f>
        <v>0</v>
      </c>
      <c r="AZ44" s="70">
        <f t="shared" ref="AZ44:AZ45" si="112">S44+T44+U44</f>
        <v>0</v>
      </c>
      <c r="BA44" s="70">
        <f t="shared" ref="BA44:BA45" si="113">V44</f>
        <v>2</v>
      </c>
      <c r="BB44" s="70">
        <f t="shared" ref="BB44:BB45" si="114">M44+R44</f>
        <v>2</v>
      </c>
      <c r="BC44" s="70">
        <f t="shared" ref="BC44:BC45" si="115">AC44</f>
        <v>0</v>
      </c>
      <c r="BD44" s="70">
        <f t="shared" ref="BD44:BD45" si="116">AA44+AB44</f>
        <v>0</v>
      </c>
      <c r="BE44" s="70">
        <f t="shared" ref="BE44:BE45" si="117">AC44</f>
        <v>0</v>
      </c>
      <c r="BF44" s="70">
        <f t="shared" ref="BF44:BF45" si="118">AD44+AE44</f>
        <v>0</v>
      </c>
      <c r="BG44" s="70">
        <f t="shared" ref="BG44:BG45" si="119">AJ44</f>
        <v>0</v>
      </c>
      <c r="BH44" s="70">
        <f t="shared" ref="BH44:BH45" si="120">AH44+AI44</f>
        <v>0</v>
      </c>
      <c r="BI44" s="70">
        <f t="shared" ref="BI44:BI45" si="121">AJ44</f>
        <v>0</v>
      </c>
      <c r="BJ44" s="70">
        <f t="shared" ref="BJ44:BJ45" si="122">AK44+AL44</f>
        <v>0</v>
      </c>
    </row>
    <row r="45" spans="1:62">
      <c r="A45" s="9" t="s">
        <v>167</v>
      </c>
      <c r="B45" s="76" t="s">
        <v>168</v>
      </c>
      <c r="C45" s="21"/>
      <c r="D45" s="2"/>
      <c r="E45" s="7"/>
      <c r="F45" s="7"/>
      <c r="G45" s="7"/>
      <c r="H45" s="7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3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105"/>
        <v>0</v>
      </c>
      <c r="AR45" s="70">
        <f t="shared" si="50"/>
        <v>0</v>
      </c>
      <c r="AS45" s="70">
        <f t="shared" si="106"/>
        <v>0</v>
      </c>
      <c r="AT45" s="70">
        <f t="shared" si="107"/>
        <v>0</v>
      </c>
      <c r="AU45" s="70">
        <f t="shared" si="108"/>
        <v>0</v>
      </c>
      <c r="AV45" s="70">
        <f t="shared" si="79"/>
        <v>0</v>
      </c>
      <c r="AW45" s="70">
        <f t="shared" si="109"/>
        <v>0</v>
      </c>
      <c r="AX45" s="70">
        <f t="shared" si="110"/>
        <v>0</v>
      </c>
      <c r="AY45" s="70">
        <f t="shared" si="111"/>
        <v>0</v>
      </c>
      <c r="AZ45" s="70">
        <f t="shared" si="112"/>
        <v>0</v>
      </c>
      <c r="BA45" s="70">
        <f t="shared" si="113"/>
        <v>0</v>
      </c>
      <c r="BB45" s="70">
        <f t="shared" si="114"/>
        <v>0</v>
      </c>
      <c r="BC45" s="70">
        <f t="shared" si="115"/>
        <v>0</v>
      </c>
      <c r="BD45" s="70">
        <f t="shared" si="116"/>
        <v>0</v>
      </c>
      <c r="BE45" s="70">
        <f t="shared" si="117"/>
        <v>0</v>
      </c>
      <c r="BF45" s="70">
        <f t="shared" si="118"/>
        <v>0</v>
      </c>
      <c r="BG45" s="70">
        <f t="shared" si="119"/>
        <v>0</v>
      </c>
      <c r="BH45" s="70">
        <f t="shared" si="120"/>
        <v>0</v>
      </c>
      <c r="BI45" s="70">
        <f t="shared" si="121"/>
        <v>0</v>
      </c>
      <c r="BJ45" s="70">
        <f t="shared" si="122"/>
        <v>0</v>
      </c>
    </row>
    <row r="46" spans="1:62" ht="18" customHeight="1">
      <c r="A46" s="9" t="s">
        <v>52</v>
      </c>
      <c r="B46" s="6" t="s">
        <v>3</v>
      </c>
      <c r="C46" s="33">
        <v>3</v>
      </c>
      <c r="D46" s="32">
        <v>0</v>
      </c>
      <c r="E46" s="36">
        <v>3</v>
      </c>
      <c r="F46" s="36">
        <v>0</v>
      </c>
      <c r="G46" s="36">
        <v>0</v>
      </c>
      <c r="H46" s="36">
        <v>2</v>
      </c>
      <c r="I46" s="32">
        <f t="shared" ref="I46" si="123">H46-J46-K46</f>
        <v>1</v>
      </c>
      <c r="J46" s="38">
        <v>1</v>
      </c>
      <c r="K46" s="38">
        <v>0</v>
      </c>
      <c r="L46" s="38">
        <v>0</v>
      </c>
      <c r="M46" s="34">
        <f t="shared" ref="M46" si="124">N46+O46+P46+Q46</f>
        <v>2</v>
      </c>
      <c r="N46" s="157">
        <v>0</v>
      </c>
      <c r="O46" s="157">
        <v>1</v>
      </c>
      <c r="P46" s="157">
        <v>1</v>
      </c>
      <c r="Q46" s="38">
        <v>0</v>
      </c>
      <c r="R46" s="156">
        <f t="shared" ref="R46" si="125">S46+T46+U46</f>
        <v>0</v>
      </c>
      <c r="S46" s="38">
        <v>0</v>
      </c>
      <c r="T46" s="38">
        <v>0</v>
      </c>
      <c r="U46" s="38">
        <v>0</v>
      </c>
      <c r="V46" s="34">
        <f t="shared" ref="V46" si="126">M46+R46</f>
        <v>2</v>
      </c>
      <c r="W46" s="38">
        <v>0</v>
      </c>
      <c r="X46" s="38">
        <v>0</v>
      </c>
      <c r="Y46" s="34">
        <f t="shared" ref="Y46" si="127">E46+I46-L46-V46-W46</f>
        <v>2</v>
      </c>
      <c r="Z46" s="38">
        <v>0</v>
      </c>
      <c r="AA46" s="38">
        <v>1</v>
      </c>
      <c r="AB46" s="38">
        <v>0</v>
      </c>
      <c r="AC46" s="34">
        <f t="shared" ref="AC46" si="128">AA46+AB46</f>
        <v>1</v>
      </c>
      <c r="AD46" s="38">
        <v>0</v>
      </c>
      <c r="AE46" s="34">
        <f t="shared" ref="AE46" si="129">AA46+AB46-AD46</f>
        <v>1</v>
      </c>
      <c r="AF46" s="38"/>
      <c r="AG46" s="38">
        <v>0</v>
      </c>
      <c r="AH46" s="38">
        <v>0</v>
      </c>
      <c r="AI46" s="38">
        <v>0</v>
      </c>
      <c r="AJ46" s="34">
        <f t="shared" ref="AJ46" si="130">AH46+AI46</f>
        <v>0</v>
      </c>
      <c r="AK46" s="38">
        <v>0</v>
      </c>
      <c r="AL46" s="34">
        <f t="shared" ref="AL46" si="131">AH46-AI46-AK46</f>
        <v>0</v>
      </c>
      <c r="AM46" s="38"/>
      <c r="AN46" s="38"/>
      <c r="AO46" s="38"/>
      <c r="AP46" s="38"/>
      <c r="AQ46" s="70">
        <f t="shared" si="11"/>
        <v>3</v>
      </c>
      <c r="AR46" s="70">
        <f t="shared" si="50"/>
        <v>3</v>
      </c>
      <c r="AS46" s="70">
        <f t="shared" si="12"/>
        <v>2</v>
      </c>
      <c r="AT46" s="70">
        <f t="shared" si="13"/>
        <v>2</v>
      </c>
      <c r="AU46" s="70">
        <f t="shared" si="14"/>
        <v>4</v>
      </c>
      <c r="AV46" s="70">
        <f t="shared" si="79"/>
        <v>4</v>
      </c>
      <c r="AW46" s="70">
        <f t="shared" si="15"/>
        <v>2</v>
      </c>
      <c r="AX46" s="70">
        <f t="shared" si="77"/>
        <v>2</v>
      </c>
      <c r="AY46" s="70">
        <f t="shared" si="16"/>
        <v>0</v>
      </c>
      <c r="AZ46" s="70">
        <f t="shared" si="17"/>
        <v>0</v>
      </c>
      <c r="BA46" s="70">
        <f t="shared" si="18"/>
        <v>2</v>
      </c>
      <c r="BB46" s="70">
        <f t="shared" si="19"/>
        <v>2</v>
      </c>
      <c r="BC46" s="70">
        <f t="shared" si="20"/>
        <v>1</v>
      </c>
      <c r="BD46" s="70">
        <f t="shared" si="21"/>
        <v>1</v>
      </c>
      <c r="BE46" s="70">
        <f t="shared" si="22"/>
        <v>1</v>
      </c>
      <c r="BF46" s="70">
        <f t="shared" si="23"/>
        <v>1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ht="19.5" customHeight="1">
      <c r="A47" s="9"/>
      <c r="B47" s="6" t="s">
        <v>16</v>
      </c>
      <c r="C47" s="1">
        <f>C8+C11+C14+C17+C18+C19+C27+C33+C34+C35+C36+C37+C44+C45+C46+C38+C39+C40+C41+C42+C43</f>
        <v>184</v>
      </c>
      <c r="D47" s="1">
        <f t="shared" ref="D47:AP47" si="132">D8+D11+D14+D17+D18+D19+D27+D33+D34+D35+D36+D37+D44+D45+D46+D38+D39+D40+D41+D42+D43</f>
        <v>0</v>
      </c>
      <c r="E47" s="1">
        <f t="shared" si="132"/>
        <v>184</v>
      </c>
      <c r="F47" s="1">
        <f t="shared" si="132"/>
        <v>0</v>
      </c>
      <c r="G47" s="1">
        <f t="shared" si="132"/>
        <v>0</v>
      </c>
      <c r="H47" s="1">
        <f t="shared" si="132"/>
        <v>375</v>
      </c>
      <c r="I47" s="1">
        <f t="shared" si="132"/>
        <v>307</v>
      </c>
      <c r="J47" s="1">
        <f t="shared" si="132"/>
        <v>53</v>
      </c>
      <c r="K47" s="1">
        <f t="shared" si="132"/>
        <v>15</v>
      </c>
      <c r="L47" s="1">
        <f t="shared" si="132"/>
        <v>15</v>
      </c>
      <c r="M47" s="1">
        <f t="shared" si="132"/>
        <v>243</v>
      </c>
      <c r="N47" s="1">
        <f t="shared" si="132"/>
        <v>109</v>
      </c>
      <c r="O47" s="1">
        <f t="shared" si="132"/>
        <v>20</v>
      </c>
      <c r="P47" s="1">
        <f t="shared" si="132"/>
        <v>114</v>
      </c>
      <c r="Q47" s="1">
        <f t="shared" si="132"/>
        <v>0</v>
      </c>
      <c r="R47" s="1">
        <f t="shared" si="132"/>
        <v>58</v>
      </c>
      <c r="S47" s="1">
        <f t="shared" si="132"/>
        <v>0</v>
      </c>
      <c r="T47" s="1">
        <f t="shared" si="132"/>
        <v>29</v>
      </c>
      <c r="U47" s="1">
        <f t="shared" si="132"/>
        <v>29</v>
      </c>
      <c r="V47" s="1">
        <f t="shared" si="132"/>
        <v>301</v>
      </c>
      <c r="W47" s="1">
        <f t="shared" si="132"/>
        <v>0</v>
      </c>
      <c r="X47" s="1">
        <f t="shared" si="132"/>
        <v>8</v>
      </c>
      <c r="Y47" s="1">
        <f t="shared" si="132"/>
        <v>175</v>
      </c>
      <c r="Z47" s="1">
        <f t="shared" si="132"/>
        <v>8</v>
      </c>
      <c r="AA47" s="1">
        <f t="shared" si="132"/>
        <v>44</v>
      </c>
      <c r="AB47" s="1">
        <f t="shared" si="132"/>
        <v>21</v>
      </c>
      <c r="AC47" s="1">
        <f t="shared" si="132"/>
        <v>65</v>
      </c>
      <c r="AD47" s="1">
        <f t="shared" si="132"/>
        <v>6</v>
      </c>
      <c r="AE47" s="1">
        <f t="shared" si="132"/>
        <v>59</v>
      </c>
      <c r="AF47" s="1">
        <f t="shared" si="132"/>
        <v>0</v>
      </c>
      <c r="AG47" s="1">
        <f t="shared" si="132"/>
        <v>32</v>
      </c>
      <c r="AH47" s="1">
        <f t="shared" si="132"/>
        <v>1</v>
      </c>
      <c r="AI47" s="1">
        <f t="shared" si="132"/>
        <v>1</v>
      </c>
      <c r="AJ47" s="1">
        <f t="shared" si="132"/>
        <v>2</v>
      </c>
      <c r="AK47" s="1">
        <f t="shared" si="132"/>
        <v>1</v>
      </c>
      <c r="AL47" s="1">
        <f t="shared" si="132"/>
        <v>1</v>
      </c>
      <c r="AM47" s="1">
        <f t="shared" si="132"/>
        <v>0</v>
      </c>
      <c r="AN47" s="1">
        <f t="shared" si="132"/>
        <v>0</v>
      </c>
      <c r="AO47" s="1">
        <f t="shared" si="132"/>
        <v>0</v>
      </c>
      <c r="AP47" s="1">
        <f t="shared" si="132"/>
        <v>0</v>
      </c>
      <c r="AQ47" s="69">
        <f t="shared" ref="AQ47:BJ47" si="133">AQ8+AQ11+AQ14+AQ17+AQ18+AQ19+AQ27+AQ33+AQ34+AQ35+AQ36+AQ37+AQ42+AQ43+AQ38+AQ39+AQ40+AQ41+AQ44+AQ45+AQ46</f>
        <v>184</v>
      </c>
      <c r="AR47" s="70">
        <f t="shared" si="50"/>
        <v>184</v>
      </c>
      <c r="AS47" s="69">
        <f t="shared" si="133"/>
        <v>375</v>
      </c>
      <c r="AT47" s="69">
        <f t="shared" si="133"/>
        <v>375</v>
      </c>
      <c r="AU47" s="69">
        <f t="shared" si="133"/>
        <v>491</v>
      </c>
      <c r="AV47" s="70">
        <f>L47+V47+W47+Y47</f>
        <v>491</v>
      </c>
      <c r="AW47" s="69">
        <f t="shared" si="133"/>
        <v>243</v>
      </c>
      <c r="AX47" s="69">
        <f t="shared" si="133"/>
        <v>243</v>
      </c>
      <c r="AY47" s="69">
        <f t="shared" si="133"/>
        <v>58</v>
      </c>
      <c r="AZ47" s="69">
        <f t="shared" si="133"/>
        <v>58</v>
      </c>
      <c r="BA47" s="69">
        <f t="shared" si="133"/>
        <v>301</v>
      </c>
      <c r="BB47" s="69">
        <f t="shared" si="133"/>
        <v>301</v>
      </c>
      <c r="BC47" s="69">
        <f t="shared" si="133"/>
        <v>65</v>
      </c>
      <c r="BD47" s="69">
        <f t="shared" si="133"/>
        <v>65</v>
      </c>
      <c r="BE47" s="69">
        <f t="shared" si="133"/>
        <v>65</v>
      </c>
      <c r="BF47" s="69">
        <f t="shared" si="133"/>
        <v>65</v>
      </c>
      <c r="BG47" s="69">
        <f t="shared" si="133"/>
        <v>2</v>
      </c>
      <c r="BH47" s="69">
        <f t="shared" si="133"/>
        <v>2</v>
      </c>
      <c r="BI47" s="69">
        <f t="shared" si="133"/>
        <v>2</v>
      </c>
      <c r="BJ47" s="69">
        <f t="shared" si="133"/>
        <v>2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AV47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9.285156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83.2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5.5" customHeight="1">
      <c r="A2" s="238" t="s">
        <v>165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4.7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.7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7.25" customHeight="1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63.75">
      <c r="A8" s="1">
        <v>1</v>
      </c>
      <c r="B8" s="133" t="s">
        <v>53</v>
      </c>
      <c r="C8" s="69">
        <f t="shared" ref="C8:AP8" si="0">SUM(C9:C10)</f>
        <v>68</v>
      </c>
      <c r="D8" s="69">
        <f t="shared" si="0"/>
        <v>3</v>
      </c>
      <c r="E8" s="69">
        <f t="shared" si="0"/>
        <v>65</v>
      </c>
      <c r="F8" s="69">
        <f t="shared" si="0"/>
        <v>0</v>
      </c>
      <c r="G8" s="69">
        <f t="shared" si="0"/>
        <v>0</v>
      </c>
      <c r="H8" s="69">
        <f t="shared" si="0"/>
        <v>230</v>
      </c>
      <c r="I8" s="69">
        <f t="shared" si="0"/>
        <v>178</v>
      </c>
      <c r="J8" s="69">
        <f t="shared" si="0"/>
        <v>43</v>
      </c>
      <c r="K8" s="69">
        <f t="shared" si="0"/>
        <v>9</v>
      </c>
      <c r="L8" s="69">
        <f t="shared" si="0"/>
        <v>2</v>
      </c>
      <c r="M8" s="69">
        <f t="shared" si="0"/>
        <v>128</v>
      </c>
      <c r="N8" s="69">
        <f t="shared" si="0"/>
        <v>42</v>
      </c>
      <c r="O8" s="69">
        <f t="shared" si="0"/>
        <v>9</v>
      </c>
      <c r="P8" s="69">
        <f t="shared" si="0"/>
        <v>77</v>
      </c>
      <c r="Q8" s="69">
        <f t="shared" si="0"/>
        <v>0</v>
      </c>
      <c r="R8" s="69">
        <f t="shared" si="0"/>
        <v>24</v>
      </c>
      <c r="S8" s="69">
        <f t="shared" si="0"/>
        <v>0</v>
      </c>
      <c r="T8" s="69">
        <f t="shared" si="0"/>
        <v>15</v>
      </c>
      <c r="U8" s="69">
        <f t="shared" si="0"/>
        <v>9</v>
      </c>
      <c r="V8" s="69">
        <f t="shared" si="0"/>
        <v>152</v>
      </c>
      <c r="W8" s="69">
        <f t="shared" si="0"/>
        <v>0</v>
      </c>
      <c r="X8" s="69">
        <f t="shared" si="0"/>
        <v>5</v>
      </c>
      <c r="Y8" s="69">
        <f t="shared" si="0"/>
        <v>92</v>
      </c>
      <c r="Z8" s="69">
        <f t="shared" si="0"/>
        <v>8</v>
      </c>
      <c r="AA8" s="69">
        <f t="shared" si="0"/>
        <v>39</v>
      </c>
      <c r="AB8" s="69">
        <f t="shared" si="0"/>
        <v>8</v>
      </c>
      <c r="AC8" s="69">
        <f t="shared" si="0"/>
        <v>47</v>
      </c>
      <c r="AD8" s="69">
        <f t="shared" si="0"/>
        <v>6</v>
      </c>
      <c r="AE8" s="69">
        <f t="shared" si="0"/>
        <v>41</v>
      </c>
      <c r="AF8" s="69">
        <f t="shared" si="0"/>
        <v>0</v>
      </c>
      <c r="AG8" s="69">
        <f t="shared" si="0"/>
        <v>41</v>
      </c>
      <c r="AH8" s="69">
        <f t="shared" si="0"/>
        <v>1</v>
      </c>
      <c r="AI8" s="69">
        <f t="shared" si="0"/>
        <v>3</v>
      </c>
      <c r="AJ8" s="69">
        <f t="shared" si="0"/>
        <v>4</v>
      </c>
      <c r="AK8" s="69">
        <f t="shared" si="0"/>
        <v>2</v>
      </c>
      <c r="AL8" s="69">
        <f t="shared" si="0"/>
        <v>2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68</v>
      </c>
      <c r="AR8" s="69">
        <f t="shared" si="1"/>
        <v>68</v>
      </c>
      <c r="AS8" s="69">
        <f t="shared" si="1"/>
        <v>230</v>
      </c>
      <c r="AT8" s="69">
        <f t="shared" si="1"/>
        <v>230</v>
      </c>
      <c r="AU8" s="69">
        <f t="shared" si="1"/>
        <v>246</v>
      </c>
      <c r="AV8" s="69">
        <f>SUM(AV9:AV10)</f>
        <v>246</v>
      </c>
      <c r="AW8" s="69">
        <f t="shared" si="1"/>
        <v>128</v>
      </c>
      <c r="AX8" s="69">
        <f t="shared" si="1"/>
        <v>128</v>
      </c>
      <c r="AY8" s="69">
        <f t="shared" si="1"/>
        <v>24</v>
      </c>
      <c r="AZ8" s="69">
        <f t="shared" si="1"/>
        <v>24</v>
      </c>
      <c r="BA8" s="69">
        <f t="shared" si="1"/>
        <v>152</v>
      </c>
      <c r="BB8" s="69">
        <f t="shared" si="1"/>
        <v>152</v>
      </c>
      <c r="BC8" s="69">
        <f t="shared" si="1"/>
        <v>47</v>
      </c>
      <c r="BD8" s="69">
        <f t="shared" si="1"/>
        <v>47</v>
      </c>
      <c r="BE8" s="69">
        <f t="shared" si="1"/>
        <v>47</v>
      </c>
      <c r="BF8" s="69">
        <f t="shared" si="1"/>
        <v>47</v>
      </c>
      <c r="BG8" s="69">
        <f t="shared" si="1"/>
        <v>4</v>
      </c>
      <c r="BH8" s="69">
        <f t="shared" si="1"/>
        <v>4</v>
      </c>
      <c r="BI8" s="69">
        <f t="shared" si="1"/>
        <v>4</v>
      </c>
      <c r="BJ8" s="69">
        <f t="shared" si="1"/>
        <v>4</v>
      </c>
    </row>
    <row r="9" spans="1:62" ht="38.25">
      <c r="A9" s="5" t="s">
        <v>45</v>
      </c>
      <c r="B9" s="204" t="s">
        <v>54</v>
      </c>
      <c r="C9" s="21">
        <v>53</v>
      </c>
      <c r="D9" s="2">
        <v>2</v>
      </c>
      <c r="E9" s="21">
        <v>51</v>
      </c>
      <c r="F9" s="2">
        <v>0</v>
      </c>
      <c r="G9" s="2">
        <v>0</v>
      </c>
      <c r="H9" s="2">
        <v>170</v>
      </c>
      <c r="I9" s="2">
        <f>H9-J9-K9</f>
        <v>126</v>
      </c>
      <c r="J9" s="3">
        <v>38</v>
      </c>
      <c r="K9" s="3">
        <v>6</v>
      </c>
      <c r="L9" s="3">
        <v>0</v>
      </c>
      <c r="M9" s="3">
        <f>N9+O9+P9+Q9</f>
        <v>108</v>
      </c>
      <c r="N9" s="8">
        <v>29</v>
      </c>
      <c r="O9" s="8">
        <v>7</v>
      </c>
      <c r="P9" s="8">
        <v>72</v>
      </c>
      <c r="Q9" s="8">
        <v>0</v>
      </c>
      <c r="R9" s="3">
        <f>S9+T9+U9</f>
        <v>16</v>
      </c>
      <c r="S9" s="3">
        <v>0</v>
      </c>
      <c r="T9" s="3">
        <v>12</v>
      </c>
      <c r="U9" s="3">
        <v>4</v>
      </c>
      <c r="V9" s="3">
        <v>124</v>
      </c>
      <c r="W9" s="3">
        <v>0</v>
      </c>
      <c r="X9" s="3">
        <v>4</v>
      </c>
      <c r="Y9" s="3">
        <f>D9+E9+I9-L9-V9-W9</f>
        <v>55</v>
      </c>
      <c r="Z9" s="3">
        <f>X9+D9</f>
        <v>6</v>
      </c>
      <c r="AA9" s="3">
        <v>28</v>
      </c>
      <c r="AB9" s="3">
        <v>4</v>
      </c>
      <c r="AC9" s="3">
        <f>AA9+AB9</f>
        <v>32</v>
      </c>
      <c r="AD9" s="3">
        <v>5</v>
      </c>
      <c r="AE9" s="3">
        <f>AA9+AB9-AD9</f>
        <v>27</v>
      </c>
      <c r="AF9" s="3"/>
      <c r="AG9" s="3">
        <v>26</v>
      </c>
      <c r="AH9" s="3">
        <v>1</v>
      </c>
      <c r="AI9" s="3">
        <v>3</v>
      </c>
      <c r="AJ9" s="3">
        <f>AH9+AI9</f>
        <v>4</v>
      </c>
      <c r="AK9" s="3">
        <v>2</v>
      </c>
      <c r="AL9" s="3">
        <f>AH9+AI9-AK9</f>
        <v>2</v>
      </c>
      <c r="AM9" s="21"/>
      <c r="AN9" s="21"/>
      <c r="AO9" s="21"/>
      <c r="AP9" s="21"/>
      <c r="AQ9" s="70">
        <f>C9</f>
        <v>53</v>
      </c>
      <c r="AR9" s="70">
        <f>E9+F9+G9+D9</f>
        <v>53</v>
      </c>
      <c r="AS9" s="70">
        <f>H9</f>
        <v>170</v>
      </c>
      <c r="AT9" s="70">
        <f>I9+J9+K9</f>
        <v>170</v>
      </c>
      <c r="AU9" s="70">
        <f>D9+E9+I9</f>
        <v>179</v>
      </c>
      <c r="AV9" s="70">
        <f>L9+V9+W9+Y9</f>
        <v>179</v>
      </c>
      <c r="AW9" s="70">
        <f>M9</f>
        <v>108</v>
      </c>
      <c r="AX9" s="70">
        <f>N9+O9+P9+Q9</f>
        <v>108</v>
      </c>
      <c r="AY9" s="70">
        <f>R9</f>
        <v>16</v>
      </c>
      <c r="AZ9" s="70">
        <f>S9+T9+U9</f>
        <v>16</v>
      </c>
      <c r="BA9" s="70">
        <f>V9</f>
        <v>124</v>
      </c>
      <c r="BB9" s="70">
        <f>M9+R9</f>
        <v>124</v>
      </c>
      <c r="BC9" s="70">
        <f>AC9</f>
        <v>32</v>
      </c>
      <c r="BD9" s="70">
        <f>AA9+AB9</f>
        <v>32</v>
      </c>
      <c r="BE9" s="70">
        <f>AC9</f>
        <v>32</v>
      </c>
      <c r="BF9" s="70">
        <f>AD9+AE9</f>
        <v>32</v>
      </c>
      <c r="BG9" s="70">
        <f>AJ9</f>
        <v>4</v>
      </c>
      <c r="BH9" s="70">
        <f>AH9+AI9</f>
        <v>4</v>
      </c>
      <c r="BI9" s="70">
        <f>AJ9</f>
        <v>4</v>
      </c>
      <c r="BJ9" s="70">
        <f>AK9+AL9</f>
        <v>4</v>
      </c>
    </row>
    <row r="10" spans="1:62" ht="51">
      <c r="A10" s="5" t="s">
        <v>46</v>
      </c>
      <c r="B10" s="204" t="s">
        <v>55</v>
      </c>
      <c r="C10" s="21">
        <v>15</v>
      </c>
      <c r="D10" s="2">
        <v>1</v>
      </c>
      <c r="E10" s="21">
        <v>14</v>
      </c>
      <c r="F10" s="2">
        <v>0</v>
      </c>
      <c r="G10" s="2">
        <v>0</v>
      </c>
      <c r="H10" s="2">
        <v>60</v>
      </c>
      <c r="I10" s="2">
        <f t="shared" ref="I10" si="2">H10-J10-K10</f>
        <v>52</v>
      </c>
      <c r="J10" s="3">
        <v>5</v>
      </c>
      <c r="K10" s="3">
        <v>3</v>
      </c>
      <c r="L10" s="3">
        <v>2</v>
      </c>
      <c r="M10" s="3">
        <f t="shared" ref="M10" si="3">N10+O10+P10+Q10</f>
        <v>20</v>
      </c>
      <c r="N10" s="8">
        <v>13</v>
      </c>
      <c r="O10" s="8">
        <v>2</v>
      </c>
      <c r="P10" s="8">
        <v>5</v>
      </c>
      <c r="Q10" s="8">
        <v>0</v>
      </c>
      <c r="R10" s="3">
        <f t="shared" ref="R10" si="4">S10+T10+U10</f>
        <v>8</v>
      </c>
      <c r="S10" s="3">
        <v>0</v>
      </c>
      <c r="T10" s="3">
        <v>3</v>
      </c>
      <c r="U10" s="3">
        <v>5</v>
      </c>
      <c r="V10" s="3">
        <f t="shared" ref="V10" si="5">M10+R10</f>
        <v>28</v>
      </c>
      <c r="W10" s="3">
        <v>0</v>
      </c>
      <c r="X10" s="4">
        <v>1</v>
      </c>
      <c r="Y10" s="3">
        <f>D10+E10+I10-L10-V10-W10</f>
        <v>37</v>
      </c>
      <c r="Z10" s="3">
        <f t="shared" ref="Z10" si="6">X10+D10</f>
        <v>2</v>
      </c>
      <c r="AA10" s="4">
        <v>11</v>
      </c>
      <c r="AB10" s="4">
        <v>4</v>
      </c>
      <c r="AC10" s="3">
        <f t="shared" ref="AC10" si="7">AA10+AB10</f>
        <v>15</v>
      </c>
      <c r="AD10" s="4">
        <v>1</v>
      </c>
      <c r="AE10" s="3">
        <f t="shared" ref="AE10" si="8">AA10+AB10-AD10</f>
        <v>14</v>
      </c>
      <c r="AF10" s="3"/>
      <c r="AG10" s="3">
        <v>15</v>
      </c>
      <c r="AH10" s="3">
        <v>0</v>
      </c>
      <c r="AI10" s="3">
        <v>0</v>
      </c>
      <c r="AJ10" s="3">
        <f t="shared" ref="AJ10" si="9">AH10+AI10</f>
        <v>0</v>
      </c>
      <c r="AK10" s="3">
        <v>0</v>
      </c>
      <c r="AL10" s="3">
        <f t="shared" ref="AL10" si="10">AH10+AI10-AK10</f>
        <v>0</v>
      </c>
      <c r="AM10" s="21"/>
      <c r="AN10" s="21"/>
      <c r="AO10" s="21"/>
      <c r="AP10" s="21"/>
      <c r="AQ10" s="70">
        <f t="shared" ref="AQ10:AQ46" si="11">C10</f>
        <v>15</v>
      </c>
      <c r="AR10" s="70">
        <f>E10+F10+G10+D10</f>
        <v>15</v>
      </c>
      <c r="AS10" s="70">
        <f t="shared" ref="AS10:AS46" si="12">H10</f>
        <v>60</v>
      </c>
      <c r="AT10" s="70">
        <f t="shared" ref="AT10:AT46" si="13">I10+J10+K10</f>
        <v>60</v>
      </c>
      <c r="AU10" s="70">
        <f t="shared" ref="AU10:AU46" si="14">D10+E10+I10</f>
        <v>67</v>
      </c>
      <c r="AV10" s="70">
        <f>L10+V10+W10+Y10</f>
        <v>67</v>
      </c>
      <c r="AW10" s="70">
        <f t="shared" ref="AW10:AW46" si="15">M10</f>
        <v>20</v>
      </c>
      <c r="AX10" s="70">
        <f>N10+O10+P10+Q10</f>
        <v>20</v>
      </c>
      <c r="AY10" s="70">
        <f t="shared" ref="AY10:AY46" si="16">R10</f>
        <v>8</v>
      </c>
      <c r="AZ10" s="70">
        <f t="shared" ref="AZ10:AZ46" si="17">S10+T10+U10</f>
        <v>8</v>
      </c>
      <c r="BA10" s="70">
        <f t="shared" ref="BA10:BA46" si="18">V10</f>
        <v>28</v>
      </c>
      <c r="BB10" s="70">
        <f t="shared" ref="BB10:BB46" si="19">M10+R10</f>
        <v>28</v>
      </c>
      <c r="BC10" s="70">
        <f t="shared" ref="BC10:BC46" si="20">AC10</f>
        <v>15</v>
      </c>
      <c r="BD10" s="70">
        <f t="shared" ref="BD10:BD46" si="21">AA10+AB10</f>
        <v>15</v>
      </c>
      <c r="BE10" s="70">
        <f t="shared" ref="BE10:BE46" si="22">AC10</f>
        <v>15</v>
      </c>
      <c r="BF10" s="70">
        <f t="shared" ref="BF10:BF46" si="23">AD10+AE10</f>
        <v>15</v>
      </c>
      <c r="BG10" s="70">
        <f t="shared" ref="BG10:BG46" si="24">AJ10</f>
        <v>0</v>
      </c>
      <c r="BH10" s="70">
        <f t="shared" ref="BH10:BH46" si="25">AH10+AI10</f>
        <v>0</v>
      </c>
      <c r="BI10" s="70">
        <f t="shared" ref="BI10:BI46" si="26">AJ10</f>
        <v>0</v>
      </c>
      <c r="BJ10" s="70">
        <f t="shared" ref="BJ10:BJ46" si="27">AK10+AL10</f>
        <v>0</v>
      </c>
    </row>
    <row r="11" spans="1:62" ht="76.5">
      <c r="A11" s="1">
        <v>2</v>
      </c>
      <c r="B11" s="133" t="s">
        <v>56</v>
      </c>
      <c r="C11" s="69">
        <f t="shared" ref="C11:BJ11" si="28">SUM(C12:C13)</f>
        <v>5</v>
      </c>
      <c r="D11" s="69">
        <f t="shared" si="28"/>
        <v>2</v>
      </c>
      <c r="E11" s="69">
        <f t="shared" si="28"/>
        <v>3</v>
      </c>
      <c r="F11" s="69">
        <f t="shared" si="28"/>
        <v>0</v>
      </c>
      <c r="G11" s="69">
        <f t="shared" si="28"/>
        <v>0</v>
      </c>
      <c r="H11" s="69">
        <f t="shared" si="28"/>
        <v>41</v>
      </c>
      <c r="I11" s="69">
        <f t="shared" si="28"/>
        <v>38</v>
      </c>
      <c r="J11" s="69">
        <f t="shared" si="28"/>
        <v>1</v>
      </c>
      <c r="K11" s="69">
        <f t="shared" si="28"/>
        <v>2</v>
      </c>
      <c r="L11" s="69">
        <f t="shared" si="28"/>
        <v>0</v>
      </c>
      <c r="M11" s="69">
        <f t="shared" si="28"/>
        <v>15</v>
      </c>
      <c r="N11" s="69">
        <f t="shared" si="28"/>
        <v>7</v>
      </c>
      <c r="O11" s="69">
        <f t="shared" si="28"/>
        <v>0</v>
      </c>
      <c r="P11" s="69">
        <f t="shared" si="28"/>
        <v>8</v>
      </c>
      <c r="Q11" s="69">
        <f t="shared" si="28"/>
        <v>0</v>
      </c>
      <c r="R11" s="69">
        <f t="shared" si="28"/>
        <v>12</v>
      </c>
      <c r="S11" s="69">
        <f t="shared" si="28"/>
        <v>1</v>
      </c>
      <c r="T11" s="69">
        <f t="shared" si="28"/>
        <v>10</v>
      </c>
      <c r="U11" s="69">
        <f t="shared" si="28"/>
        <v>1</v>
      </c>
      <c r="V11" s="69">
        <f t="shared" si="28"/>
        <v>27</v>
      </c>
      <c r="W11" s="69">
        <f t="shared" si="28"/>
        <v>0</v>
      </c>
      <c r="X11" s="69">
        <f t="shared" si="28"/>
        <v>1</v>
      </c>
      <c r="Y11" s="69">
        <f t="shared" si="28"/>
        <v>16</v>
      </c>
      <c r="Z11" s="69">
        <f t="shared" si="28"/>
        <v>3</v>
      </c>
      <c r="AA11" s="69">
        <f t="shared" si="28"/>
        <v>6</v>
      </c>
      <c r="AB11" s="69">
        <f t="shared" si="28"/>
        <v>0</v>
      </c>
      <c r="AC11" s="69">
        <f t="shared" si="28"/>
        <v>6</v>
      </c>
      <c r="AD11" s="69">
        <f t="shared" si="28"/>
        <v>1</v>
      </c>
      <c r="AE11" s="69">
        <f t="shared" si="28"/>
        <v>5</v>
      </c>
      <c r="AF11" s="69">
        <f t="shared" si="28"/>
        <v>0</v>
      </c>
      <c r="AG11" s="69">
        <f t="shared" si="28"/>
        <v>1</v>
      </c>
      <c r="AH11" s="69">
        <f t="shared" si="28"/>
        <v>0</v>
      </c>
      <c r="AI11" s="69">
        <f t="shared" si="28"/>
        <v>0</v>
      </c>
      <c r="AJ11" s="69">
        <f t="shared" si="28"/>
        <v>0</v>
      </c>
      <c r="AK11" s="69">
        <f t="shared" si="28"/>
        <v>0</v>
      </c>
      <c r="AL11" s="69">
        <f t="shared" si="28"/>
        <v>0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5</v>
      </c>
      <c r="AR11" s="69">
        <f t="shared" si="28"/>
        <v>5</v>
      </c>
      <c r="AS11" s="69">
        <f t="shared" si="28"/>
        <v>41</v>
      </c>
      <c r="AT11" s="69">
        <f t="shared" si="28"/>
        <v>41</v>
      </c>
      <c r="AU11" s="69">
        <f t="shared" si="28"/>
        <v>43</v>
      </c>
      <c r="AV11" s="69">
        <f t="shared" si="28"/>
        <v>43</v>
      </c>
      <c r="AW11" s="69">
        <f t="shared" si="28"/>
        <v>15</v>
      </c>
      <c r="AX11" s="69">
        <f t="shared" si="28"/>
        <v>15</v>
      </c>
      <c r="AY11" s="69">
        <f t="shared" si="28"/>
        <v>12</v>
      </c>
      <c r="AZ11" s="69">
        <f t="shared" si="28"/>
        <v>12</v>
      </c>
      <c r="BA11" s="69">
        <f t="shared" si="28"/>
        <v>27</v>
      </c>
      <c r="BB11" s="69">
        <f t="shared" si="28"/>
        <v>27</v>
      </c>
      <c r="BC11" s="69">
        <f t="shared" si="28"/>
        <v>6</v>
      </c>
      <c r="BD11" s="69">
        <f t="shared" si="28"/>
        <v>6</v>
      </c>
      <c r="BE11" s="69">
        <f t="shared" si="28"/>
        <v>6</v>
      </c>
      <c r="BF11" s="69">
        <f t="shared" si="28"/>
        <v>6</v>
      </c>
      <c r="BG11" s="69">
        <f t="shared" si="28"/>
        <v>0</v>
      </c>
      <c r="BH11" s="69">
        <f t="shared" si="28"/>
        <v>0</v>
      </c>
      <c r="BI11" s="69">
        <f t="shared" si="28"/>
        <v>0</v>
      </c>
      <c r="BJ11" s="69">
        <f t="shared" si="28"/>
        <v>0</v>
      </c>
    </row>
    <row r="12" spans="1:62" ht="38.25">
      <c r="A12" s="5" t="s">
        <v>4</v>
      </c>
      <c r="B12" s="204" t="s">
        <v>57</v>
      </c>
      <c r="C12" s="21">
        <v>4</v>
      </c>
      <c r="D12" s="2">
        <v>1</v>
      </c>
      <c r="E12" s="21">
        <v>3</v>
      </c>
      <c r="F12" s="2">
        <v>0</v>
      </c>
      <c r="G12" s="2">
        <v>0</v>
      </c>
      <c r="H12" s="2">
        <v>30</v>
      </c>
      <c r="I12" s="2">
        <f t="shared" ref="I12:I13" si="29">H12-J12-K12</f>
        <v>28</v>
      </c>
      <c r="J12" s="3">
        <v>1</v>
      </c>
      <c r="K12" s="3">
        <v>1</v>
      </c>
      <c r="L12" s="3">
        <v>0</v>
      </c>
      <c r="M12" s="3">
        <f t="shared" ref="M12:M13" si="30">N12+O12+P12+Q12</f>
        <v>12</v>
      </c>
      <c r="N12" s="8">
        <v>5</v>
      </c>
      <c r="O12" s="8">
        <v>0</v>
      </c>
      <c r="P12" s="8">
        <v>7</v>
      </c>
      <c r="Q12" s="8">
        <v>0</v>
      </c>
      <c r="R12" s="3">
        <f t="shared" ref="R12:R13" si="31">S12+T12+U12</f>
        <v>9</v>
      </c>
      <c r="S12" s="3">
        <v>0</v>
      </c>
      <c r="T12" s="3">
        <v>8</v>
      </c>
      <c r="U12" s="3">
        <v>1</v>
      </c>
      <c r="V12" s="3">
        <f t="shared" ref="V12:V13" si="32">M12+R12</f>
        <v>21</v>
      </c>
      <c r="W12" s="3">
        <v>0</v>
      </c>
      <c r="X12" s="3">
        <v>1</v>
      </c>
      <c r="Y12" s="3">
        <f>D12+E12+I12-L12-V12-W12</f>
        <v>11</v>
      </c>
      <c r="Z12" s="3">
        <f t="shared" ref="Z12:Z13" si="33">X12+D12</f>
        <v>2</v>
      </c>
      <c r="AA12" s="3">
        <v>5</v>
      </c>
      <c r="AB12" s="3">
        <v>0</v>
      </c>
      <c r="AC12" s="3">
        <f t="shared" ref="AC12:AC13" si="34">AA12+AB12</f>
        <v>5</v>
      </c>
      <c r="AD12" s="3">
        <v>1</v>
      </c>
      <c r="AE12" s="3">
        <f t="shared" ref="AE12:AE13" si="35">AA12+AB12-AD12</f>
        <v>4</v>
      </c>
      <c r="AF12" s="3"/>
      <c r="AG12" s="3">
        <v>0</v>
      </c>
      <c r="AH12" s="3">
        <v>0</v>
      </c>
      <c r="AI12" s="3">
        <v>0</v>
      </c>
      <c r="AJ12" s="3">
        <f t="shared" ref="AJ12:AJ13" si="36">AH12+AI12</f>
        <v>0</v>
      </c>
      <c r="AK12" s="3">
        <v>0</v>
      </c>
      <c r="AL12" s="3">
        <f t="shared" ref="AL12:AL13" si="37">AH12+AI12-AK12</f>
        <v>0</v>
      </c>
      <c r="AM12" s="21"/>
      <c r="AN12" s="21"/>
      <c r="AO12" s="21"/>
      <c r="AP12" s="21"/>
      <c r="AQ12" s="70">
        <f t="shared" si="11"/>
        <v>4</v>
      </c>
      <c r="AR12" s="70">
        <f>E12+F12+G12+D12</f>
        <v>4</v>
      </c>
      <c r="AS12" s="70">
        <f t="shared" si="12"/>
        <v>30</v>
      </c>
      <c r="AT12" s="70">
        <f t="shared" si="13"/>
        <v>30</v>
      </c>
      <c r="AU12" s="70">
        <f t="shared" si="14"/>
        <v>32</v>
      </c>
      <c r="AV12" s="70">
        <f>L12+V12+W12+Y12</f>
        <v>32</v>
      </c>
      <c r="AW12" s="70">
        <f t="shared" si="15"/>
        <v>12</v>
      </c>
      <c r="AX12" s="70">
        <f>N12+O12+P12+Q12</f>
        <v>12</v>
      </c>
      <c r="AY12" s="70">
        <f t="shared" si="16"/>
        <v>9</v>
      </c>
      <c r="AZ12" s="70">
        <f t="shared" si="17"/>
        <v>9</v>
      </c>
      <c r="BA12" s="70">
        <f t="shared" si="18"/>
        <v>21</v>
      </c>
      <c r="BB12" s="70">
        <f t="shared" si="19"/>
        <v>21</v>
      </c>
      <c r="BC12" s="70">
        <f t="shared" si="20"/>
        <v>5</v>
      </c>
      <c r="BD12" s="70">
        <f t="shared" si="21"/>
        <v>5</v>
      </c>
      <c r="BE12" s="70">
        <f t="shared" si="22"/>
        <v>5</v>
      </c>
      <c r="BF12" s="70">
        <f t="shared" si="23"/>
        <v>5</v>
      </c>
      <c r="BG12" s="70">
        <f t="shared" si="24"/>
        <v>0</v>
      </c>
      <c r="BH12" s="70">
        <f t="shared" si="25"/>
        <v>0</v>
      </c>
      <c r="BI12" s="70">
        <f t="shared" si="26"/>
        <v>0</v>
      </c>
      <c r="BJ12" s="70">
        <f t="shared" si="27"/>
        <v>0</v>
      </c>
    </row>
    <row r="13" spans="1:62" ht="51">
      <c r="A13" s="5" t="s">
        <v>5</v>
      </c>
      <c r="B13" s="204" t="s">
        <v>58</v>
      </c>
      <c r="C13" s="21">
        <v>1</v>
      </c>
      <c r="D13" s="2">
        <v>1</v>
      </c>
      <c r="E13" s="21">
        <v>0</v>
      </c>
      <c r="F13" s="2">
        <v>0</v>
      </c>
      <c r="G13" s="2">
        <v>0</v>
      </c>
      <c r="H13" s="2">
        <v>11</v>
      </c>
      <c r="I13" s="2">
        <f t="shared" si="29"/>
        <v>10</v>
      </c>
      <c r="J13" s="3">
        <v>0</v>
      </c>
      <c r="K13" s="3">
        <v>1</v>
      </c>
      <c r="L13" s="3">
        <v>0</v>
      </c>
      <c r="M13" s="3">
        <f t="shared" si="30"/>
        <v>3</v>
      </c>
      <c r="N13" s="8">
        <v>2</v>
      </c>
      <c r="O13" s="8">
        <v>0</v>
      </c>
      <c r="P13" s="8">
        <v>1</v>
      </c>
      <c r="Q13" s="8">
        <v>0</v>
      </c>
      <c r="R13" s="3">
        <f t="shared" si="31"/>
        <v>3</v>
      </c>
      <c r="S13" s="3">
        <v>1</v>
      </c>
      <c r="T13" s="3">
        <v>2</v>
      </c>
      <c r="U13" s="3">
        <v>0</v>
      </c>
      <c r="V13" s="3">
        <f t="shared" si="32"/>
        <v>6</v>
      </c>
      <c r="W13" s="3">
        <v>0</v>
      </c>
      <c r="X13" s="3">
        <v>0</v>
      </c>
      <c r="Y13" s="3">
        <f>D13+E13+I13-L13-V13-W13</f>
        <v>5</v>
      </c>
      <c r="Z13" s="3">
        <f t="shared" si="33"/>
        <v>1</v>
      </c>
      <c r="AA13" s="3">
        <v>1</v>
      </c>
      <c r="AB13" s="3">
        <v>0</v>
      </c>
      <c r="AC13" s="3">
        <f t="shared" si="34"/>
        <v>1</v>
      </c>
      <c r="AD13" s="3">
        <v>0</v>
      </c>
      <c r="AE13" s="3">
        <f t="shared" si="35"/>
        <v>1</v>
      </c>
      <c r="AF13" s="3"/>
      <c r="AG13" s="3">
        <v>1</v>
      </c>
      <c r="AH13" s="3">
        <v>0</v>
      </c>
      <c r="AI13" s="3">
        <v>0</v>
      </c>
      <c r="AJ13" s="3">
        <f t="shared" si="36"/>
        <v>0</v>
      </c>
      <c r="AK13" s="3">
        <v>0</v>
      </c>
      <c r="AL13" s="3">
        <f t="shared" si="37"/>
        <v>0</v>
      </c>
      <c r="AM13" s="21"/>
      <c r="AN13" s="21"/>
      <c r="AO13" s="21"/>
      <c r="AP13" s="21"/>
      <c r="AQ13" s="70">
        <f t="shared" si="11"/>
        <v>1</v>
      </c>
      <c r="AR13" s="70">
        <f>E13+F13+G13+D13</f>
        <v>1</v>
      </c>
      <c r="AS13" s="70">
        <f t="shared" si="12"/>
        <v>11</v>
      </c>
      <c r="AT13" s="70">
        <f t="shared" si="13"/>
        <v>11</v>
      </c>
      <c r="AU13" s="70">
        <f t="shared" si="14"/>
        <v>11</v>
      </c>
      <c r="AV13" s="70">
        <f>L13+V13+W13+Y13</f>
        <v>11</v>
      </c>
      <c r="AW13" s="70">
        <f t="shared" si="15"/>
        <v>3</v>
      </c>
      <c r="AX13" s="70">
        <f>N13+O13+P13+Q13</f>
        <v>3</v>
      </c>
      <c r="AY13" s="70">
        <f t="shared" si="16"/>
        <v>3</v>
      </c>
      <c r="AZ13" s="70">
        <f t="shared" si="17"/>
        <v>3</v>
      </c>
      <c r="BA13" s="70">
        <f t="shared" si="18"/>
        <v>6</v>
      </c>
      <c r="BB13" s="70">
        <f t="shared" si="19"/>
        <v>6</v>
      </c>
      <c r="BC13" s="70">
        <f t="shared" si="20"/>
        <v>1</v>
      </c>
      <c r="BD13" s="70">
        <f t="shared" si="21"/>
        <v>1</v>
      </c>
      <c r="BE13" s="70">
        <f t="shared" si="22"/>
        <v>1</v>
      </c>
      <c r="BF13" s="70">
        <f t="shared" si="23"/>
        <v>1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51">
      <c r="A14" s="5" t="s">
        <v>47</v>
      </c>
      <c r="B14" s="133" t="s">
        <v>59</v>
      </c>
      <c r="C14" s="69">
        <f t="shared" ref="C14:AP14" si="38">SUM(C15:C16)</f>
        <v>116</v>
      </c>
      <c r="D14" s="69">
        <f t="shared" si="38"/>
        <v>4</v>
      </c>
      <c r="E14" s="69">
        <f t="shared" si="38"/>
        <v>112</v>
      </c>
      <c r="F14" s="69">
        <f t="shared" si="38"/>
        <v>0</v>
      </c>
      <c r="G14" s="69">
        <f t="shared" si="38"/>
        <v>0</v>
      </c>
      <c r="H14" s="69">
        <f t="shared" si="38"/>
        <v>108</v>
      </c>
      <c r="I14" s="69">
        <f t="shared" si="38"/>
        <v>108</v>
      </c>
      <c r="J14" s="69">
        <f t="shared" si="38"/>
        <v>0</v>
      </c>
      <c r="K14" s="69">
        <f t="shared" si="38"/>
        <v>0</v>
      </c>
      <c r="L14" s="69">
        <f t="shared" si="38"/>
        <v>0</v>
      </c>
      <c r="M14" s="69">
        <f t="shared" si="38"/>
        <v>48</v>
      </c>
      <c r="N14" s="69">
        <f t="shared" si="38"/>
        <v>22</v>
      </c>
      <c r="O14" s="69">
        <f t="shared" si="38"/>
        <v>10</v>
      </c>
      <c r="P14" s="69">
        <f t="shared" si="38"/>
        <v>16</v>
      </c>
      <c r="Q14" s="69">
        <f t="shared" si="38"/>
        <v>0</v>
      </c>
      <c r="R14" s="69">
        <f t="shared" si="38"/>
        <v>9</v>
      </c>
      <c r="S14" s="69">
        <f t="shared" si="38"/>
        <v>0</v>
      </c>
      <c r="T14" s="69">
        <f t="shared" si="38"/>
        <v>5</v>
      </c>
      <c r="U14" s="69">
        <f t="shared" si="38"/>
        <v>4</v>
      </c>
      <c r="V14" s="69">
        <f t="shared" si="38"/>
        <v>57</v>
      </c>
      <c r="W14" s="69">
        <f t="shared" si="38"/>
        <v>0</v>
      </c>
      <c r="X14" s="69">
        <f t="shared" si="38"/>
        <v>1</v>
      </c>
      <c r="Y14" s="69">
        <f t="shared" si="38"/>
        <v>167</v>
      </c>
      <c r="Z14" s="69">
        <f t="shared" si="38"/>
        <v>5</v>
      </c>
      <c r="AA14" s="69">
        <f t="shared" si="38"/>
        <v>7</v>
      </c>
      <c r="AB14" s="69">
        <f t="shared" si="38"/>
        <v>2</v>
      </c>
      <c r="AC14" s="69">
        <f t="shared" si="38"/>
        <v>9</v>
      </c>
      <c r="AD14" s="69">
        <f t="shared" si="38"/>
        <v>2</v>
      </c>
      <c r="AE14" s="69">
        <f t="shared" si="38"/>
        <v>7</v>
      </c>
      <c r="AF14" s="69">
        <f t="shared" si="38"/>
        <v>0</v>
      </c>
      <c r="AG14" s="69">
        <f t="shared" si="38"/>
        <v>9</v>
      </c>
      <c r="AH14" s="69">
        <f t="shared" si="38"/>
        <v>0</v>
      </c>
      <c r="AI14" s="69">
        <f t="shared" si="38"/>
        <v>0</v>
      </c>
      <c r="AJ14" s="69">
        <f t="shared" si="38"/>
        <v>0</v>
      </c>
      <c r="AK14" s="69">
        <f t="shared" si="38"/>
        <v>0</v>
      </c>
      <c r="AL14" s="69">
        <f t="shared" si="38"/>
        <v>0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116</v>
      </c>
      <c r="AR14" s="69">
        <f t="shared" si="39"/>
        <v>116</v>
      </c>
      <c r="AS14" s="69">
        <f t="shared" si="39"/>
        <v>108</v>
      </c>
      <c r="AT14" s="69">
        <f t="shared" si="39"/>
        <v>108</v>
      </c>
      <c r="AU14" s="69">
        <f t="shared" si="39"/>
        <v>224</v>
      </c>
      <c r="AV14" s="69">
        <f t="shared" si="39"/>
        <v>224</v>
      </c>
      <c r="AW14" s="69">
        <f t="shared" si="39"/>
        <v>48</v>
      </c>
      <c r="AX14" s="69">
        <f t="shared" si="39"/>
        <v>48</v>
      </c>
      <c r="AY14" s="69">
        <f t="shared" si="39"/>
        <v>9</v>
      </c>
      <c r="AZ14" s="69">
        <f t="shared" si="39"/>
        <v>9</v>
      </c>
      <c r="BA14" s="69">
        <f t="shared" si="39"/>
        <v>57</v>
      </c>
      <c r="BB14" s="69">
        <f t="shared" si="39"/>
        <v>57</v>
      </c>
      <c r="BC14" s="69">
        <f t="shared" si="39"/>
        <v>9</v>
      </c>
      <c r="BD14" s="69">
        <f t="shared" si="39"/>
        <v>9</v>
      </c>
      <c r="BE14" s="69">
        <f t="shared" si="39"/>
        <v>9</v>
      </c>
      <c r="BF14" s="69">
        <f t="shared" si="39"/>
        <v>9</v>
      </c>
      <c r="BG14" s="69">
        <f t="shared" si="39"/>
        <v>0</v>
      </c>
      <c r="BH14" s="69">
        <f t="shared" si="39"/>
        <v>0</v>
      </c>
      <c r="BI14" s="69">
        <f t="shared" si="39"/>
        <v>0</v>
      </c>
      <c r="BJ14" s="69">
        <f t="shared" si="39"/>
        <v>0</v>
      </c>
    </row>
    <row r="15" spans="1:62" ht="51">
      <c r="A15" s="5" t="s">
        <v>6</v>
      </c>
      <c r="B15" s="204" t="s">
        <v>60</v>
      </c>
      <c r="C15" s="21">
        <v>66</v>
      </c>
      <c r="D15" s="2">
        <v>0</v>
      </c>
      <c r="E15" s="21">
        <v>66</v>
      </c>
      <c r="F15" s="2">
        <v>0</v>
      </c>
      <c r="G15" s="2">
        <v>0</v>
      </c>
      <c r="H15" s="2">
        <v>68</v>
      </c>
      <c r="I15" s="2">
        <f t="shared" ref="I15:I18" si="40">H15-J15-K15</f>
        <v>68</v>
      </c>
      <c r="J15" s="3">
        <v>0</v>
      </c>
      <c r="K15" s="3">
        <v>0</v>
      </c>
      <c r="L15" s="3">
        <v>0</v>
      </c>
      <c r="M15" s="3">
        <f t="shared" ref="M15:M18" si="41">N15+O15+P15+Q15</f>
        <v>19</v>
      </c>
      <c r="N15" s="8">
        <v>7</v>
      </c>
      <c r="O15" s="8">
        <v>1</v>
      </c>
      <c r="P15" s="8">
        <v>11</v>
      </c>
      <c r="Q15" s="8">
        <v>0</v>
      </c>
      <c r="R15" s="3">
        <f t="shared" ref="R15:R18" si="42">S15+T15+U15</f>
        <v>1</v>
      </c>
      <c r="S15" s="3">
        <v>0</v>
      </c>
      <c r="T15" s="3">
        <v>0</v>
      </c>
      <c r="U15" s="3">
        <v>1</v>
      </c>
      <c r="V15" s="3">
        <f t="shared" ref="V15:V18" si="43">M15+R15</f>
        <v>20</v>
      </c>
      <c r="W15" s="3">
        <v>0</v>
      </c>
      <c r="X15" s="3">
        <v>0</v>
      </c>
      <c r="Y15" s="3">
        <f>D15+E15+I15-L15-V15-W15</f>
        <v>114</v>
      </c>
      <c r="Z15" s="3">
        <f t="shared" ref="Z15:Z18" si="44">X15+D15</f>
        <v>0</v>
      </c>
      <c r="AA15" s="3">
        <v>2</v>
      </c>
      <c r="AB15" s="3">
        <v>0</v>
      </c>
      <c r="AC15" s="3">
        <f t="shared" ref="AC15:AC18" si="45">AA15+AB15</f>
        <v>2</v>
      </c>
      <c r="AD15" s="3">
        <v>1</v>
      </c>
      <c r="AE15" s="3">
        <f t="shared" ref="AE15:AE18" si="46">AA15+AB15-AD15</f>
        <v>1</v>
      </c>
      <c r="AF15" s="3"/>
      <c r="AG15" s="3">
        <v>2</v>
      </c>
      <c r="AH15" s="3">
        <v>0</v>
      </c>
      <c r="AI15" s="3">
        <v>0</v>
      </c>
      <c r="AJ15" s="3">
        <f t="shared" ref="AJ15:AJ18" si="47">AH15+AI15</f>
        <v>0</v>
      </c>
      <c r="AK15" s="3">
        <v>0</v>
      </c>
      <c r="AL15" s="3">
        <f t="shared" ref="AL15:AL18" si="48">AH15+AI15-AK15</f>
        <v>0</v>
      </c>
      <c r="AM15" s="21"/>
      <c r="AN15" s="21"/>
      <c r="AO15" s="21"/>
      <c r="AP15" s="21"/>
      <c r="AQ15" s="70">
        <f t="shared" si="11"/>
        <v>66</v>
      </c>
      <c r="AR15" s="70">
        <f>E15+F15+G15+D15</f>
        <v>66</v>
      </c>
      <c r="AS15" s="70">
        <f t="shared" si="12"/>
        <v>68</v>
      </c>
      <c r="AT15" s="70">
        <f t="shared" si="13"/>
        <v>68</v>
      </c>
      <c r="AU15" s="70">
        <f t="shared" si="14"/>
        <v>134</v>
      </c>
      <c r="AV15" s="70">
        <f>L15+V15+W15+Y15</f>
        <v>134</v>
      </c>
      <c r="AW15" s="70">
        <f t="shared" si="15"/>
        <v>19</v>
      </c>
      <c r="AX15" s="70">
        <f t="shared" ref="AX15:AX18" si="49">N15+O15+P15+Q15</f>
        <v>19</v>
      </c>
      <c r="AY15" s="70">
        <f t="shared" si="16"/>
        <v>1</v>
      </c>
      <c r="AZ15" s="70">
        <f t="shared" si="17"/>
        <v>1</v>
      </c>
      <c r="BA15" s="70">
        <f t="shared" si="18"/>
        <v>20</v>
      </c>
      <c r="BB15" s="70">
        <f t="shared" si="19"/>
        <v>20</v>
      </c>
      <c r="BC15" s="70">
        <f t="shared" si="20"/>
        <v>2</v>
      </c>
      <c r="BD15" s="70">
        <f t="shared" si="21"/>
        <v>2</v>
      </c>
      <c r="BE15" s="70">
        <f t="shared" si="22"/>
        <v>2</v>
      </c>
      <c r="BF15" s="70">
        <f t="shared" si="23"/>
        <v>2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21">
        <v>50</v>
      </c>
      <c r="D16" s="2">
        <v>4</v>
      </c>
      <c r="E16" s="21">
        <v>46</v>
      </c>
      <c r="F16" s="2">
        <v>0</v>
      </c>
      <c r="G16" s="2">
        <v>0</v>
      </c>
      <c r="H16" s="2">
        <v>40</v>
      </c>
      <c r="I16" s="2">
        <f t="shared" si="40"/>
        <v>40</v>
      </c>
      <c r="J16" s="8">
        <v>0</v>
      </c>
      <c r="K16" s="8">
        <v>0</v>
      </c>
      <c r="L16" s="8">
        <v>0</v>
      </c>
      <c r="M16" s="3">
        <f t="shared" si="41"/>
        <v>29</v>
      </c>
      <c r="N16" s="8">
        <v>15</v>
      </c>
      <c r="O16" s="8">
        <v>9</v>
      </c>
      <c r="P16" s="8">
        <v>5</v>
      </c>
      <c r="Q16" s="8">
        <v>0</v>
      </c>
      <c r="R16" s="3">
        <f t="shared" si="42"/>
        <v>8</v>
      </c>
      <c r="S16" s="8">
        <v>0</v>
      </c>
      <c r="T16" s="3">
        <v>5</v>
      </c>
      <c r="U16" s="3">
        <v>3</v>
      </c>
      <c r="V16" s="3">
        <f t="shared" si="43"/>
        <v>37</v>
      </c>
      <c r="W16" s="8">
        <v>0</v>
      </c>
      <c r="X16" s="8">
        <v>1</v>
      </c>
      <c r="Y16" s="3">
        <f t="shared" ref="Y16:Y18" si="50">D16+E16+I16-L16-V16-W16</f>
        <v>53</v>
      </c>
      <c r="Z16" s="3">
        <f t="shared" si="44"/>
        <v>5</v>
      </c>
      <c r="AA16" s="8">
        <v>5</v>
      </c>
      <c r="AB16" s="8">
        <v>2</v>
      </c>
      <c r="AC16" s="3">
        <f t="shared" si="45"/>
        <v>7</v>
      </c>
      <c r="AD16" s="8">
        <v>1</v>
      </c>
      <c r="AE16" s="3">
        <f t="shared" si="46"/>
        <v>6</v>
      </c>
      <c r="AF16" s="8"/>
      <c r="AG16" s="8">
        <v>7</v>
      </c>
      <c r="AH16" s="3">
        <v>0</v>
      </c>
      <c r="AI16" s="3">
        <v>0</v>
      </c>
      <c r="AJ16" s="3">
        <f t="shared" si="47"/>
        <v>0</v>
      </c>
      <c r="AK16" s="8">
        <v>0</v>
      </c>
      <c r="AL16" s="3">
        <f t="shared" si="48"/>
        <v>0</v>
      </c>
      <c r="AM16" s="8"/>
      <c r="AN16" s="8"/>
      <c r="AO16" s="8"/>
      <c r="AP16" s="8"/>
      <c r="AQ16" s="70">
        <f t="shared" si="11"/>
        <v>50</v>
      </c>
      <c r="AR16" s="70">
        <f t="shared" ref="AR16:AR47" si="51">E16+F16+G16+D16</f>
        <v>50</v>
      </c>
      <c r="AS16" s="70">
        <f t="shared" si="12"/>
        <v>40</v>
      </c>
      <c r="AT16" s="70">
        <f t="shared" si="13"/>
        <v>40</v>
      </c>
      <c r="AU16" s="70">
        <f t="shared" si="14"/>
        <v>90</v>
      </c>
      <c r="AV16" s="70">
        <f>L16+V16+W16+Y16</f>
        <v>90</v>
      </c>
      <c r="AW16" s="70">
        <f t="shared" si="15"/>
        <v>29</v>
      </c>
      <c r="AX16" s="70">
        <f t="shared" si="49"/>
        <v>29</v>
      </c>
      <c r="AY16" s="70">
        <f t="shared" si="16"/>
        <v>8</v>
      </c>
      <c r="AZ16" s="70">
        <f t="shared" si="17"/>
        <v>8</v>
      </c>
      <c r="BA16" s="70">
        <f t="shared" si="18"/>
        <v>37</v>
      </c>
      <c r="BB16" s="70">
        <f t="shared" si="19"/>
        <v>37</v>
      </c>
      <c r="BC16" s="70">
        <f t="shared" si="20"/>
        <v>7</v>
      </c>
      <c r="BD16" s="70">
        <f t="shared" si="21"/>
        <v>7</v>
      </c>
      <c r="BE16" s="70">
        <f t="shared" si="22"/>
        <v>7</v>
      </c>
      <c r="BF16" s="70">
        <f t="shared" si="23"/>
        <v>7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25.5">
      <c r="A17" s="5">
        <v>4</v>
      </c>
      <c r="B17" s="133" t="s">
        <v>85</v>
      </c>
      <c r="C17" s="21">
        <v>5</v>
      </c>
      <c r="D17" s="2">
        <v>2</v>
      </c>
      <c r="E17" s="21">
        <v>3</v>
      </c>
      <c r="F17" s="2">
        <v>0</v>
      </c>
      <c r="G17" s="2">
        <v>0</v>
      </c>
      <c r="H17" s="2">
        <v>182</v>
      </c>
      <c r="I17" s="2">
        <f t="shared" si="40"/>
        <v>182</v>
      </c>
      <c r="J17" s="8">
        <v>0</v>
      </c>
      <c r="K17" s="8">
        <v>0</v>
      </c>
      <c r="L17" s="8">
        <v>4</v>
      </c>
      <c r="M17" s="3">
        <f t="shared" si="41"/>
        <v>97</v>
      </c>
      <c r="N17" s="8">
        <v>34</v>
      </c>
      <c r="O17" s="8">
        <v>2</v>
      </c>
      <c r="P17" s="8">
        <v>60</v>
      </c>
      <c r="Q17" s="8">
        <v>1</v>
      </c>
      <c r="R17" s="3">
        <f t="shared" si="42"/>
        <v>78</v>
      </c>
      <c r="S17" s="8">
        <v>0</v>
      </c>
      <c r="T17" s="3">
        <v>76</v>
      </c>
      <c r="U17" s="3">
        <v>2</v>
      </c>
      <c r="V17" s="3">
        <f t="shared" si="43"/>
        <v>175</v>
      </c>
      <c r="W17" s="8">
        <v>0</v>
      </c>
      <c r="X17" s="8">
        <v>1</v>
      </c>
      <c r="Y17" s="3">
        <f t="shared" si="50"/>
        <v>8</v>
      </c>
      <c r="Z17" s="3">
        <f t="shared" si="44"/>
        <v>3</v>
      </c>
      <c r="AA17" s="8">
        <v>7</v>
      </c>
      <c r="AB17" s="8">
        <v>1</v>
      </c>
      <c r="AC17" s="3">
        <f t="shared" si="45"/>
        <v>8</v>
      </c>
      <c r="AD17" s="8">
        <v>1</v>
      </c>
      <c r="AE17" s="3">
        <f t="shared" si="46"/>
        <v>7</v>
      </c>
      <c r="AF17" s="8"/>
      <c r="AG17" s="8">
        <v>7</v>
      </c>
      <c r="AH17" s="8">
        <v>0</v>
      </c>
      <c r="AI17" s="8">
        <v>1</v>
      </c>
      <c r="AJ17" s="3">
        <f t="shared" si="47"/>
        <v>1</v>
      </c>
      <c r="AK17" s="8">
        <v>0</v>
      </c>
      <c r="AL17" s="3">
        <f t="shared" si="48"/>
        <v>1</v>
      </c>
      <c r="AM17" s="8"/>
      <c r="AN17" s="8"/>
      <c r="AO17" s="8"/>
      <c r="AP17" s="8"/>
      <c r="AQ17" s="70">
        <f t="shared" si="11"/>
        <v>5</v>
      </c>
      <c r="AR17" s="70">
        <f t="shared" si="51"/>
        <v>5</v>
      </c>
      <c r="AS17" s="70">
        <f t="shared" si="12"/>
        <v>182</v>
      </c>
      <c r="AT17" s="70">
        <f t="shared" si="13"/>
        <v>182</v>
      </c>
      <c r="AU17" s="70">
        <f t="shared" si="14"/>
        <v>187</v>
      </c>
      <c r="AV17" s="70">
        <f>L17+V17+W17+Y17</f>
        <v>187</v>
      </c>
      <c r="AW17" s="70">
        <f t="shared" si="15"/>
        <v>97</v>
      </c>
      <c r="AX17" s="70">
        <f t="shared" si="49"/>
        <v>97</v>
      </c>
      <c r="AY17" s="70">
        <f t="shared" si="16"/>
        <v>78</v>
      </c>
      <c r="AZ17" s="70">
        <f t="shared" si="17"/>
        <v>78</v>
      </c>
      <c r="BA17" s="70">
        <f t="shared" si="18"/>
        <v>175</v>
      </c>
      <c r="BB17" s="70">
        <f t="shared" si="19"/>
        <v>175</v>
      </c>
      <c r="BC17" s="70">
        <f t="shared" si="20"/>
        <v>8</v>
      </c>
      <c r="BD17" s="70">
        <f t="shared" si="21"/>
        <v>8</v>
      </c>
      <c r="BE17" s="70">
        <f t="shared" si="22"/>
        <v>8</v>
      </c>
      <c r="BF17" s="70">
        <f t="shared" si="23"/>
        <v>8</v>
      </c>
      <c r="BG17" s="70">
        <f t="shared" si="24"/>
        <v>1</v>
      </c>
      <c r="BH17" s="70">
        <f t="shared" si="25"/>
        <v>1</v>
      </c>
      <c r="BI17" s="70">
        <f t="shared" si="26"/>
        <v>1</v>
      </c>
      <c r="BJ17" s="70">
        <f t="shared" si="27"/>
        <v>1</v>
      </c>
    </row>
    <row r="18" spans="1:62" ht="51">
      <c r="A18" s="5">
        <v>5</v>
      </c>
      <c r="B18" s="133" t="s">
        <v>66</v>
      </c>
      <c r="C18" s="21">
        <v>2</v>
      </c>
      <c r="D18" s="2">
        <v>0</v>
      </c>
      <c r="E18" s="2">
        <v>2</v>
      </c>
      <c r="F18" s="2">
        <v>0</v>
      </c>
      <c r="G18" s="2">
        <v>0</v>
      </c>
      <c r="H18" s="2">
        <v>1</v>
      </c>
      <c r="I18" s="2">
        <f t="shared" si="40"/>
        <v>1</v>
      </c>
      <c r="J18" s="8">
        <v>0</v>
      </c>
      <c r="K18" s="8">
        <v>0</v>
      </c>
      <c r="L18" s="8">
        <v>0</v>
      </c>
      <c r="M18" s="3">
        <f t="shared" si="41"/>
        <v>1</v>
      </c>
      <c r="N18" s="8">
        <v>1</v>
      </c>
      <c r="O18" s="8">
        <v>0</v>
      </c>
      <c r="P18" s="8">
        <v>0</v>
      </c>
      <c r="Q18" s="8">
        <v>0</v>
      </c>
      <c r="R18" s="3">
        <f t="shared" si="42"/>
        <v>1</v>
      </c>
      <c r="S18" s="8">
        <v>0</v>
      </c>
      <c r="T18" s="3">
        <v>0</v>
      </c>
      <c r="U18" s="3">
        <v>1</v>
      </c>
      <c r="V18" s="3">
        <f t="shared" si="43"/>
        <v>2</v>
      </c>
      <c r="W18" s="8">
        <v>1</v>
      </c>
      <c r="X18" s="8">
        <v>0</v>
      </c>
      <c r="Y18" s="3">
        <f t="shared" si="50"/>
        <v>0</v>
      </c>
      <c r="Z18" s="3">
        <f t="shared" si="44"/>
        <v>0</v>
      </c>
      <c r="AA18" s="8">
        <v>1</v>
      </c>
      <c r="AB18" s="8">
        <v>0</v>
      </c>
      <c r="AC18" s="3">
        <f t="shared" si="45"/>
        <v>1</v>
      </c>
      <c r="AD18" s="8">
        <v>0</v>
      </c>
      <c r="AE18" s="3">
        <f t="shared" si="46"/>
        <v>1</v>
      </c>
      <c r="AF18" s="8"/>
      <c r="AG18" s="8">
        <v>0</v>
      </c>
      <c r="AH18" s="8">
        <v>0</v>
      </c>
      <c r="AI18" s="8">
        <v>0</v>
      </c>
      <c r="AJ18" s="3">
        <f t="shared" si="47"/>
        <v>0</v>
      </c>
      <c r="AK18" s="8">
        <v>0</v>
      </c>
      <c r="AL18" s="3">
        <f t="shared" si="48"/>
        <v>0</v>
      </c>
      <c r="AM18" s="8"/>
      <c r="AN18" s="8"/>
      <c r="AO18" s="8"/>
      <c r="AP18" s="8"/>
      <c r="AQ18" s="70">
        <f t="shared" si="11"/>
        <v>2</v>
      </c>
      <c r="AR18" s="70">
        <f t="shared" si="51"/>
        <v>2</v>
      </c>
      <c r="AS18" s="70">
        <f t="shared" si="12"/>
        <v>1</v>
      </c>
      <c r="AT18" s="70">
        <f t="shared" si="13"/>
        <v>1</v>
      </c>
      <c r="AU18" s="70">
        <f t="shared" si="14"/>
        <v>3</v>
      </c>
      <c r="AV18" s="70">
        <f>L18+V18+W18+Y18</f>
        <v>3</v>
      </c>
      <c r="AW18" s="70">
        <f t="shared" si="15"/>
        <v>1</v>
      </c>
      <c r="AX18" s="70">
        <f t="shared" si="49"/>
        <v>1</v>
      </c>
      <c r="AY18" s="70">
        <f t="shared" si="16"/>
        <v>1</v>
      </c>
      <c r="AZ18" s="70">
        <f t="shared" si="17"/>
        <v>1</v>
      </c>
      <c r="BA18" s="70">
        <f t="shared" si="18"/>
        <v>2</v>
      </c>
      <c r="BB18" s="70">
        <f t="shared" si="19"/>
        <v>2</v>
      </c>
      <c r="BC18" s="70">
        <f t="shared" si="20"/>
        <v>1</v>
      </c>
      <c r="BD18" s="70">
        <f t="shared" si="21"/>
        <v>1</v>
      </c>
      <c r="BE18" s="70">
        <f t="shared" si="22"/>
        <v>1</v>
      </c>
      <c r="BF18" s="70">
        <f t="shared" si="23"/>
        <v>1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133" t="s">
        <v>67</v>
      </c>
      <c r="C19" s="69">
        <f t="shared" ref="C19:AP19" si="52">SUM(C20:C26)</f>
        <v>0</v>
      </c>
      <c r="D19" s="69">
        <f t="shared" si="52"/>
        <v>0</v>
      </c>
      <c r="E19" s="69">
        <f t="shared" si="52"/>
        <v>0</v>
      </c>
      <c r="F19" s="69">
        <f t="shared" si="52"/>
        <v>0</v>
      </c>
      <c r="G19" s="69">
        <f t="shared" si="52"/>
        <v>0</v>
      </c>
      <c r="H19" s="69">
        <f t="shared" si="52"/>
        <v>0</v>
      </c>
      <c r="I19" s="69">
        <f t="shared" si="52"/>
        <v>0</v>
      </c>
      <c r="J19" s="69">
        <f t="shared" si="52"/>
        <v>0</v>
      </c>
      <c r="K19" s="69">
        <f t="shared" si="52"/>
        <v>0</v>
      </c>
      <c r="L19" s="69">
        <f t="shared" si="52"/>
        <v>0</v>
      </c>
      <c r="M19" s="69">
        <f t="shared" si="52"/>
        <v>0</v>
      </c>
      <c r="N19" s="69">
        <f t="shared" si="52"/>
        <v>0</v>
      </c>
      <c r="O19" s="69">
        <f t="shared" si="52"/>
        <v>0</v>
      </c>
      <c r="P19" s="69">
        <f t="shared" si="52"/>
        <v>0</v>
      </c>
      <c r="Q19" s="69">
        <f t="shared" si="52"/>
        <v>0</v>
      </c>
      <c r="R19" s="69">
        <f t="shared" si="52"/>
        <v>0</v>
      </c>
      <c r="S19" s="69">
        <f t="shared" si="52"/>
        <v>0</v>
      </c>
      <c r="T19" s="69">
        <f t="shared" si="52"/>
        <v>0</v>
      </c>
      <c r="U19" s="69">
        <f t="shared" si="52"/>
        <v>0</v>
      </c>
      <c r="V19" s="69">
        <f t="shared" si="52"/>
        <v>0</v>
      </c>
      <c r="W19" s="69">
        <f t="shared" si="52"/>
        <v>0</v>
      </c>
      <c r="X19" s="69">
        <f t="shared" si="52"/>
        <v>0</v>
      </c>
      <c r="Y19" s="69">
        <f t="shared" si="52"/>
        <v>0</v>
      </c>
      <c r="Z19" s="69">
        <f t="shared" si="52"/>
        <v>0</v>
      </c>
      <c r="AA19" s="69">
        <f t="shared" si="52"/>
        <v>0</v>
      </c>
      <c r="AB19" s="69">
        <f t="shared" si="52"/>
        <v>0</v>
      </c>
      <c r="AC19" s="69">
        <f t="shared" si="52"/>
        <v>0</v>
      </c>
      <c r="AD19" s="69">
        <f t="shared" si="52"/>
        <v>0</v>
      </c>
      <c r="AE19" s="69">
        <f t="shared" si="52"/>
        <v>0</v>
      </c>
      <c r="AF19" s="69">
        <f t="shared" si="52"/>
        <v>0</v>
      </c>
      <c r="AG19" s="69">
        <f t="shared" si="52"/>
        <v>0</v>
      </c>
      <c r="AH19" s="69">
        <f t="shared" si="52"/>
        <v>0</v>
      </c>
      <c r="AI19" s="69">
        <f t="shared" si="52"/>
        <v>0</v>
      </c>
      <c r="AJ19" s="69">
        <f t="shared" si="52"/>
        <v>0</v>
      </c>
      <c r="AK19" s="69">
        <f t="shared" si="52"/>
        <v>0</v>
      </c>
      <c r="AL19" s="69">
        <f t="shared" si="52"/>
        <v>0</v>
      </c>
      <c r="AM19" s="69">
        <f t="shared" si="52"/>
        <v>0</v>
      </c>
      <c r="AN19" s="69">
        <f t="shared" si="52"/>
        <v>0</v>
      </c>
      <c r="AO19" s="69">
        <f t="shared" si="52"/>
        <v>0</v>
      </c>
      <c r="AP19" s="69">
        <f t="shared" si="52"/>
        <v>0</v>
      </c>
      <c r="AQ19" s="69">
        <f t="shared" ref="AQ19:BJ19" si="53">SUM(AQ20:AQ26)</f>
        <v>0</v>
      </c>
      <c r="AR19" s="69">
        <f t="shared" si="53"/>
        <v>0</v>
      </c>
      <c r="AS19" s="69">
        <f t="shared" si="53"/>
        <v>0</v>
      </c>
      <c r="AT19" s="69">
        <f t="shared" si="53"/>
        <v>0</v>
      </c>
      <c r="AU19" s="69">
        <f t="shared" si="53"/>
        <v>0</v>
      </c>
      <c r="AV19" s="69">
        <f t="shared" si="53"/>
        <v>0</v>
      </c>
      <c r="AW19" s="69">
        <f t="shared" si="53"/>
        <v>0</v>
      </c>
      <c r="AX19" s="69">
        <f t="shared" si="53"/>
        <v>0</v>
      </c>
      <c r="AY19" s="69">
        <f t="shared" si="53"/>
        <v>0</v>
      </c>
      <c r="AZ19" s="69">
        <f t="shared" si="53"/>
        <v>0</v>
      </c>
      <c r="BA19" s="69">
        <f t="shared" si="53"/>
        <v>0</v>
      </c>
      <c r="BB19" s="69">
        <f t="shared" si="53"/>
        <v>0</v>
      </c>
      <c r="BC19" s="69">
        <f t="shared" si="53"/>
        <v>0</v>
      </c>
      <c r="BD19" s="69">
        <f t="shared" si="53"/>
        <v>0</v>
      </c>
      <c r="BE19" s="69">
        <f t="shared" si="53"/>
        <v>0</v>
      </c>
      <c r="BF19" s="69">
        <f t="shared" si="53"/>
        <v>0</v>
      </c>
      <c r="BG19" s="69">
        <f t="shared" si="53"/>
        <v>0</v>
      </c>
      <c r="BH19" s="69">
        <f t="shared" si="53"/>
        <v>0</v>
      </c>
      <c r="BI19" s="69">
        <f t="shared" si="53"/>
        <v>0</v>
      </c>
      <c r="BJ19" s="69">
        <f t="shared" si="53"/>
        <v>0</v>
      </c>
    </row>
    <row r="20" spans="1:62" ht="38.25">
      <c r="A20" s="5" t="s">
        <v>8</v>
      </c>
      <c r="B20" s="204" t="s">
        <v>68</v>
      </c>
      <c r="C20" s="21">
        <f t="shared" ref="C20:C26" si="54">E20+F20+G20</f>
        <v>0</v>
      </c>
      <c r="D20" s="2">
        <v>0</v>
      </c>
      <c r="E20" s="21">
        <f t="shared" ref="E20:E26" si="55">G20+H20+I20</f>
        <v>0</v>
      </c>
      <c r="F20" s="2">
        <v>0</v>
      </c>
      <c r="G20" s="2">
        <v>0</v>
      </c>
      <c r="H20" s="2">
        <f t="shared" ref="H20:H26" si="56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26" si="57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58">S20+T20+U20</f>
        <v>0</v>
      </c>
      <c r="S20" s="8">
        <v>0</v>
      </c>
      <c r="T20" s="3">
        <v>0</v>
      </c>
      <c r="U20" s="8">
        <v>0</v>
      </c>
      <c r="V20" s="3">
        <f t="shared" ref="V20:V26" si="59">M20+R20</f>
        <v>0</v>
      </c>
      <c r="W20" s="8">
        <v>0</v>
      </c>
      <c r="X20" s="8">
        <v>0</v>
      </c>
      <c r="Y20" s="3">
        <f t="shared" ref="Y20:Y26" si="60">E20+I20-L20-V20</f>
        <v>0</v>
      </c>
      <c r="Z20" s="8">
        <v>0</v>
      </c>
      <c r="AA20" s="8">
        <v>0</v>
      </c>
      <c r="AB20" s="8">
        <v>0</v>
      </c>
      <c r="AC20" s="3">
        <f t="shared" ref="AC20:AC26" si="61">AA20+AB20</f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1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2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f t="shared" si="54"/>
        <v>0</v>
      </c>
      <c r="D21" s="2">
        <v>0</v>
      </c>
      <c r="E21" s="21">
        <f t="shared" si="55"/>
        <v>0</v>
      </c>
      <c r="F21" s="2">
        <v>0</v>
      </c>
      <c r="G21" s="2">
        <v>0</v>
      </c>
      <c r="H21" s="2">
        <f t="shared" si="56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57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8"/>
        <v>0</v>
      </c>
      <c r="S21" s="8">
        <v>0</v>
      </c>
      <c r="T21" s="3">
        <v>0</v>
      </c>
      <c r="U21" s="8">
        <v>0</v>
      </c>
      <c r="V21" s="3">
        <f t="shared" si="59"/>
        <v>0</v>
      </c>
      <c r="W21" s="8">
        <v>0</v>
      </c>
      <c r="X21" s="8">
        <v>0</v>
      </c>
      <c r="Y21" s="3">
        <f t="shared" si="60"/>
        <v>0</v>
      </c>
      <c r="Z21" s="8">
        <v>0</v>
      </c>
      <c r="AA21" s="8">
        <v>0</v>
      </c>
      <c r="AB21" s="8">
        <v>0</v>
      </c>
      <c r="AC21" s="3">
        <f t="shared" si="61"/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1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3">L21+V21+W21+Y21+Z21</f>
        <v>0</v>
      </c>
      <c r="AW21" s="70">
        <f t="shared" si="15"/>
        <v>0</v>
      </c>
      <c r="AX21" s="70">
        <f t="shared" si="62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f t="shared" si="54"/>
        <v>0</v>
      </c>
      <c r="D22" s="2">
        <v>0</v>
      </c>
      <c r="E22" s="21">
        <f t="shared" si="55"/>
        <v>0</v>
      </c>
      <c r="F22" s="2">
        <v>0</v>
      </c>
      <c r="G22" s="2">
        <v>0</v>
      </c>
      <c r="H22" s="2">
        <f t="shared" si="56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57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8"/>
        <v>0</v>
      </c>
      <c r="S22" s="8">
        <v>0</v>
      </c>
      <c r="T22" s="3">
        <v>0</v>
      </c>
      <c r="U22" s="8">
        <v>0</v>
      </c>
      <c r="V22" s="3">
        <f t="shared" si="59"/>
        <v>0</v>
      </c>
      <c r="W22" s="8">
        <v>0</v>
      </c>
      <c r="X22" s="8">
        <v>0</v>
      </c>
      <c r="Y22" s="3">
        <f t="shared" si="60"/>
        <v>0</v>
      </c>
      <c r="Z22" s="8">
        <v>0</v>
      </c>
      <c r="AA22" s="8">
        <v>0</v>
      </c>
      <c r="AB22" s="8">
        <v>0</v>
      </c>
      <c r="AC22" s="3">
        <f t="shared" si="61"/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1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3"/>
        <v>0</v>
      </c>
      <c r="AW22" s="70">
        <f t="shared" si="15"/>
        <v>0</v>
      </c>
      <c r="AX22" s="70">
        <f t="shared" si="62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f t="shared" si="54"/>
        <v>0</v>
      </c>
      <c r="D23" s="2">
        <v>0</v>
      </c>
      <c r="E23" s="21">
        <f t="shared" si="55"/>
        <v>0</v>
      </c>
      <c r="F23" s="2">
        <v>0</v>
      </c>
      <c r="G23" s="2">
        <v>0</v>
      </c>
      <c r="H23" s="2">
        <f t="shared" si="56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57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8"/>
        <v>0</v>
      </c>
      <c r="S23" s="8">
        <v>0</v>
      </c>
      <c r="T23" s="3">
        <v>0</v>
      </c>
      <c r="U23" s="8">
        <v>0</v>
      </c>
      <c r="V23" s="3">
        <f t="shared" si="59"/>
        <v>0</v>
      </c>
      <c r="W23" s="8">
        <v>0</v>
      </c>
      <c r="X23" s="8">
        <v>0</v>
      </c>
      <c r="Y23" s="3">
        <f t="shared" si="60"/>
        <v>0</v>
      </c>
      <c r="Z23" s="8">
        <v>0</v>
      </c>
      <c r="AA23" s="8">
        <v>0</v>
      </c>
      <c r="AB23" s="8">
        <v>0</v>
      </c>
      <c r="AC23" s="3">
        <f t="shared" si="61"/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1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3"/>
        <v>0</v>
      </c>
      <c r="AW23" s="70">
        <f t="shared" si="15"/>
        <v>0</v>
      </c>
      <c r="AX23" s="70">
        <f t="shared" si="62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f t="shared" si="54"/>
        <v>0</v>
      </c>
      <c r="D24" s="2">
        <v>0</v>
      </c>
      <c r="E24" s="21">
        <f t="shared" si="55"/>
        <v>0</v>
      </c>
      <c r="F24" s="2">
        <v>0</v>
      </c>
      <c r="G24" s="2">
        <v>0</v>
      </c>
      <c r="H24" s="2">
        <f t="shared" si="56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57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8"/>
        <v>0</v>
      </c>
      <c r="S24" s="8">
        <v>0</v>
      </c>
      <c r="T24" s="3">
        <v>0</v>
      </c>
      <c r="U24" s="8">
        <v>0</v>
      </c>
      <c r="V24" s="3">
        <f t="shared" si="59"/>
        <v>0</v>
      </c>
      <c r="W24" s="8">
        <v>0</v>
      </c>
      <c r="X24" s="8">
        <v>0</v>
      </c>
      <c r="Y24" s="3">
        <f t="shared" si="60"/>
        <v>0</v>
      </c>
      <c r="Z24" s="8">
        <v>0</v>
      </c>
      <c r="AA24" s="8">
        <v>0</v>
      </c>
      <c r="AB24" s="8">
        <v>0</v>
      </c>
      <c r="AC24" s="3">
        <f t="shared" si="61"/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1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3"/>
        <v>0</v>
      </c>
      <c r="AW24" s="70">
        <f t="shared" si="15"/>
        <v>0</v>
      </c>
      <c r="AX24" s="70">
        <f t="shared" si="62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f t="shared" si="54"/>
        <v>0</v>
      </c>
      <c r="D25" s="2">
        <v>0</v>
      </c>
      <c r="E25" s="21">
        <f t="shared" si="55"/>
        <v>0</v>
      </c>
      <c r="F25" s="2">
        <v>0</v>
      </c>
      <c r="G25" s="2">
        <v>0</v>
      </c>
      <c r="H25" s="2">
        <f t="shared" si="56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57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8"/>
        <v>0</v>
      </c>
      <c r="S25" s="8">
        <v>0</v>
      </c>
      <c r="T25" s="3">
        <v>0</v>
      </c>
      <c r="U25" s="8">
        <v>0</v>
      </c>
      <c r="V25" s="3">
        <f t="shared" si="59"/>
        <v>0</v>
      </c>
      <c r="W25" s="8">
        <v>0</v>
      </c>
      <c r="X25" s="8">
        <v>0</v>
      </c>
      <c r="Y25" s="3">
        <f t="shared" si="60"/>
        <v>0</v>
      </c>
      <c r="Z25" s="8">
        <v>0</v>
      </c>
      <c r="AA25" s="8">
        <v>0</v>
      </c>
      <c r="AB25" s="8">
        <v>0</v>
      </c>
      <c r="AC25" s="3">
        <f t="shared" si="61"/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1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2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f t="shared" si="54"/>
        <v>0</v>
      </c>
      <c r="D26" s="2">
        <v>0</v>
      </c>
      <c r="E26" s="21">
        <f t="shared" si="55"/>
        <v>0</v>
      </c>
      <c r="F26" s="2">
        <v>0</v>
      </c>
      <c r="G26" s="2">
        <v>0</v>
      </c>
      <c r="H26" s="2">
        <f t="shared" si="56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57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8"/>
        <v>0</v>
      </c>
      <c r="S26" s="8">
        <v>0</v>
      </c>
      <c r="T26" s="3">
        <v>0</v>
      </c>
      <c r="U26" s="8">
        <v>0</v>
      </c>
      <c r="V26" s="3">
        <f t="shared" si="59"/>
        <v>0</v>
      </c>
      <c r="W26" s="8">
        <v>0</v>
      </c>
      <c r="X26" s="8">
        <v>0</v>
      </c>
      <c r="Y26" s="3">
        <f t="shared" si="60"/>
        <v>0</v>
      </c>
      <c r="Z26" s="8">
        <v>0</v>
      </c>
      <c r="AA26" s="8">
        <v>0</v>
      </c>
      <c r="AB26" s="8">
        <v>0</v>
      </c>
      <c r="AC26" s="3">
        <f t="shared" si="61"/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1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3"/>
        <v>0</v>
      </c>
      <c r="AW26" s="70">
        <f t="shared" si="15"/>
        <v>0</v>
      </c>
      <c r="AX26" s="70">
        <f t="shared" si="62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5">
        <v>7</v>
      </c>
      <c r="B27" s="133" t="s">
        <v>75</v>
      </c>
      <c r="C27" s="69">
        <f t="shared" ref="C27:AP27" si="64">SUM(C28:C32)</f>
        <v>0</v>
      </c>
      <c r="D27" s="69">
        <f t="shared" si="64"/>
        <v>0</v>
      </c>
      <c r="E27" s="69">
        <f t="shared" si="64"/>
        <v>0</v>
      </c>
      <c r="F27" s="69">
        <f t="shared" si="64"/>
        <v>0</v>
      </c>
      <c r="G27" s="69">
        <f t="shared" si="64"/>
        <v>0</v>
      </c>
      <c r="H27" s="69">
        <f t="shared" si="64"/>
        <v>0</v>
      </c>
      <c r="I27" s="69">
        <f t="shared" si="64"/>
        <v>0</v>
      </c>
      <c r="J27" s="69">
        <f t="shared" si="64"/>
        <v>0</v>
      </c>
      <c r="K27" s="69">
        <f t="shared" si="64"/>
        <v>0</v>
      </c>
      <c r="L27" s="69">
        <f t="shared" si="64"/>
        <v>0</v>
      </c>
      <c r="M27" s="69">
        <f t="shared" si="64"/>
        <v>0</v>
      </c>
      <c r="N27" s="69">
        <f t="shared" si="64"/>
        <v>0</v>
      </c>
      <c r="O27" s="69">
        <f t="shared" si="64"/>
        <v>0</v>
      </c>
      <c r="P27" s="69">
        <f t="shared" si="64"/>
        <v>0</v>
      </c>
      <c r="Q27" s="69">
        <f t="shared" si="64"/>
        <v>0</v>
      </c>
      <c r="R27" s="69">
        <f t="shared" si="64"/>
        <v>0</v>
      </c>
      <c r="S27" s="69">
        <f t="shared" si="64"/>
        <v>0</v>
      </c>
      <c r="T27" s="69">
        <f t="shared" si="64"/>
        <v>0</v>
      </c>
      <c r="U27" s="69">
        <f t="shared" si="64"/>
        <v>0</v>
      </c>
      <c r="V27" s="69">
        <f t="shared" si="64"/>
        <v>0</v>
      </c>
      <c r="W27" s="69">
        <f t="shared" si="64"/>
        <v>0</v>
      </c>
      <c r="X27" s="69">
        <f t="shared" si="64"/>
        <v>0</v>
      </c>
      <c r="Y27" s="69">
        <f t="shared" si="64"/>
        <v>0</v>
      </c>
      <c r="Z27" s="69">
        <f t="shared" si="64"/>
        <v>0</v>
      </c>
      <c r="AA27" s="69">
        <f t="shared" si="64"/>
        <v>0</v>
      </c>
      <c r="AB27" s="69">
        <f t="shared" si="64"/>
        <v>0</v>
      </c>
      <c r="AC27" s="69">
        <f t="shared" si="64"/>
        <v>0</v>
      </c>
      <c r="AD27" s="69">
        <f t="shared" si="64"/>
        <v>0</v>
      </c>
      <c r="AE27" s="69">
        <f t="shared" si="64"/>
        <v>0</v>
      </c>
      <c r="AF27" s="69">
        <f t="shared" si="64"/>
        <v>0</v>
      </c>
      <c r="AG27" s="69">
        <f t="shared" si="64"/>
        <v>0</v>
      </c>
      <c r="AH27" s="69">
        <f t="shared" si="64"/>
        <v>0</v>
      </c>
      <c r="AI27" s="69">
        <f t="shared" si="64"/>
        <v>0</v>
      </c>
      <c r="AJ27" s="69">
        <f t="shared" si="64"/>
        <v>0</v>
      </c>
      <c r="AK27" s="69">
        <f t="shared" si="64"/>
        <v>0</v>
      </c>
      <c r="AL27" s="69">
        <f t="shared" si="64"/>
        <v>0</v>
      </c>
      <c r="AM27" s="69">
        <f t="shared" si="64"/>
        <v>0</v>
      </c>
      <c r="AN27" s="69">
        <f t="shared" si="64"/>
        <v>0</v>
      </c>
      <c r="AO27" s="69">
        <f t="shared" si="64"/>
        <v>0</v>
      </c>
      <c r="AP27" s="69">
        <f t="shared" si="64"/>
        <v>0</v>
      </c>
      <c r="AQ27" s="69">
        <f t="shared" ref="AQ27:BJ27" si="65">SUM(AQ28:AQ32)</f>
        <v>0</v>
      </c>
      <c r="AR27" s="69">
        <f t="shared" si="65"/>
        <v>0</v>
      </c>
      <c r="AS27" s="69">
        <f t="shared" si="65"/>
        <v>0</v>
      </c>
      <c r="AT27" s="69">
        <f t="shared" si="65"/>
        <v>0</v>
      </c>
      <c r="AU27" s="69">
        <f t="shared" si="65"/>
        <v>0</v>
      </c>
      <c r="AV27" s="69">
        <f>SUM(AV28:AV32)</f>
        <v>0</v>
      </c>
      <c r="AW27" s="69">
        <f t="shared" si="65"/>
        <v>0</v>
      </c>
      <c r="AX27" s="69">
        <f t="shared" ref="AX27" si="66">SUM(AX28:AX32)</f>
        <v>0</v>
      </c>
      <c r="AY27" s="69">
        <f t="shared" si="65"/>
        <v>0</v>
      </c>
      <c r="AZ27" s="69">
        <f t="shared" si="65"/>
        <v>0</v>
      </c>
      <c r="BA27" s="69">
        <f t="shared" si="65"/>
        <v>0</v>
      </c>
      <c r="BB27" s="69">
        <f t="shared" si="65"/>
        <v>0</v>
      </c>
      <c r="BC27" s="69">
        <f t="shared" si="65"/>
        <v>0</v>
      </c>
      <c r="BD27" s="69">
        <f t="shared" si="65"/>
        <v>0</v>
      </c>
      <c r="BE27" s="69">
        <f t="shared" si="65"/>
        <v>0</v>
      </c>
      <c r="BF27" s="69">
        <f t="shared" si="65"/>
        <v>0</v>
      </c>
      <c r="BG27" s="69">
        <f t="shared" si="65"/>
        <v>0</v>
      </c>
      <c r="BH27" s="69">
        <f t="shared" si="65"/>
        <v>0</v>
      </c>
      <c r="BI27" s="69">
        <f t="shared" si="65"/>
        <v>0</v>
      </c>
      <c r="BJ27" s="69">
        <f t="shared" si="65"/>
        <v>0</v>
      </c>
    </row>
    <row r="28" spans="1:62">
      <c r="A28" s="9" t="s">
        <v>14</v>
      </c>
      <c r="B28" s="204" t="s">
        <v>76</v>
      </c>
      <c r="C28" s="21">
        <v>0</v>
      </c>
      <c r="D28" s="2">
        <v>0</v>
      </c>
      <c r="E28" s="21">
        <v>0</v>
      </c>
      <c r="F28" s="2">
        <v>0</v>
      </c>
      <c r="G28" s="2">
        <v>0</v>
      </c>
      <c r="H28" s="2">
        <v>0</v>
      </c>
      <c r="I28" s="2">
        <f t="shared" ref="I28:I37" si="67">H28-J28-K28</f>
        <v>0</v>
      </c>
      <c r="J28" s="8">
        <v>0</v>
      </c>
      <c r="K28" s="8">
        <v>0</v>
      </c>
      <c r="L28" s="8">
        <v>0</v>
      </c>
      <c r="M28" s="3">
        <f t="shared" ref="M28:M37" si="68">N28+O28+P28+Q28</f>
        <v>0</v>
      </c>
      <c r="N28" s="8">
        <v>0</v>
      </c>
      <c r="O28" s="8">
        <v>0</v>
      </c>
      <c r="P28" s="8">
        <v>0</v>
      </c>
      <c r="Q28" s="8">
        <v>0</v>
      </c>
      <c r="R28" s="3">
        <f t="shared" ref="R28:R37" si="69">S28+T28+U28</f>
        <v>0</v>
      </c>
      <c r="S28" s="8">
        <v>0</v>
      </c>
      <c r="T28" s="3">
        <v>0</v>
      </c>
      <c r="U28" s="8">
        <v>0</v>
      </c>
      <c r="V28" s="3">
        <f t="shared" ref="V28:V37" si="70">M28+R28</f>
        <v>0</v>
      </c>
      <c r="W28" s="8">
        <v>0</v>
      </c>
      <c r="X28" s="8">
        <v>0</v>
      </c>
      <c r="Y28" s="3">
        <f t="shared" ref="Y28:Y37" si="71">E28+I28-L28-V28-W28</f>
        <v>0</v>
      </c>
      <c r="Z28" s="3">
        <f t="shared" ref="Z28:Z40" si="72">X28+D28</f>
        <v>0</v>
      </c>
      <c r="AA28" s="8">
        <v>0</v>
      </c>
      <c r="AB28" s="8">
        <v>0</v>
      </c>
      <c r="AC28" s="3">
        <f t="shared" ref="AC28:AC40" si="73">AA28+AB28</f>
        <v>0</v>
      </c>
      <c r="AD28" s="8">
        <v>0</v>
      </c>
      <c r="AE28" s="3">
        <f t="shared" ref="AE28:AE37" si="74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37" si="75">AH28+AI28</f>
        <v>0</v>
      </c>
      <c r="AK28" s="8">
        <v>0</v>
      </c>
      <c r="AL28" s="3">
        <f t="shared" ref="AL28:AL37" si="76">AH28+AI28-AK28</f>
        <v>0</v>
      </c>
      <c r="AM28" s="8"/>
      <c r="AN28" s="8"/>
      <c r="AO28" s="8"/>
      <c r="AP28" s="8"/>
      <c r="AQ28" s="70">
        <f t="shared" si="11"/>
        <v>0</v>
      </c>
      <c r="AR28" s="70">
        <f t="shared" si="51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7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>
      <c r="A29" s="9" t="s">
        <v>15</v>
      </c>
      <c r="B29" s="204" t="s">
        <v>77</v>
      </c>
      <c r="C29" s="21">
        <v>0</v>
      </c>
      <c r="D29" s="2">
        <v>0</v>
      </c>
      <c r="E29" s="21">
        <v>0</v>
      </c>
      <c r="F29" s="2">
        <v>0</v>
      </c>
      <c r="G29" s="2">
        <v>0</v>
      </c>
      <c r="H29" s="2">
        <v>0</v>
      </c>
      <c r="I29" s="2">
        <f t="shared" si="67"/>
        <v>0</v>
      </c>
      <c r="J29" s="8">
        <v>0</v>
      </c>
      <c r="K29" s="8">
        <v>0</v>
      </c>
      <c r="L29" s="8">
        <v>0</v>
      </c>
      <c r="M29" s="3">
        <f t="shared" si="68"/>
        <v>0</v>
      </c>
      <c r="N29" s="8">
        <v>0</v>
      </c>
      <c r="O29" s="8">
        <v>0</v>
      </c>
      <c r="P29" s="8">
        <v>0</v>
      </c>
      <c r="Q29" s="8">
        <v>0</v>
      </c>
      <c r="R29" s="3">
        <f t="shared" si="69"/>
        <v>0</v>
      </c>
      <c r="S29" s="8">
        <v>0</v>
      </c>
      <c r="T29" s="3">
        <v>0</v>
      </c>
      <c r="U29" s="8">
        <v>0</v>
      </c>
      <c r="V29" s="3">
        <f t="shared" si="70"/>
        <v>0</v>
      </c>
      <c r="W29" s="8">
        <v>0</v>
      </c>
      <c r="X29" s="8">
        <v>0</v>
      </c>
      <c r="Y29" s="3">
        <f t="shared" si="71"/>
        <v>0</v>
      </c>
      <c r="Z29" s="3">
        <f t="shared" si="72"/>
        <v>0</v>
      </c>
      <c r="AA29" s="8">
        <v>0</v>
      </c>
      <c r="AB29" s="8">
        <v>0</v>
      </c>
      <c r="AC29" s="3">
        <f t="shared" si="73"/>
        <v>0</v>
      </c>
      <c r="AD29" s="8">
        <v>0</v>
      </c>
      <c r="AE29" s="3">
        <f t="shared" si="74"/>
        <v>0</v>
      </c>
      <c r="AF29" s="8"/>
      <c r="AG29" s="8">
        <v>0</v>
      </c>
      <c r="AH29" s="8">
        <v>0</v>
      </c>
      <c r="AI29" s="8">
        <v>0</v>
      </c>
      <c r="AJ29" s="3">
        <f t="shared" si="75"/>
        <v>0</v>
      </c>
      <c r="AK29" s="8">
        <v>0</v>
      </c>
      <c r="AL29" s="3">
        <f t="shared" si="76"/>
        <v>0</v>
      </c>
      <c r="AM29" s="8"/>
      <c r="AN29" s="8"/>
      <c r="AO29" s="8"/>
      <c r="AP29" s="8"/>
      <c r="AQ29" s="70">
        <f t="shared" si="11"/>
        <v>0</v>
      </c>
      <c r="AR29" s="70">
        <f t="shared" si="51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8">L29+V29+W29+Y29+Z29</f>
        <v>0</v>
      </c>
      <c r="AW29" s="70">
        <f t="shared" si="15"/>
        <v>0</v>
      </c>
      <c r="AX29" s="70">
        <f t="shared" si="77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21">
        <v>0</v>
      </c>
      <c r="D30" s="2">
        <v>0</v>
      </c>
      <c r="E30" s="21">
        <v>0</v>
      </c>
      <c r="F30" s="2">
        <v>0</v>
      </c>
      <c r="G30" s="2">
        <v>0</v>
      </c>
      <c r="H30" s="2">
        <v>0</v>
      </c>
      <c r="I30" s="2">
        <f t="shared" si="67"/>
        <v>0</v>
      </c>
      <c r="J30" s="8">
        <v>0</v>
      </c>
      <c r="K30" s="8">
        <v>0</v>
      </c>
      <c r="L30" s="8">
        <v>0</v>
      </c>
      <c r="M30" s="3">
        <f t="shared" si="68"/>
        <v>0</v>
      </c>
      <c r="N30" s="8">
        <v>0</v>
      </c>
      <c r="O30" s="8">
        <v>0</v>
      </c>
      <c r="P30" s="8">
        <v>0</v>
      </c>
      <c r="Q30" s="8">
        <v>0</v>
      </c>
      <c r="R30" s="3">
        <f t="shared" si="69"/>
        <v>0</v>
      </c>
      <c r="S30" s="8">
        <v>0</v>
      </c>
      <c r="T30" s="3">
        <v>0</v>
      </c>
      <c r="U30" s="8">
        <v>0</v>
      </c>
      <c r="V30" s="3">
        <f t="shared" si="70"/>
        <v>0</v>
      </c>
      <c r="W30" s="8">
        <v>0</v>
      </c>
      <c r="X30" s="8">
        <v>0</v>
      </c>
      <c r="Y30" s="3">
        <f t="shared" si="71"/>
        <v>0</v>
      </c>
      <c r="Z30" s="3">
        <f t="shared" si="72"/>
        <v>0</v>
      </c>
      <c r="AA30" s="8">
        <v>0</v>
      </c>
      <c r="AB30" s="8">
        <v>0</v>
      </c>
      <c r="AC30" s="3">
        <f t="shared" si="73"/>
        <v>0</v>
      </c>
      <c r="AD30" s="8">
        <v>0</v>
      </c>
      <c r="AE30" s="3">
        <f t="shared" si="74"/>
        <v>0</v>
      </c>
      <c r="AF30" s="8"/>
      <c r="AG30" s="8">
        <v>0</v>
      </c>
      <c r="AH30" s="8">
        <v>0</v>
      </c>
      <c r="AI30" s="8">
        <v>0</v>
      </c>
      <c r="AJ30" s="3">
        <f t="shared" si="75"/>
        <v>0</v>
      </c>
      <c r="AK30" s="8">
        <v>0</v>
      </c>
      <c r="AL30" s="3">
        <f t="shared" si="76"/>
        <v>0</v>
      </c>
      <c r="AM30" s="8"/>
      <c r="AN30" s="8"/>
      <c r="AO30" s="8"/>
      <c r="AP30" s="8"/>
      <c r="AQ30" s="70">
        <f t="shared" si="11"/>
        <v>0</v>
      </c>
      <c r="AR30" s="70">
        <f t="shared" si="51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8"/>
        <v>0</v>
      </c>
      <c r="AW30" s="70">
        <f t="shared" si="15"/>
        <v>0</v>
      </c>
      <c r="AX30" s="70">
        <f t="shared" si="77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>
      <c r="A31" s="9" t="s">
        <v>50</v>
      </c>
      <c r="B31" s="204" t="s">
        <v>79</v>
      </c>
      <c r="C31" s="21">
        <v>0</v>
      </c>
      <c r="D31" s="2">
        <v>0</v>
      </c>
      <c r="E31" s="21">
        <v>0</v>
      </c>
      <c r="F31" s="2">
        <v>0</v>
      </c>
      <c r="G31" s="2">
        <v>0</v>
      </c>
      <c r="H31" s="2">
        <v>0</v>
      </c>
      <c r="I31" s="2">
        <f t="shared" si="67"/>
        <v>0</v>
      </c>
      <c r="J31" s="8">
        <v>0</v>
      </c>
      <c r="K31" s="8">
        <v>0</v>
      </c>
      <c r="L31" s="8">
        <v>0</v>
      </c>
      <c r="M31" s="3">
        <f t="shared" si="68"/>
        <v>0</v>
      </c>
      <c r="N31" s="8">
        <v>0</v>
      </c>
      <c r="O31" s="8">
        <v>0</v>
      </c>
      <c r="P31" s="8">
        <v>0</v>
      </c>
      <c r="Q31" s="8">
        <v>0</v>
      </c>
      <c r="R31" s="3">
        <f t="shared" si="69"/>
        <v>0</v>
      </c>
      <c r="S31" s="8">
        <v>0</v>
      </c>
      <c r="T31" s="3">
        <v>0</v>
      </c>
      <c r="U31" s="8">
        <v>0</v>
      </c>
      <c r="V31" s="3">
        <f t="shared" si="70"/>
        <v>0</v>
      </c>
      <c r="W31" s="8">
        <v>0</v>
      </c>
      <c r="X31" s="8">
        <v>0</v>
      </c>
      <c r="Y31" s="3">
        <f t="shared" si="71"/>
        <v>0</v>
      </c>
      <c r="Z31" s="3">
        <f t="shared" si="72"/>
        <v>0</v>
      </c>
      <c r="AA31" s="8">
        <v>0</v>
      </c>
      <c r="AB31" s="8">
        <v>0</v>
      </c>
      <c r="AC31" s="3">
        <f t="shared" si="73"/>
        <v>0</v>
      </c>
      <c r="AD31" s="8">
        <v>0</v>
      </c>
      <c r="AE31" s="3">
        <f t="shared" si="74"/>
        <v>0</v>
      </c>
      <c r="AF31" s="8"/>
      <c r="AG31" s="8">
        <v>0</v>
      </c>
      <c r="AH31" s="8">
        <v>0</v>
      </c>
      <c r="AI31" s="8">
        <v>0</v>
      </c>
      <c r="AJ31" s="3">
        <f t="shared" si="75"/>
        <v>0</v>
      </c>
      <c r="AK31" s="8">
        <v>0</v>
      </c>
      <c r="AL31" s="3">
        <f t="shared" si="76"/>
        <v>0</v>
      </c>
      <c r="AM31" s="8"/>
      <c r="AN31" s="8"/>
      <c r="AO31" s="8"/>
      <c r="AP31" s="8"/>
      <c r="AQ31" s="70">
        <f t="shared" si="11"/>
        <v>0</v>
      </c>
      <c r="AR31" s="70">
        <f t="shared" si="51"/>
        <v>0</v>
      </c>
      <c r="AS31" s="70">
        <f t="shared" si="12"/>
        <v>0</v>
      </c>
      <c r="AT31" s="70">
        <f t="shared" si="13"/>
        <v>0</v>
      </c>
      <c r="AU31" s="70">
        <f t="shared" si="14"/>
        <v>0</v>
      </c>
      <c r="AV31" s="70">
        <f t="shared" si="78"/>
        <v>0</v>
      </c>
      <c r="AW31" s="70">
        <f t="shared" si="15"/>
        <v>0</v>
      </c>
      <c r="AX31" s="70">
        <f t="shared" si="77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>
      <c r="A32" s="9" t="s">
        <v>51</v>
      </c>
      <c r="B32" s="204" t="s">
        <v>3</v>
      </c>
      <c r="C32" s="21">
        <v>0</v>
      </c>
      <c r="D32" s="2">
        <v>0</v>
      </c>
      <c r="E32" s="21">
        <v>0</v>
      </c>
      <c r="F32" s="2">
        <v>0</v>
      </c>
      <c r="G32" s="2">
        <v>0</v>
      </c>
      <c r="H32" s="2">
        <v>0</v>
      </c>
      <c r="I32" s="2">
        <f t="shared" si="67"/>
        <v>0</v>
      </c>
      <c r="J32" s="8">
        <v>0</v>
      </c>
      <c r="K32" s="8">
        <v>0</v>
      </c>
      <c r="L32" s="8">
        <v>0</v>
      </c>
      <c r="M32" s="3">
        <f t="shared" si="68"/>
        <v>0</v>
      </c>
      <c r="N32" s="8">
        <v>0</v>
      </c>
      <c r="O32" s="8">
        <v>0</v>
      </c>
      <c r="P32" s="8">
        <v>0</v>
      </c>
      <c r="Q32" s="8">
        <v>0</v>
      </c>
      <c r="R32" s="3">
        <f t="shared" si="69"/>
        <v>0</v>
      </c>
      <c r="S32" s="8">
        <v>0</v>
      </c>
      <c r="T32" s="3">
        <v>0</v>
      </c>
      <c r="U32" s="8">
        <v>0</v>
      </c>
      <c r="V32" s="3">
        <f t="shared" si="70"/>
        <v>0</v>
      </c>
      <c r="W32" s="8">
        <v>0</v>
      </c>
      <c r="X32" s="8">
        <v>0</v>
      </c>
      <c r="Y32" s="3">
        <f t="shared" si="71"/>
        <v>0</v>
      </c>
      <c r="Z32" s="3">
        <f t="shared" si="72"/>
        <v>0</v>
      </c>
      <c r="AA32" s="8">
        <v>0</v>
      </c>
      <c r="AB32" s="8">
        <v>0</v>
      </c>
      <c r="AC32" s="3">
        <f t="shared" si="73"/>
        <v>0</v>
      </c>
      <c r="AD32" s="8">
        <v>0</v>
      </c>
      <c r="AE32" s="3">
        <f t="shared" si="74"/>
        <v>0</v>
      </c>
      <c r="AF32" s="8"/>
      <c r="AG32" s="8">
        <v>0</v>
      </c>
      <c r="AH32" s="8">
        <v>0</v>
      </c>
      <c r="AI32" s="8">
        <v>0</v>
      </c>
      <c r="AJ32" s="3">
        <f t="shared" si="75"/>
        <v>0</v>
      </c>
      <c r="AK32" s="8">
        <v>0</v>
      </c>
      <c r="AL32" s="3">
        <f t="shared" si="76"/>
        <v>0</v>
      </c>
      <c r="AM32" s="8"/>
      <c r="AN32" s="8"/>
      <c r="AO32" s="8"/>
      <c r="AP32" s="8"/>
      <c r="AQ32" s="70">
        <f t="shared" si="11"/>
        <v>0</v>
      </c>
      <c r="AR32" s="70">
        <f t="shared" si="51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8"/>
        <v>0</v>
      </c>
      <c r="AW32" s="70">
        <f t="shared" si="15"/>
        <v>0</v>
      </c>
      <c r="AX32" s="70">
        <f t="shared" si="77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133" t="s">
        <v>92</v>
      </c>
      <c r="C33" s="21">
        <v>0</v>
      </c>
      <c r="D33" s="2">
        <v>0</v>
      </c>
      <c r="E33" s="21">
        <v>0</v>
      </c>
      <c r="F33" s="2">
        <v>0</v>
      </c>
      <c r="G33" s="2">
        <v>0</v>
      </c>
      <c r="H33" s="2">
        <v>0</v>
      </c>
      <c r="I33" s="2">
        <f t="shared" si="67"/>
        <v>0</v>
      </c>
      <c r="J33" s="8">
        <v>0</v>
      </c>
      <c r="K33" s="8">
        <v>0</v>
      </c>
      <c r="L33" s="8">
        <v>0</v>
      </c>
      <c r="M33" s="3">
        <f t="shared" si="68"/>
        <v>0</v>
      </c>
      <c r="N33" s="8">
        <v>0</v>
      </c>
      <c r="O33" s="8">
        <v>0</v>
      </c>
      <c r="P33" s="8">
        <v>0</v>
      </c>
      <c r="Q33" s="8">
        <v>0</v>
      </c>
      <c r="R33" s="3">
        <f t="shared" si="69"/>
        <v>0</v>
      </c>
      <c r="S33" s="8">
        <v>0</v>
      </c>
      <c r="T33" s="3">
        <v>0</v>
      </c>
      <c r="U33" s="8">
        <v>0</v>
      </c>
      <c r="V33" s="3">
        <f t="shared" si="70"/>
        <v>0</v>
      </c>
      <c r="W33" s="8">
        <v>0</v>
      </c>
      <c r="X33" s="8">
        <v>0</v>
      </c>
      <c r="Y33" s="3">
        <f t="shared" si="71"/>
        <v>0</v>
      </c>
      <c r="Z33" s="3">
        <f t="shared" si="72"/>
        <v>0</v>
      </c>
      <c r="AA33" s="8">
        <v>0</v>
      </c>
      <c r="AB33" s="8">
        <v>0</v>
      </c>
      <c r="AC33" s="3">
        <f t="shared" si="73"/>
        <v>0</v>
      </c>
      <c r="AD33" s="8">
        <v>0</v>
      </c>
      <c r="AE33" s="3">
        <f t="shared" si="74"/>
        <v>0</v>
      </c>
      <c r="AF33" s="8"/>
      <c r="AG33" s="8">
        <v>0</v>
      </c>
      <c r="AH33" s="8">
        <v>0</v>
      </c>
      <c r="AI33" s="8">
        <v>0</v>
      </c>
      <c r="AJ33" s="3">
        <f t="shared" si="75"/>
        <v>0</v>
      </c>
      <c r="AK33" s="8">
        <v>0</v>
      </c>
      <c r="AL33" s="3">
        <f t="shared" si="76"/>
        <v>0</v>
      </c>
      <c r="AM33" s="8"/>
      <c r="AN33" s="8"/>
      <c r="AO33" s="8"/>
      <c r="AP33" s="8"/>
      <c r="AQ33" s="70">
        <f t="shared" si="11"/>
        <v>0</v>
      </c>
      <c r="AR33" s="70">
        <f t="shared" si="51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7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9" t="s">
        <v>82</v>
      </c>
      <c r="B34" s="133" t="s">
        <v>62</v>
      </c>
      <c r="C34" s="21">
        <v>0</v>
      </c>
      <c r="D34" s="2">
        <v>0</v>
      </c>
      <c r="E34" s="21">
        <v>0</v>
      </c>
      <c r="F34" s="2">
        <v>0</v>
      </c>
      <c r="G34" s="2">
        <v>0</v>
      </c>
      <c r="H34" s="2">
        <v>0</v>
      </c>
      <c r="I34" s="2">
        <f t="shared" si="67"/>
        <v>0</v>
      </c>
      <c r="J34" s="8">
        <v>0</v>
      </c>
      <c r="K34" s="8">
        <v>0</v>
      </c>
      <c r="L34" s="8">
        <v>0</v>
      </c>
      <c r="M34" s="3">
        <f t="shared" si="68"/>
        <v>0</v>
      </c>
      <c r="N34" s="8">
        <v>0</v>
      </c>
      <c r="O34" s="8">
        <v>0</v>
      </c>
      <c r="P34" s="8">
        <v>0</v>
      </c>
      <c r="Q34" s="8">
        <v>0</v>
      </c>
      <c r="R34" s="3">
        <f t="shared" si="69"/>
        <v>0</v>
      </c>
      <c r="S34" s="8">
        <v>0</v>
      </c>
      <c r="T34" s="3">
        <v>0</v>
      </c>
      <c r="U34" s="8">
        <v>0</v>
      </c>
      <c r="V34" s="3">
        <f t="shared" si="70"/>
        <v>0</v>
      </c>
      <c r="W34" s="8">
        <v>0</v>
      </c>
      <c r="X34" s="8">
        <v>0</v>
      </c>
      <c r="Y34" s="3">
        <f t="shared" si="71"/>
        <v>0</v>
      </c>
      <c r="Z34" s="3">
        <f t="shared" si="72"/>
        <v>0</v>
      </c>
      <c r="AA34" s="8">
        <v>0</v>
      </c>
      <c r="AB34" s="8">
        <v>0</v>
      </c>
      <c r="AC34" s="3">
        <f t="shared" si="73"/>
        <v>0</v>
      </c>
      <c r="AD34" s="8">
        <v>0</v>
      </c>
      <c r="AE34" s="3">
        <f t="shared" si="74"/>
        <v>0</v>
      </c>
      <c r="AF34" s="8"/>
      <c r="AG34" s="8">
        <v>0</v>
      </c>
      <c r="AH34" s="8">
        <v>0</v>
      </c>
      <c r="AI34" s="8">
        <v>0</v>
      </c>
      <c r="AJ34" s="3">
        <f t="shared" si="75"/>
        <v>0</v>
      </c>
      <c r="AK34" s="8">
        <v>0</v>
      </c>
      <c r="AL34" s="3">
        <f t="shared" si="76"/>
        <v>0</v>
      </c>
      <c r="AM34" s="8"/>
      <c r="AN34" s="8"/>
      <c r="AO34" s="8"/>
      <c r="AP34" s="8"/>
      <c r="AQ34" s="70">
        <f t="shared" si="11"/>
        <v>0</v>
      </c>
      <c r="AR34" s="70">
        <f t="shared" si="51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5" si="79">L34+V34+W34+Y34+Z34</f>
        <v>0</v>
      </c>
      <c r="AW34" s="70">
        <f t="shared" si="15"/>
        <v>0</v>
      </c>
      <c r="AX34" s="70">
        <f t="shared" si="77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9" t="s">
        <v>83</v>
      </c>
      <c r="B35" s="133" t="s">
        <v>63</v>
      </c>
      <c r="C35" s="21">
        <v>0</v>
      </c>
      <c r="D35" s="2">
        <v>0</v>
      </c>
      <c r="E35" s="21">
        <v>0</v>
      </c>
      <c r="F35" s="2">
        <v>0</v>
      </c>
      <c r="G35" s="2">
        <v>0</v>
      </c>
      <c r="H35" s="2">
        <v>0</v>
      </c>
      <c r="I35" s="2">
        <f t="shared" si="67"/>
        <v>0</v>
      </c>
      <c r="J35" s="8">
        <v>0</v>
      </c>
      <c r="K35" s="8">
        <v>0</v>
      </c>
      <c r="L35" s="8">
        <v>0</v>
      </c>
      <c r="M35" s="3">
        <f t="shared" si="68"/>
        <v>0</v>
      </c>
      <c r="N35" s="8">
        <v>0</v>
      </c>
      <c r="O35" s="8">
        <v>0</v>
      </c>
      <c r="P35" s="8">
        <v>0</v>
      </c>
      <c r="Q35" s="8">
        <v>0</v>
      </c>
      <c r="R35" s="3">
        <f t="shared" si="69"/>
        <v>0</v>
      </c>
      <c r="S35" s="8">
        <v>0</v>
      </c>
      <c r="T35" s="3">
        <v>0</v>
      </c>
      <c r="U35" s="8">
        <v>0</v>
      </c>
      <c r="V35" s="3">
        <f t="shared" si="70"/>
        <v>0</v>
      </c>
      <c r="W35" s="8">
        <v>0</v>
      </c>
      <c r="X35" s="8">
        <v>0</v>
      </c>
      <c r="Y35" s="3">
        <f t="shared" si="71"/>
        <v>0</v>
      </c>
      <c r="Z35" s="3">
        <f t="shared" si="72"/>
        <v>0</v>
      </c>
      <c r="AA35" s="8">
        <v>0</v>
      </c>
      <c r="AB35" s="8">
        <v>0</v>
      </c>
      <c r="AC35" s="3">
        <f t="shared" si="73"/>
        <v>0</v>
      </c>
      <c r="AD35" s="8">
        <v>0</v>
      </c>
      <c r="AE35" s="3">
        <f t="shared" si="74"/>
        <v>0</v>
      </c>
      <c r="AF35" s="8"/>
      <c r="AG35" s="8">
        <v>0</v>
      </c>
      <c r="AH35" s="8">
        <v>0</v>
      </c>
      <c r="AI35" s="8">
        <v>0</v>
      </c>
      <c r="AJ35" s="3">
        <f t="shared" si="75"/>
        <v>0</v>
      </c>
      <c r="AK35" s="8">
        <v>0</v>
      </c>
      <c r="AL35" s="3">
        <f t="shared" si="76"/>
        <v>0</v>
      </c>
      <c r="AM35" s="8"/>
      <c r="AN35" s="8"/>
      <c r="AO35" s="8"/>
      <c r="AP35" s="8"/>
      <c r="AQ35" s="70">
        <f t="shared" si="11"/>
        <v>0</v>
      </c>
      <c r="AR35" s="70">
        <f t="shared" si="51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9"/>
        <v>0</v>
      </c>
      <c r="AW35" s="70">
        <f t="shared" si="15"/>
        <v>0</v>
      </c>
      <c r="AX35" s="70">
        <f t="shared" si="77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63.75">
      <c r="A36" s="9" t="s">
        <v>84</v>
      </c>
      <c r="B36" s="133" t="s">
        <v>64</v>
      </c>
      <c r="C36" s="21">
        <v>0</v>
      </c>
      <c r="D36" s="2">
        <v>0</v>
      </c>
      <c r="E36" s="21">
        <v>0</v>
      </c>
      <c r="F36" s="2">
        <v>0</v>
      </c>
      <c r="G36" s="2">
        <v>0</v>
      </c>
      <c r="H36" s="2">
        <v>0</v>
      </c>
      <c r="I36" s="2">
        <f t="shared" si="67"/>
        <v>0</v>
      </c>
      <c r="J36" s="8">
        <v>0</v>
      </c>
      <c r="K36" s="8">
        <v>0</v>
      </c>
      <c r="L36" s="8">
        <v>0</v>
      </c>
      <c r="M36" s="3">
        <f t="shared" si="68"/>
        <v>0</v>
      </c>
      <c r="N36" s="8">
        <v>0</v>
      </c>
      <c r="O36" s="8">
        <v>0</v>
      </c>
      <c r="P36" s="8">
        <v>0</v>
      </c>
      <c r="Q36" s="8">
        <v>0</v>
      </c>
      <c r="R36" s="3">
        <f t="shared" si="69"/>
        <v>0</v>
      </c>
      <c r="S36" s="8">
        <v>0</v>
      </c>
      <c r="T36" s="3">
        <v>0</v>
      </c>
      <c r="U36" s="8">
        <v>0</v>
      </c>
      <c r="V36" s="3">
        <f t="shared" si="70"/>
        <v>0</v>
      </c>
      <c r="W36" s="8">
        <v>0</v>
      </c>
      <c r="X36" s="8">
        <v>0</v>
      </c>
      <c r="Y36" s="3">
        <f t="shared" si="71"/>
        <v>0</v>
      </c>
      <c r="Z36" s="3">
        <f t="shared" si="72"/>
        <v>0</v>
      </c>
      <c r="AA36" s="8">
        <v>0</v>
      </c>
      <c r="AB36" s="8">
        <v>0</v>
      </c>
      <c r="AC36" s="3">
        <f t="shared" si="73"/>
        <v>0</v>
      </c>
      <c r="AD36" s="8">
        <v>0</v>
      </c>
      <c r="AE36" s="3">
        <f t="shared" si="74"/>
        <v>0</v>
      </c>
      <c r="AF36" s="8"/>
      <c r="AG36" s="8">
        <v>0</v>
      </c>
      <c r="AH36" s="8">
        <v>0</v>
      </c>
      <c r="AI36" s="8">
        <v>0</v>
      </c>
      <c r="AJ36" s="3">
        <f t="shared" si="75"/>
        <v>0</v>
      </c>
      <c r="AK36" s="8">
        <v>0</v>
      </c>
      <c r="AL36" s="3">
        <f t="shared" si="76"/>
        <v>0</v>
      </c>
      <c r="AM36" s="8"/>
      <c r="AN36" s="8"/>
      <c r="AO36" s="8"/>
      <c r="AP36" s="8"/>
      <c r="AQ36" s="70">
        <f t="shared" si="11"/>
        <v>0</v>
      </c>
      <c r="AR36" s="70">
        <f t="shared" si="51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9"/>
        <v>0</v>
      </c>
      <c r="AW36" s="70">
        <f t="shared" si="15"/>
        <v>0</v>
      </c>
      <c r="AX36" s="70">
        <f t="shared" si="77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9" t="s">
        <v>93</v>
      </c>
      <c r="B37" s="133" t="s">
        <v>65</v>
      </c>
      <c r="C37" s="21">
        <v>0</v>
      </c>
      <c r="D37" s="2">
        <v>0</v>
      </c>
      <c r="E37" s="21">
        <v>0</v>
      </c>
      <c r="F37" s="2">
        <v>0</v>
      </c>
      <c r="G37" s="2">
        <v>0</v>
      </c>
      <c r="H37" s="2">
        <v>0</v>
      </c>
      <c r="I37" s="2">
        <f t="shared" si="67"/>
        <v>0</v>
      </c>
      <c r="J37" s="8">
        <v>0</v>
      </c>
      <c r="K37" s="8">
        <v>0</v>
      </c>
      <c r="L37" s="8">
        <v>0</v>
      </c>
      <c r="M37" s="3">
        <f t="shared" si="68"/>
        <v>0</v>
      </c>
      <c r="N37" s="8">
        <v>0</v>
      </c>
      <c r="O37" s="8">
        <v>0</v>
      </c>
      <c r="P37" s="8">
        <v>0</v>
      </c>
      <c r="Q37" s="8">
        <v>0</v>
      </c>
      <c r="R37" s="3">
        <f t="shared" si="69"/>
        <v>0</v>
      </c>
      <c r="S37" s="8">
        <v>0</v>
      </c>
      <c r="T37" s="3">
        <v>0</v>
      </c>
      <c r="U37" s="8">
        <v>0</v>
      </c>
      <c r="V37" s="3">
        <f t="shared" si="70"/>
        <v>0</v>
      </c>
      <c r="W37" s="8">
        <v>0</v>
      </c>
      <c r="X37" s="8">
        <v>0</v>
      </c>
      <c r="Y37" s="3">
        <f t="shared" si="71"/>
        <v>0</v>
      </c>
      <c r="Z37" s="3">
        <f t="shared" si="72"/>
        <v>0</v>
      </c>
      <c r="AA37" s="8">
        <v>0</v>
      </c>
      <c r="AB37" s="8">
        <v>0</v>
      </c>
      <c r="AC37" s="3">
        <f t="shared" si="73"/>
        <v>0</v>
      </c>
      <c r="AD37" s="8">
        <v>0</v>
      </c>
      <c r="AE37" s="3">
        <f t="shared" si="74"/>
        <v>0</v>
      </c>
      <c r="AF37" s="8"/>
      <c r="AG37" s="8">
        <v>0</v>
      </c>
      <c r="AH37" s="8">
        <v>0</v>
      </c>
      <c r="AI37" s="8">
        <v>0</v>
      </c>
      <c r="AJ37" s="3">
        <f t="shared" si="75"/>
        <v>0</v>
      </c>
      <c r="AK37" s="8">
        <v>0</v>
      </c>
      <c r="AL37" s="3">
        <f t="shared" si="76"/>
        <v>0</v>
      </c>
      <c r="AM37" s="8"/>
      <c r="AN37" s="8"/>
      <c r="AO37" s="8"/>
      <c r="AP37" s="8"/>
      <c r="AQ37" s="70">
        <f t="shared" si="11"/>
        <v>0</v>
      </c>
      <c r="AR37" s="70">
        <f t="shared" si="51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9"/>
        <v>0</v>
      </c>
      <c r="AW37" s="70">
        <f t="shared" si="15"/>
        <v>0</v>
      </c>
      <c r="AX37" s="70">
        <f t="shared" si="77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75" t="s">
        <v>152</v>
      </c>
      <c r="C38" s="21">
        <v>1</v>
      </c>
      <c r="D38" s="2">
        <v>0</v>
      </c>
      <c r="E38" s="21">
        <v>1</v>
      </c>
      <c r="F38" s="2">
        <v>0</v>
      </c>
      <c r="G38" s="2">
        <v>0</v>
      </c>
      <c r="H38" s="2">
        <v>0</v>
      </c>
      <c r="I38" s="2">
        <v>0</v>
      </c>
      <c r="J38" s="8">
        <v>0</v>
      </c>
      <c r="K38" s="8">
        <v>0</v>
      </c>
      <c r="L38" s="8">
        <v>0</v>
      </c>
      <c r="M38" s="3">
        <v>0</v>
      </c>
      <c r="N38" s="8">
        <v>0</v>
      </c>
      <c r="O38" s="8">
        <v>0</v>
      </c>
      <c r="P38" s="8">
        <v>0</v>
      </c>
      <c r="Q38" s="8">
        <v>0</v>
      </c>
      <c r="R38" s="3">
        <v>1</v>
      </c>
      <c r="S38" s="8">
        <v>0</v>
      </c>
      <c r="T38" s="3">
        <v>1</v>
      </c>
      <c r="U38" s="8">
        <v>0</v>
      </c>
      <c r="V38" s="3">
        <v>1</v>
      </c>
      <c r="W38" s="8">
        <v>0</v>
      </c>
      <c r="X38" s="8">
        <v>0</v>
      </c>
      <c r="Y38" s="3">
        <v>0</v>
      </c>
      <c r="Z38" s="3">
        <f t="shared" si="72"/>
        <v>0</v>
      </c>
      <c r="AA38" s="8">
        <v>0</v>
      </c>
      <c r="AB38" s="8">
        <v>0</v>
      </c>
      <c r="AC38" s="3">
        <f t="shared" si="73"/>
        <v>0</v>
      </c>
      <c r="AD38" s="8">
        <v>0</v>
      </c>
      <c r="AE38" s="3">
        <v>0</v>
      </c>
      <c r="AF38" s="8"/>
      <c r="AG38" s="8">
        <v>0</v>
      </c>
      <c r="AH38" s="8">
        <v>0</v>
      </c>
      <c r="AI38" s="8">
        <v>0</v>
      </c>
      <c r="AJ38" s="3">
        <v>0</v>
      </c>
      <c r="AK38" s="8">
        <v>0</v>
      </c>
      <c r="AL38" s="3">
        <v>0</v>
      </c>
      <c r="AM38" s="8"/>
      <c r="AN38" s="8"/>
      <c r="AO38" s="8"/>
      <c r="AP38" s="8"/>
      <c r="AQ38" s="70">
        <f t="shared" si="11"/>
        <v>1</v>
      </c>
      <c r="AR38" s="70">
        <f t="shared" si="51"/>
        <v>1</v>
      </c>
      <c r="AS38" s="70">
        <f t="shared" si="12"/>
        <v>0</v>
      </c>
      <c r="AT38" s="70">
        <f t="shared" si="13"/>
        <v>0</v>
      </c>
      <c r="AU38" s="70">
        <f>D38+E38+I38</f>
        <v>1</v>
      </c>
      <c r="AV38" s="70">
        <f t="shared" si="79"/>
        <v>1</v>
      </c>
      <c r="AW38" s="70">
        <f t="shared" si="15"/>
        <v>0</v>
      </c>
      <c r="AX38" s="70">
        <f t="shared" si="77"/>
        <v>0</v>
      </c>
      <c r="AY38" s="70">
        <f t="shared" si="16"/>
        <v>1</v>
      </c>
      <c r="AZ38" s="70">
        <f t="shared" si="17"/>
        <v>1</v>
      </c>
      <c r="BA38" s="70">
        <f t="shared" si="18"/>
        <v>1</v>
      </c>
      <c r="BB38" s="70">
        <f t="shared" si="19"/>
        <v>1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25.5">
      <c r="A39" s="9" t="s">
        <v>98</v>
      </c>
      <c r="B39" s="73" t="s">
        <v>136</v>
      </c>
      <c r="C39" s="21">
        <v>4</v>
      </c>
      <c r="D39" s="2">
        <v>0</v>
      </c>
      <c r="E39" s="21">
        <v>4</v>
      </c>
      <c r="F39" s="2">
        <v>0</v>
      </c>
      <c r="G39" s="2">
        <v>0</v>
      </c>
      <c r="H39" s="2">
        <v>7</v>
      </c>
      <c r="I39" s="2">
        <f t="shared" ref="I39:I40" si="80">H39-J39-K39</f>
        <v>7</v>
      </c>
      <c r="J39" s="8">
        <v>0</v>
      </c>
      <c r="K39" s="8">
        <v>0</v>
      </c>
      <c r="L39" s="8">
        <v>0</v>
      </c>
      <c r="M39" s="3">
        <f t="shared" ref="M39:M40" si="81">N39+O39+P39+Q39</f>
        <v>7</v>
      </c>
      <c r="N39" s="8">
        <v>6</v>
      </c>
      <c r="O39" s="8">
        <v>0</v>
      </c>
      <c r="P39" s="8">
        <v>1</v>
      </c>
      <c r="Q39" s="8">
        <v>0</v>
      </c>
      <c r="R39" s="3">
        <f t="shared" ref="R39:R40" si="82">S39+T39+U39</f>
        <v>0</v>
      </c>
      <c r="S39" s="8">
        <v>0</v>
      </c>
      <c r="T39" s="3">
        <v>0</v>
      </c>
      <c r="U39" s="8">
        <v>0</v>
      </c>
      <c r="V39" s="3">
        <f t="shared" ref="V39:V40" si="83">M39+R39</f>
        <v>7</v>
      </c>
      <c r="W39" s="8">
        <v>0</v>
      </c>
      <c r="X39" s="8">
        <v>0</v>
      </c>
      <c r="Y39" s="3">
        <f t="shared" ref="Y39:Y40" si="84">E39+I39-L39-V39-W39</f>
        <v>4</v>
      </c>
      <c r="Z39" s="3">
        <f t="shared" si="72"/>
        <v>0</v>
      </c>
      <c r="AA39" s="8">
        <v>3</v>
      </c>
      <c r="AB39" s="8">
        <v>0</v>
      </c>
      <c r="AC39" s="3">
        <f t="shared" si="73"/>
        <v>3</v>
      </c>
      <c r="AD39" s="8">
        <v>0</v>
      </c>
      <c r="AE39" s="3">
        <f t="shared" ref="AE39:AE40" si="85">AA39+AB39-AD39</f>
        <v>3</v>
      </c>
      <c r="AF39" s="8"/>
      <c r="AG39" s="8">
        <v>0</v>
      </c>
      <c r="AH39" s="8">
        <v>0</v>
      </c>
      <c r="AI39" s="8">
        <v>0</v>
      </c>
      <c r="AJ39" s="3">
        <f t="shared" ref="AJ39:AJ40" si="86">AH39+AI39</f>
        <v>0</v>
      </c>
      <c r="AK39" s="8">
        <v>0</v>
      </c>
      <c r="AL39" s="3">
        <f t="shared" ref="AL39:AL40" si="87">AH39+AI39-AK39</f>
        <v>0</v>
      </c>
      <c r="AM39" s="8"/>
      <c r="AN39" s="8"/>
      <c r="AO39" s="8"/>
      <c r="AP39" s="8"/>
      <c r="AQ39" s="70">
        <f t="shared" si="11"/>
        <v>4</v>
      </c>
      <c r="AR39" s="70">
        <f t="shared" si="51"/>
        <v>4</v>
      </c>
      <c r="AS39" s="70">
        <f t="shared" si="12"/>
        <v>7</v>
      </c>
      <c r="AT39" s="70">
        <f t="shared" si="13"/>
        <v>7</v>
      </c>
      <c r="AU39" s="70">
        <f t="shared" si="14"/>
        <v>11</v>
      </c>
      <c r="AV39" s="70">
        <f t="shared" si="79"/>
        <v>11</v>
      </c>
      <c r="AW39" s="70">
        <f t="shared" si="15"/>
        <v>7</v>
      </c>
      <c r="AX39" s="70">
        <f t="shared" si="77"/>
        <v>7</v>
      </c>
      <c r="AY39" s="70">
        <f t="shared" si="16"/>
        <v>0</v>
      </c>
      <c r="AZ39" s="70">
        <f t="shared" si="17"/>
        <v>0</v>
      </c>
      <c r="BA39" s="70">
        <f t="shared" si="18"/>
        <v>7</v>
      </c>
      <c r="BB39" s="70">
        <f t="shared" si="19"/>
        <v>7</v>
      </c>
      <c r="BC39" s="70">
        <f t="shared" si="20"/>
        <v>3</v>
      </c>
      <c r="BD39" s="70">
        <f t="shared" si="21"/>
        <v>3</v>
      </c>
      <c r="BE39" s="70">
        <f t="shared" si="22"/>
        <v>3</v>
      </c>
      <c r="BF39" s="70">
        <f t="shared" si="23"/>
        <v>3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51">
      <c r="A40" s="9" t="s">
        <v>99</v>
      </c>
      <c r="B40" s="73" t="s">
        <v>135</v>
      </c>
      <c r="C40" s="21">
        <v>0</v>
      </c>
      <c r="D40" s="2">
        <v>0</v>
      </c>
      <c r="E40" s="21">
        <v>0</v>
      </c>
      <c r="F40" s="2">
        <v>0</v>
      </c>
      <c r="G40" s="2">
        <v>0</v>
      </c>
      <c r="H40" s="2">
        <v>2</v>
      </c>
      <c r="I40" s="2">
        <f t="shared" si="80"/>
        <v>2</v>
      </c>
      <c r="J40" s="8">
        <v>0</v>
      </c>
      <c r="K40" s="8">
        <v>0</v>
      </c>
      <c r="L40" s="8">
        <v>0</v>
      </c>
      <c r="M40" s="3">
        <f t="shared" si="81"/>
        <v>0</v>
      </c>
      <c r="N40" s="8">
        <v>0</v>
      </c>
      <c r="O40" s="8">
        <v>0</v>
      </c>
      <c r="P40" s="8">
        <v>0</v>
      </c>
      <c r="Q40" s="8">
        <v>0</v>
      </c>
      <c r="R40" s="3">
        <f t="shared" si="82"/>
        <v>0</v>
      </c>
      <c r="S40" s="8">
        <v>0</v>
      </c>
      <c r="T40" s="3">
        <v>0</v>
      </c>
      <c r="U40" s="8">
        <v>0</v>
      </c>
      <c r="V40" s="3">
        <f t="shared" si="83"/>
        <v>0</v>
      </c>
      <c r="W40" s="8">
        <v>0</v>
      </c>
      <c r="X40" s="8">
        <v>0</v>
      </c>
      <c r="Y40" s="3">
        <f t="shared" si="84"/>
        <v>2</v>
      </c>
      <c r="Z40" s="3">
        <f t="shared" si="72"/>
        <v>0</v>
      </c>
      <c r="AA40" s="8">
        <v>0</v>
      </c>
      <c r="AB40" s="8">
        <v>0</v>
      </c>
      <c r="AC40" s="3">
        <f t="shared" si="73"/>
        <v>0</v>
      </c>
      <c r="AD40" s="8">
        <v>0</v>
      </c>
      <c r="AE40" s="3">
        <f t="shared" si="85"/>
        <v>0</v>
      </c>
      <c r="AF40" s="8"/>
      <c r="AG40" s="8">
        <v>0</v>
      </c>
      <c r="AH40" s="8">
        <v>0</v>
      </c>
      <c r="AI40" s="8">
        <v>0</v>
      </c>
      <c r="AJ40" s="3">
        <f t="shared" si="86"/>
        <v>0</v>
      </c>
      <c r="AK40" s="8">
        <v>0</v>
      </c>
      <c r="AL40" s="3">
        <f t="shared" si="87"/>
        <v>0</v>
      </c>
      <c r="AM40" s="8"/>
      <c r="AN40" s="8"/>
      <c r="AO40" s="8"/>
      <c r="AP40" s="8"/>
      <c r="AQ40" s="70">
        <f t="shared" si="11"/>
        <v>0</v>
      </c>
      <c r="AR40" s="70">
        <f t="shared" si="51"/>
        <v>0</v>
      </c>
      <c r="AS40" s="70">
        <f t="shared" si="12"/>
        <v>2</v>
      </c>
      <c r="AT40" s="70">
        <f t="shared" si="13"/>
        <v>2</v>
      </c>
      <c r="AU40" s="70">
        <f t="shared" si="14"/>
        <v>2</v>
      </c>
      <c r="AV40" s="70">
        <f t="shared" si="79"/>
        <v>2</v>
      </c>
      <c r="AW40" s="70">
        <f t="shared" si="15"/>
        <v>0</v>
      </c>
      <c r="AX40" s="70">
        <f t="shared" si="77"/>
        <v>0</v>
      </c>
      <c r="AY40" s="70">
        <f t="shared" si="16"/>
        <v>0</v>
      </c>
      <c r="AZ40" s="70">
        <f t="shared" si="17"/>
        <v>0</v>
      </c>
      <c r="BA40" s="70">
        <f t="shared" si="18"/>
        <v>0</v>
      </c>
      <c r="BB40" s="70">
        <f t="shared" si="19"/>
        <v>0</v>
      </c>
      <c r="BC40" s="70">
        <f t="shared" si="20"/>
        <v>0</v>
      </c>
      <c r="BD40" s="70">
        <f t="shared" si="21"/>
        <v>0</v>
      </c>
      <c r="BE40" s="70">
        <f t="shared" si="22"/>
        <v>0</v>
      </c>
      <c r="BF40" s="70">
        <f t="shared" si="23"/>
        <v>0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>
      <c r="A41" s="9" t="s">
        <v>188</v>
      </c>
      <c r="B41" s="75" t="s">
        <v>189</v>
      </c>
      <c r="C41" s="21"/>
      <c r="D41" s="2"/>
      <c r="E41" s="21"/>
      <c r="F41" s="2"/>
      <c r="G41" s="2"/>
      <c r="H41" s="2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3"/>
      <c r="U41" s="8"/>
      <c r="V41" s="3"/>
      <c r="W41" s="8"/>
      <c r="X41" s="8"/>
      <c r="Y41" s="3"/>
      <c r="Z41" s="3"/>
      <c r="AA41" s="8"/>
      <c r="AB41" s="8"/>
      <c r="AC41" s="3"/>
      <c r="AD41" s="8"/>
      <c r="AE41" s="3"/>
      <c r="AF41" s="8"/>
      <c r="AG41" s="8"/>
      <c r="AH41" s="8"/>
      <c r="AI41" s="8"/>
      <c r="AJ41" s="3"/>
      <c r="AK41" s="8"/>
      <c r="AL41" s="3"/>
      <c r="AM41" s="8"/>
      <c r="AN41" s="8"/>
      <c r="AO41" s="8"/>
      <c r="AP41" s="8"/>
      <c r="AQ41" s="70">
        <f t="shared" si="11"/>
        <v>0</v>
      </c>
      <c r="AR41" s="70">
        <f t="shared" si="51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9"/>
        <v>0</v>
      </c>
      <c r="AW41" s="70">
        <f t="shared" si="15"/>
        <v>0</v>
      </c>
      <c r="AX41" s="70">
        <f t="shared" si="77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5.5">
      <c r="A42" s="9" t="s">
        <v>163</v>
      </c>
      <c r="B42" s="74" t="s">
        <v>164</v>
      </c>
      <c r="C42" s="21"/>
      <c r="D42" s="2"/>
      <c r="E42" s="21"/>
      <c r="F42" s="2"/>
      <c r="G42" s="2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3"/>
      <c r="U42" s="8"/>
      <c r="V42" s="3"/>
      <c r="W42" s="8"/>
      <c r="X42" s="8"/>
      <c r="Y42" s="3"/>
      <c r="Z42" s="3"/>
      <c r="AA42" s="8"/>
      <c r="AB42" s="8"/>
      <c r="AC42" s="3"/>
      <c r="AD42" s="8"/>
      <c r="AE42" s="3"/>
      <c r="AF42" s="8"/>
      <c r="AG42" s="8"/>
      <c r="AH42" s="8"/>
      <c r="AI42" s="8"/>
      <c r="AJ42" s="3"/>
      <c r="AK42" s="8"/>
      <c r="AL42" s="3"/>
      <c r="AM42" s="8"/>
      <c r="AN42" s="8"/>
      <c r="AO42" s="8"/>
      <c r="AP42" s="8"/>
      <c r="AQ42" s="70">
        <f>C42</f>
        <v>0</v>
      </c>
      <c r="AR42" s="70">
        <f t="shared" si="51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9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21"/>
      <c r="D43" s="2"/>
      <c r="E43" s="21"/>
      <c r="F43" s="2"/>
      <c r="G43" s="2"/>
      <c r="H43" s="2"/>
      <c r="I43" s="2"/>
      <c r="J43" s="8"/>
      <c r="K43" s="8"/>
      <c r="L43" s="8"/>
      <c r="M43" s="3"/>
      <c r="N43" s="8"/>
      <c r="O43" s="8"/>
      <c r="P43" s="8"/>
      <c r="Q43" s="8"/>
      <c r="R43" s="3"/>
      <c r="S43" s="8"/>
      <c r="T43" s="3"/>
      <c r="U43" s="8"/>
      <c r="V43" s="3"/>
      <c r="W43" s="8"/>
      <c r="X43" s="8"/>
      <c r="Y43" s="3"/>
      <c r="Z43" s="3"/>
      <c r="AA43" s="8"/>
      <c r="AB43" s="8"/>
      <c r="AC43" s="3"/>
      <c r="AD43" s="8"/>
      <c r="AE43" s="3"/>
      <c r="AF43" s="8"/>
      <c r="AG43" s="8"/>
      <c r="AH43" s="8"/>
      <c r="AI43" s="8"/>
      <c r="AJ43" s="3"/>
      <c r="AK43" s="8"/>
      <c r="AL43" s="3"/>
      <c r="AM43" s="8"/>
      <c r="AN43" s="8"/>
      <c r="AO43" s="8"/>
      <c r="AP43" s="8"/>
      <c r="AQ43" s="70">
        <f>C43</f>
        <v>0</v>
      </c>
      <c r="AR43" s="70">
        <f t="shared" si="51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79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21"/>
      <c r="F44" s="2"/>
      <c r="G44" s="2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3"/>
      <c r="U44" s="8"/>
      <c r="V44" s="3"/>
      <c r="W44" s="8"/>
      <c r="X44" s="8"/>
      <c r="Y44" s="3"/>
      <c r="Z44" s="3"/>
      <c r="AA44" s="8"/>
      <c r="AB44" s="8"/>
      <c r="AC44" s="3"/>
      <c r="AD44" s="8"/>
      <c r="AE44" s="3"/>
      <c r="AF44" s="8"/>
      <c r="AG44" s="8"/>
      <c r="AH44" s="8"/>
      <c r="AI44" s="8"/>
      <c r="AJ44" s="3"/>
      <c r="AK44" s="8"/>
      <c r="AL44" s="3"/>
      <c r="AM44" s="8"/>
      <c r="AN44" s="8"/>
      <c r="AO44" s="8"/>
      <c r="AP44" s="8"/>
      <c r="AQ44" s="70">
        <f t="shared" ref="AQ44:AQ45" si="88">C44</f>
        <v>0</v>
      </c>
      <c r="AR44" s="70">
        <f t="shared" si="51"/>
        <v>0</v>
      </c>
      <c r="AS44" s="70">
        <f t="shared" ref="AS44:AS45" si="89">H44</f>
        <v>0</v>
      </c>
      <c r="AT44" s="70">
        <f t="shared" ref="AT44:AT45" si="90">I44+J44+K44</f>
        <v>0</v>
      </c>
      <c r="AU44" s="70">
        <f t="shared" ref="AU44:AU45" si="91">D44+E44+I44</f>
        <v>0</v>
      </c>
      <c r="AV44" s="70">
        <f t="shared" si="79"/>
        <v>0</v>
      </c>
      <c r="AW44" s="70">
        <f t="shared" ref="AW44:AW45" si="92">M44</f>
        <v>0</v>
      </c>
      <c r="AX44" s="70">
        <f t="shared" ref="AX44:AX45" si="93">N44+O44+P44+Q44</f>
        <v>0</v>
      </c>
      <c r="AY44" s="70">
        <f t="shared" ref="AY44:AY45" si="94">R44</f>
        <v>0</v>
      </c>
      <c r="AZ44" s="70">
        <f t="shared" ref="AZ44:AZ45" si="95">S44+T44+U44</f>
        <v>0</v>
      </c>
      <c r="BA44" s="70">
        <f t="shared" ref="BA44:BA45" si="96">V44</f>
        <v>0</v>
      </c>
      <c r="BB44" s="70">
        <f t="shared" ref="BB44:BB45" si="97">M44+R44</f>
        <v>0</v>
      </c>
      <c r="BC44" s="70">
        <f t="shared" ref="BC44:BC45" si="98">AC44</f>
        <v>0</v>
      </c>
      <c r="BD44" s="70">
        <f t="shared" ref="BD44:BD45" si="99">AA44+AB44</f>
        <v>0</v>
      </c>
      <c r="BE44" s="70">
        <f t="shared" ref="BE44:BE45" si="100">AC44</f>
        <v>0</v>
      </c>
      <c r="BF44" s="70">
        <f t="shared" ref="BF44:BF45" si="101">AD44+AE44</f>
        <v>0</v>
      </c>
      <c r="BG44" s="70">
        <f t="shared" ref="BG44:BG45" si="102">AJ44</f>
        <v>0</v>
      </c>
      <c r="BH44" s="70">
        <f t="shared" ref="BH44:BH45" si="103">AH44+AI44</f>
        <v>0</v>
      </c>
      <c r="BI44" s="70">
        <f t="shared" ref="BI44:BI45" si="104">AJ44</f>
        <v>0</v>
      </c>
      <c r="BJ44" s="70">
        <f t="shared" ref="BJ44:BJ45" si="105">AK44+AL44</f>
        <v>0</v>
      </c>
    </row>
    <row r="45" spans="1:62">
      <c r="A45" s="9" t="s">
        <v>167</v>
      </c>
      <c r="B45" s="76" t="s">
        <v>168</v>
      </c>
      <c r="C45" s="21"/>
      <c r="D45" s="2"/>
      <c r="E45" s="21"/>
      <c r="F45" s="2"/>
      <c r="G45" s="2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3"/>
      <c r="U45" s="8"/>
      <c r="V45" s="3"/>
      <c r="W45" s="8"/>
      <c r="X45" s="8"/>
      <c r="Y45" s="3"/>
      <c r="Z45" s="3"/>
      <c r="AA45" s="8"/>
      <c r="AB45" s="8"/>
      <c r="AC45" s="3"/>
      <c r="AD45" s="8"/>
      <c r="AE45" s="3"/>
      <c r="AF45" s="8"/>
      <c r="AG45" s="8"/>
      <c r="AH45" s="8"/>
      <c r="AI45" s="8"/>
      <c r="AJ45" s="3"/>
      <c r="AK45" s="8"/>
      <c r="AL45" s="3"/>
      <c r="AM45" s="8"/>
      <c r="AN45" s="8"/>
      <c r="AO45" s="8"/>
      <c r="AP45" s="8"/>
      <c r="AQ45" s="70">
        <f t="shared" si="88"/>
        <v>0</v>
      </c>
      <c r="AR45" s="70">
        <f t="shared" si="51"/>
        <v>0</v>
      </c>
      <c r="AS45" s="70">
        <f t="shared" si="89"/>
        <v>0</v>
      </c>
      <c r="AT45" s="70">
        <f t="shared" si="90"/>
        <v>0</v>
      </c>
      <c r="AU45" s="70">
        <f t="shared" si="91"/>
        <v>0</v>
      </c>
      <c r="AV45" s="70">
        <f t="shared" si="79"/>
        <v>0</v>
      </c>
      <c r="AW45" s="70">
        <f t="shared" si="92"/>
        <v>0</v>
      </c>
      <c r="AX45" s="70">
        <f t="shared" si="93"/>
        <v>0</v>
      </c>
      <c r="AY45" s="70">
        <f t="shared" si="94"/>
        <v>0</v>
      </c>
      <c r="AZ45" s="70">
        <f t="shared" si="95"/>
        <v>0</v>
      </c>
      <c r="BA45" s="70">
        <f t="shared" si="96"/>
        <v>0</v>
      </c>
      <c r="BB45" s="70">
        <f t="shared" si="97"/>
        <v>0</v>
      </c>
      <c r="BC45" s="70">
        <f t="shared" si="98"/>
        <v>0</v>
      </c>
      <c r="BD45" s="70">
        <f t="shared" si="99"/>
        <v>0</v>
      </c>
      <c r="BE45" s="70">
        <f t="shared" si="100"/>
        <v>0</v>
      </c>
      <c r="BF45" s="70">
        <f t="shared" si="101"/>
        <v>0</v>
      </c>
      <c r="BG45" s="70">
        <f t="shared" si="102"/>
        <v>0</v>
      </c>
      <c r="BH45" s="70">
        <f t="shared" si="103"/>
        <v>0</v>
      </c>
      <c r="BI45" s="70">
        <f t="shared" si="104"/>
        <v>0</v>
      </c>
      <c r="BJ45" s="70">
        <f t="shared" si="105"/>
        <v>0</v>
      </c>
    </row>
    <row r="46" spans="1:62">
      <c r="A46" s="9" t="s">
        <v>52</v>
      </c>
      <c r="B46" s="133" t="s">
        <v>3</v>
      </c>
      <c r="C46" s="21">
        <v>3</v>
      </c>
      <c r="D46" s="2">
        <v>0</v>
      </c>
      <c r="E46" s="21">
        <v>3</v>
      </c>
      <c r="F46" s="2">
        <v>0</v>
      </c>
      <c r="G46" s="2">
        <v>0</v>
      </c>
      <c r="H46" s="2">
        <v>1</v>
      </c>
      <c r="I46" s="2">
        <f t="shared" ref="I46" si="106">H46-J46-K46</f>
        <v>0</v>
      </c>
      <c r="J46" s="8">
        <v>0</v>
      </c>
      <c r="K46" s="8">
        <v>1</v>
      </c>
      <c r="L46" s="8">
        <v>0</v>
      </c>
      <c r="M46" s="3">
        <f t="shared" ref="M46" si="107">N46+O46+P46+Q46</f>
        <v>1</v>
      </c>
      <c r="N46" s="8">
        <v>0</v>
      </c>
      <c r="O46" s="8">
        <v>0</v>
      </c>
      <c r="P46" s="8">
        <v>1</v>
      </c>
      <c r="Q46" s="8">
        <v>0</v>
      </c>
      <c r="R46" s="3">
        <f t="shared" ref="R46" si="108">S46+T46+U46</f>
        <v>0</v>
      </c>
      <c r="S46" s="8">
        <v>0</v>
      </c>
      <c r="T46" s="3">
        <v>0</v>
      </c>
      <c r="U46" s="8">
        <v>0</v>
      </c>
      <c r="V46" s="3">
        <f t="shared" ref="V46" si="109">M46+R46</f>
        <v>1</v>
      </c>
      <c r="W46" s="8">
        <v>0</v>
      </c>
      <c r="X46" s="8">
        <v>1</v>
      </c>
      <c r="Y46" s="3">
        <f t="shared" ref="Y46" si="110">E46+I46-L46-V46-W46</f>
        <v>2</v>
      </c>
      <c r="Z46" s="3">
        <f t="shared" ref="Z46" si="111">X46+D46</f>
        <v>1</v>
      </c>
      <c r="AA46" s="8">
        <v>1</v>
      </c>
      <c r="AB46" s="8">
        <v>0</v>
      </c>
      <c r="AC46" s="3">
        <f t="shared" ref="AC46" si="112">AA46+AB46</f>
        <v>1</v>
      </c>
      <c r="AD46" s="8">
        <v>0</v>
      </c>
      <c r="AE46" s="3">
        <f t="shared" ref="AE46" si="113">AA46+AB46-AD46</f>
        <v>1</v>
      </c>
      <c r="AF46" s="8"/>
      <c r="AG46" s="8">
        <v>0</v>
      </c>
      <c r="AH46" s="8">
        <v>0</v>
      </c>
      <c r="AI46" s="8">
        <v>0</v>
      </c>
      <c r="AJ46" s="3">
        <f t="shared" ref="AJ46" si="114">AH46+AI46</f>
        <v>0</v>
      </c>
      <c r="AK46" s="8">
        <v>0</v>
      </c>
      <c r="AL46" s="3">
        <f t="shared" ref="AL46" si="115">AH46+AI46-AK46</f>
        <v>0</v>
      </c>
      <c r="AM46" s="8"/>
      <c r="AN46" s="8"/>
      <c r="AO46" s="8"/>
      <c r="AP46" s="8"/>
      <c r="AQ46" s="70">
        <f t="shared" si="11"/>
        <v>3</v>
      </c>
      <c r="AR46" s="70">
        <f t="shared" si="51"/>
        <v>3</v>
      </c>
      <c r="AS46" s="70">
        <f t="shared" si="12"/>
        <v>1</v>
      </c>
      <c r="AT46" s="70">
        <f t="shared" si="13"/>
        <v>1</v>
      </c>
      <c r="AU46" s="70">
        <f t="shared" si="14"/>
        <v>3</v>
      </c>
      <c r="AV46" s="70">
        <f>L46+V46+W46+Y46</f>
        <v>3</v>
      </c>
      <c r="AW46" s="70">
        <f t="shared" si="15"/>
        <v>1</v>
      </c>
      <c r="AX46" s="70">
        <f t="shared" si="77"/>
        <v>1</v>
      </c>
      <c r="AY46" s="70">
        <f t="shared" si="16"/>
        <v>0</v>
      </c>
      <c r="AZ46" s="70">
        <f t="shared" si="17"/>
        <v>0</v>
      </c>
      <c r="BA46" s="70">
        <f t="shared" si="18"/>
        <v>1</v>
      </c>
      <c r="BB46" s="70">
        <f t="shared" si="19"/>
        <v>1</v>
      </c>
      <c r="BC46" s="70">
        <f t="shared" si="20"/>
        <v>1</v>
      </c>
      <c r="BD46" s="70">
        <f t="shared" si="21"/>
        <v>1</v>
      </c>
      <c r="BE46" s="70">
        <f t="shared" si="22"/>
        <v>1</v>
      </c>
      <c r="BF46" s="70">
        <f t="shared" si="23"/>
        <v>1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>
      <c r="A47" s="9"/>
      <c r="B47" s="6" t="s">
        <v>16</v>
      </c>
      <c r="C47" s="1">
        <f>C8+C11+C14+C17+C18+C19+C27+C33+C34+C35+C36+C37+C44+C45+C46+C38+C39+C40+C41+C42+C43</f>
        <v>204</v>
      </c>
      <c r="D47" s="1">
        <f t="shared" ref="D47:AP47" si="116">D8+D11+D14+D17+D18+D19+D27+D33+D34+D35+D36+D37+D44+D45+D46+D38+D39+D40+D41+D42+D43</f>
        <v>11</v>
      </c>
      <c r="E47" s="1">
        <f t="shared" si="116"/>
        <v>193</v>
      </c>
      <c r="F47" s="1">
        <f t="shared" si="116"/>
        <v>0</v>
      </c>
      <c r="G47" s="1">
        <f t="shared" si="116"/>
        <v>0</v>
      </c>
      <c r="H47" s="1">
        <f t="shared" si="116"/>
        <v>572</v>
      </c>
      <c r="I47" s="1">
        <f t="shared" si="116"/>
        <v>516</v>
      </c>
      <c r="J47" s="1">
        <f t="shared" si="116"/>
        <v>44</v>
      </c>
      <c r="K47" s="1">
        <f t="shared" si="116"/>
        <v>12</v>
      </c>
      <c r="L47" s="1">
        <f t="shared" si="116"/>
        <v>6</v>
      </c>
      <c r="M47" s="1">
        <f t="shared" si="116"/>
        <v>297</v>
      </c>
      <c r="N47" s="1">
        <f t="shared" si="116"/>
        <v>112</v>
      </c>
      <c r="O47" s="1">
        <f t="shared" si="116"/>
        <v>21</v>
      </c>
      <c r="P47" s="1">
        <f t="shared" si="116"/>
        <v>163</v>
      </c>
      <c r="Q47" s="1">
        <f t="shared" si="116"/>
        <v>1</v>
      </c>
      <c r="R47" s="1">
        <f t="shared" si="116"/>
        <v>125</v>
      </c>
      <c r="S47" s="1">
        <f t="shared" si="116"/>
        <v>1</v>
      </c>
      <c r="T47" s="1">
        <f t="shared" si="116"/>
        <v>107</v>
      </c>
      <c r="U47" s="1">
        <f t="shared" si="116"/>
        <v>17</v>
      </c>
      <c r="V47" s="1">
        <f t="shared" si="116"/>
        <v>422</v>
      </c>
      <c r="W47" s="1">
        <f t="shared" si="116"/>
        <v>1</v>
      </c>
      <c r="X47" s="1">
        <f t="shared" si="116"/>
        <v>9</v>
      </c>
      <c r="Y47" s="1">
        <f t="shared" si="116"/>
        <v>291</v>
      </c>
      <c r="Z47" s="1">
        <f t="shared" si="116"/>
        <v>20</v>
      </c>
      <c r="AA47" s="1">
        <f t="shared" si="116"/>
        <v>64</v>
      </c>
      <c r="AB47" s="1">
        <f t="shared" si="116"/>
        <v>11</v>
      </c>
      <c r="AC47" s="1">
        <f t="shared" si="116"/>
        <v>75</v>
      </c>
      <c r="AD47" s="1">
        <f t="shared" si="116"/>
        <v>10</v>
      </c>
      <c r="AE47" s="1">
        <f t="shared" si="116"/>
        <v>65</v>
      </c>
      <c r="AF47" s="1">
        <f t="shared" si="116"/>
        <v>0</v>
      </c>
      <c r="AG47" s="1">
        <f t="shared" si="116"/>
        <v>58</v>
      </c>
      <c r="AH47" s="1">
        <f t="shared" si="116"/>
        <v>1</v>
      </c>
      <c r="AI47" s="1">
        <f t="shared" si="116"/>
        <v>4</v>
      </c>
      <c r="AJ47" s="1">
        <f t="shared" si="116"/>
        <v>5</v>
      </c>
      <c r="AK47" s="1">
        <f t="shared" si="116"/>
        <v>2</v>
      </c>
      <c r="AL47" s="1">
        <f t="shared" si="116"/>
        <v>3</v>
      </c>
      <c r="AM47" s="1">
        <f t="shared" si="116"/>
        <v>0</v>
      </c>
      <c r="AN47" s="1">
        <f t="shared" si="116"/>
        <v>0</v>
      </c>
      <c r="AO47" s="1">
        <f t="shared" si="116"/>
        <v>0</v>
      </c>
      <c r="AP47" s="1">
        <f t="shared" si="116"/>
        <v>0</v>
      </c>
      <c r="AQ47" s="69">
        <f t="shared" ref="AQ47:BJ47" si="117">AQ8+AQ11+AQ14+AQ17+AQ18+AQ19+AQ27+AQ33+AQ34+AQ35+AQ36+AQ37+AQ42+AQ43+AQ38+AQ39+AQ40+AQ41+AQ44+AQ45+AQ46</f>
        <v>204</v>
      </c>
      <c r="AR47" s="70">
        <f t="shared" si="51"/>
        <v>204</v>
      </c>
      <c r="AS47" s="69">
        <f t="shared" si="117"/>
        <v>572</v>
      </c>
      <c r="AT47" s="69">
        <f t="shared" si="117"/>
        <v>572</v>
      </c>
      <c r="AU47" s="69">
        <f t="shared" si="117"/>
        <v>720</v>
      </c>
      <c r="AV47" s="70">
        <f>L47+V47+W47+Y47</f>
        <v>720</v>
      </c>
      <c r="AW47" s="69">
        <f t="shared" si="117"/>
        <v>297</v>
      </c>
      <c r="AX47" s="69">
        <f t="shared" si="117"/>
        <v>297</v>
      </c>
      <c r="AY47" s="69">
        <f t="shared" si="117"/>
        <v>125</v>
      </c>
      <c r="AZ47" s="69">
        <f t="shared" si="117"/>
        <v>125</v>
      </c>
      <c r="BA47" s="69">
        <f t="shared" si="117"/>
        <v>422</v>
      </c>
      <c r="BB47" s="69">
        <f t="shared" si="117"/>
        <v>422</v>
      </c>
      <c r="BC47" s="69">
        <f t="shared" si="117"/>
        <v>75</v>
      </c>
      <c r="BD47" s="69">
        <f t="shared" si="117"/>
        <v>75</v>
      </c>
      <c r="BE47" s="69">
        <f t="shared" si="117"/>
        <v>75</v>
      </c>
      <c r="BF47" s="69">
        <f t="shared" si="117"/>
        <v>75</v>
      </c>
      <c r="BG47" s="69">
        <f t="shared" si="117"/>
        <v>5</v>
      </c>
      <c r="BH47" s="69">
        <f t="shared" si="117"/>
        <v>5</v>
      </c>
      <c r="BI47" s="69">
        <f t="shared" si="117"/>
        <v>5</v>
      </c>
      <c r="BJ47" s="69">
        <f t="shared" si="117"/>
        <v>5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67.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18.75" customHeight="1">
      <c r="A2" s="238" t="s">
        <v>166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17.2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50.2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.7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63.75">
      <c r="A8" s="1">
        <v>1</v>
      </c>
      <c r="B8" s="6" t="s">
        <v>53</v>
      </c>
      <c r="C8" s="69">
        <f t="shared" ref="C8:AP8" si="0">SUM(C9:C10)</f>
        <v>69</v>
      </c>
      <c r="D8" s="69">
        <f t="shared" si="0"/>
        <v>0</v>
      </c>
      <c r="E8" s="69">
        <f t="shared" si="0"/>
        <v>69</v>
      </c>
      <c r="F8" s="69">
        <f t="shared" si="0"/>
        <v>0</v>
      </c>
      <c r="G8" s="69">
        <f t="shared" si="0"/>
        <v>0</v>
      </c>
      <c r="H8" s="69">
        <f t="shared" si="0"/>
        <v>60</v>
      </c>
      <c r="I8" s="69">
        <f t="shared" si="0"/>
        <v>45</v>
      </c>
      <c r="J8" s="69">
        <f t="shared" si="0"/>
        <v>8</v>
      </c>
      <c r="K8" s="69">
        <f t="shared" si="0"/>
        <v>7</v>
      </c>
      <c r="L8" s="69">
        <f t="shared" si="0"/>
        <v>5</v>
      </c>
      <c r="M8" s="69">
        <f t="shared" si="0"/>
        <v>9</v>
      </c>
      <c r="N8" s="69">
        <f t="shared" si="0"/>
        <v>5</v>
      </c>
      <c r="O8" s="69">
        <f t="shared" si="0"/>
        <v>1</v>
      </c>
      <c r="P8" s="69">
        <f t="shared" si="0"/>
        <v>3</v>
      </c>
      <c r="Q8" s="69">
        <f t="shared" si="0"/>
        <v>0</v>
      </c>
      <c r="R8" s="69">
        <f t="shared" si="0"/>
        <v>17</v>
      </c>
      <c r="S8" s="69">
        <f t="shared" si="0"/>
        <v>0</v>
      </c>
      <c r="T8" s="69">
        <f t="shared" si="0"/>
        <v>17</v>
      </c>
      <c r="U8" s="69">
        <f t="shared" si="0"/>
        <v>0</v>
      </c>
      <c r="V8" s="69">
        <f t="shared" si="0"/>
        <v>26</v>
      </c>
      <c r="W8" s="69">
        <f t="shared" si="0"/>
        <v>0</v>
      </c>
      <c r="X8" s="69">
        <f t="shared" si="0"/>
        <v>4</v>
      </c>
      <c r="Y8" s="69">
        <f t="shared" si="0"/>
        <v>83</v>
      </c>
      <c r="Z8" s="69">
        <f t="shared" si="0"/>
        <v>4</v>
      </c>
      <c r="AA8" s="69">
        <f t="shared" si="0"/>
        <v>6</v>
      </c>
      <c r="AB8" s="69">
        <f t="shared" si="0"/>
        <v>9</v>
      </c>
      <c r="AC8" s="69">
        <f t="shared" si="0"/>
        <v>15</v>
      </c>
      <c r="AD8" s="69">
        <f t="shared" si="0"/>
        <v>3</v>
      </c>
      <c r="AE8" s="69">
        <f t="shared" si="0"/>
        <v>12</v>
      </c>
      <c r="AF8" s="69">
        <f t="shared" si="0"/>
        <v>0</v>
      </c>
      <c r="AG8" s="69">
        <f t="shared" si="0"/>
        <v>17</v>
      </c>
      <c r="AH8" s="69">
        <f t="shared" si="0"/>
        <v>0</v>
      </c>
      <c r="AI8" s="69">
        <f t="shared" si="0"/>
        <v>0</v>
      </c>
      <c r="AJ8" s="69">
        <f t="shared" si="0"/>
        <v>0</v>
      </c>
      <c r="AK8" s="69">
        <f t="shared" si="0"/>
        <v>0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69</v>
      </c>
      <c r="AR8" s="69">
        <f t="shared" si="1"/>
        <v>69</v>
      </c>
      <c r="AS8" s="69">
        <f t="shared" si="1"/>
        <v>60</v>
      </c>
      <c r="AT8" s="69">
        <f t="shared" si="1"/>
        <v>60</v>
      </c>
      <c r="AU8" s="69">
        <f t="shared" si="1"/>
        <v>114</v>
      </c>
      <c r="AV8" s="69">
        <f>SUM(AV9:AV10)</f>
        <v>114</v>
      </c>
      <c r="AW8" s="69">
        <f t="shared" si="1"/>
        <v>9</v>
      </c>
      <c r="AX8" s="69">
        <f t="shared" si="1"/>
        <v>9</v>
      </c>
      <c r="AY8" s="69">
        <f t="shared" si="1"/>
        <v>17</v>
      </c>
      <c r="AZ8" s="69">
        <f t="shared" si="1"/>
        <v>17</v>
      </c>
      <c r="BA8" s="69">
        <f t="shared" si="1"/>
        <v>26</v>
      </c>
      <c r="BB8" s="69">
        <f t="shared" si="1"/>
        <v>26</v>
      </c>
      <c r="BC8" s="69">
        <f t="shared" si="1"/>
        <v>15</v>
      </c>
      <c r="BD8" s="69">
        <f t="shared" si="1"/>
        <v>15</v>
      </c>
      <c r="BE8" s="69">
        <f t="shared" si="1"/>
        <v>15</v>
      </c>
      <c r="BF8" s="69">
        <f t="shared" si="1"/>
        <v>15</v>
      </c>
      <c r="BG8" s="69">
        <f t="shared" si="1"/>
        <v>0</v>
      </c>
      <c r="BH8" s="69">
        <f t="shared" si="1"/>
        <v>0</v>
      </c>
      <c r="BI8" s="69">
        <f t="shared" si="1"/>
        <v>0</v>
      </c>
      <c r="BJ8" s="69">
        <f t="shared" si="1"/>
        <v>0</v>
      </c>
    </row>
    <row r="9" spans="1:62" ht="38.25">
      <c r="A9" s="5" t="s">
        <v>45</v>
      </c>
      <c r="B9" s="204" t="s">
        <v>54</v>
      </c>
      <c r="C9" s="21">
        <v>36</v>
      </c>
      <c r="D9" s="2">
        <v>0</v>
      </c>
      <c r="E9" s="21">
        <v>36</v>
      </c>
      <c r="F9" s="2">
        <v>0</v>
      </c>
      <c r="G9" s="2">
        <v>0</v>
      </c>
      <c r="H9" s="2">
        <v>40</v>
      </c>
      <c r="I9" s="2">
        <f>H9-J9-K9</f>
        <v>32</v>
      </c>
      <c r="J9" s="3">
        <v>5</v>
      </c>
      <c r="K9" s="3">
        <v>3</v>
      </c>
      <c r="L9" s="3">
        <v>4</v>
      </c>
      <c r="M9" s="3">
        <f>N9+O9+P9+Q9</f>
        <v>5</v>
      </c>
      <c r="N9" s="161">
        <v>3</v>
      </c>
      <c r="O9" s="161">
        <v>1</v>
      </c>
      <c r="P9" s="161">
        <v>1</v>
      </c>
      <c r="Q9" s="161">
        <v>0</v>
      </c>
      <c r="R9" s="161">
        <v>11</v>
      </c>
      <c r="S9" s="161">
        <v>0</v>
      </c>
      <c r="T9" s="161">
        <v>11</v>
      </c>
      <c r="U9" s="161">
        <v>0</v>
      </c>
      <c r="V9" s="3">
        <f>M9+R9</f>
        <v>16</v>
      </c>
      <c r="W9" s="3">
        <v>0</v>
      </c>
      <c r="X9" s="3">
        <v>2</v>
      </c>
      <c r="Y9" s="3">
        <f>E9+I9-L9-V9-W9</f>
        <v>48</v>
      </c>
      <c r="Z9" s="3">
        <f>X9+D9</f>
        <v>2</v>
      </c>
      <c r="AA9" s="3">
        <v>4</v>
      </c>
      <c r="AB9" s="3">
        <v>2</v>
      </c>
      <c r="AC9" s="3">
        <f>AA9+AB9</f>
        <v>6</v>
      </c>
      <c r="AD9" s="3">
        <v>2</v>
      </c>
      <c r="AE9" s="3">
        <f>AA9+AB9-AD9</f>
        <v>4</v>
      </c>
      <c r="AF9" s="3"/>
      <c r="AG9" s="3">
        <v>8</v>
      </c>
      <c r="AH9" s="3">
        <v>0</v>
      </c>
      <c r="AI9" s="3">
        <v>0</v>
      </c>
      <c r="AJ9" s="3">
        <f>AH9+AI9</f>
        <v>0</v>
      </c>
      <c r="AK9" s="3">
        <v>0</v>
      </c>
      <c r="AL9" s="3">
        <f>AH9+AI9-AK9</f>
        <v>0</v>
      </c>
      <c r="AM9" s="21"/>
      <c r="AN9" s="21"/>
      <c r="AO9" s="21"/>
      <c r="AP9" s="21"/>
      <c r="AQ9" s="70">
        <f>C9</f>
        <v>36</v>
      </c>
      <c r="AR9" s="70">
        <f>E9+F9+G9+D9</f>
        <v>36</v>
      </c>
      <c r="AS9" s="70">
        <f>H9</f>
        <v>40</v>
      </c>
      <c r="AT9" s="70">
        <f>I9+J9+K9</f>
        <v>40</v>
      </c>
      <c r="AU9" s="70">
        <f>D9+E9+I9</f>
        <v>68</v>
      </c>
      <c r="AV9" s="70">
        <f>L9+V9+W9+Y9</f>
        <v>68</v>
      </c>
      <c r="AW9" s="70">
        <f>M9</f>
        <v>5</v>
      </c>
      <c r="AX9" s="70">
        <f>N9+O9+P9+Q9</f>
        <v>5</v>
      </c>
      <c r="AY9" s="70">
        <f>R9</f>
        <v>11</v>
      </c>
      <c r="AZ9" s="70">
        <f>S9+T9+U9</f>
        <v>11</v>
      </c>
      <c r="BA9" s="70">
        <f>V9</f>
        <v>16</v>
      </c>
      <c r="BB9" s="70">
        <f>M9+R9</f>
        <v>16</v>
      </c>
      <c r="BC9" s="70">
        <f>AC9</f>
        <v>6</v>
      </c>
      <c r="BD9" s="70">
        <f>AA9+AB9</f>
        <v>6</v>
      </c>
      <c r="BE9" s="70">
        <f>AC9</f>
        <v>6</v>
      </c>
      <c r="BF9" s="70">
        <f>AD9+AE9</f>
        <v>6</v>
      </c>
      <c r="BG9" s="70">
        <f>AJ9</f>
        <v>0</v>
      </c>
      <c r="BH9" s="70">
        <f>AH9+AI9</f>
        <v>0</v>
      </c>
      <c r="BI9" s="70">
        <f>AJ9</f>
        <v>0</v>
      </c>
      <c r="BJ9" s="70">
        <f>AK9+AL9</f>
        <v>0</v>
      </c>
    </row>
    <row r="10" spans="1:62" ht="51">
      <c r="A10" s="5" t="s">
        <v>46</v>
      </c>
      <c r="B10" s="204" t="s">
        <v>55</v>
      </c>
      <c r="C10" s="21">
        <v>33</v>
      </c>
      <c r="D10" s="2">
        <v>0</v>
      </c>
      <c r="E10" s="21">
        <v>33</v>
      </c>
      <c r="F10" s="2">
        <v>0</v>
      </c>
      <c r="G10" s="2">
        <v>0</v>
      </c>
      <c r="H10" s="2">
        <v>20</v>
      </c>
      <c r="I10" s="2">
        <f t="shared" ref="I10" si="2">H10-J10-K10</f>
        <v>13</v>
      </c>
      <c r="J10" s="2">
        <v>3</v>
      </c>
      <c r="K10" s="3">
        <v>4</v>
      </c>
      <c r="L10" s="3">
        <v>1</v>
      </c>
      <c r="M10" s="3">
        <f t="shared" ref="M10" si="3">N10+O10+P10+Q10</f>
        <v>4</v>
      </c>
      <c r="N10" s="162">
        <v>2</v>
      </c>
      <c r="O10" s="162">
        <v>0</v>
      </c>
      <c r="P10" s="162">
        <v>2</v>
      </c>
      <c r="Q10" s="162">
        <v>0</v>
      </c>
      <c r="R10" s="162">
        <v>6</v>
      </c>
      <c r="S10" s="162">
        <v>0</v>
      </c>
      <c r="T10" s="162">
        <v>6</v>
      </c>
      <c r="U10" s="162">
        <v>0</v>
      </c>
      <c r="V10" s="3">
        <f t="shared" ref="V10" si="4">M10+R10</f>
        <v>10</v>
      </c>
      <c r="W10" s="3">
        <v>0</v>
      </c>
      <c r="X10" s="4">
        <v>2</v>
      </c>
      <c r="Y10" s="3">
        <f t="shared" ref="Y10" si="5">E10+I10-L10-V10-W10</f>
        <v>35</v>
      </c>
      <c r="Z10" s="3">
        <f t="shared" ref="Z10" si="6">X10+D10</f>
        <v>2</v>
      </c>
      <c r="AA10" s="4">
        <v>2</v>
      </c>
      <c r="AB10" s="4">
        <v>7</v>
      </c>
      <c r="AC10" s="3">
        <f t="shared" ref="AC10" si="7">AA10+AB10</f>
        <v>9</v>
      </c>
      <c r="AD10" s="4">
        <v>1</v>
      </c>
      <c r="AE10" s="3">
        <f t="shared" ref="AE10" si="8">AA10+AB10-AD10</f>
        <v>8</v>
      </c>
      <c r="AF10" s="3"/>
      <c r="AG10" s="3">
        <v>9</v>
      </c>
      <c r="AH10" s="3">
        <v>0</v>
      </c>
      <c r="AI10" s="3">
        <v>0</v>
      </c>
      <c r="AJ10" s="3">
        <f t="shared" ref="AJ10" si="9">AH10+AI10</f>
        <v>0</v>
      </c>
      <c r="AK10" s="3">
        <v>0</v>
      </c>
      <c r="AL10" s="3">
        <f t="shared" ref="AL10" si="10">AH10+AI10-AK10</f>
        <v>0</v>
      </c>
      <c r="AM10" s="21"/>
      <c r="AN10" s="21"/>
      <c r="AO10" s="21"/>
      <c r="AP10" s="21"/>
      <c r="AQ10" s="70">
        <f t="shared" ref="AQ10:AQ46" si="11">C10</f>
        <v>33</v>
      </c>
      <c r="AR10" s="70">
        <f>E10+F10+G10+D10</f>
        <v>33</v>
      </c>
      <c r="AS10" s="70">
        <f t="shared" ref="AS10:AS46" si="12">H10</f>
        <v>20</v>
      </c>
      <c r="AT10" s="70">
        <f t="shared" ref="AT10:AT46" si="13">I10+J10+K10</f>
        <v>20</v>
      </c>
      <c r="AU10" s="70">
        <f t="shared" ref="AU10:AU46" si="14">D10+E10+I10</f>
        <v>46</v>
      </c>
      <c r="AV10" s="70">
        <f>L10+V10+W10+Y10</f>
        <v>46</v>
      </c>
      <c r="AW10" s="70">
        <f t="shared" ref="AW10:AW46" si="15">M10</f>
        <v>4</v>
      </c>
      <c r="AX10" s="70">
        <f>N10+O10+P10+Q10</f>
        <v>4</v>
      </c>
      <c r="AY10" s="70">
        <f t="shared" ref="AY10:AY46" si="16">R10</f>
        <v>6</v>
      </c>
      <c r="AZ10" s="70">
        <f t="shared" ref="AZ10:AZ46" si="17">S10+T10+U10</f>
        <v>6</v>
      </c>
      <c r="BA10" s="70">
        <f t="shared" ref="BA10:BA46" si="18">V10</f>
        <v>10</v>
      </c>
      <c r="BB10" s="70">
        <f t="shared" ref="BB10:BB46" si="19">M10+R10</f>
        <v>10</v>
      </c>
      <c r="BC10" s="70">
        <f t="shared" ref="BC10:BC46" si="20">AC10</f>
        <v>9</v>
      </c>
      <c r="BD10" s="70">
        <f t="shared" ref="BD10:BD46" si="21">AA10+AB10</f>
        <v>9</v>
      </c>
      <c r="BE10" s="70">
        <f t="shared" ref="BE10:BE46" si="22">AC10</f>
        <v>9</v>
      </c>
      <c r="BF10" s="70">
        <f t="shared" ref="BF10:BF46" si="23">AD10+AE10</f>
        <v>9</v>
      </c>
      <c r="BG10" s="70">
        <f t="shared" ref="BG10:BG46" si="24">AJ10</f>
        <v>0</v>
      </c>
      <c r="BH10" s="70">
        <f t="shared" ref="BH10:BH46" si="25">AH10+AI10</f>
        <v>0</v>
      </c>
      <c r="BI10" s="70">
        <f t="shared" ref="BI10:BI46" si="26">AJ10</f>
        <v>0</v>
      </c>
      <c r="BJ10" s="70">
        <f t="shared" ref="BJ10:BJ46" si="27">AK10+AL10</f>
        <v>0</v>
      </c>
    </row>
    <row r="11" spans="1:62" ht="76.5">
      <c r="A11" s="1">
        <v>2</v>
      </c>
      <c r="B11" s="6" t="s">
        <v>56</v>
      </c>
      <c r="C11" s="69">
        <f t="shared" ref="C11:BJ11" si="28">SUM(C12:C13)</f>
        <v>55</v>
      </c>
      <c r="D11" s="69">
        <f t="shared" si="28"/>
        <v>0</v>
      </c>
      <c r="E11" s="69">
        <f t="shared" si="28"/>
        <v>55</v>
      </c>
      <c r="F11" s="69">
        <f t="shared" si="28"/>
        <v>0</v>
      </c>
      <c r="G11" s="69">
        <f t="shared" si="28"/>
        <v>0</v>
      </c>
      <c r="H11" s="69">
        <f t="shared" si="28"/>
        <v>28</v>
      </c>
      <c r="I11" s="69">
        <f t="shared" si="28"/>
        <v>24</v>
      </c>
      <c r="J11" s="69">
        <f t="shared" si="28"/>
        <v>3</v>
      </c>
      <c r="K11" s="69">
        <f t="shared" si="28"/>
        <v>1</v>
      </c>
      <c r="L11" s="69">
        <f t="shared" si="28"/>
        <v>1</v>
      </c>
      <c r="M11" s="69">
        <f t="shared" si="28"/>
        <v>17</v>
      </c>
      <c r="N11" s="69">
        <f t="shared" si="28"/>
        <v>6</v>
      </c>
      <c r="O11" s="69">
        <f t="shared" si="28"/>
        <v>2</v>
      </c>
      <c r="P11" s="69">
        <f t="shared" si="28"/>
        <v>9</v>
      </c>
      <c r="Q11" s="69">
        <f t="shared" si="28"/>
        <v>0</v>
      </c>
      <c r="R11" s="69">
        <f t="shared" si="28"/>
        <v>8</v>
      </c>
      <c r="S11" s="69">
        <f t="shared" si="28"/>
        <v>0</v>
      </c>
      <c r="T11" s="69">
        <f t="shared" si="28"/>
        <v>8</v>
      </c>
      <c r="U11" s="69">
        <f t="shared" si="28"/>
        <v>0</v>
      </c>
      <c r="V11" s="69">
        <f t="shared" si="28"/>
        <v>25</v>
      </c>
      <c r="W11" s="69">
        <f t="shared" si="28"/>
        <v>0</v>
      </c>
      <c r="X11" s="69">
        <f t="shared" si="28"/>
        <v>4</v>
      </c>
      <c r="Y11" s="69">
        <f t="shared" si="28"/>
        <v>53</v>
      </c>
      <c r="Z11" s="69">
        <f t="shared" si="28"/>
        <v>4</v>
      </c>
      <c r="AA11" s="69">
        <f t="shared" si="28"/>
        <v>6</v>
      </c>
      <c r="AB11" s="69">
        <f t="shared" si="28"/>
        <v>0</v>
      </c>
      <c r="AC11" s="69">
        <f t="shared" si="28"/>
        <v>6</v>
      </c>
      <c r="AD11" s="69">
        <f t="shared" si="28"/>
        <v>1</v>
      </c>
      <c r="AE11" s="69">
        <f t="shared" si="28"/>
        <v>5</v>
      </c>
      <c r="AF11" s="69">
        <f t="shared" si="28"/>
        <v>0</v>
      </c>
      <c r="AG11" s="69">
        <f t="shared" si="28"/>
        <v>4</v>
      </c>
      <c r="AH11" s="69">
        <f t="shared" si="28"/>
        <v>2</v>
      </c>
      <c r="AI11" s="69">
        <f t="shared" si="28"/>
        <v>0</v>
      </c>
      <c r="AJ11" s="69">
        <f t="shared" si="28"/>
        <v>2</v>
      </c>
      <c r="AK11" s="69">
        <f t="shared" si="28"/>
        <v>0</v>
      </c>
      <c r="AL11" s="69">
        <f t="shared" si="28"/>
        <v>2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55</v>
      </c>
      <c r="AR11" s="69">
        <f t="shared" si="28"/>
        <v>55</v>
      </c>
      <c r="AS11" s="69">
        <f t="shared" si="28"/>
        <v>28</v>
      </c>
      <c r="AT11" s="69">
        <f t="shared" si="28"/>
        <v>28</v>
      </c>
      <c r="AU11" s="69">
        <f t="shared" si="28"/>
        <v>79</v>
      </c>
      <c r="AV11" s="69">
        <f t="shared" si="28"/>
        <v>79</v>
      </c>
      <c r="AW11" s="69">
        <f t="shared" si="28"/>
        <v>17</v>
      </c>
      <c r="AX11" s="69">
        <f t="shared" si="28"/>
        <v>17</v>
      </c>
      <c r="AY11" s="69">
        <f t="shared" si="28"/>
        <v>8</v>
      </c>
      <c r="AZ11" s="69">
        <f t="shared" si="28"/>
        <v>8</v>
      </c>
      <c r="BA11" s="69">
        <f t="shared" si="28"/>
        <v>25</v>
      </c>
      <c r="BB11" s="69">
        <f t="shared" si="28"/>
        <v>25</v>
      </c>
      <c r="BC11" s="69">
        <f t="shared" si="28"/>
        <v>6</v>
      </c>
      <c r="BD11" s="69">
        <f t="shared" si="28"/>
        <v>6</v>
      </c>
      <c r="BE11" s="69">
        <f t="shared" si="28"/>
        <v>6</v>
      </c>
      <c r="BF11" s="69">
        <f t="shared" si="28"/>
        <v>6</v>
      </c>
      <c r="BG11" s="69">
        <f t="shared" si="28"/>
        <v>2</v>
      </c>
      <c r="BH11" s="69">
        <f t="shared" si="28"/>
        <v>2</v>
      </c>
      <c r="BI11" s="69">
        <f t="shared" si="28"/>
        <v>2</v>
      </c>
      <c r="BJ11" s="69">
        <f t="shared" si="28"/>
        <v>2</v>
      </c>
    </row>
    <row r="12" spans="1:62" ht="38.25">
      <c r="A12" s="5" t="s">
        <v>4</v>
      </c>
      <c r="B12" s="204" t="s">
        <v>57</v>
      </c>
      <c r="C12" s="21">
        <v>29</v>
      </c>
      <c r="D12" s="2">
        <v>0</v>
      </c>
      <c r="E12" s="21">
        <v>29</v>
      </c>
      <c r="F12" s="2">
        <v>0</v>
      </c>
      <c r="G12" s="2">
        <v>0</v>
      </c>
      <c r="H12" s="2">
        <v>18</v>
      </c>
      <c r="I12" s="2">
        <f t="shared" ref="I12:I13" si="29">H12-J12-K12</f>
        <v>15</v>
      </c>
      <c r="J12" s="3">
        <v>3</v>
      </c>
      <c r="K12" s="3">
        <v>0</v>
      </c>
      <c r="L12" s="3">
        <v>1</v>
      </c>
      <c r="M12" s="3">
        <f t="shared" ref="M12:M13" si="30">N12+O12+P12+Q12</f>
        <v>10</v>
      </c>
      <c r="N12" s="162">
        <v>3</v>
      </c>
      <c r="O12" s="162">
        <v>1</v>
      </c>
      <c r="P12" s="162">
        <v>6</v>
      </c>
      <c r="Q12" s="162">
        <v>0</v>
      </c>
      <c r="R12" s="162">
        <v>6</v>
      </c>
      <c r="S12" s="162">
        <v>0</v>
      </c>
      <c r="T12" s="162">
        <v>6</v>
      </c>
      <c r="U12" s="162">
        <v>0</v>
      </c>
      <c r="V12" s="3">
        <f t="shared" ref="V12:V13" si="31">M12+R12</f>
        <v>16</v>
      </c>
      <c r="W12" s="3">
        <v>0</v>
      </c>
      <c r="X12" s="3">
        <v>2</v>
      </c>
      <c r="Y12" s="3">
        <f t="shared" ref="Y12:Y13" si="32">E12+I12-L12-V12-W12</f>
        <v>27</v>
      </c>
      <c r="Z12" s="3">
        <f t="shared" ref="Z12:Z13" si="33">X12+D12</f>
        <v>2</v>
      </c>
      <c r="AA12" s="3">
        <v>4</v>
      </c>
      <c r="AB12" s="3">
        <v>0</v>
      </c>
      <c r="AC12" s="3">
        <f t="shared" ref="AC12:AC13" si="34">AA12+AB12</f>
        <v>4</v>
      </c>
      <c r="AD12" s="3">
        <v>1</v>
      </c>
      <c r="AE12" s="3">
        <f t="shared" ref="AE12:AE13" si="35">AA12+AB12-AD12</f>
        <v>3</v>
      </c>
      <c r="AF12" s="3"/>
      <c r="AG12" s="3">
        <v>3</v>
      </c>
      <c r="AH12" s="3">
        <v>1</v>
      </c>
      <c r="AI12" s="3">
        <v>0</v>
      </c>
      <c r="AJ12" s="3">
        <f t="shared" ref="AJ12:AJ13" si="36">AH12+AI12</f>
        <v>1</v>
      </c>
      <c r="AK12" s="3">
        <v>0</v>
      </c>
      <c r="AL12" s="3">
        <f t="shared" ref="AL12:AL13" si="37">AH12+AI12-AK12</f>
        <v>1</v>
      </c>
      <c r="AM12" s="21"/>
      <c r="AN12" s="21"/>
      <c r="AO12" s="21"/>
      <c r="AP12" s="21"/>
      <c r="AQ12" s="70">
        <f t="shared" si="11"/>
        <v>29</v>
      </c>
      <c r="AR12" s="70">
        <f>E12+F12+G12+D12</f>
        <v>29</v>
      </c>
      <c r="AS12" s="70">
        <f t="shared" si="12"/>
        <v>18</v>
      </c>
      <c r="AT12" s="70">
        <f t="shared" si="13"/>
        <v>18</v>
      </c>
      <c r="AU12" s="70">
        <f t="shared" si="14"/>
        <v>44</v>
      </c>
      <c r="AV12" s="70">
        <f>L12+V12+W12+Y12</f>
        <v>44</v>
      </c>
      <c r="AW12" s="70">
        <f t="shared" si="15"/>
        <v>10</v>
      </c>
      <c r="AX12" s="70">
        <f>N12+O12+P12+Q12</f>
        <v>10</v>
      </c>
      <c r="AY12" s="70">
        <f t="shared" si="16"/>
        <v>6</v>
      </c>
      <c r="AZ12" s="70">
        <f t="shared" si="17"/>
        <v>6</v>
      </c>
      <c r="BA12" s="70">
        <f t="shared" si="18"/>
        <v>16</v>
      </c>
      <c r="BB12" s="70">
        <f t="shared" si="19"/>
        <v>16</v>
      </c>
      <c r="BC12" s="70">
        <f t="shared" si="20"/>
        <v>4</v>
      </c>
      <c r="BD12" s="70">
        <f t="shared" si="21"/>
        <v>4</v>
      </c>
      <c r="BE12" s="70">
        <f t="shared" si="22"/>
        <v>4</v>
      </c>
      <c r="BF12" s="70">
        <f t="shared" si="23"/>
        <v>4</v>
      </c>
      <c r="BG12" s="70">
        <f t="shared" si="24"/>
        <v>1</v>
      </c>
      <c r="BH12" s="70">
        <f t="shared" si="25"/>
        <v>1</v>
      </c>
      <c r="BI12" s="70">
        <f t="shared" si="26"/>
        <v>1</v>
      </c>
      <c r="BJ12" s="70">
        <f t="shared" si="27"/>
        <v>1</v>
      </c>
    </row>
    <row r="13" spans="1:62" ht="51">
      <c r="A13" s="5" t="s">
        <v>5</v>
      </c>
      <c r="B13" s="204" t="s">
        <v>58</v>
      </c>
      <c r="C13" s="21">
        <v>26</v>
      </c>
      <c r="D13" s="2">
        <v>0</v>
      </c>
      <c r="E13" s="21">
        <v>26</v>
      </c>
      <c r="F13" s="2">
        <v>0</v>
      </c>
      <c r="G13" s="2">
        <v>0</v>
      </c>
      <c r="H13" s="2">
        <v>10</v>
      </c>
      <c r="I13" s="2">
        <f t="shared" si="29"/>
        <v>9</v>
      </c>
      <c r="J13" s="3">
        <v>0</v>
      </c>
      <c r="K13" s="3">
        <v>1</v>
      </c>
      <c r="L13" s="3">
        <v>0</v>
      </c>
      <c r="M13" s="3">
        <f t="shared" si="30"/>
        <v>7</v>
      </c>
      <c r="N13" s="162">
        <v>3</v>
      </c>
      <c r="O13" s="162">
        <v>1</v>
      </c>
      <c r="P13" s="162">
        <v>3</v>
      </c>
      <c r="Q13" s="162">
        <v>0</v>
      </c>
      <c r="R13" s="162">
        <v>2</v>
      </c>
      <c r="S13" s="162">
        <v>0</v>
      </c>
      <c r="T13" s="162">
        <v>2</v>
      </c>
      <c r="U13" s="162">
        <v>0</v>
      </c>
      <c r="V13" s="3">
        <f t="shared" si="31"/>
        <v>9</v>
      </c>
      <c r="W13" s="3">
        <v>0</v>
      </c>
      <c r="X13" s="3">
        <v>2</v>
      </c>
      <c r="Y13" s="3">
        <f t="shared" si="32"/>
        <v>26</v>
      </c>
      <c r="Z13" s="3">
        <f t="shared" si="33"/>
        <v>2</v>
      </c>
      <c r="AA13" s="3">
        <v>2</v>
      </c>
      <c r="AB13" s="3">
        <v>0</v>
      </c>
      <c r="AC13" s="3">
        <f t="shared" si="34"/>
        <v>2</v>
      </c>
      <c r="AD13" s="3">
        <v>0</v>
      </c>
      <c r="AE13" s="3">
        <f t="shared" si="35"/>
        <v>2</v>
      </c>
      <c r="AF13" s="3"/>
      <c r="AG13" s="3">
        <v>1</v>
      </c>
      <c r="AH13" s="3">
        <v>1</v>
      </c>
      <c r="AI13" s="3">
        <v>0</v>
      </c>
      <c r="AJ13" s="3">
        <f t="shared" si="36"/>
        <v>1</v>
      </c>
      <c r="AK13" s="3">
        <v>0</v>
      </c>
      <c r="AL13" s="3">
        <f t="shared" si="37"/>
        <v>1</v>
      </c>
      <c r="AM13" s="21"/>
      <c r="AN13" s="21"/>
      <c r="AO13" s="21"/>
      <c r="AP13" s="21"/>
      <c r="AQ13" s="70">
        <f t="shared" si="11"/>
        <v>26</v>
      </c>
      <c r="AR13" s="70">
        <f>E13+F13+G13+D13</f>
        <v>26</v>
      </c>
      <c r="AS13" s="70">
        <f t="shared" si="12"/>
        <v>10</v>
      </c>
      <c r="AT13" s="70">
        <f t="shared" si="13"/>
        <v>10</v>
      </c>
      <c r="AU13" s="70">
        <f t="shared" si="14"/>
        <v>35</v>
      </c>
      <c r="AV13" s="70">
        <f>L13+V13+W13+Y13</f>
        <v>35</v>
      </c>
      <c r="AW13" s="70">
        <f t="shared" si="15"/>
        <v>7</v>
      </c>
      <c r="AX13" s="70">
        <f>N13+O13+P13+Q13</f>
        <v>7</v>
      </c>
      <c r="AY13" s="70">
        <f t="shared" si="16"/>
        <v>2</v>
      </c>
      <c r="AZ13" s="70">
        <f t="shared" si="17"/>
        <v>2</v>
      </c>
      <c r="BA13" s="70">
        <f t="shared" si="18"/>
        <v>9</v>
      </c>
      <c r="BB13" s="70">
        <f t="shared" si="19"/>
        <v>9</v>
      </c>
      <c r="BC13" s="70">
        <f t="shared" si="20"/>
        <v>2</v>
      </c>
      <c r="BD13" s="70">
        <f t="shared" si="21"/>
        <v>2</v>
      </c>
      <c r="BE13" s="70">
        <f t="shared" si="22"/>
        <v>2</v>
      </c>
      <c r="BF13" s="70">
        <f t="shared" si="23"/>
        <v>2</v>
      </c>
      <c r="BG13" s="70">
        <f t="shared" si="24"/>
        <v>1</v>
      </c>
      <c r="BH13" s="70">
        <f t="shared" si="25"/>
        <v>1</v>
      </c>
      <c r="BI13" s="70">
        <f t="shared" si="26"/>
        <v>1</v>
      </c>
      <c r="BJ13" s="70">
        <f t="shared" si="27"/>
        <v>1</v>
      </c>
    </row>
    <row r="14" spans="1:62" ht="51">
      <c r="A14" s="5" t="s">
        <v>47</v>
      </c>
      <c r="B14" s="6" t="s">
        <v>59</v>
      </c>
      <c r="C14" s="69">
        <f t="shared" ref="C14:AP14" si="38">SUM(C15:C16)</f>
        <v>137</v>
      </c>
      <c r="D14" s="69">
        <f t="shared" si="38"/>
        <v>1</v>
      </c>
      <c r="E14" s="69">
        <f t="shared" si="38"/>
        <v>136</v>
      </c>
      <c r="F14" s="69">
        <f t="shared" si="38"/>
        <v>0</v>
      </c>
      <c r="G14" s="69">
        <f t="shared" si="38"/>
        <v>0</v>
      </c>
      <c r="H14" s="69">
        <f t="shared" si="38"/>
        <v>94</v>
      </c>
      <c r="I14" s="69">
        <f t="shared" si="38"/>
        <v>88</v>
      </c>
      <c r="J14" s="69">
        <f t="shared" si="38"/>
        <v>5</v>
      </c>
      <c r="K14" s="69">
        <f t="shared" si="38"/>
        <v>1</v>
      </c>
      <c r="L14" s="69">
        <f t="shared" si="38"/>
        <v>0</v>
      </c>
      <c r="M14" s="69">
        <f t="shared" si="38"/>
        <v>15</v>
      </c>
      <c r="N14" s="69">
        <f t="shared" si="38"/>
        <v>10</v>
      </c>
      <c r="O14" s="69">
        <f t="shared" si="38"/>
        <v>0</v>
      </c>
      <c r="P14" s="69">
        <f t="shared" si="38"/>
        <v>5</v>
      </c>
      <c r="Q14" s="69">
        <f t="shared" si="38"/>
        <v>0</v>
      </c>
      <c r="R14" s="69">
        <f t="shared" si="38"/>
        <v>22</v>
      </c>
      <c r="S14" s="69">
        <f t="shared" si="38"/>
        <v>0</v>
      </c>
      <c r="T14" s="69">
        <f t="shared" si="38"/>
        <v>22</v>
      </c>
      <c r="U14" s="69">
        <f t="shared" si="38"/>
        <v>0</v>
      </c>
      <c r="V14" s="69">
        <f t="shared" si="38"/>
        <v>37</v>
      </c>
      <c r="W14" s="69">
        <f t="shared" si="38"/>
        <v>0</v>
      </c>
      <c r="X14" s="69">
        <f t="shared" si="38"/>
        <v>1</v>
      </c>
      <c r="Y14" s="69">
        <f t="shared" si="38"/>
        <v>188</v>
      </c>
      <c r="Z14" s="69">
        <f t="shared" si="38"/>
        <v>2</v>
      </c>
      <c r="AA14" s="69">
        <f t="shared" si="38"/>
        <v>2</v>
      </c>
      <c r="AB14" s="69">
        <f t="shared" si="38"/>
        <v>0</v>
      </c>
      <c r="AC14" s="69">
        <f t="shared" si="38"/>
        <v>2</v>
      </c>
      <c r="AD14" s="69">
        <f t="shared" si="38"/>
        <v>0</v>
      </c>
      <c r="AE14" s="69">
        <f t="shared" si="38"/>
        <v>2</v>
      </c>
      <c r="AF14" s="69">
        <f t="shared" si="38"/>
        <v>0</v>
      </c>
      <c r="AG14" s="69">
        <f t="shared" si="38"/>
        <v>2</v>
      </c>
      <c r="AH14" s="69">
        <f t="shared" si="38"/>
        <v>0</v>
      </c>
      <c r="AI14" s="69">
        <f t="shared" si="38"/>
        <v>0</v>
      </c>
      <c r="AJ14" s="69">
        <f t="shared" si="38"/>
        <v>0</v>
      </c>
      <c r="AK14" s="69">
        <f t="shared" si="38"/>
        <v>0</v>
      </c>
      <c r="AL14" s="69">
        <f t="shared" si="38"/>
        <v>0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137</v>
      </c>
      <c r="AR14" s="69">
        <f t="shared" si="39"/>
        <v>137</v>
      </c>
      <c r="AS14" s="69">
        <f t="shared" si="39"/>
        <v>94</v>
      </c>
      <c r="AT14" s="69">
        <f t="shared" si="39"/>
        <v>94</v>
      </c>
      <c r="AU14" s="69">
        <f t="shared" si="39"/>
        <v>225</v>
      </c>
      <c r="AV14" s="69">
        <f t="shared" si="39"/>
        <v>225</v>
      </c>
      <c r="AW14" s="69">
        <f t="shared" si="39"/>
        <v>15</v>
      </c>
      <c r="AX14" s="69">
        <f t="shared" si="39"/>
        <v>15</v>
      </c>
      <c r="AY14" s="69">
        <f t="shared" si="39"/>
        <v>22</v>
      </c>
      <c r="AZ14" s="69">
        <f t="shared" si="39"/>
        <v>22</v>
      </c>
      <c r="BA14" s="69">
        <f t="shared" si="39"/>
        <v>37</v>
      </c>
      <c r="BB14" s="69">
        <f t="shared" si="39"/>
        <v>37</v>
      </c>
      <c r="BC14" s="69">
        <f t="shared" si="39"/>
        <v>2</v>
      </c>
      <c r="BD14" s="69">
        <f t="shared" si="39"/>
        <v>2</v>
      </c>
      <c r="BE14" s="69">
        <f t="shared" si="39"/>
        <v>2</v>
      </c>
      <c r="BF14" s="69">
        <f t="shared" si="39"/>
        <v>2</v>
      </c>
      <c r="BG14" s="69">
        <f t="shared" si="39"/>
        <v>0</v>
      </c>
      <c r="BH14" s="69">
        <f t="shared" si="39"/>
        <v>0</v>
      </c>
      <c r="BI14" s="69">
        <f t="shared" si="39"/>
        <v>0</v>
      </c>
      <c r="BJ14" s="69">
        <f t="shared" si="39"/>
        <v>0</v>
      </c>
    </row>
    <row r="15" spans="1:62" ht="51">
      <c r="A15" s="5" t="s">
        <v>6</v>
      </c>
      <c r="B15" s="204" t="s">
        <v>60</v>
      </c>
      <c r="C15" s="21">
        <v>51</v>
      </c>
      <c r="D15" s="2">
        <v>1</v>
      </c>
      <c r="E15" s="21">
        <v>50</v>
      </c>
      <c r="F15" s="2">
        <v>0</v>
      </c>
      <c r="G15" s="2">
        <v>0</v>
      </c>
      <c r="H15" s="2">
        <v>81</v>
      </c>
      <c r="I15" s="2">
        <f t="shared" ref="I15:I18" si="40">H15-J15-K15</f>
        <v>77</v>
      </c>
      <c r="J15" s="3">
        <v>4</v>
      </c>
      <c r="K15" s="3">
        <v>0</v>
      </c>
      <c r="L15" s="3">
        <v>0</v>
      </c>
      <c r="M15" s="3">
        <f t="shared" ref="M15:M18" si="41">N15+O15+P15+Q15</f>
        <v>5</v>
      </c>
      <c r="N15" s="162">
        <v>2</v>
      </c>
      <c r="O15" s="162">
        <v>0</v>
      </c>
      <c r="P15" s="162">
        <v>3</v>
      </c>
      <c r="Q15" s="162">
        <v>0</v>
      </c>
      <c r="R15" s="162">
        <v>10</v>
      </c>
      <c r="S15" s="162">
        <v>0</v>
      </c>
      <c r="T15" s="162">
        <v>10</v>
      </c>
      <c r="U15" s="162">
        <v>0</v>
      </c>
      <c r="V15" s="3">
        <f t="shared" ref="V15:V18" si="42">M15+R15</f>
        <v>15</v>
      </c>
      <c r="W15" s="3">
        <v>0</v>
      </c>
      <c r="X15" s="3">
        <v>1</v>
      </c>
      <c r="Y15" s="3">
        <f>D15+E15+I15-L15-V15-W15</f>
        <v>113</v>
      </c>
      <c r="Z15" s="3">
        <f t="shared" ref="Z15:Z18" si="43">X15+D15</f>
        <v>2</v>
      </c>
      <c r="AA15" s="3">
        <v>2</v>
      </c>
      <c r="AB15" s="3">
        <v>0</v>
      </c>
      <c r="AC15" s="3">
        <f t="shared" ref="AC15:AC18" si="44">AA15+AB15</f>
        <v>2</v>
      </c>
      <c r="AD15" s="3">
        <v>0</v>
      </c>
      <c r="AE15" s="3">
        <f t="shared" ref="AE15:AE18" si="45">AA15+AB15-AD15</f>
        <v>2</v>
      </c>
      <c r="AF15" s="3"/>
      <c r="AG15" s="3">
        <v>2</v>
      </c>
      <c r="AH15" s="3">
        <v>0</v>
      </c>
      <c r="AI15" s="3">
        <v>0</v>
      </c>
      <c r="AJ15" s="3">
        <f t="shared" ref="AJ15:AJ18" si="46">AH15+AI15</f>
        <v>0</v>
      </c>
      <c r="AK15" s="3">
        <v>0</v>
      </c>
      <c r="AL15" s="3">
        <f t="shared" ref="AL15:AL18" si="47">AH15+AI15-AK15</f>
        <v>0</v>
      </c>
      <c r="AM15" s="21"/>
      <c r="AN15" s="21"/>
      <c r="AO15" s="21"/>
      <c r="AP15" s="21"/>
      <c r="AQ15" s="70">
        <f t="shared" si="11"/>
        <v>51</v>
      </c>
      <c r="AR15" s="70">
        <f>E15+F15+G15+D15</f>
        <v>51</v>
      </c>
      <c r="AS15" s="70">
        <f t="shared" si="12"/>
        <v>81</v>
      </c>
      <c r="AT15" s="70">
        <f t="shared" si="13"/>
        <v>81</v>
      </c>
      <c r="AU15" s="70">
        <f t="shared" si="14"/>
        <v>128</v>
      </c>
      <c r="AV15" s="70">
        <f>L15+V15+W15+Y15</f>
        <v>128</v>
      </c>
      <c r="AW15" s="70">
        <f t="shared" si="15"/>
        <v>5</v>
      </c>
      <c r="AX15" s="70">
        <f t="shared" ref="AX15:AX18" si="48">N15+O15+P15+Q15</f>
        <v>5</v>
      </c>
      <c r="AY15" s="70">
        <f t="shared" si="16"/>
        <v>10</v>
      </c>
      <c r="AZ15" s="70">
        <f t="shared" si="17"/>
        <v>10</v>
      </c>
      <c r="BA15" s="70">
        <f t="shared" si="18"/>
        <v>15</v>
      </c>
      <c r="BB15" s="70">
        <f t="shared" si="19"/>
        <v>15</v>
      </c>
      <c r="BC15" s="70">
        <f t="shared" si="20"/>
        <v>2</v>
      </c>
      <c r="BD15" s="70">
        <f t="shared" si="21"/>
        <v>2</v>
      </c>
      <c r="BE15" s="70">
        <f t="shared" si="22"/>
        <v>2</v>
      </c>
      <c r="BF15" s="70">
        <f t="shared" si="23"/>
        <v>2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21">
        <v>86</v>
      </c>
      <c r="D16" s="2">
        <v>0</v>
      </c>
      <c r="E16" s="21">
        <v>86</v>
      </c>
      <c r="F16" s="2">
        <v>0</v>
      </c>
      <c r="G16" s="2">
        <v>0</v>
      </c>
      <c r="H16" s="2">
        <v>13</v>
      </c>
      <c r="I16" s="2">
        <f t="shared" si="40"/>
        <v>11</v>
      </c>
      <c r="J16" s="8">
        <v>1</v>
      </c>
      <c r="K16" s="8">
        <v>1</v>
      </c>
      <c r="L16" s="8">
        <v>0</v>
      </c>
      <c r="M16" s="3">
        <f t="shared" si="41"/>
        <v>10</v>
      </c>
      <c r="N16" s="162">
        <v>8</v>
      </c>
      <c r="O16" s="162">
        <v>0</v>
      </c>
      <c r="P16" s="162">
        <v>2</v>
      </c>
      <c r="Q16" s="162">
        <v>0</v>
      </c>
      <c r="R16" s="162">
        <v>12</v>
      </c>
      <c r="S16" s="162">
        <v>0</v>
      </c>
      <c r="T16" s="162">
        <v>12</v>
      </c>
      <c r="U16" s="162">
        <v>0</v>
      </c>
      <c r="V16" s="3">
        <f t="shared" si="42"/>
        <v>22</v>
      </c>
      <c r="W16" s="8">
        <v>0</v>
      </c>
      <c r="X16" s="8">
        <v>0</v>
      </c>
      <c r="Y16" s="3">
        <f t="shared" ref="Y16:Y18" si="49">E16+I16-L16-V16-W16</f>
        <v>75</v>
      </c>
      <c r="Z16" s="3">
        <f t="shared" si="43"/>
        <v>0</v>
      </c>
      <c r="AA16" s="8">
        <v>0</v>
      </c>
      <c r="AB16" s="8">
        <v>0</v>
      </c>
      <c r="AC16" s="3">
        <f t="shared" si="44"/>
        <v>0</v>
      </c>
      <c r="AD16" s="8">
        <v>0</v>
      </c>
      <c r="AE16" s="3">
        <f t="shared" si="45"/>
        <v>0</v>
      </c>
      <c r="AF16" s="8"/>
      <c r="AG16" s="8">
        <v>0</v>
      </c>
      <c r="AH16" s="3">
        <v>0</v>
      </c>
      <c r="AI16" s="3">
        <v>0</v>
      </c>
      <c r="AJ16" s="3">
        <f t="shared" si="46"/>
        <v>0</v>
      </c>
      <c r="AK16" s="8">
        <v>0</v>
      </c>
      <c r="AL16" s="3">
        <f t="shared" si="47"/>
        <v>0</v>
      </c>
      <c r="AM16" s="8"/>
      <c r="AN16" s="8"/>
      <c r="AO16" s="8"/>
      <c r="AP16" s="8"/>
      <c r="AQ16" s="70">
        <f t="shared" si="11"/>
        <v>86</v>
      </c>
      <c r="AR16" s="70">
        <f t="shared" ref="AR16:AR47" si="50">E16+F16+G16+D16</f>
        <v>86</v>
      </c>
      <c r="AS16" s="70">
        <f t="shared" si="12"/>
        <v>13</v>
      </c>
      <c r="AT16" s="70">
        <f t="shared" si="13"/>
        <v>13</v>
      </c>
      <c r="AU16" s="70">
        <f t="shared" si="14"/>
        <v>97</v>
      </c>
      <c r="AV16" s="70">
        <f>L16+V16+W16+Y16</f>
        <v>97</v>
      </c>
      <c r="AW16" s="70">
        <f t="shared" si="15"/>
        <v>10</v>
      </c>
      <c r="AX16" s="70">
        <f t="shared" si="48"/>
        <v>10</v>
      </c>
      <c r="AY16" s="70">
        <f t="shared" si="16"/>
        <v>12</v>
      </c>
      <c r="AZ16" s="70">
        <f t="shared" si="17"/>
        <v>12</v>
      </c>
      <c r="BA16" s="70">
        <f t="shared" si="18"/>
        <v>22</v>
      </c>
      <c r="BB16" s="70">
        <f t="shared" si="19"/>
        <v>22</v>
      </c>
      <c r="BC16" s="70">
        <f t="shared" si="20"/>
        <v>0</v>
      </c>
      <c r="BD16" s="70">
        <f t="shared" si="21"/>
        <v>0</v>
      </c>
      <c r="BE16" s="70">
        <f t="shared" si="22"/>
        <v>0</v>
      </c>
      <c r="BF16" s="70">
        <f t="shared" si="23"/>
        <v>0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25.5">
      <c r="A17" s="5">
        <v>4</v>
      </c>
      <c r="B17" s="6" t="s">
        <v>85</v>
      </c>
      <c r="C17" s="21">
        <v>2</v>
      </c>
      <c r="D17" s="2">
        <v>1</v>
      </c>
      <c r="E17" s="21">
        <v>1</v>
      </c>
      <c r="F17" s="2">
        <v>0</v>
      </c>
      <c r="G17" s="2">
        <v>0</v>
      </c>
      <c r="H17" s="2">
        <v>68</v>
      </c>
      <c r="I17" s="2">
        <f t="shared" si="40"/>
        <v>68</v>
      </c>
      <c r="J17" s="8">
        <v>0</v>
      </c>
      <c r="K17" s="8">
        <v>0</v>
      </c>
      <c r="L17" s="8">
        <v>2</v>
      </c>
      <c r="M17" s="3">
        <f t="shared" si="41"/>
        <v>5</v>
      </c>
      <c r="N17" s="162">
        <v>4</v>
      </c>
      <c r="O17" s="162">
        <v>1</v>
      </c>
      <c r="P17" s="162">
        <v>0</v>
      </c>
      <c r="Q17" s="162">
        <v>0</v>
      </c>
      <c r="R17" s="162">
        <v>55</v>
      </c>
      <c r="S17" s="162">
        <v>0</v>
      </c>
      <c r="T17" s="162">
        <v>55</v>
      </c>
      <c r="U17" s="162">
        <v>0</v>
      </c>
      <c r="V17" s="3">
        <f t="shared" si="42"/>
        <v>60</v>
      </c>
      <c r="W17" s="8">
        <v>0</v>
      </c>
      <c r="X17" s="8">
        <v>0</v>
      </c>
      <c r="Y17" s="3">
        <f>D17+E17+I17-L17-V17-W17</f>
        <v>8</v>
      </c>
      <c r="Z17" s="3">
        <f t="shared" si="43"/>
        <v>1</v>
      </c>
      <c r="AA17" s="8">
        <v>0</v>
      </c>
      <c r="AB17" s="8">
        <v>0</v>
      </c>
      <c r="AC17" s="3">
        <f t="shared" si="44"/>
        <v>0</v>
      </c>
      <c r="AD17" s="8">
        <v>0</v>
      </c>
      <c r="AE17" s="3">
        <f t="shared" si="45"/>
        <v>0</v>
      </c>
      <c r="AF17" s="8"/>
      <c r="AG17" s="8">
        <v>0</v>
      </c>
      <c r="AH17" s="3">
        <v>0</v>
      </c>
      <c r="AI17" s="3">
        <v>0</v>
      </c>
      <c r="AJ17" s="3">
        <f t="shared" si="46"/>
        <v>0</v>
      </c>
      <c r="AK17" s="8">
        <v>0</v>
      </c>
      <c r="AL17" s="3">
        <f t="shared" si="47"/>
        <v>0</v>
      </c>
      <c r="AM17" s="8"/>
      <c r="AN17" s="8"/>
      <c r="AO17" s="8"/>
      <c r="AP17" s="8"/>
      <c r="AQ17" s="70">
        <f t="shared" si="11"/>
        <v>2</v>
      </c>
      <c r="AR17" s="70">
        <f t="shared" si="50"/>
        <v>2</v>
      </c>
      <c r="AS17" s="70">
        <f t="shared" si="12"/>
        <v>68</v>
      </c>
      <c r="AT17" s="70">
        <f t="shared" si="13"/>
        <v>68</v>
      </c>
      <c r="AU17" s="70">
        <f t="shared" si="14"/>
        <v>70</v>
      </c>
      <c r="AV17" s="70">
        <f t="shared" ref="AV17" si="51">L17+V17+W17+Y17+Z17</f>
        <v>71</v>
      </c>
      <c r="AW17" s="70">
        <f t="shared" si="15"/>
        <v>5</v>
      </c>
      <c r="AX17" s="70">
        <f t="shared" si="48"/>
        <v>5</v>
      </c>
      <c r="AY17" s="70">
        <f t="shared" si="16"/>
        <v>55</v>
      </c>
      <c r="AZ17" s="70">
        <f t="shared" si="17"/>
        <v>55</v>
      </c>
      <c r="BA17" s="70">
        <f t="shared" si="18"/>
        <v>60</v>
      </c>
      <c r="BB17" s="70">
        <f t="shared" si="19"/>
        <v>60</v>
      </c>
      <c r="BC17" s="70">
        <f t="shared" si="20"/>
        <v>0</v>
      </c>
      <c r="BD17" s="70">
        <f t="shared" si="21"/>
        <v>0</v>
      </c>
      <c r="BE17" s="70">
        <f t="shared" si="22"/>
        <v>0</v>
      </c>
      <c r="BF17" s="70">
        <f t="shared" si="23"/>
        <v>0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51">
      <c r="A18" s="5">
        <v>5</v>
      </c>
      <c r="B18" s="6" t="s">
        <v>66</v>
      </c>
      <c r="C18" s="21">
        <v>3</v>
      </c>
      <c r="D18" s="2">
        <v>0</v>
      </c>
      <c r="E18" s="2">
        <v>3</v>
      </c>
      <c r="F18" s="7">
        <v>0</v>
      </c>
      <c r="G18" s="7">
        <v>0</v>
      </c>
      <c r="H18" s="2">
        <v>0</v>
      </c>
      <c r="I18" s="2">
        <f t="shared" si="40"/>
        <v>0</v>
      </c>
      <c r="J18" s="8">
        <v>0</v>
      </c>
      <c r="K18" s="8">
        <v>0</v>
      </c>
      <c r="L18" s="8">
        <v>0</v>
      </c>
      <c r="M18" s="3">
        <f t="shared" si="41"/>
        <v>1</v>
      </c>
      <c r="N18" s="162">
        <v>1</v>
      </c>
      <c r="O18" s="162">
        <v>0</v>
      </c>
      <c r="P18" s="162">
        <v>0</v>
      </c>
      <c r="Q18" s="162">
        <v>0</v>
      </c>
      <c r="R18" s="162">
        <v>0</v>
      </c>
      <c r="S18" s="162">
        <v>0</v>
      </c>
      <c r="T18" s="162">
        <v>0</v>
      </c>
      <c r="U18" s="162">
        <v>0</v>
      </c>
      <c r="V18" s="3">
        <f t="shared" si="42"/>
        <v>1</v>
      </c>
      <c r="W18" s="8">
        <v>0</v>
      </c>
      <c r="X18" s="8">
        <v>1</v>
      </c>
      <c r="Y18" s="3">
        <f t="shared" si="49"/>
        <v>2</v>
      </c>
      <c r="Z18" s="3">
        <f t="shared" si="43"/>
        <v>1</v>
      </c>
      <c r="AA18" s="3">
        <v>1</v>
      </c>
      <c r="AB18" s="3">
        <v>0</v>
      </c>
      <c r="AC18" s="3">
        <f t="shared" si="44"/>
        <v>1</v>
      </c>
      <c r="AD18" s="8">
        <v>0</v>
      </c>
      <c r="AE18" s="3">
        <f t="shared" si="45"/>
        <v>1</v>
      </c>
      <c r="AF18" s="8"/>
      <c r="AG18" s="8">
        <v>1</v>
      </c>
      <c r="AH18" s="3">
        <v>0</v>
      </c>
      <c r="AI18" s="3">
        <v>0</v>
      </c>
      <c r="AJ18" s="3">
        <f t="shared" si="46"/>
        <v>0</v>
      </c>
      <c r="AK18" s="8">
        <v>0</v>
      </c>
      <c r="AL18" s="3">
        <f t="shared" si="47"/>
        <v>0</v>
      </c>
      <c r="AM18" s="8"/>
      <c r="AN18" s="8"/>
      <c r="AO18" s="8"/>
      <c r="AP18" s="8"/>
      <c r="AQ18" s="70">
        <f t="shared" si="11"/>
        <v>3</v>
      </c>
      <c r="AR18" s="70">
        <f t="shared" si="50"/>
        <v>3</v>
      </c>
      <c r="AS18" s="70">
        <f t="shared" si="12"/>
        <v>0</v>
      </c>
      <c r="AT18" s="70">
        <f t="shared" si="13"/>
        <v>0</v>
      </c>
      <c r="AU18" s="70">
        <f t="shared" si="14"/>
        <v>3</v>
      </c>
      <c r="AV18" s="70">
        <f>L18+V18+W18+Y18</f>
        <v>3</v>
      </c>
      <c r="AW18" s="70">
        <f t="shared" si="15"/>
        <v>1</v>
      </c>
      <c r="AX18" s="70">
        <f t="shared" si="48"/>
        <v>1</v>
      </c>
      <c r="AY18" s="70">
        <f t="shared" si="16"/>
        <v>0</v>
      </c>
      <c r="AZ18" s="70">
        <f t="shared" si="17"/>
        <v>0</v>
      </c>
      <c r="BA18" s="70">
        <f t="shared" si="18"/>
        <v>1</v>
      </c>
      <c r="BB18" s="70">
        <f t="shared" si="19"/>
        <v>1</v>
      </c>
      <c r="BC18" s="70">
        <f t="shared" si="20"/>
        <v>1</v>
      </c>
      <c r="BD18" s="70">
        <f t="shared" si="21"/>
        <v>1</v>
      </c>
      <c r="BE18" s="70">
        <f t="shared" si="22"/>
        <v>1</v>
      </c>
      <c r="BF18" s="70">
        <f t="shared" si="23"/>
        <v>1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AP19" si="52">SUM(C20:C26)</f>
        <v>0</v>
      </c>
      <c r="D19" s="69">
        <f t="shared" si="52"/>
        <v>0</v>
      </c>
      <c r="E19" s="69">
        <f t="shared" si="52"/>
        <v>0</v>
      </c>
      <c r="F19" s="69">
        <f t="shared" si="52"/>
        <v>0</v>
      </c>
      <c r="G19" s="69">
        <f t="shared" si="52"/>
        <v>0</v>
      </c>
      <c r="H19" s="69">
        <f t="shared" si="52"/>
        <v>0</v>
      </c>
      <c r="I19" s="69">
        <f t="shared" si="52"/>
        <v>0</v>
      </c>
      <c r="J19" s="69">
        <f t="shared" si="52"/>
        <v>0</v>
      </c>
      <c r="K19" s="69">
        <f t="shared" si="52"/>
        <v>0</v>
      </c>
      <c r="L19" s="69">
        <f t="shared" si="52"/>
        <v>0</v>
      </c>
      <c r="M19" s="69">
        <f t="shared" si="52"/>
        <v>0</v>
      </c>
      <c r="N19" s="69">
        <f t="shared" si="52"/>
        <v>0</v>
      </c>
      <c r="O19" s="69">
        <f t="shared" si="52"/>
        <v>0</v>
      </c>
      <c r="P19" s="69">
        <f t="shared" si="52"/>
        <v>0</v>
      </c>
      <c r="Q19" s="69">
        <f t="shared" si="52"/>
        <v>0</v>
      </c>
      <c r="R19" s="69">
        <f t="shared" si="52"/>
        <v>0</v>
      </c>
      <c r="S19" s="69">
        <f t="shared" si="52"/>
        <v>0</v>
      </c>
      <c r="T19" s="69">
        <f t="shared" si="52"/>
        <v>0</v>
      </c>
      <c r="U19" s="69">
        <f t="shared" si="52"/>
        <v>0</v>
      </c>
      <c r="V19" s="69">
        <f t="shared" si="52"/>
        <v>0</v>
      </c>
      <c r="W19" s="69">
        <f t="shared" si="52"/>
        <v>0</v>
      </c>
      <c r="X19" s="69">
        <f t="shared" si="52"/>
        <v>0</v>
      </c>
      <c r="Y19" s="69">
        <f t="shared" si="52"/>
        <v>0</v>
      </c>
      <c r="Z19" s="69">
        <f t="shared" si="52"/>
        <v>0</v>
      </c>
      <c r="AA19" s="69">
        <f t="shared" si="52"/>
        <v>0</v>
      </c>
      <c r="AB19" s="69">
        <f t="shared" si="52"/>
        <v>0</v>
      </c>
      <c r="AC19" s="69">
        <f t="shared" si="52"/>
        <v>0</v>
      </c>
      <c r="AD19" s="69">
        <f t="shared" si="52"/>
        <v>0</v>
      </c>
      <c r="AE19" s="69">
        <f t="shared" si="52"/>
        <v>0</v>
      </c>
      <c r="AF19" s="69">
        <f t="shared" si="52"/>
        <v>0</v>
      </c>
      <c r="AG19" s="69">
        <f t="shared" si="52"/>
        <v>0</v>
      </c>
      <c r="AH19" s="69">
        <f t="shared" si="52"/>
        <v>0</v>
      </c>
      <c r="AI19" s="69">
        <f t="shared" si="52"/>
        <v>0</v>
      </c>
      <c r="AJ19" s="69">
        <f t="shared" si="52"/>
        <v>0</v>
      </c>
      <c r="AK19" s="69">
        <f t="shared" si="52"/>
        <v>0</v>
      </c>
      <c r="AL19" s="69">
        <f t="shared" si="52"/>
        <v>0</v>
      </c>
      <c r="AM19" s="69">
        <f t="shared" si="52"/>
        <v>0</v>
      </c>
      <c r="AN19" s="69">
        <f t="shared" si="52"/>
        <v>0</v>
      </c>
      <c r="AO19" s="69">
        <f t="shared" si="52"/>
        <v>0</v>
      </c>
      <c r="AP19" s="69">
        <f t="shared" si="52"/>
        <v>0</v>
      </c>
      <c r="AQ19" s="69">
        <f t="shared" ref="AQ19:BJ19" si="53">SUM(AQ20:AQ26)</f>
        <v>0</v>
      </c>
      <c r="AR19" s="69">
        <f t="shared" si="53"/>
        <v>0</v>
      </c>
      <c r="AS19" s="69">
        <f t="shared" si="53"/>
        <v>0</v>
      </c>
      <c r="AT19" s="69">
        <f t="shared" si="53"/>
        <v>0</v>
      </c>
      <c r="AU19" s="69">
        <f t="shared" si="53"/>
        <v>0</v>
      </c>
      <c r="AV19" s="69">
        <f t="shared" si="53"/>
        <v>0</v>
      </c>
      <c r="AW19" s="69">
        <f t="shared" si="53"/>
        <v>0</v>
      </c>
      <c r="AX19" s="69">
        <f t="shared" si="53"/>
        <v>0</v>
      </c>
      <c r="AY19" s="69">
        <f t="shared" si="53"/>
        <v>0</v>
      </c>
      <c r="AZ19" s="69">
        <f t="shared" si="53"/>
        <v>0</v>
      </c>
      <c r="BA19" s="69">
        <f t="shared" si="53"/>
        <v>0</v>
      </c>
      <c r="BB19" s="69">
        <f t="shared" si="53"/>
        <v>0</v>
      </c>
      <c r="BC19" s="69">
        <f t="shared" si="53"/>
        <v>0</v>
      </c>
      <c r="BD19" s="69">
        <f t="shared" si="53"/>
        <v>0</v>
      </c>
      <c r="BE19" s="69">
        <f t="shared" si="53"/>
        <v>0</v>
      </c>
      <c r="BF19" s="69">
        <f t="shared" si="53"/>
        <v>0</v>
      </c>
      <c r="BG19" s="69">
        <f t="shared" si="53"/>
        <v>0</v>
      </c>
      <c r="BH19" s="69">
        <f t="shared" si="53"/>
        <v>0</v>
      </c>
      <c r="BI19" s="69">
        <f t="shared" si="53"/>
        <v>0</v>
      </c>
      <c r="BJ19" s="69">
        <f t="shared" si="53"/>
        <v>0</v>
      </c>
    </row>
    <row r="20" spans="1:62" ht="38.25">
      <c r="A20" s="5" t="s">
        <v>8</v>
      </c>
      <c r="B20" s="204" t="s">
        <v>68</v>
      </c>
      <c r="C20" s="21">
        <f t="shared" ref="C20:C26" si="54">E20+F20+G20</f>
        <v>0</v>
      </c>
      <c r="D20" s="2">
        <v>0</v>
      </c>
      <c r="E20" s="21">
        <f t="shared" ref="E20:E26" si="55">G20+H20+I20</f>
        <v>0</v>
      </c>
      <c r="F20" s="2">
        <v>0</v>
      </c>
      <c r="G20" s="2">
        <v>0</v>
      </c>
      <c r="H20" s="2">
        <v>0</v>
      </c>
      <c r="I20" s="2">
        <f t="shared" ref="I20:I46" si="56">H20-J20-K20</f>
        <v>0</v>
      </c>
      <c r="J20" s="8">
        <v>0</v>
      </c>
      <c r="K20" s="8">
        <v>0</v>
      </c>
      <c r="L20" s="8">
        <v>0</v>
      </c>
      <c r="M20" s="3">
        <f t="shared" ref="M20:M46" si="57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58">S20+T20+U20</f>
        <v>0</v>
      </c>
      <c r="S20" s="8">
        <v>0</v>
      </c>
      <c r="T20" s="8">
        <v>0</v>
      </c>
      <c r="U20" s="8">
        <v>0</v>
      </c>
      <c r="V20" s="3">
        <f>M20+R20</f>
        <v>0</v>
      </c>
      <c r="W20" s="8">
        <v>0</v>
      </c>
      <c r="X20" s="8">
        <v>0</v>
      </c>
      <c r="Y20" s="3">
        <f t="shared" ref="Y20:Y26" si="59">E20+I20-L20-V20</f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0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0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f t="shared" si="54"/>
        <v>0</v>
      </c>
      <c r="D21" s="2">
        <v>0</v>
      </c>
      <c r="E21" s="21">
        <f t="shared" si="55"/>
        <v>0</v>
      </c>
      <c r="F21" s="2">
        <v>0</v>
      </c>
      <c r="G21" s="2">
        <v>0</v>
      </c>
      <c r="H21" s="2">
        <v>0</v>
      </c>
      <c r="I21" s="2">
        <f t="shared" si="56"/>
        <v>0</v>
      </c>
      <c r="J21" s="8">
        <v>0</v>
      </c>
      <c r="K21" s="8">
        <v>0</v>
      </c>
      <c r="L21" s="8">
        <v>0</v>
      </c>
      <c r="M21" s="3">
        <f t="shared" si="57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8"/>
        <v>0</v>
      </c>
      <c r="S21" s="8">
        <v>0</v>
      </c>
      <c r="T21" s="8">
        <v>0</v>
      </c>
      <c r="U21" s="8">
        <v>0</v>
      </c>
      <c r="V21" s="3">
        <f t="shared" ref="V21:V46" si="61">M21+R21</f>
        <v>0</v>
      </c>
      <c r="W21" s="8">
        <v>0</v>
      </c>
      <c r="X21" s="8">
        <v>0</v>
      </c>
      <c r="Y21" s="3">
        <f t="shared" si="59"/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0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2">L21+V21+W21+Y21+Z21</f>
        <v>0</v>
      </c>
      <c r="AW21" s="70">
        <f t="shared" si="15"/>
        <v>0</v>
      </c>
      <c r="AX21" s="70">
        <f t="shared" si="60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f t="shared" si="54"/>
        <v>0</v>
      </c>
      <c r="D22" s="2">
        <v>0</v>
      </c>
      <c r="E22" s="21">
        <f t="shared" si="55"/>
        <v>0</v>
      </c>
      <c r="F22" s="2">
        <v>0</v>
      </c>
      <c r="G22" s="2">
        <v>0</v>
      </c>
      <c r="H22" s="2">
        <v>0</v>
      </c>
      <c r="I22" s="2">
        <f t="shared" si="56"/>
        <v>0</v>
      </c>
      <c r="J22" s="8">
        <v>0</v>
      </c>
      <c r="K22" s="8">
        <v>0</v>
      </c>
      <c r="L22" s="8">
        <v>0</v>
      </c>
      <c r="M22" s="3">
        <f t="shared" si="57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8"/>
        <v>0</v>
      </c>
      <c r="S22" s="8">
        <v>0</v>
      </c>
      <c r="T22" s="8">
        <v>0</v>
      </c>
      <c r="U22" s="8">
        <v>0</v>
      </c>
      <c r="V22" s="3">
        <f t="shared" si="61"/>
        <v>0</v>
      </c>
      <c r="W22" s="8">
        <v>0</v>
      </c>
      <c r="X22" s="8">
        <v>0</v>
      </c>
      <c r="Y22" s="3">
        <f t="shared" si="59"/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0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2"/>
        <v>0</v>
      </c>
      <c r="AW22" s="70">
        <f t="shared" si="15"/>
        <v>0</v>
      </c>
      <c r="AX22" s="70">
        <f t="shared" si="60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f t="shared" si="54"/>
        <v>0</v>
      </c>
      <c r="D23" s="2">
        <v>0</v>
      </c>
      <c r="E23" s="21">
        <f t="shared" si="55"/>
        <v>0</v>
      </c>
      <c r="F23" s="2">
        <v>0</v>
      </c>
      <c r="G23" s="2">
        <v>0</v>
      </c>
      <c r="H23" s="2">
        <v>0</v>
      </c>
      <c r="I23" s="2">
        <f t="shared" si="56"/>
        <v>0</v>
      </c>
      <c r="J23" s="8">
        <v>0</v>
      </c>
      <c r="K23" s="8">
        <v>0</v>
      </c>
      <c r="L23" s="8">
        <v>0</v>
      </c>
      <c r="M23" s="3">
        <f t="shared" si="57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8"/>
        <v>0</v>
      </c>
      <c r="S23" s="8">
        <v>0</v>
      </c>
      <c r="T23" s="8">
        <v>0</v>
      </c>
      <c r="U23" s="8">
        <v>0</v>
      </c>
      <c r="V23" s="3">
        <f t="shared" si="61"/>
        <v>0</v>
      </c>
      <c r="W23" s="8">
        <v>0</v>
      </c>
      <c r="X23" s="8">
        <v>0</v>
      </c>
      <c r="Y23" s="3">
        <f t="shared" si="59"/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0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2"/>
        <v>0</v>
      </c>
      <c r="AW23" s="70">
        <f t="shared" si="15"/>
        <v>0</v>
      </c>
      <c r="AX23" s="70">
        <f t="shared" si="60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f t="shared" si="54"/>
        <v>0</v>
      </c>
      <c r="D24" s="2">
        <v>0</v>
      </c>
      <c r="E24" s="21">
        <f t="shared" si="55"/>
        <v>0</v>
      </c>
      <c r="F24" s="2">
        <v>0</v>
      </c>
      <c r="G24" s="2">
        <v>0</v>
      </c>
      <c r="H24" s="2">
        <v>0</v>
      </c>
      <c r="I24" s="2">
        <f t="shared" si="56"/>
        <v>0</v>
      </c>
      <c r="J24" s="8">
        <v>0</v>
      </c>
      <c r="K24" s="8">
        <v>0</v>
      </c>
      <c r="L24" s="8">
        <v>0</v>
      </c>
      <c r="M24" s="3">
        <f t="shared" si="57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8"/>
        <v>0</v>
      </c>
      <c r="S24" s="8">
        <v>0</v>
      </c>
      <c r="T24" s="8">
        <v>0</v>
      </c>
      <c r="U24" s="8">
        <v>0</v>
      </c>
      <c r="V24" s="3">
        <f t="shared" si="61"/>
        <v>0</v>
      </c>
      <c r="W24" s="8">
        <v>0</v>
      </c>
      <c r="X24" s="8">
        <v>0</v>
      </c>
      <c r="Y24" s="3">
        <f t="shared" si="59"/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0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2"/>
        <v>0</v>
      </c>
      <c r="AW24" s="70">
        <f t="shared" si="15"/>
        <v>0</v>
      </c>
      <c r="AX24" s="70">
        <f t="shared" si="60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f t="shared" si="54"/>
        <v>0</v>
      </c>
      <c r="D25" s="2">
        <f t="shared" ref="D25" si="63">L25+V25+W25+Y25-E25-I25</f>
        <v>0</v>
      </c>
      <c r="E25" s="21">
        <f t="shared" si="55"/>
        <v>0</v>
      </c>
      <c r="F25" s="2">
        <v>0</v>
      </c>
      <c r="G25" s="2">
        <v>0</v>
      </c>
      <c r="H25" s="2"/>
      <c r="I25" s="2">
        <f t="shared" si="56"/>
        <v>0</v>
      </c>
      <c r="J25" s="8">
        <v>0</v>
      </c>
      <c r="K25" s="8">
        <v>0</v>
      </c>
      <c r="L25" s="8">
        <v>0</v>
      </c>
      <c r="M25" s="3">
        <f t="shared" si="57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8"/>
        <v>0</v>
      </c>
      <c r="S25" s="8">
        <v>0</v>
      </c>
      <c r="T25" s="8">
        <v>0</v>
      </c>
      <c r="U25" s="8">
        <v>0</v>
      </c>
      <c r="V25" s="3">
        <f t="shared" si="61"/>
        <v>0</v>
      </c>
      <c r="W25" s="8">
        <v>0</v>
      </c>
      <c r="X25" s="8">
        <v>0</v>
      </c>
      <c r="Y25" s="3">
        <f t="shared" si="59"/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0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0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f t="shared" si="54"/>
        <v>0</v>
      </c>
      <c r="D26" s="2">
        <v>0</v>
      </c>
      <c r="E26" s="21">
        <f t="shared" si="55"/>
        <v>0</v>
      </c>
      <c r="F26" s="2">
        <v>0</v>
      </c>
      <c r="G26" s="2">
        <v>0</v>
      </c>
      <c r="H26" s="2"/>
      <c r="I26" s="2">
        <f t="shared" si="56"/>
        <v>0</v>
      </c>
      <c r="J26" s="8">
        <v>0</v>
      </c>
      <c r="K26" s="8">
        <v>0</v>
      </c>
      <c r="L26" s="8">
        <v>0</v>
      </c>
      <c r="M26" s="3">
        <f t="shared" si="57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8"/>
        <v>0</v>
      </c>
      <c r="S26" s="8">
        <v>0</v>
      </c>
      <c r="T26" s="8">
        <v>0</v>
      </c>
      <c r="U26" s="8">
        <v>0</v>
      </c>
      <c r="V26" s="3">
        <f t="shared" si="61"/>
        <v>0</v>
      </c>
      <c r="W26" s="8">
        <v>0</v>
      </c>
      <c r="X26" s="8">
        <v>0</v>
      </c>
      <c r="Y26" s="3">
        <f t="shared" si="59"/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0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2"/>
        <v>0</v>
      </c>
      <c r="AW26" s="70">
        <f t="shared" si="15"/>
        <v>0</v>
      </c>
      <c r="AX26" s="70">
        <f t="shared" si="60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5">
        <v>7</v>
      </c>
      <c r="B27" s="6" t="s">
        <v>75</v>
      </c>
      <c r="C27" s="69">
        <f t="shared" ref="C27:AP27" si="64">SUM(C28:C32)</f>
        <v>0</v>
      </c>
      <c r="D27" s="69">
        <f t="shared" si="64"/>
        <v>0</v>
      </c>
      <c r="E27" s="69">
        <f t="shared" si="64"/>
        <v>0</v>
      </c>
      <c r="F27" s="69">
        <f t="shared" si="64"/>
        <v>0</v>
      </c>
      <c r="G27" s="69">
        <f t="shared" si="64"/>
        <v>0</v>
      </c>
      <c r="H27" s="69">
        <f t="shared" si="64"/>
        <v>0</v>
      </c>
      <c r="I27" s="69">
        <f t="shared" si="64"/>
        <v>0</v>
      </c>
      <c r="J27" s="69">
        <f t="shared" si="64"/>
        <v>0</v>
      </c>
      <c r="K27" s="69">
        <f t="shared" si="64"/>
        <v>0</v>
      </c>
      <c r="L27" s="69">
        <f t="shared" si="64"/>
        <v>0</v>
      </c>
      <c r="M27" s="69">
        <f t="shared" si="64"/>
        <v>0</v>
      </c>
      <c r="N27" s="69">
        <f t="shared" si="64"/>
        <v>0</v>
      </c>
      <c r="O27" s="69">
        <f t="shared" si="64"/>
        <v>0</v>
      </c>
      <c r="P27" s="69">
        <f t="shared" si="64"/>
        <v>0</v>
      </c>
      <c r="Q27" s="69">
        <f t="shared" si="64"/>
        <v>0</v>
      </c>
      <c r="R27" s="69">
        <f t="shared" si="64"/>
        <v>0</v>
      </c>
      <c r="S27" s="69">
        <f t="shared" si="64"/>
        <v>0</v>
      </c>
      <c r="T27" s="69">
        <f t="shared" si="64"/>
        <v>0</v>
      </c>
      <c r="U27" s="69">
        <f t="shared" si="64"/>
        <v>0</v>
      </c>
      <c r="V27" s="69">
        <f t="shared" si="64"/>
        <v>0</v>
      </c>
      <c r="W27" s="69">
        <f t="shared" si="64"/>
        <v>0</v>
      </c>
      <c r="X27" s="69">
        <f t="shared" si="64"/>
        <v>0</v>
      </c>
      <c r="Y27" s="69">
        <f t="shared" si="64"/>
        <v>0</v>
      </c>
      <c r="Z27" s="69">
        <f t="shared" si="64"/>
        <v>0</v>
      </c>
      <c r="AA27" s="69">
        <f t="shared" si="64"/>
        <v>0</v>
      </c>
      <c r="AB27" s="69">
        <f t="shared" si="64"/>
        <v>0</v>
      </c>
      <c r="AC27" s="69">
        <f t="shared" si="64"/>
        <v>0</v>
      </c>
      <c r="AD27" s="69">
        <f t="shared" si="64"/>
        <v>0</v>
      </c>
      <c r="AE27" s="69">
        <f t="shared" si="64"/>
        <v>0</v>
      </c>
      <c r="AF27" s="69">
        <f t="shared" si="64"/>
        <v>0</v>
      </c>
      <c r="AG27" s="69">
        <f t="shared" si="64"/>
        <v>0</v>
      </c>
      <c r="AH27" s="69">
        <f t="shared" si="64"/>
        <v>0</v>
      </c>
      <c r="AI27" s="69">
        <f t="shared" si="64"/>
        <v>0</v>
      </c>
      <c r="AJ27" s="69">
        <f t="shared" si="64"/>
        <v>0</v>
      </c>
      <c r="AK27" s="69">
        <f t="shared" si="64"/>
        <v>0</v>
      </c>
      <c r="AL27" s="69">
        <f t="shared" si="64"/>
        <v>0</v>
      </c>
      <c r="AM27" s="69">
        <f t="shared" si="64"/>
        <v>0</v>
      </c>
      <c r="AN27" s="69">
        <f t="shared" si="64"/>
        <v>0</v>
      </c>
      <c r="AO27" s="69">
        <f t="shared" si="64"/>
        <v>0</v>
      </c>
      <c r="AP27" s="69">
        <f t="shared" si="64"/>
        <v>0</v>
      </c>
      <c r="AQ27" s="69">
        <f t="shared" ref="AQ27:BJ27" si="65">SUM(AQ28:AQ32)</f>
        <v>0</v>
      </c>
      <c r="AR27" s="69">
        <f t="shared" si="65"/>
        <v>0</v>
      </c>
      <c r="AS27" s="69">
        <f t="shared" si="65"/>
        <v>0</v>
      </c>
      <c r="AT27" s="69">
        <f t="shared" si="65"/>
        <v>0</v>
      </c>
      <c r="AU27" s="69">
        <f t="shared" si="65"/>
        <v>0</v>
      </c>
      <c r="AV27" s="69">
        <f>SUM(AV28:AV32)</f>
        <v>0</v>
      </c>
      <c r="AW27" s="69">
        <f t="shared" si="65"/>
        <v>0</v>
      </c>
      <c r="AX27" s="69">
        <f t="shared" ref="AX27" si="66">SUM(AX28:AX32)</f>
        <v>0</v>
      </c>
      <c r="AY27" s="69">
        <f t="shared" si="65"/>
        <v>0</v>
      </c>
      <c r="AZ27" s="69">
        <f t="shared" si="65"/>
        <v>0</v>
      </c>
      <c r="BA27" s="69">
        <f t="shared" si="65"/>
        <v>0</v>
      </c>
      <c r="BB27" s="69">
        <f t="shared" si="65"/>
        <v>0</v>
      </c>
      <c r="BC27" s="69">
        <f t="shared" si="65"/>
        <v>0</v>
      </c>
      <c r="BD27" s="69">
        <f t="shared" si="65"/>
        <v>0</v>
      </c>
      <c r="BE27" s="69">
        <f t="shared" si="65"/>
        <v>0</v>
      </c>
      <c r="BF27" s="69">
        <f t="shared" si="65"/>
        <v>0</v>
      </c>
      <c r="BG27" s="69">
        <f t="shared" si="65"/>
        <v>0</v>
      </c>
      <c r="BH27" s="69">
        <f t="shared" si="65"/>
        <v>0</v>
      </c>
      <c r="BI27" s="69">
        <f t="shared" si="65"/>
        <v>0</v>
      </c>
      <c r="BJ27" s="69">
        <f t="shared" si="65"/>
        <v>0</v>
      </c>
    </row>
    <row r="28" spans="1:62">
      <c r="A28" s="9" t="s">
        <v>14</v>
      </c>
      <c r="B28" s="204" t="s">
        <v>76</v>
      </c>
      <c r="C28" s="21">
        <v>0</v>
      </c>
      <c r="D28" s="2">
        <v>0</v>
      </c>
      <c r="E28" s="21">
        <v>0</v>
      </c>
      <c r="F28" s="2">
        <v>0</v>
      </c>
      <c r="G28" s="2">
        <v>0</v>
      </c>
      <c r="H28" s="2">
        <v>0</v>
      </c>
      <c r="I28" s="2">
        <f t="shared" ref="I28:I40" si="67">H28-J28-K28</f>
        <v>0</v>
      </c>
      <c r="J28" s="8">
        <v>0</v>
      </c>
      <c r="K28" s="8">
        <v>0</v>
      </c>
      <c r="L28" s="8">
        <v>0</v>
      </c>
      <c r="M28" s="3">
        <f t="shared" ref="M28:M40" si="68">N28+O28+P28+Q28</f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3">
        <f t="shared" ref="V28:V40" si="69">M28+R28</f>
        <v>0</v>
      </c>
      <c r="W28" s="8">
        <v>0</v>
      </c>
      <c r="X28" s="8">
        <v>0</v>
      </c>
      <c r="Y28" s="3">
        <f t="shared" ref="Y28:Y40" si="70">E28+I28-L28-V28-W28</f>
        <v>0</v>
      </c>
      <c r="Z28" s="3">
        <f t="shared" ref="Z28:Z40" si="71">X28+D28</f>
        <v>0</v>
      </c>
      <c r="AA28" s="8">
        <v>0</v>
      </c>
      <c r="AB28" s="8">
        <v>0</v>
      </c>
      <c r="AC28" s="3">
        <f t="shared" ref="AC28:AC40" si="72">AA28+AB28</f>
        <v>0</v>
      </c>
      <c r="AD28" s="8">
        <v>0</v>
      </c>
      <c r="AE28" s="3">
        <f t="shared" ref="AE28:AE40" si="73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40" si="74">AH28+AI28</f>
        <v>0</v>
      </c>
      <c r="AK28" s="8">
        <v>0</v>
      </c>
      <c r="AL28" s="3">
        <f t="shared" ref="AL28:AL40" si="75">AH28+AI28-AK28</f>
        <v>0</v>
      </c>
      <c r="AM28" s="8"/>
      <c r="AN28" s="8"/>
      <c r="AO28" s="8"/>
      <c r="AP28" s="8"/>
      <c r="AQ28" s="70">
        <f t="shared" si="11"/>
        <v>0</v>
      </c>
      <c r="AR28" s="70">
        <f t="shared" si="50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6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>
      <c r="A29" s="9" t="s">
        <v>15</v>
      </c>
      <c r="B29" s="204" t="s">
        <v>77</v>
      </c>
      <c r="C29" s="21">
        <v>0</v>
      </c>
      <c r="D29" s="2">
        <v>0</v>
      </c>
      <c r="E29" s="21">
        <v>0</v>
      </c>
      <c r="F29" s="2">
        <v>0</v>
      </c>
      <c r="G29" s="2">
        <v>0</v>
      </c>
      <c r="H29" s="2">
        <v>0</v>
      </c>
      <c r="I29" s="2">
        <f t="shared" si="67"/>
        <v>0</v>
      </c>
      <c r="J29" s="8">
        <v>0</v>
      </c>
      <c r="K29" s="8">
        <v>0</v>
      </c>
      <c r="L29" s="8">
        <v>0</v>
      </c>
      <c r="M29" s="3">
        <f t="shared" si="68"/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3">
        <f t="shared" si="69"/>
        <v>0</v>
      </c>
      <c r="W29" s="8">
        <v>0</v>
      </c>
      <c r="X29" s="8">
        <v>0</v>
      </c>
      <c r="Y29" s="3">
        <f t="shared" si="70"/>
        <v>0</v>
      </c>
      <c r="Z29" s="3">
        <f t="shared" si="71"/>
        <v>0</v>
      </c>
      <c r="AA29" s="8">
        <v>0</v>
      </c>
      <c r="AB29" s="8">
        <v>0</v>
      </c>
      <c r="AC29" s="3">
        <f t="shared" si="72"/>
        <v>0</v>
      </c>
      <c r="AD29" s="8">
        <v>0</v>
      </c>
      <c r="AE29" s="3">
        <f t="shared" si="73"/>
        <v>0</v>
      </c>
      <c r="AF29" s="8"/>
      <c r="AG29" s="8">
        <v>0</v>
      </c>
      <c r="AH29" s="8">
        <v>0</v>
      </c>
      <c r="AI29" s="8">
        <v>0</v>
      </c>
      <c r="AJ29" s="3">
        <f t="shared" si="74"/>
        <v>0</v>
      </c>
      <c r="AK29" s="8">
        <v>0</v>
      </c>
      <c r="AL29" s="3">
        <f t="shared" si="75"/>
        <v>0</v>
      </c>
      <c r="AM29" s="8"/>
      <c r="AN29" s="8"/>
      <c r="AO29" s="8"/>
      <c r="AP29" s="8"/>
      <c r="AQ29" s="70">
        <f t="shared" si="11"/>
        <v>0</v>
      </c>
      <c r="AR29" s="70">
        <f t="shared" si="50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7">L29+V29+W29+Y29+Z29</f>
        <v>0</v>
      </c>
      <c r="AW29" s="70">
        <f t="shared" si="15"/>
        <v>0</v>
      </c>
      <c r="AX29" s="70">
        <f t="shared" si="76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21">
        <v>0</v>
      </c>
      <c r="D30" s="2">
        <v>0</v>
      </c>
      <c r="E30" s="21">
        <v>0</v>
      </c>
      <c r="F30" s="2">
        <v>0</v>
      </c>
      <c r="G30" s="2">
        <v>0</v>
      </c>
      <c r="H30" s="2">
        <v>0</v>
      </c>
      <c r="I30" s="2">
        <f t="shared" si="67"/>
        <v>0</v>
      </c>
      <c r="J30" s="8">
        <v>0</v>
      </c>
      <c r="K30" s="8">
        <v>0</v>
      </c>
      <c r="L30" s="8">
        <v>0</v>
      </c>
      <c r="M30" s="3">
        <f t="shared" si="68"/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3">
        <f t="shared" si="69"/>
        <v>0</v>
      </c>
      <c r="W30" s="8">
        <v>0</v>
      </c>
      <c r="X30" s="8">
        <v>0</v>
      </c>
      <c r="Y30" s="3">
        <f t="shared" si="70"/>
        <v>0</v>
      </c>
      <c r="Z30" s="3">
        <f t="shared" si="71"/>
        <v>0</v>
      </c>
      <c r="AA30" s="8">
        <v>0</v>
      </c>
      <c r="AB30" s="8">
        <v>0</v>
      </c>
      <c r="AC30" s="3">
        <f t="shared" si="72"/>
        <v>0</v>
      </c>
      <c r="AD30" s="8">
        <v>0</v>
      </c>
      <c r="AE30" s="3">
        <f t="shared" si="73"/>
        <v>0</v>
      </c>
      <c r="AF30" s="8"/>
      <c r="AG30" s="8">
        <v>0</v>
      </c>
      <c r="AH30" s="8">
        <v>0</v>
      </c>
      <c r="AI30" s="8">
        <v>0</v>
      </c>
      <c r="AJ30" s="3">
        <f t="shared" si="74"/>
        <v>0</v>
      </c>
      <c r="AK30" s="8">
        <v>0</v>
      </c>
      <c r="AL30" s="3">
        <f t="shared" si="75"/>
        <v>0</v>
      </c>
      <c r="AM30" s="8"/>
      <c r="AN30" s="8"/>
      <c r="AO30" s="8"/>
      <c r="AP30" s="8"/>
      <c r="AQ30" s="70">
        <f t="shared" si="11"/>
        <v>0</v>
      </c>
      <c r="AR30" s="70">
        <f t="shared" si="50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7"/>
        <v>0</v>
      </c>
      <c r="AW30" s="70">
        <f t="shared" si="15"/>
        <v>0</v>
      </c>
      <c r="AX30" s="70">
        <f t="shared" si="76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>
      <c r="A31" s="9" t="s">
        <v>50</v>
      </c>
      <c r="B31" s="204" t="s">
        <v>79</v>
      </c>
      <c r="C31" s="21">
        <v>0</v>
      </c>
      <c r="D31" s="2">
        <v>0</v>
      </c>
      <c r="E31" s="21">
        <v>0</v>
      </c>
      <c r="F31" s="2">
        <v>0</v>
      </c>
      <c r="G31" s="2">
        <v>0</v>
      </c>
      <c r="H31" s="2">
        <v>0</v>
      </c>
      <c r="I31" s="2">
        <f t="shared" si="67"/>
        <v>0</v>
      </c>
      <c r="J31" s="8">
        <v>0</v>
      </c>
      <c r="K31" s="8">
        <v>0</v>
      </c>
      <c r="L31" s="8">
        <v>0</v>
      </c>
      <c r="M31" s="3">
        <f t="shared" si="68"/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3">
        <f t="shared" si="69"/>
        <v>0</v>
      </c>
      <c r="W31" s="8">
        <v>0</v>
      </c>
      <c r="X31" s="8">
        <v>0</v>
      </c>
      <c r="Y31" s="3">
        <f t="shared" si="70"/>
        <v>0</v>
      </c>
      <c r="Z31" s="3">
        <f t="shared" si="71"/>
        <v>0</v>
      </c>
      <c r="AA31" s="8">
        <v>0</v>
      </c>
      <c r="AB31" s="8">
        <v>0</v>
      </c>
      <c r="AC31" s="3">
        <f t="shared" si="72"/>
        <v>0</v>
      </c>
      <c r="AD31" s="8">
        <v>0</v>
      </c>
      <c r="AE31" s="3">
        <f t="shared" si="73"/>
        <v>0</v>
      </c>
      <c r="AF31" s="8"/>
      <c r="AG31" s="8">
        <v>0</v>
      </c>
      <c r="AH31" s="8">
        <v>0</v>
      </c>
      <c r="AI31" s="8">
        <v>0</v>
      </c>
      <c r="AJ31" s="3">
        <f t="shared" si="74"/>
        <v>0</v>
      </c>
      <c r="AK31" s="8">
        <v>0</v>
      </c>
      <c r="AL31" s="3">
        <f t="shared" si="75"/>
        <v>0</v>
      </c>
      <c r="AM31" s="8"/>
      <c r="AN31" s="8"/>
      <c r="AO31" s="8"/>
      <c r="AP31" s="8"/>
      <c r="AQ31" s="70">
        <f t="shared" si="11"/>
        <v>0</v>
      </c>
      <c r="AR31" s="70">
        <f t="shared" si="50"/>
        <v>0</v>
      </c>
      <c r="AS31" s="70">
        <f t="shared" si="12"/>
        <v>0</v>
      </c>
      <c r="AT31" s="70">
        <f t="shared" si="13"/>
        <v>0</v>
      </c>
      <c r="AU31" s="70">
        <f t="shared" si="14"/>
        <v>0</v>
      </c>
      <c r="AV31" s="70">
        <f t="shared" si="77"/>
        <v>0</v>
      </c>
      <c r="AW31" s="70">
        <f t="shared" si="15"/>
        <v>0</v>
      </c>
      <c r="AX31" s="70">
        <f t="shared" si="76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>
      <c r="A32" s="9" t="s">
        <v>51</v>
      </c>
      <c r="B32" s="204" t="s">
        <v>3</v>
      </c>
      <c r="C32" s="21">
        <v>0</v>
      </c>
      <c r="D32" s="2">
        <v>0</v>
      </c>
      <c r="E32" s="21">
        <v>0</v>
      </c>
      <c r="F32" s="2">
        <v>0</v>
      </c>
      <c r="G32" s="2">
        <v>0</v>
      </c>
      <c r="H32" s="2">
        <v>0</v>
      </c>
      <c r="I32" s="2">
        <f t="shared" si="67"/>
        <v>0</v>
      </c>
      <c r="J32" s="8">
        <v>0</v>
      </c>
      <c r="K32" s="8">
        <v>0</v>
      </c>
      <c r="L32" s="8">
        <v>0</v>
      </c>
      <c r="M32" s="3">
        <f t="shared" si="68"/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3">
        <f t="shared" si="69"/>
        <v>0</v>
      </c>
      <c r="W32" s="8">
        <v>0</v>
      </c>
      <c r="X32" s="8">
        <v>0</v>
      </c>
      <c r="Y32" s="3">
        <f t="shared" si="70"/>
        <v>0</v>
      </c>
      <c r="Z32" s="3">
        <f t="shared" si="71"/>
        <v>0</v>
      </c>
      <c r="AA32" s="8">
        <v>0</v>
      </c>
      <c r="AB32" s="8">
        <v>0</v>
      </c>
      <c r="AC32" s="3">
        <f t="shared" si="72"/>
        <v>0</v>
      </c>
      <c r="AD32" s="8">
        <v>0</v>
      </c>
      <c r="AE32" s="3">
        <f t="shared" si="73"/>
        <v>0</v>
      </c>
      <c r="AF32" s="8"/>
      <c r="AG32" s="8">
        <v>0</v>
      </c>
      <c r="AH32" s="8">
        <v>0</v>
      </c>
      <c r="AI32" s="8">
        <v>0</v>
      </c>
      <c r="AJ32" s="3">
        <f t="shared" si="74"/>
        <v>0</v>
      </c>
      <c r="AK32" s="8">
        <v>0</v>
      </c>
      <c r="AL32" s="3">
        <f t="shared" si="75"/>
        <v>0</v>
      </c>
      <c r="AM32" s="8"/>
      <c r="AN32" s="8"/>
      <c r="AO32" s="8"/>
      <c r="AP32" s="8"/>
      <c r="AQ32" s="70">
        <f t="shared" si="11"/>
        <v>0</v>
      </c>
      <c r="AR32" s="70">
        <f t="shared" si="50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7"/>
        <v>0</v>
      </c>
      <c r="AW32" s="70">
        <f t="shared" si="15"/>
        <v>0</v>
      </c>
      <c r="AX32" s="70">
        <f t="shared" si="76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21">
        <v>0</v>
      </c>
      <c r="D33" s="2">
        <v>0</v>
      </c>
      <c r="E33" s="21">
        <v>0</v>
      </c>
      <c r="F33" s="2">
        <v>0</v>
      </c>
      <c r="G33" s="2">
        <v>0</v>
      </c>
      <c r="H33" s="2">
        <v>0</v>
      </c>
      <c r="I33" s="2">
        <f t="shared" si="67"/>
        <v>0</v>
      </c>
      <c r="J33" s="8">
        <v>0</v>
      </c>
      <c r="K33" s="8">
        <v>0</v>
      </c>
      <c r="L33" s="8">
        <v>0</v>
      </c>
      <c r="M33" s="3">
        <f t="shared" si="68"/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3">
        <f t="shared" si="69"/>
        <v>0</v>
      </c>
      <c r="W33" s="8">
        <v>0</v>
      </c>
      <c r="X33" s="8">
        <v>0</v>
      </c>
      <c r="Y33" s="3">
        <f t="shared" si="70"/>
        <v>0</v>
      </c>
      <c r="Z33" s="3">
        <f t="shared" si="71"/>
        <v>0</v>
      </c>
      <c r="AA33" s="8">
        <v>0</v>
      </c>
      <c r="AB33" s="8">
        <v>0</v>
      </c>
      <c r="AC33" s="3">
        <f t="shared" si="72"/>
        <v>0</v>
      </c>
      <c r="AD33" s="8">
        <v>0</v>
      </c>
      <c r="AE33" s="3">
        <f t="shared" si="73"/>
        <v>0</v>
      </c>
      <c r="AF33" s="8"/>
      <c r="AG33" s="8">
        <v>0</v>
      </c>
      <c r="AH33" s="8">
        <v>0</v>
      </c>
      <c r="AI33" s="8">
        <v>0</v>
      </c>
      <c r="AJ33" s="3">
        <f t="shared" si="74"/>
        <v>0</v>
      </c>
      <c r="AK33" s="8">
        <v>0</v>
      </c>
      <c r="AL33" s="3">
        <f t="shared" si="75"/>
        <v>0</v>
      </c>
      <c r="AM33" s="8"/>
      <c r="AN33" s="8"/>
      <c r="AO33" s="8"/>
      <c r="AP33" s="8"/>
      <c r="AQ33" s="70">
        <f t="shared" si="11"/>
        <v>0</v>
      </c>
      <c r="AR33" s="70">
        <f t="shared" si="50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6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9" t="s">
        <v>82</v>
      </c>
      <c r="B34" s="6" t="s">
        <v>62</v>
      </c>
      <c r="C34" s="21">
        <v>0</v>
      </c>
      <c r="D34" s="2">
        <v>0</v>
      </c>
      <c r="E34" s="21">
        <v>0</v>
      </c>
      <c r="F34" s="2">
        <v>0</v>
      </c>
      <c r="G34" s="2">
        <v>0</v>
      </c>
      <c r="H34" s="2">
        <v>0</v>
      </c>
      <c r="I34" s="2">
        <f t="shared" si="67"/>
        <v>0</v>
      </c>
      <c r="J34" s="8">
        <v>0</v>
      </c>
      <c r="K34" s="8">
        <v>0</v>
      </c>
      <c r="L34" s="8">
        <v>0</v>
      </c>
      <c r="M34" s="3">
        <f t="shared" si="68"/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3">
        <f t="shared" si="69"/>
        <v>0</v>
      </c>
      <c r="W34" s="8">
        <v>0</v>
      </c>
      <c r="X34" s="8">
        <v>0</v>
      </c>
      <c r="Y34" s="3">
        <f t="shared" si="70"/>
        <v>0</v>
      </c>
      <c r="Z34" s="3">
        <f t="shared" si="71"/>
        <v>0</v>
      </c>
      <c r="AA34" s="8">
        <v>0</v>
      </c>
      <c r="AB34" s="8">
        <v>0</v>
      </c>
      <c r="AC34" s="3">
        <f t="shared" si="72"/>
        <v>0</v>
      </c>
      <c r="AD34" s="8">
        <v>0</v>
      </c>
      <c r="AE34" s="3">
        <f t="shared" si="73"/>
        <v>0</v>
      </c>
      <c r="AF34" s="8"/>
      <c r="AG34" s="8">
        <v>0</v>
      </c>
      <c r="AH34" s="8">
        <v>0</v>
      </c>
      <c r="AI34" s="8">
        <v>0</v>
      </c>
      <c r="AJ34" s="3">
        <f t="shared" si="74"/>
        <v>0</v>
      </c>
      <c r="AK34" s="8">
        <v>0</v>
      </c>
      <c r="AL34" s="3">
        <f t="shared" si="75"/>
        <v>0</v>
      </c>
      <c r="AM34" s="8"/>
      <c r="AN34" s="8"/>
      <c r="AO34" s="8"/>
      <c r="AP34" s="8"/>
      <c r="AQ34" s="70">
        <f t="shared" si="11"/>
        <v>0</v>
      </c>
      <c r="AR34" s="70">
        <f t="shared" si="50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6" si="78">L34+V34+W34+Y34+Z34</f>
        <v>0</v>
      </c>
      <c r="AW34" s="70">
        <f t="shared" si="15"/>
        <v>0</v>
      </c>
      <c r="AX34" s="70">
        <f t="shared" si="76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9" t="s">
        <v>83</v>
      </c>
      <c r="B35" s="6" t="s">
        <v>63</v>
      </c>
      <c r="C35" s="21">
        <v>0</v>
      </c>
      <c r="D35" s="2">
        <v>0</v>
      </c>
      <c r="E35" s="21">
        <v>0</v>
      </c>
      <c r="F35" s="2">
        <v>0</v>
      </c>
      <c r="G35" s="2">
        <v>0</v>
      </c>
      <c r="H35" s="2">
        <v>0</v>
      </c>
      <c r="I35" s="2">
        <f t="shared" si="67"/>
        <v>0</v>
      </c>
      <c r="J35" s="8">
        <v>0</v>
      </c>
      <c r="K35" s="8">
        <v>0</v>
      </c>
      <c r="L35" s="8">
        <v>0</v>
      </c>
      <c r="M35" s="3">
        <f t="shared" si="68"/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3">
        <f t="shared" si="69"/>
        <v>0</v>
      </c>
      <c r="W35" s="8">
        <v>0</v>
      </c>
      <c r="X35" s="8">
        <v>0</v>
      </c>
      <c r="Y35" s="3">
        <f t="shared" si="70"/>
        <v>0</v>
      </c>
      <c r="Z35" s="3">
        <f t="shared" si="71"/>
        <v>0</v>
      </c>
      <c r="AA35" s="8">
        <v>0</v>
      </c>
      <c r="AB35" s="8">
        <v>0</v>
      </c>
      <c r="AC35" s="3">
        <f t="shared" si="72"/>
        <v>0</v>
      </c>
      <c r="AD35" s="8">
        <v>0</v>
      </c>
      <c r="AE35" s="3">
        <f t="shared" si="73"/>
        <v>0</v>
      </c>
      <c r="AF35" s="8"/>
      <c r="AG35" s="8">
        <v>0</v>
      </c>
      <c r="AH35" s="8">
        <v>0</v>
      </c>
      <c r="AI35" s="8">
        <v>0</v>
      </c>
      <c r="AJ35" s="3">
        <f t="shared" si="74"/>
        <v>0</v>
      </c>
      <c r="AK35" s="8">
        <v>0</v>
      </c>
      <c r="AL35" s="3">
        <f t="shared" si="75"/>
        <v>0</v>
      </c>
      <c r="AM35" s="8"/>
      <c r="AN35" s="8"/>
      <c r="AO35" s="8"/>
      <c r="AP35" s="8"/>
      <c r="AQ35" s="70">
        <f t="shared" si="11"/>
        <v>0</v>
      </c>
      <c r="AR35" s="70">
        <f t="shared" si="50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8"/>
        <v>0</v>
      </c>
      <c r="AW35" s="70">
        <f t="shared" si="15"/>
        <v>0</v>
      </c>
      <c r="AX35" s="70">
        <f t="shared" si="76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63.75">
      <c r="A36" s="9" t="s">
        <v>84</v>
      </c>
      <c r="B36" s="6" t="s">
        <v>64</v>
      </c>
      <c r="C36" s="21">
        <v>0</v>
      </c>
      <c r="D36" s="2">
        <v>0</v>
      </c>
      <c r="E36" s="21">
        <v>0</v>
      </c>
      <c r="F36" s="2">
        <v>0</v>
      </c>
      <c r="G36" s="2">
        <v>0</v>
      </c>
      <c r="H36" s="2">
        <v>0</v>
      </c>
      <c r="I36" s="2">
        <f t="shared" si="67"/>
        <v>0</v>
      </c>
      <c r="J36" s="8">
        <v>0</v>
      </c>
      <c r="K36" s="8">
        <v>0</v>
      </c>
      <c r="L36" s="8">
        <v>0</v>
      </c>
      <c r="M36" s="3">
        <f t="shared" si="68"/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3">
        <f t="shared" si="69"/>
        <v>0</v>
      </c>
      <c r="W36" s="8">
        <v>0</v>
      </c>
      <c r="X36" s="8">
        <v>0</v>
      </c>
      <c r="Y36" s="3">
        <f t="shared" si="70"/>
        <v>0</v>
      </c>
      <c r="Z36" s="3">
        <f t="shared" si="71"/>
        <v>0</v>
      </c>
      <c r="AA36" s="8">
        <v>0</v>
      </c>
      <c r="AB36" s="8">
        <v>0</v>
      </c>
      <c r="AC36" s="3">
        <f t="shared" si="72"/>
        <v>0</v>
      </c>
      <c r="AD36" s="8">
        <v>0</v>
      </c>
      <c r="AE36" s="3">
        <f t="shared" si="73"/>
        <v>0</v>
      </c>
      <c r="AF36" s="8"/>
      <c r="AG36" s="8">
        <v>0</v>
      </c>
      <c r="AH36" s="8">
        <v>0</v>
      </c>
      <c r="AI36" s="8">
        <v>0</v>
      </c>
      <c r="AJ36" s="3">
        <f t="shared" si="74"/>
        <v>0</v>
      </c>
      <c r="AK36" s="8">
        <v>0</v>
      </c>
      <c r="AL36" s="3">
        <f t="shared" si="75"/>
        <v>0</v>
      </c>
      <c r="AM36" s="8"/>
      <c r="AN36" s="8"/>
      <c r="AO36" s="8"/>
      <c r="AP36" s="8"/>
      <c r="AQ36" s="70">
        <f t="shared" si="11"/>
        <v>0</v>
      </c>
      <c r="AR36" s="70">
        <f t="shared" si="50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8"/>
        <v>0</v>
      </c>
      <c r="AW36" s="70">
        <f t="shared" si="15"/>
        <v>0</v>
      </c>
      <c r="AX36" s="70">
        <f t="shared" si="76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9" t="s">
        <v>93</v>
      </c>
      <c r="B37" s="6" t="s">
        <v>65</v>
      </c>
      <c r="C37" s="21">
        <v>0</v>
      </c>
      <c r="D37" s="2">
        <v>0</v>
      </c>
      <c r="E37" s="21">
        <v>0</v>
      </c>
      <c r="F37" s="2">
        <v>0</v>
      </c>
      <c r="G37" s="2">
        <v>0</v>
      </c>
      <c r="H37" s="2">
        <v>0</v>
      </c>
      <c r="I37" s="2">
        <f t="shared" si="67"/>
        <v>0</v>
      </c>
      <c r="J37" s="8">
        <v>0</v>
      </c>
      <c r="K37" s="8">
        <v>0</v>
      </c>
      <c r="L37" s="8">
        <v>0</v>
      </c>
      <c r="M37" s="3">
        <f t="shared" si="68"/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3">
        <f t="shared" si="69"/>
        <v>0</v>
      </c>
      <c r="W37" s="8">
        <v>0</v>
      </c>
      <c r="X37" s="8">
        <v>0</v>
      </c>
      <c r="Y37" s="3">
        <f t="shared" si="70"/>
        <v>0</v>
      </c>
      <c r="Z37" s="3">
        <f t="shared" si="71"/>
        <v>0</v>
      </c>
      <c r="AA37" s="8">
        <v>0</v>
      </c>
      <c r="AB37" s="8">
        <v>0</v>
      </c>
      <c r="AC37" s="3">
        <f t="shared" si="72"/>
        <v>0</v>
      </c>
      <c r="AD37" s="8">
        <v>0</v>
      </c>
      <c r="AE37" s="3">
        <f t="shared" si="73"/>
        <v>0</v>
      </c>
      <c r="AF37" s="8"/>
      <c r="AG37" s="8">
        <v>0</v>
      </c>
      <c r="AH37" s="8">
        <v>0</v>
      </c>
      <c r="AI37" s="8">
        <v>0</v>
      </c>
      <c r="AJ37" s="3">
        <f t="shared" si="74"/>
        <v>0</v>
      </c>
      <c r="AK37" s="8">
        <v>0</v>
      </c>
      <c r="AL37" s="3">
        <f t="shared" si="75"/>
        <v>0</v>
      </c>
      <c r="AM37" s="8"/>
      <c r="AN37" s="8"/>
      <c r="AO37" s="8"/>
      <c r="AP37" s="8"/>
      <c r="AQ37" s="70">
        <f t="shared" si="11"/>
        <v>0</v>
      </c>
      <c r="AR37" s="70">
        <f t="shared" si="50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8"/>
        <v>0</v>
      </c>
      <c r="AW37" s="70">
        <f t="shared" si="15"/>
        <v>0</v>
      </c>
      <c r="AX37" s="70">
        <f t="shared" si="76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75" t="s">
        <v>152</v>
      </c>
      <c r="C38" s="21">
        <v>1</v>
      </c>
      <c r="D38" s="2">
        <v>0</v>
      </c>
      <c r="E38" s="21">
        <v>1</v>
      </c>
      <c r="F38" s="2">
        <v>0</v>
      </c>
      <c r="G38" s="2">
        <v>0</v>
      </c>
      <c r="H38" s="2">
        <v>0</v>
      </c>
      <c r="I38" s="2">
        <f t="shared" si="67"/>
        <v>0</v>
      </c>
      <c r="J38" s="8">
        <v>0</v>
      </c>
      <c r="K38" s="8">
        <v>0</v>
      </c>
      <c r="L38" s="8">
        <v>0</v>
      </c>
      <c r="M38" s="3">
        <f t="shared" si="68"/>
        <v>0</v>
      </c>
      <c r="N38" s="162">
        <v>0</v>
      </c>
      <c r="O38" s="162">
        <v>0</v>
      </c>
      <c r="P38" s="162">
        <v>0</v>
      </c>
      <c r="Q38" s="7">
        <v>0</v>
      </c>
      <c r="R38" s="162">
        <v>1</v>
      </c>
      <c r="S38" s="162">
        <v>0</v>
      </c>
      <c r="T38" s="162">
        <v>1</v>
      </c>
      <c r="U38" s="162">
        <v>0</v>
      </c>
      <c r="V38" s="3">
        <f t="shared" si="69"/>
        <v>1</v>
      </c>
      <c r="W38" s="8">
        <v>0</v>
      </c>
      <c r="X38" s="8">
        <v>0</v>
      </c>
      <c r="Y38" s="3">
        <f t="shared" si="70"/>
        <v>0</v>
      </c>
      <c r="Z38" s="3">
        <f t="shared" si="71"/>
        <v>0</v>
      </c>
      <c r="AA38" s="8">
        <v>0</v>
      </c>
      <c r="AB38" s="8">
        <v>0</v>
      </c>
      <c r="AC38" s="3">
        <f t="shared" si="72"/>
        <v>0</v>
      </c>
      <c r="AD38" s="8">
        <v>0</v>
      </c>
      <c r="AE38" s="3">
        <f t="shared" si="73"/>
        <v>0</v>
      </c>
      <c r="AF38" s="8"/>
      <c r="AG38" s="8">
        <v>0</v>
      </c>
      <c r="AH38" s="8">
        <v>0</v>
      </c>
      <c r="AI38" s="8">
        <v>0</v>
      </c>
      <c r="AJ38" s="3">
        <f t="shared" si="74"/>
        <v>0</v>
      </c>
      <c r="AK38" s="8">
        <v>0</v>
      </c>
      <c r="AL38" s="3">
        <f t="shared" si="75"/>
        <v>0</v>
      </c>
      <c r="AM38" s="8"/>
      <c r="AN38" s="8"/>
      <c r="AO38" s="8"/>
      <c r="AP38" s="8"/>
      <c r="AQ38" s="70">
        <f t="shared" si="11"/>
        <v>1</v>
      </c>
      <c r="AR38" s="70">
        <f t="shared" si="50"/>
        <v>1</v>
      </c>
      <c r="AS38" s="70">
        <f t="shared" si="12"/>
        <v>0</v>
      </c>
      <c r="AT38" s="70">
        <f t="shared" si="13"/>
        <v>0</v>
      </c>
      <c r="AU38" s="70">
        <f>D38+E38+I38</f>
        <v>1</v>
      </c>
      <c r="AV38" s="70">
        <f t="shared" si="78"/>
        <v>1</v>
      </c>
      <c r="AW38" s="70">
        <f t="shared" si="15"/>
        <v>0</v>
      </c>
      <c r="AX38" s="70">
        <f t="shared" si="76"/>
        <v>0</v>
      </c>
      <c r="AY38" s="70">
        <f t="shared" si="16"/>
        <v>1</v>
      </c>
      <c r="AZ38" s="70">
        <f t="shared" si="17"/>
        <v>1</v>
      </c>
      <c r="BA38" s="70">
        <f t="shared" si="18"/>
        <v>1</v>
      </c>
      <c r="BB38" s="70">
        <f t="shared" si="19"/>
        <v>1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26.25">
      <c r="A39" s="9" t="s">
        <v>98</v>
      </c>
      <c r="B39" s="73" t="s">
        <v>136</v>
      </c>
      <c r="C39" s="21">
        <v>2</v>
      </c>
      <c r="D39" s="2">
        <v>0</v>
      </c>
      <c r="E39" s="21">
        <v>2</v>
      </c>
      <c r="F39" s="2">
        <v>0</v>
      </c>
      <c r="G39" s="2">
        <v>0</v>
      </c>
      <c r="H39" s="2">
        <v>0</v>
      </c>
      <c r="I39" s="2">
        <f t="shared" si="67"/>
        <v>0</v>
      </c>
      <c r="J39" s="8">
        <v>0</v>
      </c>
      <c r="K39" s="8">
        <v>0</v>
      </c>
      <c r="L39" s="8">
        <v>0</v>
      </c>
      <c r="M39" s="3">
        <f t="shared" si="68"/>
        <v>1</v>
      </c>
      <c r="N39" s="172">
        <v>0</v>
      </c>
      <c r="O39" s="172">
        <v>0</v>
      </c>
      <c r="P39" s="172">
        <v>1</v>
      </c>
      <c r="Q39" s="7">
        <v>0</v>
      </c>
      <c r="R39" s="162">
        <v>0</v>
      </c>
      <c r="S39" s="162">
        <v>0</v>
      </c>
      <c r="T39" s="162">
        <v>0</v>
      </c>
      <c r="U39" s="162">
        <v>0</v>
      </c>
      <c r="V39" s="3">
        <f t="shared" si="69"/>
        <v>1</v>
      </c>
      <c r="W39" s="8">
        <v>0</v>
      </c>
      <c r="X39" s="8">
        <v>0</v>
      </c>
      <c r="Y39" s="3">
        <f t="shared" si="70"/>
        <v>1</v>
      </c>
      <c r="Z39" s="3">
        <f t="shared" si="71"/>
        <v>0</v>
      </c>
      <c r="AA39" s="8">
        <v>0</v>
      </c>
      <c r="AB39" s="8">
        <v>0</v>
      </c>
      <c r="AC39" s="3">
        <f t="shared" si="72"/>
        <v>0</v>
      </c>
      <c r="AD39" s="8">
        <v>0</v>
      </c>
      <c r="AE39" s="3">
        <f t="shared" si="73"/>
        <v>0</v>
      </c>
      <c r="AF39" s="8"/>
      <c r="AG39" s="8">
        <v>0</v>
      </c>
      <c r="AH39" s="8">
        <v>0</v>
      </c>
      <c r="AI39" s="8">
        <v>0</v>
      </c>
      <c r="AJ39" s="3">
        <f t="shared" si="74"/>
        <v>0</v>
      </c>
      <c r="AK39" s="8">
        <v>0</v>
      </c>
      <c r="AL39" s="3">
        <f t="shared" si="75"/>
        <v>0</v>
      </c>
      <c r="AM39" s="8"/>
      <c r="AN39" s="8"/>
      <c r="AO39" s="8"/>
      <c r="AP39" s="8"/>
      <c r="AQ39" s="70">
        <f t="shared" si="11"/>
        <v>2</v>
      </c>
      <c r="AR39" s="70">
        <f t="shared" si="50"/>
        <v>2</v>
      </c>
      <c r="AS39" s="70">
        <f t="shared" si="12"/>
        <v>0</v>
      </c>
      <c r="AT39" s="70">
        <f t="shared" si="13"/>
        <v>0</v>
      </c>
      <c r="AU39" s="70">
        <f t="shared" si="14"/>
        <v>2</v>
      </c>
      <c r="AV39" s="70">
        <f t="shared" si="78"/>
        <v>2</v>
      </c>
      <c r="AW39" s="70">
        <f t="shared" si="15"/>
        <v>1</v>
      </c>
      <c r="AX39" s="70">
        <f t="shared" si="76"/>
        <v>1</v>
      </c>
      <c r="AY39" s="70">
        <f t="shared" si="16"/>
        <v>0</v>
      </c>
      <c r="AZ39" s="70">
        <f t="shared" si="17"/>
        <v>0</v>
      </c>
      <c r="BA39" s="70">
        <f t="shared" si="18"/>
        <v>1</v>
      </c>
      <c r="BB39" s="70">
        <f t="shared" si="19"/>
        <v>1</v>
      </c>
      <c r="BC39" s="70">
        <f t="shared" si="20"/>
        <v>0</v>
      </c>
      <c r="BD39" s="70">
        <f t="shared" si="21"/>
        <v>0</v>
      </c>
      <c r="BE39" s="70">
        <f t="shared" si="22"/>
        <v>0</v>
      </c>
      <c r="BF39" s="70">
        <f t="shared" si="23"/>
        <v>0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51">
      <c r="A40" s="9" t="s">
        <v>99</v>
      </c>
      <c r="B40" s="73" t="s">
        <v>135</v>
      </c>
      <c r="C40" s="21">
        <v>0</v>
      </c>
      <c r="D40" s="2">
        <v>0</v>
      </c>
      <c r="E40" s="21">
        <v>0</v>
      </c>
      <c r="F40" s="2">
        <v>0</v>
      </c>
      <c r="G40" s="2">
        <v>0</v>
      </c>
      <c r="H40" s="2">
        <v>2</v>
      </c>
      <c r="I40" s="2">
        <f t="shared" si="67"/>
        <v>2</v>
      </c>
      <c r="J40" s="8">
        <v>0</v>
      </c>
      <c r="K40" s="8">
        <v>0</v>
      </c>
      <c r="L40" s="8">
        <v>0</v>
      </c>
      <c r="M40" s="3">
        <f t="shared" si="68"/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3">
        <f t="shared" si="69"/>
        <v>0</v>
      </c>
      <c r="W40" s="8">
        <v>0</v>
      </c>
      <c r="X40" s="8">
        <v>0</v>
      </c>
      <c r="Y40" s="3">
        <f t="shared" si="70"/>
        <v>2</v>
      </c>
      <c r="Z40" s="3">
        <f t="shared" si="71"/>
        <v>0</v>
      </c>
      <c r="AA40" s="8">
        <v>0</v>
      </c>
      <c r="AB40" s="8">
        <v>0</v>
      </c>
      <c r="AC40" s="3">
        <f t="shared" si="72"/>
        <v>0</v>
      </c>
      <c r="AD40" s="8">
        <v>0</v>
      </c>
      <c r="AE40" s="3">
        <f t="shared" si="73"/>
        <v>0</v>
      </c>
      <c r="AF40" s="8"/>
      <c r="AG40" s="8">
        <v>0</v>
      </c>
      <c r="AH40" s="8">
        <v>0</v>
      </c>
      <c r="AI40" s="8">
        <v>0</v>
      </c>
      <c r="AJ40" s="3">
        <f t="shared" si="74"/>
        <v>0</v>
      </c>
      <c r="AK40" s="8">
        <v>0</v>
      </c>
      <c r="AL40" s="3">
        <f t="shared" si="75"/>
        <v>0</v>
      </c>
      <c r="AM40" s="8"/>
      <c r="AN40" s="8"/>
      <c r="AO40" s="8"/>
      <c r="AP40" s="8"/>
      <c r="AQ40" s="70">
        <f t="shared" si="11"/>
        <v>0</v>
      </c>
      <c r="AR40" s="70">
        <f t="shared" si="50"/>
        <v>0</v>
      </c>
      <c r="AS40" s="70">
        <f t="shared" si="12"/>
        <v>2</v>
      </c>
      <c r="AT40" s="70">
        <f t="shared" si="13"/>
        <v>2</v>
      </c>
      <c r="AU40" s="70">
        <f t="shared" si="14"/>
        <v>2</v>
      </c>
      <c r="AV40" s="70">
        <f t="shared" si="78"/>
        <v>2</v>
      </c>
      <c r="AW40" s="70">
        <f t="shared" si="15"/>
        <v>0</v>
      </c>
      <c r="AX40" s="70">
        <f t="shared" si="76"/>
        <v>0</v>
      </c>
      <c r="AY40" s="70">
        <f t="shared" si="16"/>
        <v>0</v>
      </c>
      <c r="AZ40" s="70">
        <f t="shared" si="17"/>
        <v>0</v>
      </c>
      <c r="BA40" s="70">
        <f t="shared" si="18"/>
        <v>0</v>
      </c>
      <c r="BB40" s="70">
        <f t="shared" si="19"/>
        <v>0</v>
      </c>
      <c r="BC40" s="70">
        <f t="shared" si="20"/>
        <v>0</v>
      </c>
      <c r="BD40" s="70">
        <f t="shared" si="21"/>
        <v>0</v>
      </c>
      <c r="BE40" s="70">
        <f t="shared" si="22"/>
        <v>0</v>
      </c>
      <c r="BF40" s="70">
        <f t="shared" si="23"/>
        <v>0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>
      <c r="A41" s="9" t="s">
        <v>188</v>
      </c>
      <c r="B41" s="75" t="s">
        <v>189</v>
      </c>
      <c r="C41" s="21"/>
      <c r="D41" s="2"/>
      <c r="E41" s="21"/>
      <c r="F41" s="2"/>
      <c r="G41" s="2"/>
      <c r="H41" s="2"/>
      <c r="I41" s="2"/>
      <c r="J41" s="7"/>
      <c r="K41" s="7"/>
      <c r="L41" s="7"/>
      <c r="M41" s="3"/>
      <c r="N41" s="7"/>
      <c r="O41" s="7"/>
      <c r="P41" s="7"/>
      <c r="Q41" s="7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8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1"/>
        <v>0</v>
      </c>
      <c r="AR41" s="70">
        <f t="shared" si="50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8"/>
        <v>0</v>
      </c>
      <c r="AW41" s="70">
        <f t="shared" si="15"/>
        <v>0</v>
      </c>
      <c r="AX41" s="70">
        <f t="shared" si="76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5.5">
      <c r="A42" s="9" t="s">
        <v>163</v>
      </c>
      <c r="B42" s="74" t="s">
        <v>164</v>
      </c>
      <c r="C42" s="21">
        <v>6</v>
      </c>
      <c r="D42" s="2">
        <v>0</v>
      </c>
      <c r="E42" s="21">
        <v>6</v>
      </c>
      <c r="F42" s="2">
        <v>0</v>
      </c>
      <c r="G42" s="2">
        <v>0</v>
      </c>
      <c r="H42" s="2">
        <v>0</v>
      </c>
      <c r="I42" s="2">
        <v>0</v>
      </c>
      <c r="J42" s="8">
        <v>0</v>
      </c>
      <c r="K42" s="8">
        <v>0</v>
      </c>
      <c r="L42" s="8">
        <v>0</v>
      </c>
      <c r="M42" s="3">
        <f t="shared" si="57"/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3">
        <f t="shared" si="61"/>
        <v>0</v>
      </c>
      <c r="W42" s="8">
        <v>0</v>
      </c>
      <c r="X42" s="8">
        <v>0</v>
      </c>
      <c r="Y42" s="3">
        <f t="shared" ref="Y42:Y43" si="79">E42+I42-L42-V42-W42</f>
        <v>6</v>
      </c>
      <c r="Z42" s="3">
        <f t="shared" ref="Z42:Z43" si="80">X42+D42</f>
        <v>0</v>
      </c>
      <c r="AA42" s="8">
        <v>0</v>
      </c>
      <c r="AB42" s="8">
        <v>0</v>
      </c>
      <c r="AC42" s="3">
        <f t="shared" ref="AC42:AC43" si="81">AA42+AB42</f>
        <v>0</v>
      </c>
      <c r="AD42" s="8">
        <v>0</v>
      </c>
      <c r="AE42" s="3">
        <f t="shared" ref="AE42:AE43" si="82">AA42+AB42-AD42</f>
        <v>0</v>
      </c>
      <c r="AF42" s="8"/>
      <c r="AG42" s="8">
        <v>0</v>
      </c>
      <c r="AH42" s="8">
        <v>0</v>
      </c>
      <c r="AI42" s="8">
        <v>0</v>
      </c>
      <c r="AJ42" s="3">
        <f t="shared" ref="AJ42:AJ43" si="83">AH42+AI42</f>
        <v>0</v>
      </c>
      <c r="AK42" s="8">
        <v>0</v>
      </c>
      <c r="AL42" s="3">
        <f t="shared" ref="AL42:AL43" si="84">AH42+AI42-AK42</f>
        <v>0</v>
      </c>
      <c r="AM42" s="8"/>
      <c r="AN42" s="8"/>
      <c r="AO42" s="8"/>
      <c r="AP42" s="8"/>
      <c r="AQ42" s="70">
        <f>C42</f>
        <v>6</v>
      </c>
      <c r="AR42" s="70">
        <f t="shared" si="50"/>
        <v>6</v>
      </c>
      <c r="AS42" s="70">
        <f>H42</f>
        <v>0</v>
      </c>
      <c r="AT42" s="70">
        <f>I42+J42+K42</f>
        <v>0</v>
      </c>
      <c r="AU42" s="70">
        <f>D42+E42+I42</f>
        <v>6</v>
      </c>
      <c r="AV42" s="70">
        <f t="shared" si="78"/>
        <v>6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21">
        <v>4</v>
      </c>
      <c r="D43" s="2">
        <v>0</v>
      </c>
      <c r="E43" s="21">
        <v>4</v>
      </c>
      <c r="F43" s="2">
        <v>0</v>
      </c>
      <c r="G43" s="2">
        <v>0</v>
      </c>
      <c r="H43" s="2">
        <v>0</v>
      </c>
      <c r="I43" s="2">
        <v>0</v>
      </c>
      <c r="J43" s="8">
        <v>0</v>
      </c>
      <c r="K43" s="8">
        <v>0</v>
      </c>
      <c r="L43" s="8">
        <v>0</v>
      </c>
      <c r="M43" s="3">
        <f t="shared" si="57"/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3">
        <f t="shared" si="61"/>
        <v>0</v>
      </c>
      <c r="W43" s="8">
        <v>0</v>
      </c>
      <c r="X43" s="8">
        <v>0</v>
      </c>
      <c r="Y43" s="3">
        <f t="shared" si="79"/>
        <v>4</v>
      </c>
      <c r="Z43" s="3">
        <f t="shared" si="80"/>
        <v>0</v>
      </c>
      <c r="AA43" s="8">
        <v>0</v>
      </c>
      <c r="AB43" s="8">
        <v>0</v>
      </c>
      <c r="AC43" s="3">
        <f t="shared" si="81"/>
        <v>0</v>
      </c>
      <c r="AD43" s="8">
        <v>0</v>
      </c>
      <c r="AE43" s="3">
        <f t="shared" si="82"/>
        <v>0</v>
      </c>
      <c r="AF43" s="8"/>
      <c r="AG43" s="8">
        <v>0</v>
      </c>
      <c r="AH43" s="8">
        <v>0</v>
      </c>
      <c r="AI43" s="8">
        <v>0</v>
      </c>
      <c r="AJ43" s="3">
        <f t="shared" si="83"/>
        <v>0</v>
      </c>
      <c r="AK43" s="8">
        <v>0</v>
      </c>
      <c r="AL43" s="3">
        <f t="shared" si="84"/>
        <v>0</v>
      </c>
      <c r="AM43" s="8"/>
      <c r="AN43" s="8"/>
      <c r="AO43" s="8"/>
      <c r="AP43" s="8"/>
      <c r="AQ43" s="70">
        <f>C43</f>
        <v>4</v>
      </c>
      <c r="AR43" s="70">
        <f t="shared" si="50"/>
        <v>4</v>
      </c>
      <c r="AS43" s="70">
        <f>H43</f>
        <v>0</v>
      </c>
      <c r="AT43" s="70">
        <f>I43+J43+K43</f>
        <v>0</v>
      </c>
      <c r="AU43" s="70">
        <f>D43+E43+I43</f>
        <v>4</v>
      </c>
      <c r="AV43" s="70">
        <f t="shared" si="78"/>
        <v>4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21"/>
      <c r="F44" s="2"/>
      <c r="G44" s="2"/>
      <c r="H44" s="2"/>
      <c r="I44" s="2"/>
      <c r="J44" s="7"/>
      <c r="K44" s="7"/>
      <c r="L44" s="7"/>
      <c r="M44" s="3"/>
      <c r="N44" s="7"/>
      <c r="O44" s="7"/>
      <c r="P44" s="7"/>
      <c r="Q44" s="7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8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85">C44</f>
        <v>0</v>
      </c>
      <c r="AR44" s="70">
        <f t="shared" si="50"/>
        <v>0</v>
      </c>
      <c r="AS44" s="70">
        <f t="shared" ref="AS44:AS45" si="86">H44</f>
        <v>0</v>
      </c>
      <c r="AT44" s="70">
        <f t="shared" ref="AT44:AT45" si="87">I44+J44+K44</f>
        <v>0</v>
      </c>
      <c r="AU44" s="70">
        <f t="shared" ref="AU44:AU45" si="88">D44+E44+I44</f>
        <v>0</v>
      </c>
      <c r="AV44" s="70">
        <f t="shared" si="78"/>
        <v>0</v>
      </c>
      <c r="AW44" s="70">
        <f t="shared" ref="AW44:AW45" si="89">M44</f>
        <v>0</v>
      </c>
      <c r="AX44" s="70">
        <f t="shared" ref="AX44:AX45" si="90">N44+O44+P44+Q44</f>
        <v>0</v>
      </c>
      <c r="AY44" s="70">
        <f t="shared" ref="AY44:AY45" si="91">R44</f>
        <v>0</v>
      </c>
      <c r="AZ44" s="70">
        <f t="shared" ref="AZ44:AZ45" si="92">S44+T44+U44</f>
        <v>0</v>
      </c>
      <c r="BA44" s="70">
        <f t="shared" ref="BA44:BA45" si="93">V44</f>
        <v>0</v>
      </c>
      <c r="BB44" s="70">
        <f t="shared" ref="BB44:BB45" si="94">M44+R44</f>
        <v>0</v>
      </c>
      <c r="BC44" s="70">
        <f t="shared" ref="BC44:BC45" si="95">AC44</f>
        <v>0</v>
      </c>
      <c r="BD44" s="70">
        <f t="shared" ref="BD44:BD45" si="96">AA44+AB44</f>
        <v>0</v>
      </c>
      <c r="BE44" s="70">
        <f t="shared" ref="BE44:BE45" si="97">AC44</f>
        <v>0</v>
      </c>
      <c r="BF44" s="70">
        <f t="shared" ref="BF44:BF45" si="98">AD44+AE44</f>
        <v>0</v>
      </c>
      <c r="BG44" s="70">
        <f t="shared" ref="BG44:BG45" si="99">AJ44</f>
        <v>0</v>
      </c>
      <c r="BH44" s="70">
        <f t="shared" ref="BH44:BH45" si="100">AH44+AI44</f>
        <v>0</v>
      </c>
      <c r="BI44" s="70">
        <f t="shared" ref="BI44:BI45" si="101">AJ44</f>
        <v>0</v>
      </c>
      <c r="BJ44" s="70">
        <f t="shared" ref="BJ44:BJ45" si="102">AK44+AL44</f>
        <v>0</v>
      </c>
    </row>
    <row r="45" spans="1:62">
      <c r="A45" s="9" t="s">
        <v>167</v>
      </c>
      <c r="B45" s="76" t="s">
        <v>168</v>
      </c>
      <c r="C45" s="21"/>
      <c r="D45" s="2"/>
      <c r="E45" s="21"/>
      <c r="F45" s="2"/>
      <c r="G45" s="2"/>
      <c r="H45" s="2"/>
      <c r="I45" s="2"/>
      <c r="J45" s="8"/>
      <c r="K45" s="8"/>
      <c r="L45" s="8"/>
      <c r="M45" s="3"/>
      <c r="N45" s="8"/>
      <c r="O45" s="8"/>
      <c r="P45" s="8"/>
      <c r="Q45" s="7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8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85"/>
        <v>0</v>
      </c>
      <c r="AR45" s="70">
        <f t="shared" si="50"/>
        <v>0</v>
      </c>
      <c r="AS45" s="70">
        <f t="shared" si="86"/>
        <v>0</v>
      </c>
      <c r="AT45" s="70">
        <f t="shared" si="87"/>
        <v>0</v>
      </c>
      <c r="AU45" s="70">
        <f t="shared" si="88"/>
        <v>0</v>
      </c>
      <c r="AV45" s="70">
        <f t="shared" si="78"/>
        <v>0</v>
      </c>
      <c r="AW45" s="70">
        <f t="shared" si="89"/>
        <v>0</v>
      </c>
      <c r="AX45" s="70">
        <f t="shared" si="90"/>
        <v>0</v>
      </c>
      <c r="AY45" s="70">
        <f t="shared" si="91"/>
        <v>0</v>
      </c>
      <c r="AZ45" s="70">
        <f t="shared" si="92"/>
        <v>0</v>
      </c>
      <c r="BA45" s="70">
        <f t="shared" si="93"/>
        <v>0</v>
      </c>
      <c r="BB45" s="70">
        <f t="shared" si="94"/>
        <v>0</v>
      </c>
      <c r="BC45" s="70">
        <f t="shared" si="95"/>
        <v>0</v>
      </c>
      <c r="BD45" s="70">
        <f t="shared" si="96"/>
        <v>0</v>
      </c>
      <c r="BE45" s="70">
        <f t="shared" si="97"/>
        <v>0</v>
      </c>
      <c r="BF45" s="70">
        <f t="shared" si="98"/>
        <v>0</v>
      </c>
      <c r="BG45" s="70">
        <f t="shared" si="99"/>
        <v>0</v>
      </c>
      <c r="BH45" s="70">
        <f t="shared" si="100"/>
        <v>0</v>
      </c>
      <c r="BI45" s="70">
        <f t="shared" si="101"/>
        <v>0</v>
      </c>
      <c r="BJ45" s="70">
        <f t="shared" si="102"/>
        <v>0</v>
      </c>
    </row>
    <row r="46" spans="1:62" ht="15">
      <c r="A46" s="9" t="s">
        <v>52</v>
      </c>
      <c r="B46" s="6" t="s">
        <v>3</v>
      </c>
      <c r="C46" s="21">
        <v>1</v>
      </c>
      <c r="D46" s="2">
        <v>0</v>
      </c>
      <c r="E46" s="21">
        <v>1</v>
      </c>
      <c r="F46" s="2">
        <v>0</v>
      </c>
      <c r="G46" s="2">
        <v>0</v>
      </c>
      <c r="H46" s="2">
        <v>2</v>
      </c>
      <c r="I46" s="2">
        <f t="shared" si="56"/>
        <v>2</v>
      </c>
      <c r="J46" s="8">
        <v>0</v>
      </c>
      <c r="K46" s="8">
        <v>0</v>
      </c>
      <c r="L46" s="8">
        <v>0</v>
      </c>
      <c r="M46" s="3">
        <f t="shared" si="57"/>
        <v>1</v>
      </c>
      <c r="N46" s="162">
        <v>0</v>
      </c>
      <c r="O46" s="162">
        <v>0</v>
      </c>
      <c r="P46" s="162">
        <v>1</v>
      </c>
      <c r="Q46" s="8">
        <v>0</v>
      </c>
      <c r="R46" s="162">
        <v>1</v>
      </c>
      <c r="S46" s="162">
        <v>0</v>
      </c>
      <c r="T46" s="162">
        <v>1</v>
      </c>
      <c r="U46" s="162">
        <v>0</v>
      </c>
      <c r="V46" s="3">
        <f t="shared" si="61"/>
        <v>2</v>
      </c>
      <c r="W46" s="8">
        <v>0</v>
      </c>
      <c r="X46" s="8">
        <v>0</v>
      </c>
      <c r="Y46" s="3">
        <f t="shared" ref="Y46" si="103">E46+I46-L46-V46-W46</f>
        <v>1</v>
      </c>
      <c r="Z46" s="3">
        <f t="shared" ref="Z46" si="104">X46+D46</f>
        <v>0</v>
      </c>
      <c r="AA46" s="8">
        <v>0</v>
      </c>
      <c r="AB46" s="8">
        <v>0</v>
      </c>
      <c r="AC46" s="3">
        <f t="shared" ref="AC46" si="105">AA46+AB46</f>
        <v>0</v>
      </c>
      <c r="AD46" s="8">
        <v>0</v>
      </c>
      <c r="AE46" s="3">
        <f t="shared" ref="AE46" si="106">AA46+AB46-AD46</f>
        <v>0</v>
      </c>
      <c r="AF46" s="8"/>
      <c r="AG46" s="8">
        <v>0</v>
      </c>
      <c r="AH46" s="8">
        <v>0</v>
      </c>
      <c r="AI46" s="8">
        <v>0</v>
      </c>
      <c r="AJ46" s="3">
        <f t="shared" ref="AJ46" si="107">AH46+AI46</f>
        <v>0</v>
      </c>
      <c r="AK46" s="8">
        <v>0</v>
      </c>
      <c r="AL46" s="3">
        <f t="shared" ref="AL46" si="108">AH46+AI46-AK46</f>
        <v>0</v>
      </c>
      <c r="AM46" s="8"/>
      <c r="AN46" s="8"/>
      <c r="AO46" s="8"/>
      <c r="AP46" s="8"/>
      <c r="AQ46" s="70">
        <f t="shared" si="11"/>
        <v>1</v>
      </c>
      <c r="AR46" s="70">
        <f t="shared" si="50"/>
        <v>1</v>
      </c>
      <c r="AS46" s="70">
        <f t="shared" si="12"/>
        <v>2</v>
      </c>
      <c r="AT46" s="70">
        <f t="shared" si="13"/>
        <v>2</v>
      </c>
      <c r="AU46" s="70">
        <f t="shared" si="14"/>
        <v>3</v>
      </c>
      <c r="AV46" s="70">
        <f t="shared" si="78"/>
        <v>3</v>
      </c>
      <c r="AW46" s="70">
        <f t="shared" si="15"/>
        <v>1</v>
      </c>
      <c r="AX46" s="70">
        <f t="shared" si="76"/>
        <v>1</v>
      </c>
      <c r="AY46" s="70">
        <f t="shared" si="16"/>
        <v>1</v>
      </c>
      <c r="AZ46" s="70">
        <f t="shared" si="17"/>
        <v>1</v>
      </c>
      <c r="BA46" s="70">
        <f t="shared" si="18"/>
        <v>2</v>
      </c>
      <c r="BB46" s="70">
        <f t="shared" si="19"/>
        <v>2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s="109" customFormat="1">
      <c r="A47" s="9"/>
      <c r="B47" s="6" t="s">
        <v>16</v>
      </c>
      <c r="C47" s="1">
        <f>C8+C11+C14+C17+C18+C19+C27+C33+C34+C35+C36+C37+C44+C45+C46+C38+C39+C40+C41+C42+C43</f>
        <v>280</v>
      </c>
      <c r="D47" s="1">
        <f t="shared" ref="D47:AP47" si="109">D8+D11+D14+D17+D18+D19+D27+D33+D34+D35+D36+D37+D44+D45+D46+D38+D39+D40+D41+D42+D43</f>
        <v>2</v>
      </c>
      <c r="E47" s="1">
        <f t="shared" si="109"/>
        <v>278</v>
      </c>
      <c r="F47" s="1">
        <f t="shared" si="109"/>
        <v>0</v>
      </c>
      <c r="G47" s="1">
        <f t="shared" si="109"/>
        <v>0</v>
      </c>
      <c r="H47" s="1">
        <f t="shared" si="109"/>
        <v>254</v>
      </c>
      <c r="I47" s="1">
        <f t="shared" si="109"/>
        <v>229</v>
      </c>
      <c r="J47" s="1">
        <f t="shared" si="109"/>
        <v>16</v>
      </c>
      <c r="K47" s="1">
        <f t="shared" si="109"/>
        <v>9</v>
      </c>
      <c r="L47" s="1">
        <f t="shared" si="109"/>
        <v>8</v>
      </c>
      <c r="M47" s="1">
        <f t="shared" si="109"/>
        <v>49</v>
      </c>
      <c r="N47" s="1">
        <f t="shared" si="109"/>
        <v>26</v>
      </c>
      <c r="O47" s="1">
        <f t="shared" si="109"/>
        <v>4</v>
      </c>
      <c r="P47" s="1">
        <f t="shared" si="109"/>
        <v>19</v>
      </c>
      <c r="Q47" s="1">
        <f t="shared" si="109"/>
        <v>0</v>
      </c>
      <c r="R47" s="1">
        <f t="shared" si="109"/>
        <v>104</v>
      </c>
      <c r="S47" s="1">
        <f t="shared" si="109"/>
        <v>0</v>
      </c>
      <c r="T47" s="1">
        <f t="shared" si="109"/>
        <v>104</v>
      </c>
      <c r="U47" s="1">
        <f t="shared" si="109"/>
        <v>0</v>
      </c>
      <c r="V47" s="1">
        <f t="shared" si="109"/>
        <v>153</v>
      </c>
      <c r="W47" s="1">
        <f t="shared" si="109"/>
        <v>0</v>
      </c>
      <c r="X47" s="1">
        <f t="shared" si="109"/>
        <v>10</v>
      </c>
      <c r="Y47" s="1">
        <f t="shared" si="109"/>
        <v>348</v>
      </c>
      <c r="Z47" s="1">
        <f t="shared" si="109"/>
        <v>12</v>
      </c>
      <c r="AA47" s="1">
        <f t="shared" si="109"/>
        <v>15</v>
      </c>
      <c r="AB47" s="1">
        <f t="shared" si="109"/>
        <v>9</v>
      </c>
      <c r="AC47" s="1">
        <f t="shared" si="109"/>
        <v>24</v>
      </c>
      <c r="AD47" s="1">
        <f t="shared" si="109"/>
        <v>4</v>
      </c>
      <c r="AE47" s="1">
        <f t="shared" si="109"/>
        <v>20</v>
      </c>
      <c r="AF47" s="1">
        <f t="shared" si="109"/>
        <v>0</v>
      </c>
      <c r="AG47" s="1">
        <f t="shared" si="109"/>
        <v>24</v>
      </c>
      <c r="AH47" s="1">
        <f t="shared" si="109"/>
        <v>2</v>
      </c>
      <c r="AI47" s="1">
        <f t="shared" si="109"/>
        <v>0</v>
      </c>
      <c r="AJ47" s="1">
        <f t="shared" si="109"/>
        <v>2</v>
      </c>
      <c r="AK47" s="1">
        <f t="shared" si="109"/>
        <v>0</v>
      </c>
      <c r="AL47" s="1">
        <f t="shared" si="109"/>
        <v>2</v>
      </c>
      <c r="AM47" s="1">
        <f t="shared" si="109"/>
        <v>0</v>
      </c>
      <c r="AN47" s="1">
        <f t="shared" si="109"/>
        <v>0</v>
      </c>
      <c r="AO47" s="1">
        <f t="shared" si="109"/>
        <v>0</v>
      </c>
      <c r="AP47" s="1">
        <f t="shared" si="109"/>
        <v>0</v>
      </c>
      <c r="AQ47" s="69">
        <f t="shared" ref="AQ47:BJ47" si="110">AQ8+AQ11+AQ14+AQ17+AQ18+AQ19+AQ27+AQ33+AQ34+AQ35+AQ36+AQ37+AQ42+AQ43+AQ38+AQ39+AQ40+AQ41+AQ44+AQ45+AQ46</f>
        <v>280</v>
      </c>
      <c r="AR47" s="70">
        <f t="shared" si="50"/>
        <v>280</v>
      </c>
      <c r="AS47" s="69">
        <f t="shared" si="110"/>
        <v>254</v>
      </c>
      <c r="AT47" s="69">
        <f t="shared" si="110"/>
        <v>254</v>
      </c>
      <c r="AU47" s="69">
        <f t="shared" si="110"/>
        <v>509</v>
      </c>
      <c r="AV47" s="70">
        <f>L47+V47+W47+Y47</f>
        <v>509</v>
      </c>
      <c r="AW47" s="69">
        <f t="shared" si="110"/>
        <v>49</v>
      </c>
      <c r="AX47" s="69">
        <f t="shared" si="110"/>
        <v>49</v>
      </c>
      <c r="AY47" s="69">
        <f t="shared" si="110"/>
        <v>104</v>
      </c>
      <c r="AZ47" s="69">
        <f t="shared" si="110"/>
        <v>104</v>
      </c>
      <c r="BA47" s="69">
        <f t="shared" si="110"/>
        <v>153</v>
      </c>
      <c r="BB47" s="69">
        <f t="shared" si="110"/>
        <v>153</v>
      </c>
      <c r="BC47" s="69">
        <f t="shared" si="110"/>
        <v>24</v>
      </c>
      <c r="BD47" s="69">
        <f t="shared" si="110"/>
        <v>24</v>
      </c>
      <c r="BE47" s="69">
        <f t="shared" si="110"/>
        <v>24</v>
      </c>
      <c r="BF47" s="69">
        <f t="shared" si="110"/>
        <v>24</v>
      </c>
      <c r="BG47" s="69">
        <f t="shared" si="110"/>
        <v>2</v>
      </c>
      <c r="BH47" s="69">
        <f t="shared" si="110"/>
        <v>2</v>
      </c>
      <c r="BI47" s="69">
        <f t="shared" si="110"/>
        <v>2</v>
      </c>
      <c r="BJ47" s="69">
        <f t="shared" si="110"/>
        <v>2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10">
        <v>8</v>
      </c>
      <c r="K48" s="110">
        <v>9</v>
      </c>
      <c r="L48" s="110">
        <v>10</v>
      </c>
      <c r="M48" s="110">
        <v>11</v>
      </c>
      <c r="N48" s="110">
        <v>12</v>
      </c>
      <c r="O48" s="110">
        <v>13</v>
      </c>
      <c r="P48" s="110">
        <v>14</v>
      </c>
      <c r="Q48" s="110">
        <v>15</v>
      </c>
      <c r="R48" s="110">
        <v>16</v>
      </c>
      <c r="S48" s="110">
        <v>17</v>
      </c>
      <c r="T48" s="110">
        <v>18</v>
      </c>
      <c r="U48" s="110">
        <v>19</v>
      </c>
      <c r="V48" s="110">
        <v>20</v>
      </c>
      <c r="W48" s="110">
        <v>21</v>
      </c>
      <c r="X48" s="110">
        <v>22</v>
      </c>
      <c r="Y48" s="110">
        <v>23</v>
      </c>
      <c r="Z48" s="110">
        <v>24</v>
      </c>
      <c r="AA48" s="110">
        <v>25</v>
      </c>
      <c r="AB48" s="110">
        <v>26</v>
      </c>
      <c r="AC48" s="110">
        <v>27</v>
      </c>
      <c r="AD48" s="110">
        <v>28</v>
      </c>
      <c r="AE48" s="110">
        <v>29</v>
      </c>
      <c r="AF48" s="110">
        <v>30</v>
      </c>
      <c r="AG48" s="110">
        <v>31</v>
      </c>
      <c r="AH48" s="110">
        <v>32</v>
      </c>
      <c r="AI48" s="110">
        <v>33</v>
      </c>
      <c r="AJ48" s="110">
        <v>34</v>
      </c>
      <c r="AK48" s="110">
        <v>35</v>
      </c>
      <c r="AL48" s="110">
        <v>36</v>
      </c>
      <c r="AM48" s="110">
        <v>37</v>
      </c>
      <c r="AN48" s="110">
        <v>38</v>
      </c>
      <c r="AO48" s="110">
        <v>39</v>
      </c>
      <c r="AP48" s="110">
        <v>40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AV47 AR47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8.75"/>
  <cols>
    <col min="1" max="1" width="6.7109375" style="117" customWidth="1"/>
    <col min="2" max="2" width="71.85546875" style="117" customWidth="1"/>
    <col min="3" max="3" width="7.140625" style="117" customWidth="1"/>
    <col min="4" max="4" width="8.7109375" style="117" customWidth="1"/>
    <col min="5" max="5" width="7.5703125" style="117" customWidth="1"/>
    <col min="6" max="6" width="7.42578125" style="117" customWidth="1"/>
    <col min="7" max="7" width="8" style="117" customWidth="1"/>
    <col min="8" max="8" width="7.140625" style="117" customWidth="1"/>
    <col min="9" max="9" width="8.42578125" style="117" customWidth="1"/>
    <col min="10" max="10" width="7.85546875" style="117" customWidth="1"/>
    <col min="11" max="11" width="8.28515625" style="117" customWidth="1"/>
    <col min="12" max="12" width="8.140625" style="117" customWidth="1"/>
    <col min="13" max="13" width="8.42578125" style="117" customWidth="1"/>
    <col min="14" max="14" width="7.85546875" style="117" customWidth="1"/>
    <col min="15" max="15" width="7.42578125" style="117" customWidth="1"/>
    <col min="16" max="17" width="6.85546875" style="117" customWidth="1"/>
    <col min="18" max="18" width="7" style="117" customWidth="1"/>
    <col min="19" max="19" width="9.28515625" style="117" customWidth="1"/>
    <col min="20" max="20" width="7.5703125" style="117" customWidth="1"/>
    <col min="21" max="21" width="7" style="117" customWidth="1"/>
    <col min="22" max="22" width="7.85546875" style="117" customWidth="1"/>
    <col min="23" max="23" width="7" style="117" customWidth="1"/>
    <col min="24" max="24" width="8.42578125" style="117" customWidth="1"/>
    <col min="25" max="26" width="8" style="117" customWidth="1"/>
    <col min="27" max="27" width="6.140625" style="117" customWidth="1"/>
    <col min="28" max="28" width="6.85546875" style="117" customWidth="1"/>
    <col min="29" max="29" width="5.5703125" style="117" customWidth="1"/>
    <col min="30" max="30" width="7.28515625" style="117" customWidth="1"/>
    <col min="31" max="31" width="8" style="117" customWidth="1"/>
    <col min="32" max="32" width="8.28515625" style="117" customWidth="1"/>
    <col min="33" max="33" width="7.28515625" style="117" customWidth="1"/>
    <col min="34" max="34" width="7.5703125" style="117" customWidth="1"/>
    <col min="35" max="36" width="6.7109375" style="117" customWidth="1"/>
    <col min="37" max="37" width="8.42578125" style="117" customWidth="1"/>
    <col min="38" max="38" width="7.28515625" style="117" customWidth="1"/>
    <col min="39" max="39" width="9.42578125" style="117" customWidth="1"/>
    <col min="40" max="40" width="8.5703125" style="117" customWidth="1"/>
    <col min="41" max="41" width="8.28515625" style="117" customWidth="1"/>
    <col min="42" max="42" width="7" style="117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17"/>
  </cols>
  <sheetData>
    <row r="1" spans="1:62" ht="75.75" customHeight="1">
      <c r="A1" s="219" t="s">
        <v>192</v>
      </c>
      <c r="B1" s="220"/>
      <c r="C1" s="254" t="s">
        <v>2</v>
      </c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  <c r="AA1" s="254"/>
      <c r="AB1" s="254"/>
      <c r="AC1" s="254"/>
      <c r="AD1" s="254"/>
      <c r="AE1" s="254"/>
      <c r="AF1" s="254"/>
      <c r="AG1" s="254"/>
      <c r="AH1" s="254"/>
      <c r="AI1" s="254"/>
      <c r="AJ1" s="254"/>
      <c r="AK1" s="254"/>
      <c r="AL1" s="254"/>
      <c r="AM1" s="221" t="s">
        <v>194</v>
      </c>
      <c r="AN1" s="221"/>
      <c r="AO1" s="221"/>
      <c r="AP1" s="222"/>
    </row>
    <row r="2" spans="1:62">
      <c r="A2" s="255" t="s">
        <v>169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56"/>
      <c r="AO2" s="256"/>
      <c r="AP2" s="257"/>
    </row>
    <row r="3" spans="1:62" ht="22.5" customHeight="1">
      <c r="A3" s="258" t="s">
        <v>96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AP3" s="260"/>
    </row>
    <row r="4" spans="1:62" ht="77.25" customHeight="1">
      <c r="A4" s="225" t="s">
        <v>148</v>
      </c>
      <c r="B4" s="261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62"/>
      <c r="B5" s="263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77.25" customHeight="1">
      <c r="A6" s="264"/>
      <c r="B6" s="265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>
      <c r="A7" s="118"/>
      <c r="B7" s="119" t="s">
        <v>80</v>
      </c>
      <c r="C7" s="120">
        <v>1</v>
      </c>
      <c r="D7" s="121">
        <v>2</v>
      </c>
      <c r="E7" s="121">
        <v>3</v>
      </c>
      <c r="F7" s="121">
        <v>4</v>
      </c>
      <c r="G7" s="121">
        <v>5</v>
      </c>
      <c r="H7" s="121">
        <v>6</v>
      </c>
      <c r="I7" s="121">
        <v>7</v>
      </c>
      <c r="J7" s="121">
        <v>8</v>
      </c>
      <c r="K7" s="121">
        <v>9</v>
      </c>
      <c r="L7" s="121">
        <v>10</v>
      </c>
      <c r="M7" s="121">
        <v>11</v>
      </c>
      <c r="N7" s="121">
        <v>12</v>
      </c>
      <c r="O7" s="121">
        <v>13</v>
      </c>
      <c r="P7" s="121">
        <v>14</v>
      </c>
      <c r="Q7" s="120">
        <v>15</v>
      </c>
      <c r="R7" s="121">
        <v>16</v>
      </c>
      <c r="S7" s="121">
        <v>17</v>
      </c>
      <c r="T7" s="121">
        <v>18</v>
      </c>
      <c r="U7" s="121">
        <v>19</v>
      </c>
      <c r="V7" s="121">
        <v>20</v>
      </c>
      <c r="W7" s="121">
        <v>21</v>
      </c>
      <c r="X7" s="121">
        <v>22</v>
      </c>
      <c r="Y7" s="121">
        <v>23</v>
      </c>
      <c r="Z7" s="121">
        <v>24</v>
      </c>
      <c r="AA7" s="121">
        <v>25</v>
      </c>
      <c r="AB7" s="121">
        <v>26</v>
      </c>
      <c r="AC7" s="121">
        <v>27</v>
      </c>
      <c r="AD7" s="120">
        <v>28</v>
      </c>
      <c r="AE7" s="121">
        <v>29</v>
      </c>
      <c r="AF7" s="121">
        <v>30</v>
      </c>
      <c r="AG7" s="121">
        <v>31</v>
      </c>
      <c r="AH7" s="121">
        <v>32</v>
      </c>
      <c r="AI7" s="121">
        <v>33</v>
      </c>
      <c r="AJ7" s="121">
        <v>34</v>
      </c>
      <c r="AK7" s="121">
        <v>35</v>
      </c>
      <c r="AL7" s="121">
        <v>36</v>
      </c>
      <c r="AM7" s="121">
        <v>37</v>
      </c>
      <c r="AN7" s="121">
        <v>38</v>
      </c>
      <c r="AO7" s="121">
        <v>39</v>
      </c>
      <c r="AP7" s="122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38.25">
      <c r="A8" s="1">
        <v>1</v>
      </c>
      <c r="B8" s="6" t="s">
        <v>53</v>
      </c>
      <c r="C8" s="69">
        <f t="shared" ref="C8:AP8" si="0">SUM(C9:C10)</f>
        <v>69</v>
      </c>
      <c r="D8" s="69">
        <f t="shared" si="0"/>
        <v>0</v>
      </c>
      <c r="E8" s="69">
        <f t="shared" si="0"/>
        <v>69</v>
      </c>
      <c r="F8" s="69">
        <f t="shared" si="0"/>
        <v>0</v>
      </c>
      <c r="G8" s="69">
        <f t="shared" si="0"/>
        <v>0</v>
      </c>
      <c r="H8" s="69">
        <f t="shared" si="0"/>
        <v>224</v>
      </c>
      <c r="I8" s="69">
        <f t="shared" si="0"/>
        <v>174</v>
      </c>
      <c r="J8" s="69">
        <f t="shared" si="0"/>
        <v>33</v>
      </c>
      <c r="K8" s="69">
        <f t="shared" si="0"/>
        <v>17</v>
      </c>
      <c r="L8" s="69">
        <f t="shared" si="0"/>
        <v>3</v>
      </c>
      <c r="M8" s="69">
        <f t="shared" si="0"/>
        <v>102</v>
      </c>
      <c r="N8" s="69">
        <f t="shared" si="0"/>
        <v>33</v>
      </c>
      <c r="O8" s="69">
        <f t="shared" si="0"/>
        <v>10</v>
      </c>
      <c r="P8" s="69">
        <f t="shared" si="0"/>
        <v>59</v>
      </c>
      <c r="Q8" s="69">
        <f t="shared" si="0"/>
        <v>0</v>
      </c>
      <c r="R8" s="69">
        <f t="shared" si="0"/>
        <v>33</v>
      </c>
      <c r="S8" s="69">
        <f t="shared" si="0"/>
        <v>0</v>
      </c>
      <c r="T8" s="69">
        <f t="shared" si="0"/>
        <v>14</v>
      </c>
      <c r="U8" s="69">
        <f t="shared" si="0"/>
        <v>19</v>
      </c>
      <c r="V8" s="69">
        <f t="shared" si="0"/>
        <v>135</v>
      </c>
      <c r="W8" s="69">
        <f t="shared" si="0"/>
        <v>0</v>
      </c>
      <c r="X8" s="69">
        <f t="shared" si="0"/>
        <v>2</v>
      </c>
      <c r="Y8" s="69">
        <f t="shared" si="0"/>
        <v>105</v>
      </c>
      <c r="Z8" s="69">
        <f t="shared" si="0"/>
        <v>2</v>
      </c>
      <c r="AA8" s="69">
        <f t="shared" si="0"/>
        <v>28</v>
      </c>
      <c r="AB8" s="69">
        <f t="shared" si="0"/>
        <v>13</v>
      </c>
      <c r="AC8" s="69">
        <f t="shared" si="0"/>
        <v>41</v>
      </c>
      <c r="AD8" s="69">
        <f t="shared" si="0"/>
        <v>26</v>
      </c>
      <c r="AE8" s="69">
        <f t="shared" si="0"/>
        <v>15</v>
      </c>
      <c r="AF8" s="69">
        <f t="shared" si="0"/>
        <v>0</v>
      </c>
      <c r="AG8" s="69">
        <f t="shared" si="0"/>
        <v>1</v>
      </c>
      <c r="AH8" s="69">
        <f t="shared" si="0"/>
        <v>2</v>
      </c>
      <c r="AI8" s="69">
        <f t="shared" si="0"/>
        <v>5</v>
      </c>
      <c r="AJ8" s="69">
        <f t="shared" si="0"/>
        <v>7</v>
      </c>
      <c r="AK8" s="69">
        <f t="shared" si="0"/>
        <v>0</v>
      </c>
      <c r="AL8" s="69">
        <f t="shared" si="0"/>
        <v>7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69</v>
      </c>
      <c r="AR8" s="69">
        <f t="shared" si="1"/>
        <v>69</v>
      </c>
      <c r="AS8" s="69">
        <f t="shared" si="1"/>
        <v>224</v>
      </c>
      <c r="AT8" s="69">
        <f t="shared" si="1"/>
        <v>224</v>
      </c>
      <c r="AU8" s="69">
        <f t="shared" si="1"/>
        <v>243</v>
      </c>
      <c r="AV8" s="69">
        <f>SUM(AV9:AV10)</f>
        <v>243</v>
      </c>
      <c r="AW8" s="69">
        <f t="shared" si="1"/>
        <v>102</v>
      </c>
      <c r="AX8" s="69">
        <f t="shared" si="1"/>
        <v>102</v>
      </c>
      <c r="AY8" s="69">
        <f t="shared" si="1"/>
        <v>33</v>
      </c>
      <c r="AZ8" s="69">
        <f t="shared" si="1"/>
        <v>33</v>
      </c>
      <c r="BA8" s="69">
        <f t="shared" si="1"/>
        <v>135</v>
      </c>
      <c r="BB8" s="69">
        <f t="shared" si="1"/>
        <v>135</v>
      </c>
      <c r="BC8" s="69">
        <f t="shared" si="1"/>
        <v>41</v>
      </c>
      <c r="BD8" s="69">
        <f t="shared" si="1"/>
        <v>41</v>
      </c>
      <c r="BE8" s="69">
        <f t="shared" si="1"/>
        <v>41</v>
      </c>
      <c r="BF8" s="69">
        <f t="shared" si="1"/>
        <v>41</v>
      </c>
      <c r="BG8" s="69">
        <f t="shared" si="1"/>
        <v>7</v>
      </c>
      <c r="BH8" s="69">
        <f t="shared" si="1"/>
        <v>7</v>
      </c>
      <c r="BI8" s="69">
        <f t="shared" si="1"/>
        <v>7</v>
      </c>
      <c r="BJ8" s="69">
        <f t="shared" si="1"/>
        <v>7</v>
      </c>
    </row>
    <row r="9" spans="1:62" ht="42" customHeight="1">
      <c r="A9" s="5" t="s">
        <v>45</v>
      </c>
      <c r="B9" s="204" t="s">
        <v>54</v>
      </c>
      <c r="C9" s="21">
        <v>59</v>
      </c>
      <c r="D9" s="2">
        <v>0</v>
      </c>
      <c r="E9" s="2">
        <v>59</v>
      </c>
      <c r="F9" s="2">
        <v>0</v>
      </c>
      <c r="G9" s="2">
        <v>0</v>
      </c>
      <c r="H9" s="7">
        <v>168</v>
      </c>
      <c r="I9" s="2">
        <f>H9-J9-K9</f>
        <v>124</v>
      </c>
      <c r="J9" s="21">
        <v>30</v>
      </c>
      <c r="K9" s="3">
        <v>14</v>
      </c>
      <c r="L9" s="3">
        <v>2</v>
      </c>
      <c r="M9" s="3">
        <f>N9+O9+P9+Q9</f>
        <v>77</v>
      </c>
      <c r="N9" s="3">
        <v>24</v>
      </c>
      <c r="O9" s="3">
        <v>9</v>
      </c>
      <c r="P9" s="3">
        <v>44</v>
      </c>
      <c r="Q9" s="3">
        <v>0</v>
      </c>
      <c r="R9" s="3">
        <f>S9+T9+U9</f>
        <v>18</v>
      </c>
      <c r="S9" s="3">
        <v>0</v>
      </c>
      <c r="T9" s="3">
        <v>12</v>
      </c>
      <c r="U9" s="3">
        <v>6</v>
      </c>
      <c r="V9" s="3">
        <f>M9+R9</f>
        <v>95</v>
      </c>
      <c r="W9" s="3">
        <v>0</v>
      </c>
      <c r="X9" s="3">
        <v>1</v>
      </c>
      <c r="Y9" s="3">
        <f>E9+I9-L9-V9-W9</f>
        <v>86</v>
      </c>
      <c r="Z9" s="3">
        <f>X9+D9</f>
        <v>1</v>
      </c>
      <c r="AA9" s="3">
        <v>17</v>
      </c>
      <c r="AB9" s="3">
        <v>12</v>
      </c>
      <c r="AC9" s="3">
        <f>AA9+AB9</f>
        <v>29</v>
      </c>
      <c r="AD9" s="3">
        <v>15</v>
      </c>
      <c r="AE9" s="3">
        <f>AA9+AB9-AD9</f>
        <v>14</v>
      </c>
      <c r="AF9" s="3"/>
      <c r="AG9" s="3">
        <v>1</v>
      </c>
      <c r="AH9" s="3">
        <v>2</v>
      </c>
      <c r="AI9" s="3">
        <v>5</v>
      </c>
      <c r="AJ9" s="3">
        <f>AH9+AI9</f>
        <v>7</v>
      </c>
      <c r="AK9" s="3">
        <v>0</v>
      </c>
      <c r="AL9" s="3">
        <f>AH9+AI9-AK9</f>
        <v>7</v>
      </c>
      <c r="AM9" s="21"/>
      <c r="AN9" s="21"/>
      <c r="AO9" s="21"/>
      <c r="AP9" s="21"/>
      <c r="AQ9" s="70">
        <f>C9</f>
        <v>59</v>
      </c>
      <c r="AR9" s="70">
        <f>E9+F9+G9+D9</f>
        <v>59</v>
      </c>
      <c r="AS9" s="70">
        <f>H9</f>
        <v>168</v>
      </c>
      <c r="AT9" s="70">
        <f>I9+J9+K9</f>
        <v>168</v>
      </c>
      <c r="AU9" s="70">
        <f>D9+E9+I9</f>
        <v>183</v>
      </c>
      <c r="AV9" s="70">
        <f>L9+V9+W9+Y9</f>
        <v>183</v>
      </c>
      <c r="AW9" s="70">
        <f>M9</f>
        <v>77</v>
      </c>
      <c r="AX9" s="70">
        <f>N9+O9+P9+Q9</f>
        <v>77</v>
      </c>
      <c r="AY9" s="70">
        <f>R9</f>
        <v>18</v>
      </c>
      <c r="AZ9" s="70">
        <f>S9+T9+U9</f>
        <v>18</v>
      </c>
      <c r="BA9" s="70">
        <f>V9</f>
        <v>95</v>
      </c>
      <c r="BB9" s="70">
        <f>M9+R9</f>
        <v>95</v>
      </c>
      <c r="BC9" s="70">
        <f>AC9</f>
        <v>29</v>
      </c>
      <c r="BD9" s="70">
        <f>AA9+AB9</f>
        <v>29</v>
      </c>
      <c r="BE9" s="70">
        <f>AC9</f>
        <v>29</v>
      </c>
      <c r="BF9" s="70">
        <f>AD9+AE9</f>
        <v>29</v>
      </c>
      <c r="BG9" s="70">
        <f>AJ9</f>
        <v>7</v>
      </c>
      <c r="BH9" s="70">
        <f>AH9+AI9</f>
        <v>7</v>
      </c>
      <c r="BI9" s="70">
        <f>AJ9</f>
        <v>7</v>
      </c>
      <c r="BJ9" s="70">
        <f>AK9+AL9</f>
        <v>7</v>
      </c>
    </row>
    <row r="10" spans="1:62" ht="49.5" customHeight="1">
      <c r="A10" s="5" t="s">
        <v>46</v>
      </c>
      <c r="B10" s="204" t="s">
        <v>55</v>
      </c>
      <c r="C10" s="43">
        <v>10</v>
      </c>
      <c r="D10" s="39">
        <v>0</v>
      </c>
      <c r="E10" s="39">
        <v>10</v>
      </c>
      <c r="F10" s="39">
        <v>0</v>
      </c>
      <c r="G10" s="39">
        <v>0</v>
      </c>
      <c r="H10" s="40">
        <v>56</v>
      </c>
      <c r="I10" s="2">
        <f t="shared" ref="I10" si="2">H10-J10-K10</f>
        <v>50</v>
      </c>
      <c r="J10" s="40">
        <v>3</v>
      </c>
      <c r="K10" s="41">
        <v>3</v>
      </c>
      <c r="L10" s="41">
        <v>1</v>
      </c>
      <c r="M10" s="3">
        <f t="shared" ref="M10" si="3">N10+O10+P10+Q10</f>
        <v>25</v>
      </c>
      <c r="N10" s="41">
        <v>9</v>
      </c>
      <c r="O10" s="41">
        <v>1</v>
      </c>
      <c r="P10" s="41">
        <v>15</v>
      </c>
      <c r="Q10" s="41">
        <v>0</v>
      </c>
      <c r="R10" s="3">
        <f t="shared" ref="R10" si="4">S10+T10+U10</f>
        <v>15</v>
      </c>
      <c r="S10" s="41">
        <v>0</v>
      </c>
      <c r="T10" s="41">
        <v>2</v>
      </c>
      <c r="U10" s="41">
        <v>13</v>
      </c>
      <c r="V10" s="3">
        <f t="shared" ref="V10" si="5">M10+R10</f>
        <v>40</v>
      </c>
      <c r="W10" s="41">
        <v>0</v>
      </c>
      <c r="X10" s="42">
        <v>1</v>
      </c>
      <c r="Y10" s="3">
        <f t="shared" ref="Y10" si="6">E10+I10-L10-V10-W10</f>
        <v>19</v>
      </c>
      <c r="Z10" s="3">
        <f t="shared" ref="Z10" si="7">X10+D10</f>
        <v>1</v>
      </c>
      <c r="AA10" s="42">
        <v>11</v>
      </c>
      <c r="AB10" s="42">
        <v>1</v>
      </c>
      <c r="AC10" s="3">
        <f t="shared" ref="AC10" si="8">AA10+AB10</f>
        <v>12</v>
      </c>
      <c r="AD10" s="42">
        <v>11</v>
      </c>
      <c r="AE10" s="3">
        <f t="shared" ref="AE10" si="9">AA10+AB10-AD10</f>
        <v>1</v>
      </c>
      <c r="AF10" s="41"/>
      <c r="AG10" s="41">
        <v>0</v>
      </c>
      <c r="AH10" s="41">
        <v>0</v>
      </c>
      <c r="AI10" s="41">
        <v>0</v>
      </c>
      <c r="AJ10" s="3">
        <f t="shared" ref="AJ10" si="10">AH10+AI10</f>
        <v>0</v>
      </c>
      <c r="AK10" s="41">
        <v>0</v>
      </c>
      <c r="AL10" s="3">
        <f t="shared" ref="AL10" si="11">AH10+AI10-AK10</f>
        <v>0</v>
      </c>
      <c r="AM10" s="43"/>
      <c r="AN10" s="43"/>
      <c r="AO10" s="43"/>
      <c r="AP10" s="43"/>
      <c r="AQ10" s="70">
        <f t="shared" ref="AQ10:AQ46" si="12">C10</f>
        <v>10</v>
      </c>
      <c r="AR10" s="70">
        <f>E10+F10+G10+D10</f>
        <v>10</v>
      </c>
      <c r="AS10" s="70">
        <f t="shared" ref="AS10:AS46" si="13">H10</f>
        <v>56</v>
      </c>
      <c r="AT10" s="70">
        <f t="shared" ref="AT10:AT46" si="14">I10+J10+K10</f>
        <v>56</v>
      </c>
      <c r="AU10" s="70">
        <f t="shared" ref="AU10:AU46" si="15">D10+E10+I10</f>
        <v>60</v>
      </c>
      <c r="AV10" s="70">
        <f>L10+V10+W10+Y10</f>
        <v>60</v>
      </c>
      <c r="AW10" s="70">
        <f t="shared" ref="AW10:AW46" si="16">M10</f>
        <v>25</v>
      </c>
      <c r="AX10" s="70">
        <f>N10+O10+P10+Q10</f>
        <v>25</v>
      </c>
      <c r="AY10" s="70">
        <f t="shared" ref="AY10:AY46" si="17">R10</f>
        <v>15</v>
      </c>
      <c r="AZ10" s="70">
        <f t="shared" ref="AZ10:AZ46" si="18">S10+T10+U10</f>
        <v>15</v>
      </c>
      <c r="BA10" s="70">
        <f t="shared" ref="BA10:BA46" si="19">V10</f>
        <v>40</v>
      </c>
      <c r="BB10" s="70">
        <f t="shared" ref="BB10:BB46" si="20">M10+R10</f>
        <v>40</v>
      </c>
      <c r="BC10" s="70">
        <f t="shared" ref="BC10:BC46" si="21">AC10</f>
        <v>12</v>
      </c>
      <c r="BD10" s="70">
        <f t="shared" ref="BD10:BD46" si="22">AA10+AB10</f>
        <v>12</v>
      </c>
      <c r="BE10" s="70">
        <f t="shared" ref="BE10:BE46" si="23">AC10</f>
        <v>12</v>
      </c>
      <c r="BF10" s="70">
        <f t="shared" ref="BF10:BF46" si="24">AD10+AE10</f>
        <v>12</v>
      </c>
      <c r="BG10" s="70">
        <f t="shared" ref="BG10:BG46" si="25">AJ10</f>
        <v>0</v>
      </c>
      <c r="BH10" s="70">
        <f t="shared" ref="BH10:BH46" si="26">AH10+AI10</f>
        <v>0</v>
      </c>
      <c r="BI10" s="70">
        <f t="shared" ref="BI10:BI46" si="27">AJ10</f>
        <v>0</v>
      </c>
      <c r="BJ10" s="70">
        <f t="shared" ref="BJ10:BJ46" si="28">AK10+AL10</f>
        <v>0</v>
      </c>
    </row>
    <row r="11" spans="1:62" ht="51">
      <c r="A11" s="1">
        <v>2</v>
      </c>
      <c r="B11" s="6" t="s">
        <v>56</v>
      </c>
      <c r="C11" s="69">
        <f t="shared" ref="C11:BJ11" si="29">SUM(C12:C13)</f>
        <v>12</v>
      </c>
      <c r="D11" s="69">
        <f t="shared" si="29"/>
        <v>0</v>
      </c>
      <c r="E11" s="69">
        <f t="shared" si="29"/>
        <v>12</v>
      </c>
      <c r="F11" s="69">
        <f t="shared" si="29"/>
        <v>0</v>
      </c>
      <c r="G11" s="69">
        <f t="shared" si="29"/>
        <v>0</v>
      </c>
      <c r="H11" s="69">
        <f t="shared" si="29"/>
        <v>34</v>
      </c>
      <c r="I11" s="69">
        <f t="shared" si="29"/>
        <v>21</v>
      </c>
      <c r="J11" s="69">
        <f t="shared" si="29"/>
        <v>5</v>
      </c>
      <c r="K11" s="69">
        <f t="shared" si="29"/>
        <v>8</v>
      </c>
      <c r="L11" s="69">
        <f t="shared" si="29"/>
        <v>1</v>
      </c>
      <c r="M11" s="69">
        <f t="shared" si="29"/>
        <v>14</v>
      </c>
      <c r="N11" s="69">
        <f t="shared" si="29"/>
        <v>5</v>
      </c>
      <c r="O11" s="69">
        <f t="shared" si="29"/>
        <v>0</v>
      </c>
      <c r="P11" s="69">
        <f t="shared" si="29"/>
        <v>9</v>
      </c>
      <c r="Q11" s="69">
        <f t="shared" si="29"/>
        <v>0</v>
      </c>
      <c r="R11" s="69">
        <f t="shared" si="29"/>
        <v>7</v>
      </c>
      <c r="S11" s="69">
        <f t="shared" si="29"/>
        <v>0</v>
      </c>
      <c r="T11" s="69">
        <f t="shared" si="29"/>
        <v>6</v>
      </c>
      <c r="U11" s="69">
        <f t="shared" si="29"/>
        <v>1</v>
      </c>
      <c r="V11" s="69">
        <f t="shared" si="29"/>
        <v>21</v>
      </c>
      <c r="W11" s="69">
        <f t="shared" si="29"/>
        <v>0</v>
      </c>
      <c r="X11" s="69">
        <f t="shared" si="29"/>
        <v>1</v>
      </c>
      <c r="Y11" s="69">
        <f t="shared" si="29"/>
        <v>11</v>
      </c>
      <c r="Z11" s="69">
        <f t="shared" si="29"/>
        <v>1</v>
      </c>
      <c r="AA11" s="69">
        <f t="shared" si="29"/>
        <v>1</v>
      </c>
      <c r="AB11" s="69">
        <f t="shared" si="29"/>
        <v>8</v>
      </c>
      <c r="AC11" s="69">
        <f t="shared" si="29"/>
        <v>9</v>
      </c>
      <c r="AD11" s="69">
        <f t="shared" si="29"/>
        <v>0</v>
      </c>
      <c r="AE11" s="69">
        <f t="shared" si="29"/>
        <v>9</v>
      </c>
      <c r="AF11" s="69">
        <f t="shared" si="29"/>
        <v>0</v>
      </c>
      <c r="AG11" s="69">
        <f t="shared" si="29"/>
        <v>0</v>
      </c>
      <c r="AH11" s="69">
        <f t="shared" si="29"/>
        <v>0</v>
      </c>
      <c r="AI11" s="69">
        <f t="shared" si="29"/>
        <v>2</v>
      </c>
      <c r="AJ11" s="69">
        <f t="shared" si="29"/>
        <v>2</v>
      </c>
      <c r="AK11" s="69">
        <f t="shared" si="29"/>
        <v>0</v>
      </c>
      <c r="AL11" s="69">
        <f t="shared" si="29"/>
        <v>2</v>
      </c>
      <c r="AM11" s="69">
        <f t="shared" si="29"/>
        <v>0</v>
      </c>
      <c r="AN11" s="69">
        <f t="shared" si="29"/>
        <v>0</v>
      </c>
      <c r="AO11" s="69">
        <f t="shared" si="29"/>
        <v>0</v>
      </c>
      <c r="AP11" s="69">
        <f t="shared" si="29"/>
        <v>0</v>
      </c>
      <c r="AQ11" s="69">
        <f t="shared" si="29"/>
        <v>12</v>
      </c>
      <c r="AR11" s="69">
        <f t="shared" si="29"/>
        <v>12</v>
      </c>
      <c r="AS11" s="69">
        <f t="shared" si="29"/>
        <v>34</v>
      </c>
      <c r="AT11" s="69">
        <f t="shared" si="29"/>
        <v>34</v>
      </c>
      <c r="AU11" s="69">
        <f t="shared" si="29"/>
        <v>33</v>
      </c>
      <c r="AV11" s="69">
        <f t="shared" si="29"/>
        <v>33</v>
      </c>
      <c r="AW11" s="69">
        <f t="shared" si="29"/>
        <v>14</v>
      </c>
      <c r="AX11" s="69">
        <f t="shared" si="29"/>
        <v>14</v>
      </c>
      <c r="AY11" s="69">
        <f t="shared" si="29"/>
        <v>7</v>
      </c>
      <c r="AZ11" s="69">
        <f t="shared" si="29"/>
        <v>7</v>
      </c>
      <c r="BA11" s="69">
        <f t="shared" si="29"/>
        <v>21</v>
      </c>
      <c r="BB11" s="69">
        <f t="shared" si="29"/>
        <v>21</v>
      </c>
      <c r="BC11" s="69">
        <f t="shared" si="29"/>
        <v>9</v>
      </c>
      <c r="BD11" s="69">
        <f t="shared" si="29"/>
        <v>9</v>
      </c>
      <c r="BE11" s="69">
        <f t="shared" si="29"/>
        <v>9</v>
      </c>
      <c r="BF11" s="69">
        <f t="shared" si="29"/>
        <v>9</v>
      </c>
      <c r="BG11" s="69">
        <f t="shared" si="29"/>
        <v>2</v>
      </c>
      <c r="BH11" s="69">
        <f t="shared" si="29"/>
        <v>2</v>
      </c>
      <c r="BI11" s="69">
        <f t="shared" si="29"/>
        <v>2</v>
      </c>
      <c r="BJ11" s="69">
        <f t="shared" si="29"/>
        <v>2</v>
      </c>
    </row>
    <row r="12" spans="1:62" ht="38.25">
      <c r="A12" s="5" t="s">
        <v>4</v>
      </c>
      <c r="B12" s="204" t="s">
        <v>57</v>
      </c>
      <c r="C12" s="2">
        <v>8</v>
      </c>
      <c r="D12" s="2">
        <v>0</v>
      </c>
      <c r="E12" s="2">
        <v>8</v>
      </c>
      <c r="F12" s="2">
        <v>0</v>
      </c>
      <c r="G12" s="2">
        <v>0</v>
      </c>
      <c r="H12" s="7">
        <v>25</v>
      </c>
      <c r="I12" s="2">
        <f t="shared" ref="I12:I13" si="30">H12-J12-K12</f>
        <v>16</v>
      </c>
      <c r="J12" s="21">
        <v>4</v>
      </c>
      <c r="K12" s="3">
        <v>5</v>
      </c>
      <c r="L12" s="3">
        <v>1</v>
      </c>
      <c r="M12" s="3">
        <f t="shared" ref="M12:M13" si="31">N12+O12+P12+Q12</f>
        <v>9</v>
      </c>
      <c r="N12" s="3">
        <v>5</v>
      </c>
      <c r="O12" s="3">
        <v>0</v>
      </c>
      <c r="P12" s="3">
        <v>4</v>
      </c>
      <c r="Q12" s="3">
        <v>0</v>
      </c>
      <c r="R12" s="3">
        <f t="shared" ref="R12:R13" si="32">S12+T12+U12</f>
        <v>6</v>
      </c>
      <c r="S12" s="3">
        <v>0</v>
      </c>
      <c r="T12" s="3">
        <v>5</v>
      </c>
      <c r="U12" s="3">
        <v>1</v>
      </c>
      <c r="V12" s="3">
        <f t="shared" ref="V12:V13" si="33">M12+R12</f>
        <v>15</v>
      </c>
      <c r="W12" s="3">
        <v>0</v>
      </c>
      <c r="X12" s="3">
        <v>1</v>
      </c>
      <c r="Y12" s="3">
        <f t="shared" ref="Y12:Y13" si="34">E12+I12-L12-V12-W12</f>
        <v>8</v>
      </c>
      <c r="Z12" s="3">
        <f t="shared" ref="Z12:Z13" si="35">X12+D12</f>
        <v>1</v>
      </c>
      <c r="AA12" s="3">
        <v>1</v>
      </c>
      <c r="AB12" s="3">
        <v>6</v>
      </c>
      <c r="AC12" s="3">
        <f t="shared" ref="AC12:AC13" si="36">AA12+AB12</f>
        <v>7</v>
      </c>
      <c r="AD12" s="3">
        <v>0</v>
      </c>
      <c r="AE12" s="3">
        <f t="shared" ref="AE12:AE13" si="37">AA12+AB12-AD12</f>
        <v>7</v>
      </c>
      <c r="AF12" s="3"/>
      <c r="AG12" s="3">
        <v>0</v>
      </c>
      <c r="AH12" s="3">
        <v>0</v>
      </c>
      <c r="AI12" s="3">
        <v>1</v>
      </c>
      <c r="AJ12" s="3">
        <f t="shared" ref="AJ12:AJ13" si="38">AH12+AI12</f>
        <v>1</v>
      </c>
      <c r="AK12" s="3">
        <v>0</v>
      </c>
      <c r="AL12" s="3">
        <f t="shared" ref="AL12:AL13" si="39">AH12+AI12-AK12</f>
        <v>1</v>
      </c>
      <c r="AM12" s="21"/>
      <c r="AN12" s="21"/>
      <c r="AO12" s="21"/>
      <c r="AP12" s="21"/>
      <c r="AQ12" s="70">
        <f t="shared" si="12"/>
        <v>8</v>
      </c>
      <c r="AR12" s="70">
        <f>E12+F12+G12+D12</f>
        <v>8</v>
      </c>
      <c r="AS12" s="70">
        <f t="shared" si="13"/>
        <v>25</v>
      </c>
      <c r="AT12" s="70">
        <f t="shared" si="14"/>
        <v>25</v>
      </c>
      <c r="AU12" s="70">
        <f t="shared" si="15"/>
        <v>24</v>
      </c>
      <c r="AV12" s="70">
        <f>L12+V12+W12+Y12</f>
        <v>24</v>
      </c>
      <c r="AW12" s="70">
        <f t="shared" si="16"/>
        <v>9</v>
      </c>
      <c r="AX12" s="70">
        <f>N12+O12+P12+Q12</f>
        <v>9</v>
      </c>
      <c r="AY12" s="70">
        <f t="shared" si="17"/>
        <v>6</v>
      </c>
      <c r="AZ12" s="70">
        <f t="shared" si="18"/>
        <v>6</v>
      </c>
      <c r="BA12" s="70">
        <f t="shared" si="19"/>
        <v>15</v>
      </c>
      <c r="BB12" s="70">
        <f t="shared" si="20"/>
        <v>15</v>
      </c>
      <c r="BC12" s="70">
        <f t="shared" si="21"/>
        <v>7</v>
      </c>
      <c r="BD12" s="70">
        <f t="shared" si="22"/>
        <v>7</v>
      </c>
      <c r="BE12" s="70">
        <f t="shared" si="23"/>
        <v>7</v>
      </c>
      <c r="BF12" s="70">
        <f t="shared" si="24"/>
        <v>7</v>
      </c>
      <c r="BG12" s="70">
        <f t="shared" si="25"/>
        <v>1</v>
      </c>
      <c r="BH12" s="70">
        <f t="shared" si="26"/>
        <v>1</v>
      </c>
      <c r="BI12" s="70">
        <f t="shared" si="27"/>
        <v>1</v>
      </c>
      <c r="BJ12" s="70">
        <f t="shared" si="28"/>
        <v>1</v>
      </c>
    </row>
    <row r="13" spans="1:62" ht="38.25">
      <c r="A13" s="5" t="s">
        <v>5</v>
      </c>
      <c r="B13" s="204" t="s">
        <v>58</v>
      </c>
      <c r="C13" s="21">
        <v>4</v>
      </c>
      <c r="D13" s="2">
        <v>0</v>
      </c>
      <c r="E13" s="2">
        <v>4</v>
      </c>
      <c r="F13" s="2">
        <v>0</v>
      </c>
      <c r="G13" s="2">
        <v>0</v>
      </c>
      <c r="H13" s="7">
        <v>9</v>
      </c>
      <c r="I13" s="2">
        <f t="shared" si="30"/>
        <v>5</v>
      </c>
      <c r="J13" s="21">
        <v>1</v>
      </c>
      <c r="K13" s="3">
        <v>3</v>
      </c>
      <c r="L13" s="3">
        <v>0</v>
      </c>
      <c r="M13" s="3">
        <f t="shared" si="31"/>
        <v>5</v>
      </c>
      <c r="N13" s="3">
        <v>0</v>
      </c>
      <c r="O13" s="3">
        <v>0</v>
      </c>
      <c r="P13" s="3">
        <v>5</v>
      </c>
      <c r="Q13" s="3">
        <v>0</v>
      </c>
      <c r="R13" s="3">
        <f t="shared" si="32"/>
        <v>1</v>
      </c>
      <c r="S13" s="3">
        <v>0</v>
      </c>
      <c r="T13" s="3">
        <v>1</v>
      </c>
      <c r="U13" s="3">
        <v>0</v>
      </c>
      <c r="V13" s="3">
        <f t="shared" si="33"/>
        <v>6</v>
      </c>
      <c r="W13" s="3">
        <v>0</v>
      </c>
      <c r="X13" s="3">
        <v>0</v>
      </c>
      <c r="Y13" s="3">
        <f t="shared" si="34"/>
        <v>3</v>
      </c>
      <c r="Z13" s="3">
        <f t="shared" si="35"/>
        <v>0</v>
      </c>
      <c r="AA13" s="3">
        <v>0</v>
      </c>
      <c r="AB13" s="3">
        <v>2</v>
      </c>
      <c r="AC13" s="3">
        <f t="shared" si="36"/>
        <v>2</v>
      </c>
      <c r="AD13" s="3">
        <v>0</v>
      </c>
      <c r="AE13" s="3">
        <f t="shared" si="37"/>
        <v>2</v>
      </c>
      <c r="AF13" s="3"/>
      <c r="AG13" s="3">
        <v>0</v>
      </c>
      <c r="AH13" s="3">
        <v>0</v>
      </c>
      <c r="AI13" s="3">
        <v>1</v>
      </c>
      <c r="AJ13" s="3">
        <f t="shared" si="38"/>
        <v>1</v>
      </c>
      <c r="AK13" s="3">
        <v>0</v>
      </c>
      <c r="AL13" s="3">
        <f t="shared" si="39"/>
        <v>1</v>
      </c>
      <c r="AM13" s="21"/>
      <c r="AN13" s="21"/>
      <c r="AO13" s="21"/>
      <c r="AP13" s="21"/>
      <c r="AQ13" s="70">
        <f t="shared" si="12"/>
        <v>4</v>
      </c>
      <c r="AR13" s="70">
        <f>E13+F13+G13+D13</f>
        <v>4</v>
      </c>
      <c r="AS13" s="70">
        <f t="shared" si="13"/>
        <v>9</v>
      </c>
      <c r="AT13" s="70">
        <f t="shared" si="14"/>
        <v>9</v>
      </c>
      <c r="AU13" s="70">
        <f t="shared" si="15"/>
        <v>9</v>
      </c>
      <c r="AV13" s="70">
        <f>L13+V13+W13+Y13</f>
        <v>9</v>
      </c>
      <c r="AW13" s="70">
        <f t="shared" si="16"/>
        <v>5</v>
      </c>
      <c r="AX13" s="70">
        <f>N13+O13+P13+Q13</f>
        <v>5</v>
      </c>
      <c r="AY13" s="70">
        <f t="shared" si="17"/>
        <v>1</v>
      </c>
      <c r="AZ13" s="70">
        <f t="shared" si="18"/>
        <v>1</v>
      </c>
      <c r="BA13" s="70">
        <f t="shared" si="19"/>
        <v>6</v>
      </c>
      <c r="BB13" s="70">
        <f t="shared" si="20"/>
        <v>6</v>
      </c>
      <c r="BC13" s="70">
        <f t="shared" si="21"/>
        <v>2</v>
      </c>
      <c r="BD13" s="70">
        <f t="shared" si="22"/>
        <v>2</v>
      </c>
      <c r="BE13" s="70">
        <f t="shared" si="23"/>
        <v>2</v>
      </c>
      <c r="BF13" s="70">
        <f t="shared" si="24"/>
        <v>2</v>
      </c>
      <c r="BG13" s="70">
        <f t="shared" si="25"/>
        <v>1</v>
      </c>
      <c r="BH13" s="70">
        <f t="shared" si="26"/>
        <v>1</v>
      </c>
      <c r="BI13" s="70">
        <f t="shared" si="27"/>
        <v>1</v>
      </c>
      <c r="BJ13" s="70">
        <f t="shared" si="28"/>
        <v>1</v>
      </c>
    </row>
    <row r="14" spans="1:62" ht="38.25">
      <c r="A14" s="5" t="s">
        <v>47</v>
      </c>
      <c r="B14" s="6" t="s">
        <v>59</v>
      </c>
      <c r="C14" s="69">
        <f t="shared" ref="C14:AP14" si="40">SUM(C15:C16)</f>
        <v>65</v>
      </c>
      <c r="D14" s="69">
        <f t="shared" si="40"/>
        <v>0</v>
      </c>
      <c r="E14" s="69">
        <f t="shared" si="40"/>
        <v>65</v>
      </c>
      <c r="F14" s="69">
        <f t="shared" si="40"/>
        <v>0</v>
      </c>
      <c r="G14" s="69">
        <f t="shared" si="40"/>
        <v>0</v>
      </c>
      <c r="H14" s="69">
        <f t="shared" si="40"/>
        <v>69</v>
      </c>
      <c r="I14" s="69">
        <f t="shared" si="40"/>
        <v>48</v>
      </c>
      <c r="J14" s="69">
        <f t="shared" si="40"/>
        <v>14</v>
      </c>
      <c r="K14" s="69">
        <f t="shared" si="40"/>
        <v>7</v>
      </c>
      <c r="L14" s="69">
        <f t="shared" si="40"/>
        <v>1</v>
      </c>
      <c r="M14" s="69">
        <f t="shared" si="40"/>
        <v>27</v>
      </c>
      <c r="N14" s="69">
        <f t="shared" si="40"/>
        <v>20</v>
      </c>
      <c r="O14" s="69">
        <f t="shared" si="40"/>
        <v>6</v>
      </c>
      <c r="P14" s="69">
        <f t="shared" si="40"/>
        <v>1</v>
      </c>
      <c r="Q14" s="69">
        <f t="shared" si="40"/>
        <v>0</v>
      </c>
      <c r="R14" s="69">
        <f t="shared" si="40"/>
        <v>19</v>
      </c>
      <c r="S14" s="69">
        <f t="shared" si="40"/>
        <v>0</v>
      </c>
      <c r="T14" s="69">
        <f t="shared" si="40"/>
        <v>4</v>
      </c>
      <c r="U14" s="69">
        <f t="shared" si="40"/>
        <v>15</v>
      </c>
      <c r="V14" s="69">
        <f t="shared" si="40"/>
        <v>46</v>
      </c>
      <c r="W14" s="69">
        <f t="shared" si="40"/>
        <v>0</v>
      </c>
      <c r="X14" s="69">
        <f t="shared" si="40"/>
        <v>3</v>
      </c>
      <c r="Y14" s="69">
        <f t="shared" si="40"/>
        <v>66</v>
      </c>
      <c r="Z14" s="69">
        <f t="shared" si="40"/>
        <v>3</v>
      </c>
      <c r="AA14" s="69">
        <f t="shared" si="40"/>
        <v>4</v>
      </c>
      <c r="AB14" s="69">
        <f t="shared" si="40"/>
        <v>9</v>
      </c>
      <c r="AC14" s="69">
        <f t="shared" si="40"/>
        <v>13</v>
      </c>
      <c r="AD14" s="69">
        <f t="shared" si="40"/>
        <v>3</v>
      </c>
      <c r="AE14" s="69">
        <f t="shared" si="40"/>
        <v>10</v>
      </c>
      <c r="AF14" s="69">
        <f t="shared" si="40"/>
        <v>0</v>
      </c>
      <c r="AG14" s="69">
        <f t="shared" si="40"/>
        <v>1</v>
      </c>
      <c r="AH14" s="69">
        <f t="shared" si="40"/>
        <v>0</v>
      </c>
      <c r="AI14" s="69">
        <f t="shared" si="40"/>
        <v>3</v>
      </c>
      <c r="AJ14" s="69">
        <f t="shared" si="40"/>
        <v>3</v>
      </c>
      <c r="AK14" s="69">
        <f t="shared" si="40"/>
        <v>0</v>
      </c>
      <c r="AL14" s="69">
        <f t="shared" si="40"/>
        <v>3</v>
      </c>
      <c r="AM14" s="69">
        <f t="shared" si="40"/>
        <v>0</v>
      </c>
      <c r="AN14" s="69">
        <f t="shared" si="40"/>
        <v>0</v>
      </c>
      <c r="AO14" s="69">
        <f t="shared" si="40"/>
        <v>0</v>
      </c>
      <c r="AP14" s="69">
        <f t="shared" si="40"/>
        <v>0</v>
      </c>
      <c r="AQ14" s="69">
        <f t="shared" ref="AQ14:BJ14" si="41">SUM(AQ15:AQ16)</f>
        <v>65</v>
      </c>
      <c r="AR14" s="69">
        <f t="shared" si="41"/>
        <v>65</v>
      </c>
      <c r="AS14" s="69">
        <f t="shared" si="41"/>
        <v>69</v>
      </c>
      <c r="AT14" s="69">
        <f t="shared" si="41"/>
        <v>69</v>
      </c>
      <c r="AU14" s="69">
        <f t="shared" si="41"/>
        <v>113</v>
      </c>
      <c r="AV14" s="69">
        <f t="shared" si="41"/>
        <v>113</v>
      </c>
      <c r="AW14" s="69">
        <f t="shared" si="41"/>
        <v>27</v>
      </c>
      <c r="AX14" s="69">
        <f t="shared" si="41"/>
        <v>27</v>
      </c>
      <c r="AY14" s="69">
        <f t="shared" si="41"/>
        <v>19</v>
      </c>
      <c r="AZ14" s="69">
        <f t="shared" si="41"/>
        <v>19</v>
      </c>
      <c r="BA14" s="69">
        <f t="shared" si="41"/>
        <v>46</v>
      </c>
      <c r="BB14" s="69">
        <f t="shared" si="41"/>
        <v>46</v>
      </c>
      <c r="BC14" s="69">
        <f t="shared" si="41"/>
        <v>13</v>
      </c>
      <c r="BD14" s="69">
        <f t="shared" si="41"/>
        <v>13</v>
      </c>
      <c r="BE14" s="69">
        <f t="shared" si="41"/>
        <v>13</v>
      </c>
      <c r="BF14" s="69">
        <f t="shared" si="41"/>
        <v>13</v>
      </c>
      <c r="BG14" s="69">
        <f t="shared" si="41"/>
        <v>3</v>
      </c>
      <c r="BH14" s="69">
        <f t="shared" si="41"/>
        <v>3</v>
      </c>
      <c r="BI14" s="69">
        <f t="shared" si="41"/>
        <v>3</v>
      </c>
      <c r="BJ14" s="69">
        <f t="shared" si="41"/>
        <v>3</v>
      </c>
    </row>
    <row r="15" spans="1:62" ht="46.5" customHeight="1">
      <c r="A15" s="5" t="s">
        <v>6</v>
      </c>
      <c r="B15" s="204" t="s">
        <v>60</v>
      </c>
      <c r="C15" s="21">
        <v>34</v>
      </c>
      <c r="D15" s="2">
        <v>0</v>
      </c>
      <c r="E15" s="7">
        <v>34</v>
      </c>
      <c r="F15" s="7">
        <v>0</v>
      </c>
      <c r="G15" s="7">
        <v>0</v>
      </c>
      <c r="H15" s="7">
        <v>32</v>
      </c>
      <c r="I15" s="2">
        <f t="shared" ref="I15:I18" si="42">H15-J15-K15</f>
        <v>27</v>
      </c>
      <c r="J15" s="21">
        <v>4</v>
      </c>
      <c r="K15" s="3">
        <v>1</v>
      </c>
      <c r="L15" s="3">
        <v>0</v>
      </c>
      <c r="M15" s="3">
        <f t="shared" ref="M15:M18" si="43">N15+O15+P15+Q15</f>
        <v>7</v>
      </c>
      <c r="N15" s="3">
        <v>6</v>
      </c>
      <c r="O15" s="3">
        <v>1</v>
      </c>
      <c r="P15" s="3">
        <v>0</v>
      </c>
      <c r="Q15" s="3">
        <v>0</v>
      </c>
      <c r="R15" s="3">
        <f t="shared" ref="R15:R18" si="44">S15+T15+U15</f>
        <v>12</v>
      </c>
      <c r="S15" s="3">
        <v>0</v>
      </c>
      <c r="T15" s="3">
        <v>2</v>
      </c>
      <c r="U15" s="3">
        <v>10</v>
      </c>
      <c r="V15" s="3">
        <f t="shared" ref="V15:V18" si="45">M15+R15</f>
        <v>19</v>
      </c>
      <c r="W15" s="3">
        <v>0</v>
      </c>
      <c r="X15" s="3">
        <v>1</v>
      </c>
      <c r="Y15" s="3">
        <f t="shared" ref="Y15:Y18" si="46">E15+I15-L15-V15-W15</f>
        <v>42</v>
      </c>
      <c r="Z15" s="3">
        <f t="shared" ref="Z15:Z18" si="47">X15+D15</f>
        <v>1</v>
      </c>
      <c r="AA15" s="3">
        <v>1</v>
      </c>
      <c r="AB15" s="3">
        <v>0</v>
      </c>
      <c r="AC15" s="3">
        <f t="shared" ref="AC15:AC18" si="48">AA15+AB15</f>
        <v>1</v>
      </c>
      <c r="AD15" s="3">
        <v>0</v>
      </c>
      <c r="AE15" s="3">
        <f t="shared" ref="AE15:AE18" si="49">AA15+AB15-AD15</f>
        <v>1</v>
      </c>
      <c r="AF15" s="3"/>
      <c r="AG15" s="3">
        <v>1</v>
      </c>
      <c r="AH15" s="3">
        <v>0</v>
      </c>
      <c r="AI15" s="3">
        <v>0</v>
      </c>
      <c r="AJ15" s="3">
        <f t="shared" ref="AJ15:AJ18" si="50">AH15+AI15</f>
        <v>0</v>
      </c>
      <c r="AK15" s="3">
        <v>0</v>
      </c>
      <c r="AL15" s="3">
        <f t="shared" ref="AL15:AL18" si="51">AH15+AI15-AK15</f>
        <v>0</v>
      </c>
      <c r="AM15" s="21"/>
      <c r="AN15" s="21"/>
      <c r="AO15" s="21"/>
      <c r="AP15" s="21"/>
      <c r="AQ15" s="70">
        <f t="shared" si="12"/>
        <v>34</v>
      </c>
      <c r="AR15" s="70">
        <f>E15+F15+G15+D15</f>
        <v>34</v>
      </c>
      <c r="AS15" s="70">
        <f t="shared" si="13"/>
        <v>32</v>
      </c>
      <c r="AT15" s="70">
        <f t="shared" si="14"/>
        <v>32</v>
      </c>
      <c r="AU15" s="70">
        <f t="shared" si="15"/>
        <v>61</v>
      </c>
      <c r="AV15" s="70">
        <f>L15+V15+W15+Y15</f>
        <v>61</v>
      </c>
      <c r="AW15" s="70">
        <f t="shared" si="16"/>
        <v>7</v>
      </c>
      <c r="AX15" s="70">
        <f t="shared" ref="AX15:AX18" si="52">N15+O15+P15+Q15</f>
        <v>7</v>
      </c>
      <c r="AY15" s="70">
        <f t="shared" si="17"/>
        <v>12</v>
      </c>
      <c r="AZ15" s="70">
        <f t="shared" si="18"/>
        <v>12</v>
      </c>
      <c r="BA15" s="70">
        <f t="shared" si="19"/>
        <v>19</v>
      </c>
      <c r="BB15" s="70">
        <f t="shared" si="20"/>
        <v>19</v>
      </c>
      <c r="BC15" s="70">
        <f t="shared" si="21"/>
        <v>1</v>
      </c>
      <c r="BD15" s="70">
        <f t="shared" si="22"/>
        <v>1</v>
      </c>
      <c r="BE15" s="70">
        <f t="shared" si="23"/>
        <v>1</v>
      </c>
      <c r="BF15" s="70">
        <f t="shared" si="24"/>
        <v>1</v>
      </c>
      <c r="BG15" s="70">
        <f t="shared" si="25"/>
        <v>0</v>
      </c>
      <c r="BH15" s="70">
        <f t="shared" si="26"/>
        <v>0</v>
      </c>
      <c r="BI15" s="70">
        <f t="shared" si="27"/>
        <v>0</v>
      </c>
      <c r="BJ15" s="70">
        <f t="shared" si="28"/>
        <v>0</v>
      </c>
    </row>
    <row r="16" spans="1:62" ht="38.25" customHeight="1">
      <c r="A16" s="5" t="s">
        <v>7</v>
      </c>
      <c r="B16" s="204" t="s">
        <v>61</v>
      </c>
      <c r="C16" s="21">
        <v>31</v>
      </c>
      <c r="D16" s="2">
        <v>0</v>
      </c>
      <c r="E16" s="7">
        <v>31</v>
      </c>
      <c r="F16" s="7">
        <v>0</v>
      </c>
      <c r="G16" s="7">
        <v>0</v>
      </c>
      <c r="H16" s="7">
        <v>37</v>
      </c>
      <c r="I16" s="2">
        <f t="shared" si="42"/>
        <v>21</v>
      </c>
      <c r="J16" s="8">
        <v>10</v>
      </c>
      <c r="K16" s="8">
        <v>6</v>
      </c>
      <c r="L16" s="8">
        <v>1</v>
      </c>
      <c r="M16" s="3">
        <f t="shared" si="43"/>
        <v>20</v>
      </c>
      <c r="N16" s="8">
        <v>14</v>
      </c>
      <c r="O16" s="8">
        <v>5</v>
      </c>
      <c r="P16" s="8">
        <v>1</v>
      </c>
      <c r="Q16" s="8">
        <v>0</v>
      </c>
      <c r="R16" s="3">
        <f t="shared" si="44"/>
        <v>7</v>
      </c>
      <c r="S16" s="8">
        <v>0</v>
      </c>
      <c r="T16" s="8">
        <v>2</v>
      </c>
      <c r="U16" s="8">
        <v>5</v>
      </c>
      <c r="V16" s="3">
        <f t="shared" si="45"/>
        <v>27</v>
      </c>
      <c r="W16" s="8">
        <v>0</v>
      </c>
      <c r="X16" s="8">
        <v>2</v>
      </c>
      <c r="Y16" s="3">
        <f t="shared" si="46"/>
        <v>24</v>
      </c>
      <c r="Z16" s="3">
        <f t="shared" si="47"/>
        <v>2</v>
      </c>
      <c r="AA16" s="8">
        <v>3</v>
      </c>
      <c r="AB16" s="8">
        <v>9</v>
      </c>
      <c r="AC16" s="3">
        <f t="shared" si="48"/>
        <v>12</v>
      </c>
      <c r="AD16" s="8">
        <v>3</v>
      </c>
      <c r="AE16" s="3">
        <f t="shared" si="49"/>
        <v>9</v>
      </c>
      <c r="AF16" s="8"/>
      <c r="AG16" s="8">
        <v>0</v>
      </c>
      <c r="AH16" s="8">
        <v>0</v>
      </c>
      <c r="AI16" s="8">
        <v>3</v>
      </c>
      <c r="AJ16" s="3">
        <f t="shared" si="50"/>
        <v>3</v>
      </c>
      <c r="AK16" s="8">
        <v>0</v>
      </c>
      <c r="AL16" s="3">
        <f t="shared" si="51"/>
        <v>3</v>
      </c>
      <c r="AM16" s="8"/>
      <c r="AN16" s="8"/>
      <c r="AO16" s="8"/>
      <c r="AP16" s="8"/>
      <c r="AQ16" s="70">
        <f t="shared" si="12"/>
        <v>31</v>
      </c>
      <c r="AR16" s="70">
        <f t="shared" ref="AR16:AR47" si="53">E16+F16+G16+D16</f>
        <v>31</v>
      </c>
      <c r="AS16" s="70">
        <f t="shared" si="13"/>
        <v>37</v>
      </c>
      <c r="AT16" s="70">
        <f t="shared" si="14"/>
        <v>37</v>
      </c>
      <c r="AU16" s="70">
        <f t="shared" si="15"/>
        <v>52</v>
      </c>
      <c r="AV16" s="70">
        <f>L16+V16+W16+Y16</f>
        <v>52</v>
      </c>
      <c r="AW16" s="70">
        <f t="shared" si="16"/>
        <v>20</v>
      </c>
      <c r="AX16" s="70">
        <f t="shared" si="52"/>
        <v>20</v>
      </c>
      <c r="AY16" s="70">
        <f t="shared" si="17"/>
        <v>7</v>
      </c>
      <c r="AZ16" s="70">
        <f t="shared" si="18"/>
        <v>7</v>
      </c>
      <c r="BA16" s="70">
        <f t="shared" si="19"/>
        <v>27</v>
      </c>
      <c r="BB16" s="70">
        <f t="shared" si="20"/>
        <v>27</v>
      </c>
      <c r="BC16" s="70">
        <f t="shared" si="21"/>
        <v>12</v>
      </c>
      <c r="BD16" s="70">
        <f t="shared" si="22"/>
        <v>12</v>
      </c>
      <c r="BE16" s="70">
        <f t="shared" si="23"/>
        <v>12</v>
      </c>
      <c r="BF16" s="70">
        <f t="shared" si="24"/>
        <v>12</v>
      </c>
      <c r="BG16" s="70">
        <f t="shared" si="25"/>
        <v>3</v>
      </c>
      <c r="BH16" s="70">
        <f t="shared" si="26"/>
        <v>3</v>
      </c>
      <c r="BI16" s="70">
        <f t="shared" si="27"/>
        <v>3</v>
      </c>
      <c r="BJ16" s="70">
        <f t="shared" si="28"/>
        <v>3</v>
      </c>
    </row>
    <row r="17" spans="1:62" ht="25.5">
      <c r="A17" s="5">
        <v>4</v>
      </c>
      <c r="B17" s="6" t="s">
        <v>85</v>
      </c>
      <c r="C17" s="21">
        <v>2</v>
      </c>
      <c r="D17" s="2">
        <v>0</v>
      </c>
      <c r="E17" s="2">
        <v>2</v>
      </c>
      <c r="F17" s="2">
        <v>0</v>
      </c>
      <c r="G17" s="2">
        <v>0</v>
      </c>
      <c r="H17" s="7">
        <v>82</v>
      </c>
      <c r="I17" s="2">
        <f t="shared" si="42"/>
        <v>81</v>
      </c>
      <c r="J17" s="8">
        <v>1</v>
      </c>
      <c r="K17" s="8">
        <v>0</v>
      </c>
      <c r="L17" s="8">
        <v>16</v>
      </c>
      <c r="M17" s="3">
        <f t="shared" si="43"/>
        <v>17</v>
      </c>
      <c r="N17" s="8">
        <v>16</v>
      </c>
      <c r="O17" s="8">
        <v>1</v>
      </c>
      <c r="P17" s="8">
        <v>0</v>
      </c>
      <c r="Q17" s="8">
        <v>0</v>
      </c>
      <c r="R17" s="3">
        <f t="shared" si="44"/>
        <v>44</v>
      </c>
      <c r="S17" s="8">
        <v>0</v>
      </c>
      <c r="T17" s="8">
        <v>14</v>
      </c>
      <c r="U17" s="8">
        <v>30</v>
      </c>
      <c r="V17" s="3">
        <f t="shared" si="45"/>
        <v>61</v>
      </c>
      <c r="W17" s="8">
        <v>0</v>
      </c>
      <c r="X17" s="8">
        <v>0</v>
      </c>
      <c r="Y17" s="3">
        <f t="shared" si="46"/>
        <v>6</v>
      </c>
      <c r="Z17" s="3">
        <f t="shared" si="47"/>
        <v>0</v>
      </c>
      <c r="AA17" s="8">
        <v>0</v>
      </c>
      <c r="AB17" s="8">
        <v>1</v>
      </c>
      <c r="AC17" s="3">
        <f t="shared" si="48"/>
        <v>1</v>
      </c>
      <c r="AD17" s="8">
        <v>1</v>
      </c>
      <c r="AE17" s="3">
        <f t="shared" si="49"/>
        <v>0</v>
      </c>
      <c r="AF17" s="8"/>
      <c r="AG17" s="8">
        <v>0</v>
      </c>
      <c r="AH17" s="8">
        <v>0</v>
      </c>
      <c r="AI17" s="8">
        <v>0</v>
      </c>
      <c r="AJ17" s="3">
        <f t="shared" si="50"/>
        <v>0</v>
      </c>
      <c r="AK17" s="8">
        <v>0</v>
      </c>
      <c r="AL17" s="3">
        <f t="shared" si="51"/>
        <v>0</v>
      </c>
      <c r="AM17" s="8"/>
      <c r="AN17" s="8"/>
      <c r="AO17" s="8"/>
      <c r="AP17" s="8"/>
      <c r="AQ17" s="70">
        <f t="shared" si="12"/>
        <v>2</v>
      </c>
      <c r="AR17" s="70">
        <f t="shared" si="53"/>
        <v>2</v>
      </c>
      <c r="AS17" s="70">
        <f t="shared" si="13"/>
        <v>82</v>
      </c>
      <c r="AT17" s="70">
        <f t="shared" si="14"/>
        <v>82</v>
      </c>
      <c r="AU17" s="70">
        <f t="shared" si="15"/>
        <v>83</v>
      </c>
      <c r="AV17" s="70">
        <f>L17+V17+W17+Y17</f>
        <v>83</v>
      </c>
      <c r="AW17" s="70">
        <f t="shared" si="16"/>
        <v>17</v>
      </c>
      <c r="AX17" s="70">
        <f t="shared" si="52"/>
        <v>17</v>
      </c>
      <c r="AY17" s="70">
        <f t="shared" si="17"/>
        <v>44</v>
      </c>
      <c r="AZ17" s="70">
        <f t="shared" si="18"/>
        <v>44</v>
      </c>
      <c r="BA17" s="70">
        <f t="shared" si="19"/>
        <v>61</v>
      </c>
      <c r="BB17" s="70">
        <f t="shared" si="20"/>
        <v>61</v>
      </c>
      <c r="BC17" s="70">
        <f t="shared" si="21"/>
        <v>1</v>
      </c>
      <c r="BD17" s="70">
        <f t="shared" si="22"/>
        <v>1</v>
      </c>
      <c r="BE17" s="70">
        <f t="shared" si="23"/>
        <v>1</v>
      </c>
      <c r="BF17" s="70">
        <f t="shared" si="24"/>
        <v>1</v>
      </c>
      <c r="BG17" s="70">
        <f t="shared" si="25"/>
        <v>0</v>
      </c>
      <c r="BH17" s="70">
        <f t="shared" si="26"/>
        <v>0</v>
      </c>
      <c r="BI17" s="70">
        <f t="shared" si="27"/>
        <v>0</v>
      </c>
      <c r="BJ17" s="70">
        <f t="shared" si="28"/>
        <v>0</v>
      </c>
    </row>
    <row r="18" spans="1:62" ht="28.5" customHeight="1">
      <c r="A18" s="5">
        <v>5</v>
      </c>
      <c r="B18" s="6" t="s">
        <v>66</v>
      </c>
      <c r="C18" s="21">
        <v>0</v>
      </c>
      <c r="D18" s="2">
        <v>0</v>
      </c>
      <c r="E18" s="2">
        <v>0</v>
      </c>
      <c r="F18" s="7">
        <v>0</v>
      </c>
      <c r="G18" s="7">
        <v>0</v>
      </c>
      <c r="H18" s="7">
        <v>5</v>
      </c>
      <c r="I18" s="2">
        <f t="shared" si="42"/>
        <v>2</v>
      </c>
      <c r="J18" s="8">
        <v>0</v>
      </c>
      <c r="K18" s="8">
        <v>3</v>
      </c>
      <c r="L18" s="8">
        <v>0</v>
      </c>
      <c r="M18" s="3">
        <f t="shared" si="43"/>
        <v>0</v>
      </c>
      <c r="N18" s="8">
        <v>0</v>
      </c>
      <c r="O18" s="8">
        <v>0</v>
      </c>
      <c r="P18" s="8">
        <v>0</v>
      </c>
      <c r="Q18" s="8">
        <v>0</v>
      </c>
      <c r="R18" s="3">
        <f t="shared" si="44"/>
        <v>0</v>
      </c>
      <c r="S18" s="8">
        <v>0</v>
      </c>
      <c r="T18" s="8">
        <v>0</v>
      </c>
      <c r="U18" s="8">
        <v>0</v>
      </c>
      <c r="V18" s="3">
        <f t="shared" si="45"/>
        <v>0</v>
      </c>
      <c r="W18" s="8"/>
      <c r="X18" s="8">
        <v>0</v>
      </c>
      <c r="Y18" s="3">
        <f t="shared" si="46"/>
        <v>2</v>
      </c>
      <c r="Z18" s="3">
        <f t="shared" si="47"/>
        <v>0</v>
      </c>
      <c r="AA18" s="8">
        <v>0</v>
      </c>
      <c r="AB18" s="8">
        <v>2</v>
      </c>
      <c r="AC18" s="3">
        <f t="shared" si="48"/>
        <v>2</v>
      </c>
      <c r="AD18" s="8">
        <v>1</v>
      </c>
      <c r="AE18" s="3">
        <f t="shared" si="49"/>
        <v>1</v>
      </c>
      <c r="AF18" s="8"/>
      <c r="AG18" s="8">
        <v>0</v>
      </c>
      <c r="AH18" s="8">
        <v>0</v>
      </c>
      <c r="AI18" s="8">
        <v>0</v>
      </c>
      <c r="AJ18" s="3">
        <f t="shared" si="50"/>
        <v>0</v>
      </c>
      <c r="AK18" s="8">
        <v>0</v>
      </c>
      <c r="AL18" s="3">
        <f t="shared" si="51"/>
        <v>0</v>
      </c>
      <c r="AM18" s="8"/>
      <c r="AN18" s="8"/>
      <c r="AO18" s="8"/>
      <c r="AP18" s="8"/>
      <c r="AQ18" s="70">
        <f t="shared" si="12"/>
        <v>0</v>
      </c>
      <c r="AR18" s="70">
        <f t="shared" si="53"/>
        <v>0</v>
      </c>
      <c r="AS18" s="70">
        <f t="shared" si="13"/>
        <v>5</v>
      </c>
      <c r="AT18" s="70">
        <f t="shared" si="14"/>
        <v>5</v>
      </c>
      <c r="AU18" s="70">
        <f t="shared" si="15"/>
        <v>2</v>
      </c>
      <c r="AV18" s="70">
        <f>L18+V18+W18+Y18</f>
        <v>2</v>
      </c>
      <c r="AW18" s="70">
        <f t="shared" si="16"/>
        <v>0</v>
      </c>
      <c r="AX18" s="70">
        <f t="shared" si="52"/>
        <v>0</v>
      </c>
      <c r="AY18" s="70">
        <f t="shared" si="17"/>
        <v>0</v>
      </c>
      <c r="AZ18" s="70">
        <f t="shared" si="18"/>
        <v>0</v>
      </c>
      <c r="BA18" s="70">
        <f t="shared" si="19"/>
        <v>0</v>
      </c>
      <c r="BB18" s="70">
        <f t="shared" si="20"/>
        <v>0</v>
      </c>
      <c r="BC18" s="70">
        <f t="shared" si="21"/>
        <v>2</v>
      </c>
      <c r="BD18" s="70">
        <f t="shared" si="22"/>
        <v>2</v>
      </c>
      <c r="BE18" s="70">
        <f t="shared" si="23"/>
        <v>2</v>
      </c>
      <c r="BF18" s="70">
        <f t="shared" si="24"/>
        <v>2</v>
      </c>
      <c r="BG18" s="70">
        <f t="shared" si="25"/>
        <v>0</v>
      </c>
      <c r="BH18" s="70">
        <f t="shared" si="26"/>
        <v>0</v>
      </c>
      <c r="BI18" s="70">
        <f t="shared" si="27"/>
        <v>0</v>
      </c>
      <c r="BJ18" s="70">
        <f t="shared" si="28"/>
        <v>0</v>
      </c>
    </row>
    <row r="19" spans="1:62" ht="25.5">
      <c r="A19" s="5">
        <v>6</v>
      </c>
      <c r="B19" s="6" t="s">
        <v>67</v>
      </c>
      <c r="C19" s="69">
        <f t="shared" ref="C19:AP19" si="54">SUM(C20:C26)</f>
        <v>0</v>
      </c>
      <c r="D19" s="69">
        <f t="shared" si="54"/>
        <v>0</v>
      </c>
      <c r="E19" s="69">
        <f t="shared" si="54"/>
        <v>0</v>
      </c>
      <c r="F19" s="69">
        <f t="shared" si="54"/>
        <v>0</v>
      </c>
      <c r="G19" s="69">
        <f t="shared" si="54"/>
        <v>0</v>
      </c>
      <c r="H19" s="69">
        <f t="shared" si="54"/>
        <v>1</v>
      </c>
      <c r="I19" s="69">
        <f t="shared" si="54"/>
        <v>0</v>
      </c>
      <c r="J19" s="69">
        <f t="shared" si="54"/>
        <v>1</v>
      </c>
      <c r="K19" s="69">
        <f t="shared" si="54"/>
        <v>0</v>
      </c>
      <c r="L19" s="69">
        <f t="shared" si="54"/>
        <v>0</v>
      </c>
      <c r="M19" s="69">
        <f t="shared" si="54"/>
        <v>0</v>
      </c>
      <c r="N19" s="69">
        <f t="shared" si="54"/>
        <v>0</v>
      </c>
      <c r="O19" s="69">
        <f t="shared" si="54"/>
        <v>0</v>
      </c>
      <c r="P19" s="69">
        <f t="shared" si="54"/>
        <v>0</v>
      </c>
      <c r="Q19" s="69">
        <f t="shared" si="54"/>
        <v>0</v>
      </c>
      <c r="R19" s="69">
        <f t="shared" si="54"/>
        <v>0</v>
      </c>
      <c r="S19" s="69">
        <f t="shared" si="54"/>
        <v>0</v>
      </c>
      <c r="T19" s="69">
        <f t="shared" si="54"/>
        <v>0</v>
      </c>
      <c r="U19" s="69">
        <f t="shared" si="54"/>
        <v>0</v>
      </c>
      <c r="V19" s="69">
        <f t="shared" si="54"/>
        <v>0</v>
      </c>
      <c r="W19" s="69">
        <f t="shared" si="54"/>
        <v>0</v>
      </c>
      <c r="X19" s="69">
        <f t="shared" si="54"/>
        <v>0</v>
      </c>
      <c r="Y19" s="69">
        <f t="shared" si="54"/>
        <v>0</v>
      </c>
      <c r="Z19" s="69">
        <f t="shared" si="54"/>
        <v>0</v>
      </c>
      <c r="AA19" s="69">
        <f t="shared" si="54"/>
        <v>0</v>
      </c>
      <c r="AB19" s="69">
        <f t="shared" si="54"/>
        <v>2</v>
      </c>
      <c r="AC19" s="69">
        <f t="shared" si="54"/>
        <v>2</v>
      </c>
      <c r="AD19" s="69">
        <f t="shared" si="54"/>
        <v>0</v>
      </c>
      <c r="AE19" s="69">
        <f t="shared" si="54"/>
        <v>2</v>
      </c>
      <c r="AF19" s="69">
        <f t="shared" si="54"/>
        <v>0</v>
      </c>
      <c r="AG19" s="69">
        <f t="shared" si="54"/>
        <v>2</v>
      </c>
      <c r="AH19" s="69">
        <f t="shared" si="54"/>
        <v>0</v>
      </c>
      <c r="AI19" s="69">
        <f t="shared" si="54"/>
        <v>0</v>
      </c>
      <c r="AJ19" s="69">
        <f t="shared" si="54"/>
        <v>0</v>
      </c>
      <c r="AK19" s="69">
        <f t="shared" si="54"/>
        <v>0</v>
      </c>
      <c r="AL19" s="69">
        <f t="shared" si="54"/>
        <v>0</v>
      </c>
      <c r="AM19" s="69">
        <f t="shared" si="54"/>
        <v>0</v>
      </c>
      <c r="AN19" s="69">
        <f t="shared" si="54"/>
        <v>0</v>
      </c>
      <c r="AO19" s="69">
        <f t="shared" si="54"/>
        <v>0</v>
      </c>
      <c r="AP19" s="69">
        <f t="shared" si="54"/>
        <v>0</v>
      </c>
      <c r="AQ19" s="69">
        <f t="shared" ref="AQ19:BJ19" si="55">SUM(AQ20:AQ26)</f>
        <v>0</v>
      </c>
      <c r="AR19" s="69">
        <f t="shared" si="55"/>
        <v>0</v>
      </c>
      <c r="AS19" s="69">
        <f t="shared" si="55"/>
        <v>1</v>
      </c>
      <c r="AT19" s="69">
        <f t="shared" si="55"/>
        <v>1</v>
      </c>
      <c r="AU19" s="69">
        <f t="shared" si="55"/>
        <v>0</v>
      </c>
      <c r="AV19" s="69">
        <f t="shared" si="55"/>
        <v>0</v>
      </c>
      <c r="AW19" s="69">
        <f t="shared" si="55"/>
        <v>0</v>
      </c>
      <c r="AX19" s="69">
        <f t="shared" si="55"/>
        <v>0</v>
      </c>
      <c r="AY19" s="69">
        <f t="shared" si="55"/>
        <v>0</v>
      </c>
      <c r="AZ19" s="69">
        <f t="shared" si="55"/>
        <v>0</v>
      </c>
      <c r="BA19" s="69">
        <f t="shared" si="55"/>
        <v>0</v>
      </c>
      <c r="BB19" s="69">
        <f t="shared" si="55"/>
        <v>0</v>
      </c>
      <c r="BC19" s="69">
        <f t="shared" si="55"/>
        <v>2</v>
      </c>
      <c r="BD19" s="69">
        <f t="shared" si="55"/>
        <v>2</v>
      </c>
      <c r="BE19" s="69">
        <f t="shared" si="55"/>
        <v>2</v>
      </c>
      <c r="BF19" s="69">
        <f t="shared" si="55"/>
        <v>2</v>
      </c>
      <c r="BG19" s="69">
        <f t="shared" si="55"/>
        <v>0</v>
      </c>
      <c r="BH19" s="69">
        <f t="shared" si="55"/>
        <v>0</v>
      </c>
      <c r="BI19" s="69">
        <f t="shared" si="55"/>
        <v>0</v>
      </c>
      <c r="BJ19" s="69">
        <f t="shared" si="55"/>
        <v>0</v>
      </c>
    </row>
    <row r="20" spans="1:62" ht="35.25" customHeight="1">
      <c r="A20" s="5" t="s">
        <v>8</v>
      </c>
      <c r="B20" s="204" t="s">
        <v>68</v>
      </c>
      <c r="C20" s="43">
        <f t="shared" ref="C20:C26" si="56">E20+F20+G20</f>
        <v>0</v>
      </c>
      <c r="D20" s="39">
        <v>0</v>
      </c>
      <c r="E20" s="40">
        <v>0</v>
      </c>
      <c r="F20" s="40">
        <v>0</v>
      </c>
      <c r="G20" s="40">
        <v>0</v>
      </c>
      <c r="H20" s="40">
        <f t="shared" ref="H20:H26" si="57">I20+J20+K20</f>
        <v>0</v>
      </c>
      <c r="I20" s="40">
        <v>0</v>
      </c>
      <c r="J20" s="44">
        <v>0</v>
      </c>
      <c r="K20" s="44">
        <v>0</v>
      </c>
      <c r="L20" s="44">
        <v>0</v>
      </c>
      <c r="M20" s="41">
        <f t="shared" ref="M20:M26" si="58">N20+O20+P20+Q20</f>
        <v>0</v>
      </c>
      <c r="N20" s="44">
        <v>0</v>
      </c>
      <c r="O20" s="44">
        <v>0</v>
      </c>
      <c r="P20" s="44">
        <v>0</v>
      </c>
      <c r="Q20" s="44">
        <v>0</v>
      </c>
      <c r="R20" s="41">
        <f t="shared" ref="R20:R26" si="59">S20+T20+U20</f>
        <v>0</v>
      </c>
      <c r="S20" s="44">
        <v>0</v>
      </c>
      <c r="T20" s="44">
        <v>0</v>
      </c>
      <c r="U20" s="44">
        <v>0</v>
      </c>
      <c r="V20" s="41">
        <f t="shared" ref="V20:V26" si="60">M20+R20</f>
        <v>0</v>
      </c>
      <c r="W20" s="44">
        <v>0</v>
      </c>
      <c r="X20" s="44">
        <v>0</v>
      </c>
      <c r="Y20" s="41">
        <f t="shared" ref="Y20:Y26" si="61">E20+I20-V20</f>
        <v>0</v>
      </c>
      <c r="Z20" s="44">
        <v>0</v>
      </c>
      <c r="AA20" s="44">
        <v>0</v>
      </c>
      <c r="AB20" s="44">
        <v>0</v>
      </c>
      <c r="AC20" s="41">
        <f t="shared" ref="AC20:AC26" si="62">AA20+AB20</f>
        <v>0</v>
      </c>
      <c r="AD20" s="44">
        <v>0</v>
      </c>
      <c r="AE20" s="41">
        <v>0</v>
      </c>
      <c r="AF20" s="44"/>
      <c r="AG20" s="44">
        <v>0</v>
      </c>
      <c r="AH20" s="44">
        <v>0</v>
      </c>
      <c r="AI20" s="44">
        <v>0</v>
      </c>
      <c r="AJ20" s="44">
        <v>0</v>
      </c>
      <c r="AK20" s="44">
        <v>0</v>
      </c>
      <c r="AL20" s="44">
        <v>0</v>
      </c>
      <c r="AM20" s="44"/>
      <c r="AN20" s="44"/>
      <c r="AO20" s="44"/>
      <c r="AP20" s="44"/>
      <c r="AQ20" s="70">
        <f t="shared" si="12"/>
        <v>0</v>
      </c>
      <c r="AR20" s="70">
        <f t="shared" si="53"/>
        <v>0</v>
      </c>
      <c r="AS20" s="70">
        <f t="shared" si="13"/>
        <v>0</v>
      </c>
      <c r="AT20" s="70">
        <f t="shared" si="14"/>
        <v>0</v>
      </c>
      <c r="AU20" s="70">
        <f t="shared" si="15"/>
        <v>0</v>
      </c>
      <c r="AV20" s="70">
        <f>L20+V20+W20+Y20</f>
        <v>0</v>
      </c>
      <c r="AW20" s="70">
        <f t="shared" si="16"/>
        <v>0</v>
      </c>
      <c r="AX20" s="70">
        <f t="shared" ref="AX20:AX26" si="63">N20+O20+P20+Q20</f>
        <v>0</v>
      </c>
      <c r="AY20" s="70">
        <f t="shared" si="17"/>
        <v>0</v>
      </c>
      <c r="AZ20" s="70">
        <f t="shared" si="18"/>
        <v>0</v>
      </c>
      <c r="BA20" s="70">
        <f t="shared" si="19"/>
        <v>0</v>
      </c>
      <c r="BB20" s="70">
        <f t="shared" si="20"/>
        <v>0</v>
      </c>
      <c r="BC20" s="70">
        <f t="shared" si="21"/>
        <v>0</v>
      </c>
      <c r="BD20" s="70">
        <f t="shared" si="22"/>
        <v>0</v>
      </c>
      <c r="BE20" s="70">
        <f t="shared" si="23"/>
        <v>0</v>
      </c>
      <c r="BF20" s="70">
        <f t="shared" si="24"/>
        <v>0</v>
      </c>
      <c r="BG20" s="70">
        <f t="shared" si="25"/>
        <v>0</v>
      </c>
      <c r="BH20" s="70">
        <f t="shared" si="26"/>
        <v>0</v>
      </c>
      <c r="BI20" s="70">
        <f t="shared" si="27"/>
        <v>0</v>
      </c>
      <c r="BJ20" s="70">
        <f t="shared" si="28"/>
        <v>0</v>
      </c>
    </row>
    <row r="21" spans="1:62" ht="38.25">
      <c r="A21" s="5" t="s">
        <v>9</v>
      </c>
      <c r="B21" s="204" t="s">
        <v>69</v>
      </c>
      <c r="C21" s="43">
        <f t="shared" si="56"/>
        <v>0</v>
      </c>
      <c r="D21" s="39">
        <v>0</v>
      </c>
      <c r="E21" s="39">
        <v>0</v>
      </c>
      <c r="F21" s="39">
        <v>0</v>
      </c>
      <c r="G21" s="39">
        <v>0</v>
      </c>
      <c r="H21" s="40">
        <f t="shared" si="57"/>
        <v>0</v>
      </c>
      <c r="I21" s="40">
        <v>0</v>
      </c>
      <c r="J21" s="44">
        <v>0</v>
      </c>
      <c r="K21" s="44">
        <v>0</v>
      </c>
      <c r="L21" s="44">
        <v>0</v>
      </c>
      <c r="M21" s="41">
        <f t="shared" si="58"/>
        <v>0</v>
      </c>
      <c r="N21" s="44">
        <v>0</v>
      </c>
      <c r="O21" s="44">
        <v>0</v>
      </c>
      <c r="P21" s="44">
        <v>0</v>
      </c>
      <c r="Q21" s="44">
        <v>0</v>
      </c>
      <c r="R21" s="41">
        <f t="shared" si="59"/>
        <v>0</v>
      </c>
      <c r="S21" s="44">
        <v>0</v>
      </c>
      <c r="T21" s="44">
        <v>0</v>
      </c>
      <c r="U21" s="44">
        <v>0</v>
      </c>
      <c r="V21" s="41">
        <f t="shared" si="60"/>
        <v>0</v>
      </c>
      <c r="W21" s="44">
        <v>0</v>
      </c>
      <c r="X21" s="44">
        <v>0</v>
      </c>
      <c r="Y21" s="41">
        <f t="shared" si="61"/>
        <v>0</v>
      </c>
      <c r="Z21" s="44">
        <v>0</v>
      </c>
      <c r="AA21" s="44">
        <v>0</v>
      </c>
      <c r="AB21" s="44">
        <v>0</v>
      </c>
      <c r="AC21" s="41">
        <f t="shared" si="62"/>
        <v>0</v>
      </c>
      <c r="AD21" s="44">
        <v>0</v>
      </c>
      <c r="AE21" s="41">
        <v>0</v>
      </c>
      <c r="AF21" s="44"/>
      <c r="AG21" s="44">
        <v>0</v>
      </c>
      <c r="AH21" s="44">
        <v>0</v>
      </c>
      <c r="AI21" s="44">
        <v>0</v>
      </c>
      <c r="AJ21" s="44">
        <v>0</v>
      </c>
      <c r="AK21" s="44">
        <v>0</v>
      </c>
      <c r="AL21" s="44">
        <v>0</v>
      </c>
      <c r="AM21" s="44"/>
      <c r="AN21" s="44"/>
      <c r="AO21" s="44"/>
      <c r="AP21" s="44"/>
      <c r="AQ21" s="70">
        <f t="shared" si="12"/>
        <v>0</v>
      </c>
      <c r="AR21" s="70">
        <f t="shared" si="53"/>
        <v>0</v>
      </c>
      <c r="AS21" s="70">
        <f t="shared" si="13"/>
        <v>0</v>
      </c>
      <c r="AT21" s="70">
        <f t="shared" si="14"/>
        <v>0</v>
      </c>
      <c r="AU21" s="70">
        <f t="shared" si="15"/>
        <v>0</v>
      </c>
      <c r="AV21" s="70">
        <f>L21+V21+W21+Y21</f>
        <v>0</v>
      </c>
      <c r="AW21" s="70">
        <f t="shared" si="16"/>
        <v>0</v>
      </c>
      <c r="AX21" s="70">
        <f t="shared" si="63"/>
        <v>0</v>
      </c>
      <c r="AY21" s="70">
        <f t="shared" si="17"/>
        <v>0</v>
      </c>
      <c r="AZ21" s="70">
        <f t="shared" si="18"/>
        <v>0</v>
      </c>
      <c r="BA21" s="70">
        <f t="shared" si="19"/>
        <v>0</v>
      </c>
      <c r="BB21" s="70">
        <f t="shared" si="20"/>
        <v>0</v>
      </c>
      <c r="BC21" s="70">
        <f t="shared" si="21"/>
        <v>0</v>
      </c>
      <c r="BD21" s="70">
        <f t="shared" si="22"/>
        <v>0</v>
      </c>
      <c r="BE21" s="70">
        <f t="shared" si="23"/>
        <v>0</v>
      </c>
      <c r="BF21" s="70">
        <f t="shared" si="24"/>
        <v>0</v>
      </c>
      <c r="BG21" s="70">
        <f t="shared" si="25"/>
        <v>0</v>
      </c>
      <c r="BH21" s="70">
        <f t="shared" si="26"/>
        <v>0</v>
      </c>
      <c r="BI21" s="70">
        <f t="shared" si="27"/>
        <v>0</v>
      </c>
      <c r="BJ21" s="70">
        <f t="shared" si="28"/>
        <v>0</v>
      </c>
    </row>
    <row r="22" spans="1:62" ht="43.5" customHeight="1">
      <c r="A22" s="5" t="s">
        <v>10</v>
      </c>
      <c r="B22" s="204" t="s">
        <v>70</v>
      </c>
      <c r="C22" s="43">
        <f t="shared" si="56"/>
        <v>0</v>
      </c>
      <c r="D22" s="39">
        <v>0</v>
      </c>
      <c r="E22" s="40">
        <v>0</v>
      </c>
      <c r="F22" s="40">
        <v>0</v>
      </c>
      <c r="G22" s="40">
        <v>0</v>
      </c>
      <c r="H22" s="40">
        <f t="shared" si="57"/>
        <v>1</v>
      </c>
      <c r="I22" s="40">
        <v>0</v>
      </c>
      <c r="J22" s="44">
        <v>1</v>
      </c>
      <c r="K22" s="44">
        <v>0</v>
      </c>
      <c r="L22" s="44">
        <v>0</v>
      </c>
      <c r="M22" s="41">
        <f t="shared" si="58"/>
        <v>0</v>
      </c>
      <c r="N22" s="44">
        <v>0</v>
      </c>
      <c r="O22" s="44">
        <v>0</v>
      </c>
      <c r="P22" s="44">
        <v>0</v>
      </c>
      <c r="Q22" s="44">
        <v>0</v>
      </c>
      <c r="R22" s="41">
        <f t="shared" si="59"/>
        <v>0</v>
      </c>
      <c r="S22" s="44">
        <v>0</v>
      </c>
      <c r="T22" s="44">
        <v>0</v>
      </c>
      <c r="U22" s="44">
        <v>0</v>
      </c>
      <c r="V22" s="41">
        <f t="shared" si="60"/>
        <v>0</v>
      </c>
      <c r="W22" s="44">
        <v>0</v>
      </c>
      <c r="X22" s="44">
        <v>0</v>
      </c>
      <c r="Y22" s="41">
        <v>0</v>
      </c>
      <c r="Z22" s="44">
        <v>0</v>
      </c>
      <c r="AA22" s="44">
        <v>0</v>
      </c>
      <c r="AB22" s="44">
        <v>2</v>
      </c>
      <c r="AC22" s="41">
        <f t="shared" si="62"/>
        <v>2</v>
      </c>
      <c r="AD22" s="44">
        <v>0</v>
      </c>
      <c r="AE22" s="41">
        <v>2</v>
      </c>
      <c r="AF22" s="44"/>
      <c r="AG22" s="44">
        <v>2</v>
      </c>
      <c r="AH22" s="44">
        <v>0</v>
      </c>
      <c r="AI22" s="44">
        <v>0</v>
      </c>
      <c r="AJ22" s="44">
        <v>0</v>
      </c>
      <c r="AK22" s="44">
        <v>0</v>
      </c>
      <c r="AL22" s="44">
        <v>0</v>
      </c>
      <c r="AM22" s="44"/>
      <c r="AN22" s="44"/>
      <c r="AO22" s="44"/>
      <c r="AP22" s="44"/>
      <c r="AQ22" s="70">
        <f t="shared" si="12"/>
        <v>0</v>
      </c>
      <c r="AR22" s="70">
        <f t="shared" si="53"/>
        <v>0</v>
      </c>
      <c r="AS22" s="70">
        <f t="shared" si="13"/>
        <v>1</v>
      </c>
      <c r="AT22" s="70">
        <f t="shared" si="14"/>
        <v>1</v>
      </c>
      <c r="AU22" s="70">
        <f t="shared" si="15"/>
        <v>0</v>
      </c>
      <c r="AV22" s="70">
        <f>L22+V22+W22+Y22</f>
        <v>0</v>
      </c>
      <c r="AW22" s="70">
        <f t="shared" si="16"/>
        <v>0</v>
      </c>
      <c r="AX22" s="70">
        <f t="shared" si="63"/>
        <v>0</v>
      </c>
      <c r="AY22" s="70">
        <f t="shared" si="17"/>
        <v>0</v>
      </c>
      <c r="AZ22" s="70">
        <f t="shared" si="18"/>
        <v>0</v>
      </c>
      <c r="BA22" s="70">
        <f t="shared" si="19"/>
        <v>0</v>
      </c>
      <c r="BB22" s="70">
        <f t="shared" si="20"/>
        <v>0</v>
      </c>
      <c r="BC22" s="70">
        <f t="shared" si="21"/>
        <v>2</v>
      </c>
      <c r="BD22" s="70">
        <f t="shared" si="22"/>
        <v>2</v>
      </c>
      <c r="BE22" s="70">
        <f t="shared" si="23"/>
        <v>2</v>
      </c>
      <c r="BF22" s="70">
        <f t="shared" si="24"/>
        <v>2</v>
      </c>
      <c r="BG22" s="70">
        <f t="shared" si="25"/>
        <v>0</v>
      </c>
      <c r="BH22" s="70">
        <f t="shared" si="26"/>
        <v>0</v>
      </c>
      <c r="BI22" s="70">
        <f t="shared" si="27"/>
        <v>0</v>
      </c>
      <c r="BJ22" s="70">
        <f t="shared" si="28"/>
        <v>0</v>
      </c>
    </row>
    <row r="23" spans="1:62" ht="25.5">
      <c r="A23" s="5" t="s">
        <v>11</v>
      </c>
      <c r="B23" s="204" t="s">
        <v>71</v>
      </c>
      <c r="C23" s="43">
        <f t="shared" si="56"/>
        <v>0</v>
      </c>
      <c r="D23" s="39">
        <v>0</v>
      </c>
      <c r="E23" s="40">
        <v>0</v>
      </c>
      <c r="F23" s="40">
        <v>0</v>
      </c>
      <c r="G23" s="40">
        <v>0</v>
      </c>
      <c r="H23" s="40">
        <f t="shared" si="57"/>
        <v>0</v>
      </c>
      <c r="I23" s="40">
        <v>0</v>
      </c>
      <c r="J23" s="44">
        <v>0</v>
      </c>
      <c r="K23" s="44">
        <v>0</v>
      </c>
      <c r="L23" s="44">
        <v>0</v>
      </c>
      <c r="M23" s="41">
        <f t="shared" si="58"/>
        <v>0</v>
      </c>
      <c r="N23" s="44">
        <v>0</v>
      </c>
      <c r="O23" s="44">
        <v>0</v>
      </c>
      <c r="P23" s="44">
        <v>0</v>
      </c>
      <c r="Q23" s="44">
        <v>0</v>
      </c>
      <c r="R23" s="41">
        <f t="shared" si="59"/>
        <v>0</v>
      </c>
      <c r="S23" s="44">
        <v>0</v>
      </c>
      <c r="T23" s="44">
        <v>0</v>
      </c>
      <c r="U23" s="44">
        <v>0</v>
      </c>
      <c r="V23" s="41">
        <f t="shared" si="60"/>
        <v>0</v>
      </c>
      <c r="W23" s="44">
        <v>0</v>
      </c>
      <c r="X23" s="44">
        <v>0</v>
      </c>
      <c r="Y23" s="41">
        <f t="shared" si="61"/>
        <v>0</v>
      </c>
      <c r="Z23" s="44">
        <v>0</v>
      </c>
      <c r="AA23" s="44">
        <v>0</v>
      </c>
      <c r="AB23" s="44">
        <v>0</v>
      </c>
      <c r="AC23" s="41">
        <f t="shared" si="62"/>
        <v>0</v>
      </c>
      <c r="AD23" s="44">
        <v>0</v>
      </c>
      <c r="AE23" s="41">
        <v>0</v>
      </c>
      <c r="AF23" s="44"/>
      <c r="AG23" s="44">
        <v>0</v>
      </c>
      <c r="AH23" s="44">
        <v>0</v>
      </c>
      <c r="AI23" s="44">
        <v>0</v>
      </c>
      <c r="AJ23" s="44">
        <v>0</v>
      </c>
      <c r="AK23" s="44">
        <v>0</v>
      </c>
      <c r="AL23" s="44">
        <v>0</v>
      </c>
      <c r="AM23" s="44"/>
      <c r="AN23" s="44"/>
      <c r="AO23" s="44"/>
      <c r="AP23" s="44"/>
      <c r="AQ23" s="70">
        <f t="shared" si="12"/>
        <v>0</v>
      </c>
      <c r="AR23" s="70">
        <f t="shared" si="53"/>
        <v>0</v>
      </c>
      <c r="AS23" s="70">
        <f t="shared" si="13"/>
        <v>0</v>
      </c>
      <c r="AT23" s="70">
        <f t="shared" si="14"/>
        <v>0</v>
      </c>
      <c r="AU23" s="70">
        <f t="shared" si="15"/>
        <v>0</v>
      </c>
      <c r="AV23" s="70">
        <f t="shared" ref="AV23:AV26" si="64">L23+V23+W23+Y23+Z23</f>
        <v>0</v>
      </c>
      <c r="AW23" s="70">
        <f t="shared" si="16"/>
        <v>0</v>
      </c>
      <c r="AX23" s="70">
        <f t="shared" si="63"/>
        <v>0</v>
      </c>
      <c r="AY23" s="70">
        <f t="shared" si="17"/>
        <v>0</v>
      </c>
      <c r="AZ23" s="70">
        <f t="shared" si="18"/>
        <v>0</v>
      </c>
      <c r="BA23" s="70">
        <f t="shared" si="19"/>
        <v>0</v>
      </c>
      <c r="BB23" s="70">
        <f t="shared" si="20"/>
        <v>0</v>
      </c>
      <c r="BC23" s="70">
        <f t="shared" si="21"/>
        <v>0</v>
      </c>
      <c r="BD23" s="70">
        <f t="shared" si="22"/>
        <v>0</v>
      </c>
      <c r="BE23" s="70">
        <f t="shared" si="23"/>
        <v>0</v>
      </c>
      <c r="BF23" s="70">
        <f t="shared" si="24"/>
        <v>0</v>
      </c>
      <c r="BG23" s="70">
        <f t="shared" si="25"/>
        <v>0</v>
      </c>
      <c r="BH23" s="70">
        <f t="shared" si="26"/>
        <v>0</v>
      </c>
      <c r="BI23" s="70">
        <f t="shared" si="27"/>
        <v>0</v>
      </c>
      <c r="BJ23" s="70">
        <f t="shared" si="28"/>
        <v>0</v>
      </c>
    </row>
    <row r="24" spans="1:62" ht="34.5" customHeight="1">
      <c r="A24" s="5" t="s">
        <v>12</v>
      </c>
      <c r="B24" s="204" t="s">
        <v>72</v>
      </c>
      <c r="C24" s="43">
        <f t="shared" si="56"/>
        <v>0</v>
      </c>
      <c r="D24" s="39">
        <v>0</v>
      </c>
      <c r="E24" s="40">
        <v>0</v>
      </c>
      <c r="F24" s="40">
        <v>0</v>
      </c>
      <c r="G24" s="40">
        <v>0</v>
      </c>
      <c r="H24" s="40">
        <f t="shared" si="57"/>
        <v>0</v>
      </c>
      <c r="I24" s="40">
        <v>0</v>
      </c>
      <c r="J24" s="44">
        <v>0</v>
      </c>
      <c r="K24" s="44">
        <v>0</v>
      </c>
      <c r="L24" s="44">
        <v>0</v>
      </c>
      <c r="M24" s="41">
        <f t="shared" si="58"/>
        <v>0</v>
      </c>
      <c r="N24" s="44">
        <v>0</v>
      </c>
      <c r="O24" s="44">
        <v>0</v>
      </c>
      <c r="P24" s="44">
        <v>0</v>
      </c>
      <c r="Q24" s="44">
        <v>0</v>
      </c>
      <c r="R24" s="41">
        <f t="shared" si="59"/>
        <v>0</v>
      </c>
      <c r="S24" s="44">
        <v>0</v>
      </c>
      <c r="T24" s="44">
        <v>0</v>
      </c>
      <c r="U24" s="44">
        <v>0</v>
      </c>
      <c r="V24" s="41">
        <f t="shared" si="60"/>
        <v>0</v>
      </c>
      <c r="W24" s="44">
        <v>0</v>
      </c>
      <c r="X24" s="44">
        <v>0</v>
      </c>
      <c r="Y24" s="41">
        <f t="shared" si="61"/>
        <v>0</v>
      </c>
      <c r="Z24" s="44">
        <v>0</v>
      </c>
      <c r="AA24" s="44">
        <v>0</v>
      </c>
      <c r="AB24" s="44">
        <v>0</v>
      </c>
      <c r="AC24" s="41">
        <f t="shared" si="62"/>
        <v>0</v>
      </c>
      <c r="AD24" s="44">
        <v>0</v>
      </c>
      <c r="AE24" s="41">
        <v>0</v>
      </c>
      <c r="AF24" s="44"/>
      <c r="AG24" s="44">
        <v>0</v>
      </c>
      <c r="AH24" s="44">
        <v>0</v>
      </c>
      <c r="AI24" s="44">
        <v>0</v>
      </c>
      <c r="AJ24" s="44">
        <v>0</v>
      </c>
      <c r="AK24" s="44">
        <v>0</v>
      </c>
      <c r="AL24" s="44">
        <v>0</v>
      </c>
      <c r="AM24" s="44"/>
      <c r="AN24" s="44"/>
      <c r="AO24" s="44"/>
      <c r="AP24" s="44"/>
      <c r="AQ24" s="70">
        <f t="shared" si="12"/>
        <v>0</v>
      </c>
      <c r="AR24" s="70">
        <f t="shared" si="53"/>
        <v>0</v>
      </c>
      <c r="AS24" s="70">
        <f t="shared" si="13"/>
        <v>0</v>
      </c>
      <c r="AT24" s="70">
        <f t="shared" si="14"/>
        <v>0</v>
      </c>
      <c r="AU24" s="70">
        <f t="shared" si="15"/>
        <v>0</v>
      </c>
      <c r="AV24" s="70">
        <f t="shared" si="64"/>
        <v>0</v>
      </c>
      <c r="AW24" s="70">
        <f t="shared" si="16"/>
        <v>0</v>
      </c>
      <c r="AX24" s="70">
        <f t="shared" si="63"/>
        <v>0</v>
      </c>
      <c r="AY24" s="70">
        <f t="shared" si="17"/>
        <v>0</v>
      </c>
      <c r="AZ24" s="70">
        <f t="shared" si="18"/>
        <v>0</v>
      </c>
      <c r="BA24" s="70">
        <f t="shared" si="19"/>
        <v>0</v>
      </c>
      <c r="BB24" s="70">
        <f t="shared" si="20"/>
        <v>0</v>
      </c>
      <c r="BC24" s="70">
        <f t="shared" si="21"/>
        <v>0</v>
      </c>
      <c r="BD24" s="70">
        <f t="shared" si="22"/>
        <v>0</v>
      </c>
      <c r="BE24" s="70">
        <f t="shared" si="23"/>
        <v>0</v>
      </c>
      <c r="BF24" s="70">
        <f t="shared" si="24"/>
        <v>0</v>
      </c>
      <c r="BG24" s="70">
        <f t="shared" si="25"/>
        <v>0</v>
      </c>
      <c r="BH24" s="70">
        <f t="shared" si="26"/>
        <v>0</v>
      </c>
      <c r="BI24" s="70">
        <f t="shared" si="27"/>
        <v>0</v>
      </c>
      <c r="BJ24" s="70">
        <f t="shared" si="28"/>
        <v>0</v>
      </c>
    </row>
    <row r="25" spans="1:62" ht="25.5">
      <c r="A25" s="5" t="s">
        <v>13</v>
      </c>
      <c r="B25" s="204" t="s">
        <v>73</v>
      </c>
      <c r="C25" s="43">
        <f t="shared" si="56"/>
        <v>0</v>
      </c>
      <c r="D25" s="39">
        <v>0</v>
      </c>
      <c r="E25" s="39">
        <v>0</v>
      </c>
      <c r="F25" s="39">
        <v>0</v>
      </c>
      <c r="G25" s="39">
        <v>0</v>
      </c>
      <c r="H25" s="40">
        <f t="shared" si="57"/>
        <v>0</v>
      </c>
      <c r="I25" s="40">
        <v>0</v>
      </c>
      <c r="J25" s="44">
        <v>0</v>
      </c>
      <c r="K25" s="44">
        <v>0</v>
      </c>
      <c r="L25" s="44">
        <v>0</v>
      </c>
      <c r="M25" s="41">
        <f t="shared" si="58"/>
        <v>0</v>
      </c>
      <c r="N25" s="44">
        <v>0</v>
      </c>
      <c r="O25" s="44">
        <v>0</v>
      </c>
      <c r="P25" s="44">
        <v>0</v>
      </c>
      <c r="Q25" s="44">
        <v>0</v>
      </c>
      <c r="R25" s="41">
        <f t="shared" si="59"/>
        <v>0</v>
      </c>
      <c r="S25" s="44">
        <v>0</v>
      </c>
      <c r="T25" s="44">
        <v>0</v>
      </c>
      <c r="U25" s="44">
        <v>0</v>
      </c>
      <c r="V25" s="41">
        <f t="shared" si="60"/>
        <v>0</v>
      </c>
      <c r="W25" s="44">
        <v>0</v>
      </c>
      <c r="X25" s="44">
        <v>0</v>
      </c>
      <c r="Y25" s="41">
        <f t="shared" si="61"/>
        <v>0</v>
      </c>
      <c r="Z25" s="44">
        <v>0</v>
      </c>
      <c r="AA25" s="44">
        <v>0</v>
      </c>
      <c r="AB25" s="44">
        <v>0</v>
      </c>
      <c r="AC25" s="41">
        <f t="shared" si="62"/>
        <v>0</v>
      </c>
      <c r="AD25" s="44">
        <v>0</v>
      </c>
      <c r="AE25" s="41">
        <v>0</v>
      </c>
      <c r="AF25" s="44"/>
      <c r="AG25" s="44">
        <v>0</v>
      </c>
      <c r="AH25" s="44">
        <v>0</v>
      </c>
      <c r="AI25" s="44">
        <v>0</v>
      </c>
      <c r="AJ25" s="44">
        <v>0</v>
      </c>
      <c r="AK25" s="44">
        <v>0</v>
      </c>
      <c r="AL25" s="44">
        <v>0</v>
      </c>
      <c r="AM25" s="44"/>
      <c r="AN25" s="44"/>
      <c r="AO25" s="44"/>
      <c r="AP25" s="44"/>
      <c r="AQ25" s="70">
        <f t="shared" si="12"/>
        <v>0</v>
      </c>
      <c r="AR25" s="70">
        <f t="shared" si="53"/>
        <v>0</v>
      </c>
      <c r="AS25" s="70">
        <f t="shared" si="13"/>
        <v>0</v>
      </c>
      <c r="AT25" s="70">
        <f t="shared" si="14"/>
        <v>0</v>
      </c>
      <c r="AU25" s="70">
        <f t="shared" si="15"/>
        <v>0</v>
      </c>
      <c r="AV25" s="70">
        <f>L25+V25+W25+Y25+Z25</f>
        <v>0</v>
      </c>
      <c r="AW25" s="70">
        <f t="shared" si="16"/>
        <v>0</v>
      </c>
      <c r="AX25" s="70">
        <f t="shared" si="63"/>
        <v>0</v>
      </c>
      <c r="AY25" s="70">
        <f t="shared" si="17"/>
        <v>0</v>
      </c>
      <c r="AZ25" s="70">
        <f t="shared" si="18"/>
        <v>0</v>
      </c>
      <c r="BA25" s="70">
        <f t="shared" si="19"/>
        <v>0</v>
      </c>
      <c r="BB25" s="70">
        <f t="shared" si="20"/>
        <v>0</v>
      </c>
      <c r="BC25" s="70">
        <f t="shared" si="21"/>
        <v>0</v>
      </c>
      <c r="BD25" s="70">
        <f t="shared" si="22"/>
        <v>0</v>
      </c>
      <c r="BE25" s="70">
        <f t="shared" si="23"/>
        <v>0</v>
      </c>
      <c r="BF25" s="70">
        <f t="shared" si="24"/>
        <v>0</v>
      </c>
      <c r="BG25" s="70">
        <f t="shared" si="25"/>
        <v>0</v>
      </c>
      <c r="BH25" s="70">
        <f t="shared" si="26"/>
        <v>0</v>
      </c>
      <c r="BI25" s="70">
        <f t="shared" si="27"/>
        <v>0</v>
      </c>
      <c r="BJ25" s="70">
        <f t="shared" si="28"/>
        <v>0</v>
      </c>
    </row>
    <row r="26" spans="1:62" ht="42" customHeight="1">
      <c r="A26" s="5" t="s">
        <v>48</v>
      </c>
      <c r="B26" s="204" t="s">
        <v>74</v>
      </c>
      <c r="C26" s="43">
        <f t="shared" si="56"/>
        <v>0</v>
      </c>
      <c r="D26" s="39">
        <v>0</v>
      </c>
      <c r="E26" s="40">
        <v>0</v>
      </c>
      <c r="F26" s="40">
        <v>0</v>
      </c>
      <c r="G26" s="40">
        <v>0</v>
      </c>
      <c r="H26" s="40">
        <f t="shared" si="57"/>
        <v>0</v>
      </c>
      <c r="I26" s="40">
        <v>0</v>
      </c>
      <c r="J26" s="44">
        <v>0</v>
      </c>
      <c r="K26" s="44">
        <v>0</v>
      </c>
      <c r="L26" s="44">
        <v>0</v>
      </c>
      <c r="M26" s="41">
        <f t="shared" si="58"/>
        <v>0</v>
      </c>
      <c r="N26" s="44">
        <v>0</v>
      </c>
      <c r="O26" s="44">
        <v>0</v>
      </c>
      <c r="P26" s="44">
        <v>0</v>
      </c>
      <c r="Q26" s="44">
        <v>0</v>
      </c>
      <c r="R26" s="41">
        <f t="shared" si="59"/>
        <v>0</v>
      </c>
      <c r="S26" s="44">
        <v>0</v>
      </c>
      <c r="T26" s="44">
        <v>0</v>
      </c>
      <c r="U26" s="44">
        <v>0</v>
      </c>
      <c r="V26" s="41">
        <f t="shared" si="60"/>
        <v>0</v>
      </c>
      <c r="W26" s="44">
        <v>0</v>
      </c>
      <c r="X26" s="44">
        <v>0</v>
      </c>
      <c r="Y26" s="41">
        <f t="shared" si="61"/>
        <v>0</v>
      </c>
      <c r="Z26" s="44">
        <v>0</v>
      </c>
      <c r="AA26" s="44">
        <v>0</v>
      </c>
      <c r="AB26" s="44">
        <v>0</v>
      </c>
      <c r="AC26" s="41">
        <f t="shared" si="62"/>
        <v>0</v>
      </c>
      <c r="AD26" s="44">
        <v>0</v>
      </c>
      <c r="AE26" s="41">
        <v>0</v>
      </c>
      <c r="AF26" s="44"/>
      <c r="AG26" s="44">
        <v>0</v>
      </c>
      <c r="AH26" s="44">
        <v>0</v>
      </c>
      <c r="AI26" s="44">
        <v>0</v>
      </c>
      <c r="AJ26" s="44">
        <v>0</v>
      </c>
      <c r="AK26" s="44">
        <v>0</v>
      </c>
      <c r="AL26" s="44">
        <v>0</v>
      </c>
      <c r="AM26" s="44"/>
      <c r="AN26" s="44"/>
      <c r="AO26" s="44"/>
      <c r="AP26" s="44"/>
      <c r="AQ26" s="70">
        <f t="shared" si="12"/>
        <v>0</v>
      </c>
      <c r="AR26" s="70">
        <f t="shared" si="53"/>
        <v>0</v>
      </c>
      <c r="AS26" s="70">
        <f t="shared" si="13"/>
        <v>0</v>
      </c>
      <c r="AT26" s="70">
        <f t="shared" si="14"/>
        <v>0</v>
      </c>
      <c r="AU26" s="70">
        <f t="shared" si="15"/>
        <v>0</v>
      </c>
      <c r="AV26" s="70">
        <f t="shared" si="64"/>
        <v>0</v>
      </c>
      <c r="AW26" s="70">
        <f t="shared" si="16"/>
        <v>0</v>
      </c>
      <c r="AX26" s="70">
        <f t="shared" si="63"/>
        <v>0</v>
      </c>
      <c r="AY26" s="70">
        <f t="shared" si="17"/>
        <v>0</v>
      </c>
      <c r="AZ26" s="70">
        <f t="shared" si="18"/>
        <v>0</v>
      </c>
      <c r="BA26" s="70">
        <f t="shared" si="19"/>
        <v>0</v>
      </c>
      <c r="BB26" s="70">
        <f t="shared" si="20"/>
        <v>0</v>
      </c>
      <c r="BC26" s="70">
        <f t="shared" si="21"/>
        <v>0</v>
      </c>
      <c r="BD26" s="70">
        <f t="shared" si="22"/>
        <v>0</v>
      </c>
      <c r="BE26" s="70">
        <f t="shared" si="23"/>
        <v>0</v>
      </c>
      <c r="BF26" s="70">
        <f t="shared" si="24"/>
        <v>0</v>
      </c>
      <c r="BG26" s="70">
        <f t="shared" si="25"/>
        <v>0</v>
      </c>
      <c r="BH26" s="70">
        <f t="shared" si="26"/>
        <v>0</v>
      </c>
      <c r="BI26" s="70">
        <f t="shared" si="27"/>
        <v>0</v>
      </c>
      <c r="BJ26" s="70">
        <f t="shared" si="28"/>
        <v>0</v>
      </c>
    </row>
    <row r="27" spans="1:62" ht="25.5">
      <c r="A27" s="5">
        <v>7</v>
      </c>
      <c r="B27" s="6" t="s">
        <v>75</v>
      </c>
      <c r="C27" s="69">
        <f t="shared" ref="C27:AP27" si="65">SUM(C28:C32)</f>
        <v>0</v>
      </c>
      <c r="D27" s="69">
        <f t="shared" si="65"/>
        <v>0</v>
      </c>
      <c r="E27" s="69">
        <f t="shared" si="65"/>
        <v>0</v>
      </c>
      <c r="F27" s="69">
        <f t="shared" si="65"/>
        <v>0</v>
      </c>
      <c r="G27" s="69">
        <f t="shared" si="65"/>
        <v>0</v>
      </c>
      <c r="H27" s="69">
        <f t="shared" si="65"/>
        <v>6</v>
      </c>
      <c r="I27" s="69">
        <f t="shared" si="65"/>
        <v>3</v>
      </c>
      <c r="J27" s="69">
        <f t="shared" si="65"/>
        <v>0</v>
      </c>
      <c r="K27" s="69">
        <f t="shared" si="65"/>
        <v>3</v>
      </c>
      <c r="L27" s="69">
        <f t="shared" si="65"/>
        <v>0</v>
      </c>
      <c r="M27" s="69">
        <f t="shared" si="65"/>
        <v>1</v>
      </c>
      <c r="N27" s="69">
        <f t="shared" si="65"/>
        <v>0</v>
      </c>
      <c r="O27" s="69">
        <f t="shared" si="65"/>
        <v>0</v>
      </c>
      <c r="P27" s="69">
        <f t="shared" si="65"/>
        <v>1</v>
      </c>
      <c r="Q27" s="69">
        <f t="shared" si="65"/>
        <v>0</v>
      </c>
      <c r="R27" s="69">
        <f t="shared" si="65"/>
        <v>0</v>
      </c>
      <c r="S27" s="69">
        <f t="shared" si="65"/>
        <v>0</v>
      </c>
      <c r="T27" s="69">
        <f t="shared" si="65"/>
        <v>0</v>
      </c>
      <c r="U27" s="69">
        <f t="shared" si="65"/>
        <v>0</v>
      </c>
      <c r="V27" s="69">
        <f t="shared" si="65"/>
        <v>1</v>
      </c>
      <c r="W27" s="69">
        <f t="shared" si="65"/>
        <v>0</v>
      </c>
      <c r="X27" s="69">
        <f t="shared" si="65"/>
        <v>0</v>
      </c>
      <c r="Y27" s="69">
        <f t="shared" si="65"/>
        <v>2</v>
      </c>
      <c r="Z27" s="69">
        <f t="shared" si="65"/>
        <v>0</v>
      </c>
      <c r="AA27" s="69">
        <f t="shared" si="65"/>
        <v>0</v>
      </c>
      <c r="AB27" s="69">
        <f t="shared" si="65"/>
        <v>0</v>
      </c>
      <c r="AC27" s="69">
        <f t="shared" si="65"/>
        <v>0</v>
      </c>
      <c r="AD27" s="69">
        <f t="shared" si="65"/>
        <v>0</v>
      </c>
      <c r="AE27" s="69">
        <f t="shared" si="65"/>
        <v>0</v>
      </c>
      <c r="AF27" s="69">
        <f t="shared" si="65"/>
        <v>0</v>
      </c>
      <c r="AG27" s="69">
        <f t="shared" si="65"/>
        <v>0</v>
      </c>
      <c r="AH27" s="69">
        <f t="shared" si="65"/>
        <v>0</v>
      </c>
      <c r="AI27" s="69">
        <f t="shared" si="65"/>
        <v>0</v>
      </c>
      <c r="AJ27" s="69">
        <f t="shared" si="65"/>
        <v>0</v>
      </c>
      <c r="AK27" s="69">
        <f t="shared" si="65"/>
        <v>0</v>
      </c>
      <c r="AL27" s="69">
        <f t="shared" si="65"/>
        <v>0</v>
      </c>
      <c r="AM27" s="69">
        <f t="shared" si="65"/>
        <v>0</v>
      </c>
      <c r="AN27" s="69">
        <f t="shared" si="65"/>
        <v>0</v>
      </c>
      <c r="AO27" s="69">
        <f t="shared" si="65"/>
        <v>0</v>
      </c>
      <c r="AP27" s="69">
        <f t="shared" si="65"/>
        <v>0</v>
      </c>
      <c r="AQ27" s="69">
        <f t="shared" ref="AQ27:BJ27" si="66">SUM(AQ28:AQ32)</f>
        <v>0</v>
      </c>
      <c r="AR27" s="69">
        <f t="shared" si="66"/>
        <v>0</v>
      </c>
      <c r="AS27" s="69">
        <f t="shared" si="66"/>
        <v>6</v>
      </c>
      <c r="AT27" s="69">
        <f t="shared" si="66"/>
        <v>6</v>
      </c>
      <c r="AU27" s="69">
        <f t="shared" si="66"/>
        <v>3</v>
      </c>
      <c r="AV27" s="69">
        <f>SUM(AV28:AV32)</f>
        <v>3</v>
      </c>
      <c r="AW27" s="69">
        <f t="shared" si="66"/>
        <v>1</v>
      </c>
      <c r="AX27" s="69">
        <f t="shared" ref="AX27" si="67">SUM(AX28:AX32)</f>
        <v>1</v>
      </c>
      <c r="AY27" s="69">
        <f t="shared" si="66"/>
        <v>0</v>
      </c>
      <c r="AZ27" s="69">
        <f t="shared" si="66"/>
        <v>0</v>
      </c>
      <c r="BA27" s="69">
        <f t="shared" si="66"/>
        <v>1</v>
      </c>
      <c r="BB27" s="69">
        <f t="shared" si="66"/>
        <v>1</v>
      </c>
      <c r="BC27" s="69">
        <f t="shared" si="66"/>
        <v>0</v>
      </c>
      <c r="BD27" s="69">
        <f t="shared" si="66"/>
        <v>0</v>
      </c>
      <c r="BE27" s="69">
        <f t="shared" si="66"/>
        <v>0</v>
      </c>
      <c r="BF27" s="69">
        <f t="shared" si="66"/>
        <v>0</v>
      </c>
      <c r="BG27" s="69">
        <f t="shared" si="66"/>
        <v>0</v>
      </c>
      <c r="BH27" s="69">
        <f t="shared" si="66"/>
        <v>0</v>
      </c>
      <c r="BI27" s="69">
        <f t="shared" si="66"/>
        <v>0</v>
      </c>
      <c r="BJ27" s="69">
        <f t="shared" si="66"/>
        <v>0</v>
      </c>
    </row>
    <row r="28" spans="1:62">
      <c r="A28" s="9" t="s">
        <v>14</v>
      </c>
      <c r="B28" s="204" t="s">
        <v>76</v>
      </c>
      <c r="C28" s="43">
        <v>0</v>
      </c>
      <c r="D28" s="39">
        <v>0</v>
      </c>
      <c r="E28" s="40">
        <v>0</v>
      </c>
      <c r="F28" s="40">
        <v>0</v>
      </c>
      <c r="G28" s="40">
        <v>0</v>
      </c>
      <c r="H28" s="40">
        <v>0</v>
      </c>
      <c r="I28" s="2">
        <f t="shared" ref="I28:I40" si="68">H28-J28-K28</f>
        <v>0</v>
      </c>
      <c r="J28" s="44">
        <v>0</v>
      </c>
      <c r="K28" s="44">
        <v>0</v>
      </c>
      <c r="L28" s="44">
        <v>0</v>
      </c>
      <c r="M28" s="3">
        <f t="shared" ref="M28:M40" si="69">N28+O28+P28+Q28</f>
        <v>0</v>
      </c>
      <c r="N28" s="44">
        <v>0</v>
      </c>
      <c r="O28" s="44">
        <v>0</v>
      </c>
      <c r="P28" s="44">
        <v>0</v>
      </c>
      <c r="Q28" s="44">
        <v>0</v>
      </c>
      <c r="R28" s="3">
        <f t="shared" ref="R28:R40" si="70">S28+T28+U28</f>
        <v>0</v>
      </c>
      <c r="S28" s="44">
        <v>0</v>
      </c>
      <c r="T28" s="44">
        <v>0</v>
      </c>
      <c r="U28" s="44">
        <v>0</v>
      </c>
      <c r="V28" s="3">
        <f t="shared" ref="V28:V40" si="71">M28+R28</f>
        <v>0</v>
      </c>
      <c r="W28" s="44">
        <v>0</v>
      </c>
      <c r="X28" s="44">
        <v>0</v>
      </c>
      <c r="Y28" s="3">
        <f t="shared" ref="Y28:Y40" si="72">E28+I28-L28-V28-W28</f>
        <v>0</v>
      </c>
      <c r="Z28" s="3">
        <f t="shared" ref="Z28:Z40" si="73">X28+D28</f>
        <v>0</v>
      </c>
      <c r="AA28" s="44">
        <v>0</v>
      </c>
      <c r="AB28" s="44">
        <v>0</v>
      </c>
      <c r="AC28" s="3">
        <f t="shared" ref="AC28:AC40" si="74">AA28+AB28</f>
        <v>0</v>
      </c>
      <c r="AD28" s="44">
        <v>0</v>
      </c>
      <c r="AE28" s="3">
        <f t="shared" ref="AE28:AE40" si="75">AA28+AB28-AD28</f>
        <v>0</v>
      </c>
      <c r="AF28" s="44"/>
      <c r="AG28" s="44">
        <v>0</v>
      </c>
      <c r="AH28" s="44">
        <v>0</v>
      </c>
      <c r="AI28" s="44">
        <v>0</v>
      </c>
      <c r="AJ28" s="3">
        <f t="shared" ref="AJ28:AJ40" si="76">AH28+AI28</f>
        <v>0</v>
      </c>
      <c r="AK28" s="44">
        <v>0</v>
      </c>
      <c r="AL28" s="3">
        <f t="shared" ref="AL28:AL40" si="77">AH28+AI28-AK28</f>
        <v>0</v>
      </c>
      <c r="AM28" s="44"/>
      <c r="AN28" s="44"/>
      <c r="AO28" s="44"/>
      <c r="AP28" s="44"/>
      <c r="AQ28" s="70">
        <f t="shared" si="12"/>
        <v>0</v>
      </c>
      <c r="AR28" s="70">
        <f t="shared" si="53"/>
        <v>0</v>
      </c>
      <c r="AS28" s="70">
        <f t="shared" si="13"/>
        <v>0</v>
      </c>
      <c r="AT28" s="70">
        <f t="shared" si="14"/>
        <v>0</v>
      </c>
      <c r="AU28" s="70">
        <f t="shared" si="15"/>
        <v>0</v>
      </c>
      <c r="AV28" s="70">
        <f>L28+V28+W28+Y28+Z28</f>
        <v>0</v>
      </c>
      <c r="AW28" s="70">
        <f t="shared" si="16"/>
        <v>0</v>
      </c>
      <c r="AX28" s="70">
        <f t="shared" ref="AX28:AX46" si="78">N28+O28+P28+Q28</f>
        <v>0</v>
      </c>
      <c r="AY28" s="70">
        <f t="shared" si="17"/>
        <v>0</v>
      </c>
      <c r="AZ28" s="70">
        <f t="shared" si="18"/>
        <v>0</v>
      </c>
      <c r="BA28" s="70">
        <f t="shared" si="19"/>
        <v>0</v>
      </c>
      <c r="BB28" s="70">
        <f t="shared" si="20"/>
        <v>0</v>
      </c>
      <c r="BC28" s="70">
        <f t="shared" si="21"/>
        <v>0</v>
      </c>
      <c r="BD28" s="70">
        <f t="shared" si="22"/>
        <v>0</v>
      </c>
      <c r="BE28" s="70">
        <f t="shared" si="23"/>
        <v>0</v>
      </c>
      <c r="BF28" s="70">
        <f t="shared" si="24"/>
        <v>0</v>
      </c>
      <c r="BG28" s="70">
        <f t="shared" si="25"/>
        <v>0</v>
      </c>
      <c r="BH28" s="70">
        <f t="shared" si="26"/>
        <v>0</v>
      </c>
      <c r="BI28" s="70">
        <f t="shared" si="27"/>
        <v>0</v>
      </c>
      <c r="BJ28" s="70">
        <f t="shared" si="28"/>
        <v>0</v>
      </c>
    </row>
    <row r="29" spans="1:62">
      <c r="A29" s="9" t="s">
        <v>15</v>
      </c>
      <c r="B29" s="204" t="s">
        <v>77</v>
      </c>
      <c r="C29" s="43">
        <v>0</v>
      </c>
      <c r="D29" s="39">
        <v>0</v>
      </c>
      <c r="E29" s="40">
        <v>0</v>
      </c>
      <c r="F29" s="40">
        <v>0</v>
      </c>
      <c r="G29" s="40">
        <v>0</v>
      </c>
      <c r="H29" s="40">
        <v>0</v>
      </c>
      <c r="I29" s="2">
        <f t="shared" si="68"/>
        <v>0</v>
      </c>
      <c r="J29" s="44">
        <v>0</v>
      </c>
      <c r="K29" s="44">
        <v>0</v>
      </c>
      <c r="L29" s="44">
        <v>0</v>
      </c>
      <c r="M29" s="3">
        <f t="shared" si="69"/>
        <v>0</v>
      </c>
      <c r="N29" s="44">
        <v>0</v>
      </c>
      <c r="O29" s="44">
        <v>0</v>
      </c>
      <c r="P29" s="44">
        <v>0</v>
      </c>
      <c r="Q29" s="44">
        <v>0</v>
      </c>
      <c r="R29" s="3">
        <f t="shared" si="70"/>
        <v>0</v>
      </c>
      <c r="S29" s="44">
        <v>0</v>
      </c>
      <c r="T29" s="44">
        <v>0</v>
      </c>
      <c r="U29" s="44">
        <v>0</v>
      </c>
      <c r="V29" s="3">
        <f t="shared" si="71"/>
        <v>0</v>
      </c>
      <c r="W29" s="44">
        <v>0</v>
      </c>
      <c r="X29" s="44">
        <v>0</v>
      </c>
      <c r="Y29" s="3">
        <f t="shared" si="72"/>
        <v>0</v>
      </c>
      <c r="Z29" s="3">
        <f t="shared" si="73"/>
        <v>0</v>
      </c>
      <c r="AA29" s="44">
        <v>0</v>
      </c>
      <c r="AB29" s="44">
        <v>0</v>
      </c>
      <c r="AC29" s="3">
        <f t="shared" si="74"/>
        <v>0</v>
      </c>
      <c r="AD29" s="44">
        <v>0</v>
      </c>
      <c r="AE29" s="3">
        <f t="shared" si="75"/>
        <v>0</v>
      </c>
      <c r="AF29" s="44"/>
      <c r="AG29" s="44">
        <v>0</v>
      </c>
      <c r="AH29" s="44">
        <v>0</v>
      </c>
      <c r="AI29" s="44">
        <v>0</v>
      </c>
      <c r="AJ29" s="3">
        <f t="shared" si="76"/>
        <v>0</v>
      </c>
      <c r="AK29" s="44">
        <v>0</v>
      </c>
      <c r="AL29" s="3">
        <f t="shared" si="77"/>
        <v>0</v>
      </c>
      <c r="AM29" s="44"/>
      <c r="AN29" s="44"/>
      <c r="AO29" s="44"/>
      <c r="AP29" s="44"/>
      <c r="AQ29" s="70">
        <f t="shared" si="12"/>
        <v>0</v>
      </c>
      <c r="AR29" s="70">
        <f t="shared" si="53"/>
        <v>0</v>
      </c>
      <c r="AS29" s="70">
        <f t="shared" si="13"/>
        <v>0</v>
      </c>
      <c r="AT29" s="70">
        <f t="shared" si="14"/>
        <v>0</v>
      </c>
      <c r="AU29" s="70">
        <f t="shared" si="15"/>
        <v>0</v>
      </c>
      <c r="AV29" s="70">
        <f t="shared" ref="AV29:AV32" si="79">L29+V29+W29+Y29+Z29</f>
        <v>0</v>
      </c>
      <c r="AW29" s="70">
        <f t="shared" si="16"/>
        <v>0</v>
      </c>
      <c r="AX29" s="70">
        <f t="shared" si="78"/>
        <v>0</v>
      </c>
      <c r="AY29" s="70">
        <f t="shared" si="17"/>
        <v>0</v>
      </c>
      <c r="AZ29" s="70">
        <f t="shared" si="18"/>
        <v>0</v>
      </c>
      <c r="BA29" s="70">
        <f t="shared" si="19"/>
        <v>0</v>
      </c>
      <c r="BB29" s="70">
        <f t="shared" si="20"/>
        <v>0</v>
      </c>
      <c r="BC29" s="70">
        <f t="shared" si="21"/>
        <v>0</v>
      </c>
      <c r="BD29" s="70">
        <f t="shared" si="22"/>
        <v>0</v>
      </c>
      <c r="BE29" s="70">
        <f t="shared" si="23"/>
        <v>0</v>
      </c>
      <c r="BF29" s="70">
        <f t="shared" si="24"/>
        <v>0</v>
      </c>
      <c r="BG29" s="70">
        <f t="shared" si="25"/>
        <v>0</v>
      </c>
      <c r="BH29" s="70">
        <f t="shared" si="26"/>
        <v>0</v>
      </c>
      <c r="BI29" s="70">
        <f t="shared" si="27"/>
        <v>0</v>
      </c>
      <c r="BJ29" s="70">
        <f t="shared" si="28"/>
        <v>0</v>
      </c>
    </row>
    <row r="30" spans="1:62">
      <c r="A30" s="9" t="s">
        <v>49</v>
      </c>
      <c r="B30" s="204" t="s">
        <v>78</v>
      </c>
      <c r="C30" s="43">
        <v>0</v>
      </c>
      <c r="D30" s="39">
        <v>0</v>
      </c>
      <c r="E30" s="40">
        <v>0</v>
      </c>
      <c r="F30" s="40">
        <v>0</v>
      </c>
      <c r="G30" s="40">
        <v>0</v>
      </c>
      <c r="H30" s="40">
        <v>0</v>
      </c>
      <c r="I30" s="2">
        <f t="shared" si="68"/>
        <v>0</v>
      </c>
      <c r="J30" s="44">
        <v>0</v>
      </c>
      <c r="K30" s="44">
        <v>0</v>
      </c>
      <c r="L30" s="44">
        <v>0</v>
      </c>
      <c r="M30" s="3">
        <f t="shared" si="69"/>
        <v>0</v>
      </c>
      <c r="N30" s="44">
        <v>0</v>
      </c>
      <c r="O30" s="44">
        <v>0</v>
      </c>
      <c r="P30" s="44">
        <v>0</v>
      </c>
      <c r="Q30" s="44">
        <v>0</v>
      </c>
      <c r="R30" s="3">
        <f t="shared" si="70"/>
        <v>0</v>
      </c>
      <c r="S30" s="44">
        <v>0</v>
      </c>
      <c r="T30" s="44">
        <v>0</v>
      </c>
      <c r="U30" s="44">
        <v>0</v>
      </c>
      <c r="V30" s="3">
        <f t="shared" si="71"/>
        <v>0</v>
      </c>
      <c r="W30" s="44">
        <v>0</v>
      </c>
      <c r="X30" s="44">
        <v>0</v>
      </c>
      <c r="Y30" s="3">
        <f t="shared" si="72"/>
        <v>0</v>
      </c>
      <c r="Z30" s="3">
        <f t="shared" si="73"/>
        <v>0</v>
      </c>
      <c r="AA30" s="44">
        <v>0</v>
      </c>
      <c r="AB30" s="44">
        <v>0</v>
      </c>
      <c r="AC30" s="3">
        <f t="shared" si="74"/>
        <v>0</v>
      </c>
      <c r="AD30" s="44">
        <v>0</v>
      </c>
      <c r="AE30" s="3">
        <f t="shared" si="75"/>
        <v>0</v>
      </c>
      <c r="AF30" s="44"/>
      <c r="AG30" s="44">
        <v>0</v>
      </c>
      <c r="AH30" s="44">
        <v>0</v>
      </c>
      <c r="AI30" s="44">
        <v>0</v>
      </c>
      <c r="AJ30" s="3">
        <f t="shared" si="76"/>
        <v>0</v>
      </c>
      <c r="AK30" s="44">
        <v>0</v>
      </c>
      <c r="AL30" s="3">
        <f t="shared" si="77"/>
        <v>0</v>
      </c>
      <c r="AM30" s="44"/>
      <c r="AN30" s="44"/>
      <c r="AO30" s="44"/>
      <c r="AP30" s="44"/>
      <c r="AQ30" s="70">
        <f t="shared" si="12"/>
        <v>0</v>
      </c>
      <c r="AR30" s="70">
        <f t="shared" si="53"/>
        <v>0</v>
      </c>
      <c r="AS30" s="70">
        <f t="shared" si="13"/>
        <v>0</v>
      </c>
      <c r="AT30" s="70">
        <f t="shared" si="14"/>
        <v>0</v>
      </c>
      <c r="AU30" s="70">
        <f t="shared" si="15"/>
        <v>0</v>
      </c>
      <c r="AV30" s="70">
        <f t="shared" si="79"/>
        <v>0</v>
      </c>
      <c r="AW30" s="70">
        <f t="shared" si="16"/>
        <v>0</v>
      </c>
      <c r="AX30" s="70">
        <f t="shared" si="78"/>
        <v>0</v>
      </c>
      <c r="AY30" s="70">
        <f t="shared" si="17"/>
        <v>0</v>
      </c>
      <c r="AZ30" s="70">
        <f t="shared" si="18"/>
        <v>0</v>
      </c>
      <c r="BA30" s="70">
        <f t="shared" si="19"/>
        <v>0</v>
      </c>
      <c r="BB30" s="70">
        <f t="shared" si="20"/>
        <v>0</v>
      </c>
      <c r="BC30" s="70">
        <f t="shared" si="21"/>
        <v>0</v>
      </c>
      <c r="BD30" s="70">
        <f t="shared" si="22"/>
        <v>0</v>
      </c>
      <c r="BE30" s="70">
        <f t="shared" si="23"/>
        <v>0</v>
      </c>
      <c r="BF30" s="70">
        <f t="shared" si="24"/>
        <v>0</v>
      </c>
      <c r="BG30" s="70">
        <f t="shared" si="25"/>
        <v>0</v>
      </c>
      <c r="BH30" s="70">
        <f t="shared" si="26"/>
        <v>0</v>
      </c>
      <c r="BI30" s="70">
        <f t="shared" si="27"/>
        <v>0</v>
      </c>
      <c r="BJ30" s="70">
        <f t="shared" si="28"/>
        <v>0</v>
      </c>
    </row>
    <row r="31" spans="1:62">
      <c r="A31" s="9" t="s">
        <v>50</v>
      </c>
      <c r="B31" s="204" t="s">
        <v>79</v>
      </c>
      <c r="C31" s="43">
        <v>0</v>
      </c>
      <c r="D31" s="39">
        <v>0</v>
      </c>
      <c r="E31" s="40">
        <v>0</v>
      </c>
      <c r="F31" s="40">
        <v>0</v>
      </c>
      <c r="G31" s="40">
        <v>0</v>
      </c>
      <c r="H31" s="40">
        <v>6</v>
      </c>
      <c r="I31" s="2">
        <f t="shared" si="68"/>
        <v>3</v>
      </c>
      <c r="J31" s="44">
        <v>0</v>
      </c>
      <c r="K31" s="44">
        <v>3</v>
      </c>
      <c r="L31" s="44">
        <v>0</v>
      </c>
      <c r="M31" s="3">
        <f t="shared" si="69"/>
        <v>1</v>
      </c>
      <c r="N31" s="44">
        <v>0</v>
      </c>
      <c r="O31" s="44">
        <v>0</v>
      </c>
      <c r="P31" s="44">
        <v>1</v>
      </c>
      <c r="Q31" s="44">
        <v>0</v>
      </c>
      <c r="R31" s="3">
        <f t="shared" si="70"/>
        <v>0</v>
      </c>
      <c r="S31" s="44">
        <v>0</v>
      </c>
      <c r="T31" s="44">
        <v>0</v>
      </c>
      <c r="U31" s="44">
        <v>0</v>
      </c>
      <c r="V31" s="3">
        <f t="shared" si="71"/>
        <v>1</v>
      </c>
      <c r="W31" s="44">
        <v>0</v>
      </c>
      <c r="X31" s="44">
        <v>0</v>
      </c>
      <c r="Y31" s="3">
        <f t="shared" si="72"/>
        <v>2</v>
      </c>
      <c r="Z31" s="3">
        <f t="shared" si="73"/>
        <v>0</v>
      </c>
      <c r="AA31" s="44">
        <v>0</v>
      </c>
      <c r="AB31" s="44">
        <v>0</v>
      </c>
      <c r="AC31" s="3">
        <f t="shared" si="74"/>
        <v>0</v>
      </c>
      <c r="AD31" s="44">
        <v>0</v>
      </c>
      <c r="AE31" s="3">
        <f t="shared" si="75"/>
        <v>0</v>
      </c>
      <c r="AF31" s="44"/>
      <c r="AG31" s="44">
        <v>0</v>
      </c>
      <c r="AH31" s="44">
        <v>0</v>
      </c>
      <c r="AI31" s="44">
        <v>0</v>
      </c>
      <c r="AJ31" s="3">
        <f t="shared" si="76"/>
        <v>0</v>
      </c>
      <c r="AK31" s="44">
        <v>0</v>
      </c>
      <c r="AL31" s="3">
        <f t="shared" si="77"/>
        <v>0</v>
      </c>
      <c r="AM31" s="44"/>
      <c r="AN31" s="44"/>
      <c r="AO31" s="44"/>
      <c r="AP31" s="44"/>
      <c r="AQ31" s="70">
        <f t="shared" si="12"/>
        <v>0</v>
      </c>
      <c r="AR31" s="70">
        <f t="shared" si="53"/>
        <v>0</v>
      </c>
      <c r="AS31" s="70">
        <f t="shared" si="13"/>
        <v>6</v>
      </c>
      <c r="AT31" s="70">
        <f t="shared" si="14"/>
        <v>6</v>
      </c>
      <c r="AU31" s="70">
        <f t="shared" si="15"/>
        <v>3</v>
      </c>
      <c r="AV31" s="70">
        <f t="shared" si="79"/>
        <v>3</v>
      </c>
      <c r="AW31" s="70">
        <f t="shared" si="16"/>
        <v>1</v>
      </c>
      <c r="AX31" s="70">
        <f t="shared" si="78"/>
        <v>1</v>
      </c>
      <c r="AY31" s="70">
        <f t="shared" si="17"/>
        <v>0</v>
      </c>
      <c r="AZ31" s="70">
        <f t="shared" si="18"/>
        <v>0</v>
      </c>
      <c r="BA31" s="70">
        <f t="shared" si="19"/>
        <v>1</v>
      </c>
      <c r="BB31" s="70">
        <f t="shared" si="20"/>
        <v>1</v>
      </c>
      <c r="BC31" s="70">
        <f t="shared" si="21"/>
        <v>0</v>
      </c>
      <c r="BD31" s="70">
        <f t="shared" si="22"/>
        <v>0</v>
      </c>
      <c r="BE31" s="70">
        <f t="shared" si="23"/>
        <v>0</v>
      </c>
      <c r="BF31" s="70">
        <f t="shared" si="24"/>
        <v>0</v>
      </c>
      <c r="BG31" s="70">
        <f t="shared" si="25"/>
        <v>0</v>
      </c>
      <c r="BH31" s="70">
        <f t="shared" si="26"/>
        <v>0</v>
      </c>
      <c r="BI31" s="70">
        <f t="shared" si="27"/>
        <v>0</v>
      </c>
      <c r="BJ31" s="70">
        <f t="shared" si="28"/>
        <v>0</v>
      </c>
    </row>
    <row r="32" spans="1:62">
      <c r="A32" s="9" t="s">
        <v>51</v>
      </c>
      <c r="B32" s="204" t="s">
        <v>3</v>
      </c>
      <c r="C32" s="43">
        <v>0</v>
      </c>
      <c r="D32" s="39">
        <v>0</v>
      </c>
      <c r="E32" s="40">
        <v>0</v>
      </c>
      <c r="F32" s="40">
        <v>0</v>
      </c>
      <c r="G32" s="40">
        <v>0</v>
      </c>
      <c r="H32" s="40">
        <v>0</v>
      </c>
      <c r="I32" s="2">
        <f t="shared" si="68"/>
        <v>0</v>
      </c>
      <c r="J32" s="44">
        <v>0</v>
      </c>
      <c r="K32" s="44">
        <v>0</v>
      </c>
      <c r="L32" s="44">
        <v>0</v>
      </c>
      <c r="M32" s="3">
        <f t="shared" si="69"/>
        <v>0</v>
      </c>
      <c r="N32" s="44">
        <v>0</v>
      </c>
      <c r="O32" s="44">
        <v>0</v>
      </c>
      <c r="P32" s="44">
        <v>0</v>
      </c>
      <c r="Q32" s="44">
        <v>0</v>
      </c>
      <c r="R32" s="3">
        <f t="shared" si="70"/>
        <v>0</v>
      </c>
      <c r="S32" s="44">
        <v>0</v>
      </c>
      <c r="T32" s="44">
        <v>0</v>
      </c>
      <c r="U32" s="44">
        <v>0</v>
      </c>
      <c r="V32" s="3">
        <f t="shared" si="71"/>
        <v>0</v>
      </c>
      <c r="W32" s="44">
        <v>0</v>
      </c>
      <c r="X32" s="44">
        <v>0</v>
      </c>
      <c r="Y32" s="3">
        <f t="shared" si="72"/>
        <v>0</v>
      </c>
      <c r="Z32" s="3">
        <f t="shared" si="73"/>
        <v>0</v>
      </c>
      <c r="AA32" s="44">
        <v>0</v>
      </c>
      <c r="AB32" s="44">
        <v>0</v>
      </c>
      <c r="AC32" s="3">
        <f t="shared" si="74"/>
        <v>0</v>
      </c>
      <c r="AD32" s="44">
        <v>0</v>
      </c>
      <c r="AE32" s="3">
        <f t="shared" si="75"/>
        <v>0</v>
      </c>
      <c r="AF32" s="44"/>
      <c r="AG32" s="44">
        <v>0</v>
      </c>
      <c r="AH32" s="44">
        <v>0</v>
      </c>
      <c r="AI32" s="44">
        <v>0</v>
      </c>
      <c r="AJ32" s="3">
        <f t="shared" si="76"/>
        <v>0</v>
      </c>
      <c r="AK32" s="44">
        <v>0</v>
      </c>
      <c r="AL32" s="3">
        <f t="shared" si="77"/>
        <v>0</v>
      </c>
      <c r="AM32" s="44"/>
      <c r="AN32" s="44"/>
      <c r="AO32" s="44"/>
      <c r="AP32" s="44"/>
      <c r="AQ32" s="70">
        <f t="shared" si="12"/>
        <v>0</v>
      </c>
      <c r="AR32" s="70">
        <f t="shared" si="53"/>
        <v>0</v>
      </c>
      <c r="AS32" s="70">
        <f t="shared" si="13"/>
        <v>0</v>
      </c>
      <c r="AT32" s="70">
        <f t="shared" si="14"/>
        <v>0</v>
      </c>
      <c r="AU32" s="70">
        <f t="shared" si="15"/>
        <v>0</v>
      </c>
      <c r="AV32" s="70">
        <f t="shared" si="79"/>
        <v>0</v>
      </c>
      <c r="AW32" s="70">
        <f t="shared" si="16"/>
        <v>0</v>
      </c>
      <c r="AX32" s="70">
        <f t="shared" si="78"/>
        <v>0</v>
      </c>
      <c r="AY32" s="70">
        <f t="shared" si="17"/>
        <v>0</v>
      </c>
      <c r="AZ32" s="70">
        <f t="shared" si="18"/>
        <v>0</v>
      </c>
      <c r="BA32" s="70">
        <f t="shared" si="19"/>
        <v>0</v>
      </c>
      <c r="BB32" s="70">
        <f t="shared" si="20"/>
        <v>0</v>
      </c>
      <c r="BC32" s="70">
        <f t="shared" si="21"/>
        <v>0</v>
      </c>
      <c r="BD32" s="70">
        <f t="shared" si="22"/>
        <v>0</v>
      </c>
      <c r="BE32" s="70">
        <f t="shared" si="23"/>
        <v>0</v>
      </c>
      <c r="BF32" s="70">
        <f t="shared" si="24"/>
        <v>0</v>
      </c>
      <c r="BG32" s="70">
        <f t="shared" si="25"/>
        <v>0</v>
      </c>
      <c r="BH32" s="70">
        <f t="shared" si="26"/>
        <v>0</v>
      </c>
      <c r="BI32" s="70">
        <f t="shared" si="27"/>
        <v>0</v>
      </c>
      <c r="BJ32" s="70">
        <f t="shared" si="28"/>
        <v>0</v>
      </c>
    </row>
    <row r="33" spans="1:62" ht="38.25">
      <c r="A33" s="9" t="s">
        <v>81</v>
      </c>
      <c r="B33" s="6" t="s">
        <v>92</v>
      </c>
      <c r="C33" s="40"/>
      <c r="D33" s="40"/>
      <c r="E33" s="40"/>
      <c r="F33" s="40"/>
      <c r="G33" s="40"/>
      <c r="H33" s="40"/>
      <c r="I33" s="2">
        <f t="shared" si="68"/>
        <v>0</v>
      </c>
      <c r="J33" s="44"/>
      <c r="K33" s="44"/>
      <c r="L33" s="44"/>
      <c r="M33" s="3">
        <f t="shared" si="69"/>
        <v>0</v>
      </c>
      <c r="N33" s="44"/>
      <c r="O33" s="44"/>
      <c r="P33" s="44"/>
      <c r="Q33" s="44"/>
      <c r="R33" s="3">
        <f t="shared" si="70"/>
        <v>0</v>
      </c>
      <c r="S33" s="44"/>
      <c r="T33" s="44"/>
      <c r="U33" s="44"/>
      <c r="V33" s="3">
        <f t="shared" si="71"/>
        <v>0</v>
      </c>
      <c r="W33" s="44"/>
      <c r="X33" s="44"/>
      <c r="Y33" s="3">
        <f t="shared" si="72"/>
        <v>0</v>
      </c>
      <c r="Z33" s="3"/>
      <c r="AA33" s="44"/>
      <c r="AB33" s="44"/>
      <c r="AC33" s="3">
        <f t="shared" si="74"/>
        <v>0</v>
      </c>
      <c r="AD33" s="44"/>
      <c r="AE33" s="3">
        <f t="shared" si="75"/>
        <v>0</v>
      </c>
      <c r="AF33" s="44"/>
      <c r="AG33" s="44"/>
      <c r="AH33" s="44"/>
      <c r="AI33" s="44"/>
      <c r="AJ33" s="3">
        <f t="shared" si="76"/>
        <v>0</v>
      </c>
      <c r="AK33" s="44"/>
      <c r="AL33" s="3">
        <f t="shared" si="77"/>
        <v>0</v>
      </c>
      <c r="AM33" s="44"/>
      <c r="AN33" s="44"/>
      <c r="AO33" s="44"/>
      <c r="AP33" s="44"/>
      <c r="AQ33" s="70">
        <f t="shared" si="12"/>
        <v>0</v>
      </c>
      <c r="AR33" s="70">
        <f t="shared" si="53"/>
        <v>0</v>
      </c>
      <c r="AS33" s="70">
        <f t="shared" si="13"/>
        <v>0</v>
      </c>
      <c r="AT33" s="70">
        <f t="shared" si="14"/>
        <v>0</v>
      </c>
      <c r="AU33" s="70">
        <f t="shared" si="15"/>
        <v>0</v>
      </c>
      <c r="AV33" s="70">
        <f>L33+V33+W33+Y33+Z33</f>
        <v>0</v>
      </c>
      <c r="AW33" s="70">
        <f t="shared" si="16"/>
        <v>0</v>
      </c>
      <c r="AX33" s="70">
        <f t="shared" si="78"/>
        <v>0</v>
      </c>
      <c r="AY33" s="70">
        <f t="shared" si="17"/>
        <v>0</v>
      </c>
      <c r="AZ33" s="70">
        <f t="shared" si="18"/>
        <v>0</v>
      </c>
      <c r="BA33" s="70">
        <f t="shared" si="19"/>
        <v>0</v>
      </c>
      <c r="BB33" s="70">
        <f t="shared" si="20"/>
        <v>0</v>
      </c>
      <c r="BC33" s="70">
        <f t="shared" si="21"/>
        <v>0</v>
      </c>
      <c r="BD33" s="70">
        <f t="shared" si="22"/>
        <v>0</v>
      </c>
      <c r="BE33" s="70">
        <f t="shared" si="23"/>
        <v>0</v>
      </c>
      <c r="BF33" s="70">
        <f t="shared" si="24"/>
        <v>0</v>
      </c>
      <c r="BG33" s="70">
        <f t="shared" si="25"/>
        <v>0</v>
      </c>
      <c r="BH33" s="70">
        <f t="shared" si="26"/>
        <v>0</v>
      </c>
      <c r="BI33" s="70">
        <f t="shared" si="27"/>
        <v>0</v>
      </c>
      <c r="BJ33" s="70">
        <f t="shared" si="28"/>
        <v>0</v>
      </c>
    </row>
    <row r="34" spans="1:62" ht="38.25">
      <c r="A34" s="9" t="s">
        <v>82</v>
      </c>
      <c r="B34" s="6" t="s">
        <v>62</v>
      </c>
      <c r="C34" s="43">
        <v>0</v>
      </c>
      <c r="D34" s="39">
        <v>0</v>
      </c>
      <c r="E34" s="40">
        <v>0</v>
      </c>
      <c r="F34" s="40">
        <v>0</v>
      </c>
      <c r="G34" s="40">
        <v>0</v>
      </c>
      <c r="H34" s="40">
        <v>0</v>
      </c>
      <c r="I34" s="2">
        <f t="shared" si="68"/>
        <v>0</v>
      </c>
      <c r="J34" s="44">
        <v>0</v>
      </c>
      <c r="K34" s="44">
        <v>0</v>
      </c>
      <c r="L34" s="44">
        <v>0</v>
      </c>
      <c r="M34" s="3">
        <f t="shared" si="69"/>
        <v>0</v>
      </c>
      <c r="N34" s="44">
        <v>0</v>
      </c>
      <c r="O34" s="44">
        <v>0</v>
      </c>
      <c r="P34" s="44">
        <v>0</v>
      </c>
      <c r="Q34" s="44">
        <v>0</v>
      </c>
      <c r="R34" s="3">
        <f t="shared" si="70"/>
        <v>0</v>
      </c>
      <c r="S34" s="44">
        <v>0</v>
      </c>
      <c r="T34" s="44">
        <v>0</v>
      </c>
      <c r="U34" s="44">
        <v>0</v>
      </c>
      <c r="V34" s="3">
        <f t="shared" si="71"/>
        <v>0</v>
      </c>
      <c r="W34" s="44">
        <v>0</v>
      </c>
      <c r="X34" s="44">
        <v>0</v>
      </c>
      <c r="Y34" s="3">
        <f t="shared" si="72"/>
        <v>0</v>
      </c>
      <c r="Z34" s="3">
        <f t="shared" si="73"/>
        <v>0</v>
      </c>
      <c r="AA34" s="44">
        <v>0</v>
      </c>
      <c r="AB34" s="44">
        <v>0</v>
      </c>
      <c r="AC34" s="3">
        <f t="shared" si="74"/>
        <v>0</v>
      </c>
      <c r="AD34" s="44">
        <v>0</v>
      </c>
      <c r="AE34" s="3">
        <f t="shared" si="75"/>
        <v>0</v>
      </c>
      <c r="AF34" s="44"/>
      <c r="AG34" s="44">
        <v>0</v>
      </c>
      <c r="AH34" s="44">
        <v>0</v>
      </c>
      <c r="AI34" s="44">
        <v>0</v>
      </c>
      <c r="AJ34" s="3">
        <f t="shared" si="76"/>
        <v>0</v>
      </c>
      <c r="AK34" s="44">
        <v>0</v>
      </c>
      <c r="AL34" s="3">
        <f t="shared" si="77"/>
        <v>0</v>
      </c>
      <c r="AM34" s="44"/>
      <c r="AN34" s="44"/>
      <c r="AO34" s="44"/>
      <c r="AP34" s="44"/>
      <c r="AQ34" s="70">
        <f t="shared" si="12"/>
        <v>0</v>
      </c>
      <c r="AR34" s="70">
        <f t="shared" si="53"/>
        <v>0</v>
      </c>
      <c r="AS34" s="70">
        <f t="shared" si="13"/>
        <v>0</v>
      </c>
      <c r="AT34" s="70">
        <f t="shared" si="14"/>
        <v>0</v>
      </c>
      <c r="AU34" s="70">
        <f t="shared" si="15"/>
        <v>0</v>
      </c>
      <c r="AV34" s="70">
        <f t="shared" ref="AV34:AV46" si="80">L34+V34+W34+Y34+Z34</f>
        <v>0</v>
      </c>
      <c r="AW34" s="70">
        <f t="shared" si="16"/>
        <v>0</v>
      </c>
      <c r="AX34" s="70">
        <f t="shared" si="78"/>
        <v>0</v>
      </c>
      <c r="AY34" s="70">
        <f t="shared" si="17"/>
        <v>0</v>
      </c>
      <c r="AZ34" s="70">
        <f t="shared" si="18"/>
        <v>0</v>
      </c>
      <c r="BA34" s="70">
        <f t="shared" si="19"/>
        <v>0</v>
      </c>
      <c r="BB34" s="70">
        <f t="shared" si="20"/>
        <v>0</v>
      </c>
      <c r="BC34" s="70">
        <f t="shared" si="21"/>
        <v>0</v>
      </c>
      <c r="BD34" s="70">
        <f t="shared" si="22"/>
        <v>0</v>
      </c>
      <c r="BE34" s="70">
        <f t="shared" si="23"/>
        <v>0</v>
      </c>
      <c r="BF34" s="70">
        <f t="shared" si="24"/>
        <v>0</v>
      </c>
      <c r="BG34" s="70">
        <f t="shared" si="25"/>
        <v>0</v>
      </c>
      <c r="BH34" s="70">
        <f t="shared" si="26"/>
        <v>0</v>
      </c>
      <c r="BI34" s="70">
        <f t="shared" si="27"/>
        <v>0</v>
      </c>
      <c r="BJ34" s="70">
        <f t="shared" si="28"/>
        <v>0</v>
      </c>
    </row>
    <row r="35" spans="1:62" ht="38.25">
      <c r="A35" s="9" t="s">
        <v>83</v>
      </c>
      <c r="B35" s="6" t="s">
        <v>63</v>
      </c>
      <c r="C35" s="43">
        <v>0</v>
      </c>
      <c r="D35" s="39">
        <v>0</v>
      </c>
      <c r="E35" s="40">
        <v>0</v>
      </c>
      <c r="F35" s="40">
        <v>0</v>
      </c>
      <c r="G35" s="40">
        <v>0</v>
      </c>
      <c r="H35" s="40">
        <v>0</v>
      </c>
      <c r="I35" s="2">
        <f t="shared" si="68"/>
        <v>0</v>
      </c>
      <c r="J35" s="44">
        <v>0</v>
      </c>
      <c r="K35" s="44">
        <v>0</v>
      </c>
      <c r="L35" s="44">
        <v>0</v>
      </c>
      <c r="M35" s="3">
        <f t="shared" si="69"/>
        <v>0</v>
      </c>
      <c r="N35" s="44">
        <v>0</v>
      </c>
      <c r="O35" s="44">
        <v>0</v>
      </c>
      <c r="P35" s="44">
        <v>0</v>
      </c>
      <c r="Q35" s="44">
        <v>0</v>
      </c>
      <c r="R35" s="3">
        <f t="shared" si="70"/>
        <v>0</v>
      </c>
      <c r="S35" s="44">
        <v>0</v>
      </c>
      <c r="T35" s="44">
        <v>0</v>
      </c>
      <c r="U35" s="44">
        <v>0</v>
      </c>
      <c r="V35" s="3">
        <f t="shared" si="71"/>
        <v>0</v>
      </c>
      <c r="W35" s="44">
        <v>0</v>
      </c>
      <c r="X35" s="44">
        <v>0</v>
      </c>
      <c r="Y35" s="3">
        <f t="shared" si="72"/>
        <v>0</v>
      </c>
      <c r="Z35" s="3">
        <f t="shared" si="73"/>
        <v>0</v>
      </c>
      <c r="AA35" s="44">
        <v>0</v>
      </c>
      <c r="AB35" s="44">
        <v>0</v>
      </c>
      <c r="AC35" s="3">
        <f t="shared" si="74"/>
        <v>0</v>
      </c>
      <c r="AD35" s="44">
        <v>0</v>
      </c>
      <c r="AE35" s="3">
        <f t="shared" si="75"/>
        <v>0</v>
      </c>
      <c r="AF35" s="44"/>
      <c r="AG35" s="44">
        <v>0</v>
      </c>
      <c r="AH35" s="44">
        <v>0</v>
      </c>
      <c r="AI35" s="44">
        <v>0</v>
      </c>
      <c r="AJ35" s="3">
        <f t="shared" si="76"/>
        <v>0</v>
      </c>
      <c r="AK35" s="44">
        <v>0</v>
      </c>
      <c r="AL35" s="3">
        <f t="shared" si="77"/>
        <v>0</v>
      </c>
      <c r="AM35" s="44"/>
      <c r="AN35" s="44"/>
      <c r="AO35" s="44"/>
      <c r="AP35" s="44"/>
      <c r="AQ35" s="70">
        <f t="shared" si="12"/>
        <v>0</v>
      </c>
      <c r="AR35" s="70">
        <f t="shared" si="53"/>
        <v>0</v>
      </c>
      <c r="AS35" s="70">
        <f t="shared" si="13"/>
        <v>0</v>
      </c>
      <c r="AT35" s="70">
        <f t="shared" si="14"/>
        <v>0</v>
      </c>
      <c r="AU35" s="70">
        <f t="shared" si="15"/>
        <v>0</v>
      </c>
      <c r="AV35" s="70">
        <f t="shared" si="80"/>
        <v>0</v>
      </c>
      <c r="AW35" s="70">
        <f t="shared" si="16"/>
        <v>0</v>
      </c>
      <c r="AX35" s="70">
        <f t="shared" si="78"/>
        <v>0</v>
      </c>
      <c r="AY35" s="70">
        <f t="shared" si="17"/>
        <v>0</v>
      </c>
      <c r="AZ35" s="70">
        <f t="shared" si="18"/>
        <v>0</v>
      </c>
      <c r="BA35" s="70">
        <f t="shared" si="19"/>
        <v>0</v>
      </c>
      <c r="BB35" s="70">
        <f t="shared" si="20"/>
        <v>0</v>
      </c>
      <c r="BC35" s="70">
        <f t="shared" si="21"/>
        <v>0</v>
      </c>
      <c r="BD35" s="70">
        <f t="shared" si="22"/>
        <v>0</v>
      </c>
      <c r="BE35" s="70">
        <f t="shared" si="23"/>
        <v>0</v>
      </c>
      <c r="BF35" s="70">
        <f t="shared" si="24"/>
        <v>0</v>
      </c>
      <c r="BG35" s="70">
        <f t="shared" si="25"/>
        <v>0</v>
      </c>
      <c r="BH35" s="70">
        <f t="shared" si="26"/>
        <v>0</v>
      </c>
      <c r="BI35" s="70">
        <f t="shared" si="27"/>
        <v>0</v>
      </c>
      <c r="BJ35" s="70">
        <f t="shared" si="28"/>
        <v>0</v>
      </c>
    </row>
    <row r="36" spans="1:62" ht="38.25">
      <c r="A36" s="9" t="s">
        <v>84</v>
      </c>
      <c r="B36" s="6" t="s">
        <v>64</v>
      </c>
      <c r="C36" s="43">
        <v>0</v>
      </c>
      <c r="D36" s="39">
        <v>0</v>
      </c>
      <c r="E36" s="40">
        <v>0</v>
      </c>
      <c r="F36" s="40">
        <v>0</v>
      </c>
      <c r="G36" s="40">
        <v>0</v>
      </c>
      <c r="H36" s="40">
        <v>0</v>
      </c>
      <c r="I36" s="2">
        <f t="shared" si="68"/>
        <v>0</v>
      </c>
      <c r="J36" s="44">
        <v>0</v>
      </c>
      <c r="K36" s="44">
        <v>0</v>
      </c>
      <c r="L36" s="44">
        <v>0</v>
      </c>
      <c r="M36" s="3">
        <f t="shared" si="69"/>
        <v>0</v>
      </c>
      <c r="N36" s="44">
        <v>0</v>
      </c>
      <c r="O36" s="44">
        <v>0</v>
      </c>
      <c r="P36" s="44">
        <v>0</v>
      </c>
      <c r="Q36" s="44">
        <v>0</v>
      </c>
      <c r="R36" s="3">
        <f t="shared" si="70"/>
        <v>0</v>
      </c>
      <c r="S36" s="44">
        <v>0</v>
      </c>
      <c r="T36" s="44">
        <v>0</v>
      </c>
      <c r="U36" s="44">
        <v>0</v>
      </c>
      <c r="V36" s="3">
        <f t="shared" si="71"/>
        <v>0</v>
      </c>
      <c r="W36" s="44">
        <v>0</v>
      </c>
      <c r="X36" s="44">
        <v>0</v>
      </c>
      <c r="Y36" s="3">
        <f t="shared" si="72"/>
        <v>0</v>
      </c>
      <c r="Z36" s="3">
        <f t="shared" si="73"/>
        <v>0</v>
      </c>
      <c r="AA36" s="44">
        <v>0</v>
      </c>
      <c r="AB36" s="44">
        <v>0</v>
      </c>
      <c r="AC36" s="3">
        <f t="shared" si="74"/>
        <v>0</v>
      </c>
      <c r="AD36" s="44">
        <v>0</v>
      </c>
      <c r="AE36" s="3">
        <f t="shared" si="75"/>
        <v>0</v>
      </c>
      <c r="AF36" s="44"/>
      <c r="AG36" s="44">
        <v>0</v>
      </c>
      <c r="AH36" s="44">
        <v>0</v>
      </c>
      <c r="AI36" s="44">
        <v>0</v>
      </c>
      <c r="AJ36" s="3">
        <f t="shared" si="76"/>
        <v>0</v>
      </c>
      <c r="AK36" s="44">
        <v>0</v>
      </c>
      <c r="AL36" s="3">
        <f t="shared" si="77"/>
        <v>0</v>
      </c>
      <c r="AM36" s="44"/>
      <c r="AN36" s="44"/>
      <c r="AO36" s="44"/>
      <c r="AP36" s="44"/>
      <c r="AQ36" s="70">
        <f t="shared" si="12"/>
        <v>0</v>
      </c>
      <c r="AR36" s="70">
        <f t="shared" si="53"/>
        <v>0</v>
      </c>
      <c r="AS36" s="70">
        <f t="shared" si="13"/>
        <v>0</v>
      </c>
      <c r="AT36" s="70">
        <f t="shared" si="14"/>
        <v>0</v>
      </c>
      <c r="AU36" s="70">
        <f t="shared" si="15"/>
        <v>0</v>
      </c>
      <c r="AV36" s="70">
        <f t="shared" si="80"/>
        <v>0</v>
      </c>
      <c r="AW36" s="70">
        <f t="shared" si="16"/>
        <v>0</v>
      </c>
      <c r="AX36" s="70">
        <f t="shared" si="78"/>
        <v>0</v>
      </c>
      <c r="AY36" s="70">
        <f t="shared" si="17"/>
        <v>0</v>
      </c>
      <c r="AZ36" s="70">
        <f t="shared" si="18"/>
        <v>0</v>
      </c>
      <c r="BA36" s="70">
        <f t="shared" si="19"/>
        <v>0</v>
      </c>
      <c r="BB36" s="70">
        <f t="shared" si="20"/>
        <v>0</v>
      </c>
      <c r="BC36" s="70">
        <f t="shared" si="21"/>
        <v>0</v>
      </c>
      <c r="BD36" s="70">
        <f t="shared" si="22"/>
        <v>0</v>
      </c>
      <c r="BE36" s="70">
        <f t="shared" si="23"/>
        <v>0</v>
      </c>
      <c r="BF36" s="70">
        <f t="shared" si="24"/>
        <v>0</v>
      </c>
      <c r="BG36" s="70">
        <f t="shared" si="25"/>
        <v>0</v>
      </c>
      <c r="BH36" s="70">
        <f t="shared" si="26"/>
        <v>0</v>
      </c>
      <c r="BI36" s="70">
        <f t="shared" si="27"/>
        <v>0</v>
      </c>
      <c r="BJ36" s="70">
        <f t="shared" si="28"/>
        <v>0</v>
      </c>
    </row>
    <row r="37" spans="1:62" ht="25.5">
      <c r="A37" s="9" t="s">
        <v>93</v>
      </c>
      <c r="B37" s="6" t="s">
        <v>65</v>
      </c>
      <c r="C37" s="43">
        <v>0</v>
      </c>
      <c r="D37" s="39">
        <v>0</v>
      </c>
      <c r="E37" s="40">
        <v>0</v>
      </c>
      <c r="F37" s="40">
        <v>0</v>
      </c>
      <c r="G37" s="40">
        <v>0</v>
      </c>
      <c r="H37" s="40">
        <v>0</v>
      </c>
      <c r="I37" s="2">
        <f t="shared" si="68"/>
        <v>0</v>
      </c>
      <c r="J37" s="44">
        <v>0</v>
      </c>
      <c r="K37" s="44">
        <v>0</v>
      </c>
      <c r="L37" s="44">
        <v>0</v>
      </c>
      <c r="M37" s="3">
        <f t="shared" si="69"/>
        <v>0</v>
      </c>
      <c r="N37" s="44">
        <v>0</v>
      </c>
      <c r="O37" s="44">
        <v>0</v>
      </c>
      <c r="P37" s="44">
        <v>0</v>
      </c>
      <c r="Q37" s="44">
        <v>0</v>
      </c>
      <c r="R37" s="3">
        <f t="shared" si="70"/>
        <v>0</v>
      </c>
      <c r="S37" s="44">
        <v>0</v>
      </c>
      <c r="T37" s="44">
        <v>0</v>
      </c>
      <c r="U37" s="44">
        <v>0</v>
      </c>
      <c r="V37" s="3">
        <f t="shared" si="71"/>
        <v>0</v>
      </c>
      <c r="W37" s="44">
        <v>0</v>
      </c>
      <c r="X37" s="44">
        <v>0</v>
      </c>
      <c r="Y37" s="3">
        <f t="shared" si="72"/>
        <v>0</v>
      </c>
      <c r="Z37" s="3">
        <f t="shared" si="73"/>
        <v>0</v>
      </c>
      <c r="AA37" s="44">
        <v>0</v>
      </c>
      <c r="AB37" s="44">
        <v>0</v>
      </c>
      <c r="AC37" s="3">
        <f t="shared" si="74"/>
        <v>0</v>
      </c>
      <c r="AD37" s="44">
        <v>0</v>
      </c>
      <c r="AE37" s="3">
        <f t="shared" si="75"/>
        <v>0</v>
      </c>
      <c r="AF37" s="44"/>
      <c r="AG37" s="44">
        <v>0</v>
      </c>
      <c r="AH37" s="44">
        <v>0</v>
      </c>
      <c r="AI37" s="44">
        <v>0</v>
      </c>
      <c r="AJ37" s="3">
        <f t="shared" si="76"/>
        <v>0</v>
      </c>
      <c r="AK37" s="44">
        <v>0</v>
      </c>
      <c r="AL37" s="3">
        <f t="shared" si="77"/>
        <v>0</v>
      </c>
      <c r="AM37" s="44"/>
      <c r="AN37" s="44"/>
      <c r="AO37" s="44"/>
      <c r="AP37" s="44"/>
      <c r="AQ37" s="70">
        <f t="shared" si="12"/>
        <v>0</v>
      </c>
      <c r="AR37" s="70">
        <f t="shared" si="53"/>
        <v>0</v>
      </c>
      <c r="AS37" s="70">
        <f t="shared" si="13"/>
        <v>0</v>
      </c>
      <c r="AT37" s="70">
        <f t="shared" si="14"/>
        <v>0</v>
      </c>
      <c r="AU37" s="70">
        <f t="shared" si="15"/>
        <v>0</v>
      </c>
      <c r="AV37" s="70">
        <f t="shared" si="80"/>
        <v>0</v>
      </c>
      <c r="AW37" s="70">
        <f t="shared" si="16"/>
        <v>0</v>
      </c>
      <c r="AX37" s="70">
        <f t="shared" si="78"/>
        <v>0</v>
      </c>
      <c r="AY37" s="70">
        <f t="shared" si="17"/>
        <v>0</v>
      </c>
      <c r="AZ37" s="70">
        <f t="shared" si="18"/>
        <v>0</v>
      </c>
      <c r="BA37" s="70">
        <f t="shared" si="19"/>
        <v>0</v>
      </c>
      <c r="BB37" s="70">
        <f t="shared" si="20"/>
        <v>0</v>
      </c>
      <c r="BC37" s="70">
        <f t="shared" si="21"/>
        <v>0</v>
      </c>
      <c r="BD37" s="70">
        <f t="shared" si="22"/>
        <v>0</v>
      </c>
      <c r="BE37" s="70">
        <f t="shared" si="23"/>
        <v>0</v>
      </c>
      <c r="BF37" s="70">
        <f t="shared" si="24"/>
        <v>0</v>
      </c>
      <c r="BG37" s="70">
        <f t="shared" si="25"/>
        <v>0</v>
      </c>
      <c r="BH37" s="70">
        <f t="shared" si="26"/>
        <v>0</v>
      </c>
      <c r="BI37" s="70">
        <f t="shared" si="27"/>
        <v>0</v>
      </c>
      <c r="BJ37" s="70">
        <f t="shared" si="28"/>
        <v>0</v>
      </c>
    </row>
    <row r="38" spans="1:62">
      <c r="A38" s="9" t="s">
        <v>151</v>
      </c>
      <c r="B38" s="75" t="s">
        <v>152</v>
      </c>
      <c r="C38" s="21">
        <v>1</v>
      </c>
      <c r="D38" s="2">
        <v>0</v>
      </c>
      <c r="E38" s="7">
        <v>1</v>
      </c>
      <c r="F38" s="7">
        <v>0</v>
      </c>
      <c r="G38" s="7">
        <v>0</v>
      </c>
      <c r="H38" s="7">
        <v>0</v>
      </c>
      <c r="I38" s="2">
        <f t="shared" si="68"/>
        <v>0</v>
      </c>
      <c r="J38" s="8">
        <v>0</v>
      </c>
      <c r="K38" s="8">
        <v>0</v>
      </c>
      <c r="L38" s="44">
        <v>0</v>
      </c>
      <c r="M38" s="3">
        <f t="shared" si="69"/>
        <v>1</v>
      </c>
      <c r="N38" s="8">
        <v>0</v>
      </c>
      <c r="O38" s="8">
        <v>0</v>
      </c>
      <c r="P38" s="8">
        <v>1</v>
      </c>
      <c r="Q38" s="8">
        <v>0</v>
      </c>
      <c r="R38" s="3">
        <f t="shared" si="70"/>
        <v>0</v>
      </c>
      <c r="S38" s="8">
        <v>0</v>
      </c>
      <c r="T38" s="8">
        <v>0</v>
      </c>
      <c r="U38" s="8">
        <v>0</v>
      </c>
      <c r="V38" s="3">
        <f t="shared" si="71"/>
        <v>1</v>
      </c>
      <c r="W38" s="8">
        <v>0</v>
      </c>
      <c r="X38" s="44">
        <v>0</v>
      </c>
      <c r="Y38" s="3">
        <f t="shared" si="72"/>
        <v>0</v>
      </c>
      <c r="Z38" s="3">
        <f t="shared" si="73"/>
        <v>0</v>
      </c>
      <c r="AA38" s="8"/>
      <c r="AB38" s="8"/>
      <c r="AC38" s="3">
        <f t="shared" si="74"/>
        <v>0</v>
      </c>
      <c r="AD38" s="8"/>
      <c r="AE38" s="3">
        <f t="shared" si="75"/>
        <v>0</v>
      </c>
      <c r="AF38" s="8"/>
      <c r="AG38" s="8"/>
      <c r="AH38" s="8"/>
      <c r="AI38" s="8"/>
      <c r="AJ38" s="3">
        <f t="shared" si="76"/>
        <v>0</v>
      </c>
      <c r="AK38" s="8"/>
      <c r="AL38" s="3">
        <f t="shared" si="77"/>
        <v>0</v>
      </c>
      <c r="AM38" s="8"/>
      <c r="AN38" s="8"/>
      <c r="AO38" s="8"/>
      <c r="AP38" s="8"/>
      <c r="AQ38" s="70">
        <f t="shared" si="12"/>
        <v>1</v>
      </c>
      <c r="AR38" s="70">
        <f t="shared" si="53"/>
        <v>1</v>
      </c>
      <c r="AS38" s="70">
        <f t="shared" si="13"/>
        <v>0</v>
      </c>
      <c r="AT38" s="70">
        <f t="shared" si="14"/>
        <v>0</v>
      </c>
      <c r="AU38" s="70">
        <f>D38+E38+I38</f>
        <v>1</v>
      </c>
      <c r="AV38" s="70">
        <f t="shared" si="80"/>
        <v>1</v>
      </c>
      <c r="AW38" s="70">
        <f t="shared" si="16"/>
        <v>1</v>
      </c>
      <c r="AX38" s="70">
        <f t="shared" si="78"/>
        <v>1</v>
      </c>
      <c r="AY38" s="70">
        <f t="shared" si="17"/>
        <v>0</v>
      </c>
      <c r="AZ38" s="70">
        <f t="shared" si="18"/>
        <v>0</v>
      </c>
      <c r="BA38" s="70">
        <f t="shared" si="19"/>
        <v>1</v>
      </c>
      <c r="BB38" s="70">
        <f t="shared" si="20"/>
        <v>1</v>
      </c>
      <c r="BC38" s="70">
        <f t="shared" si="21"/>
        <v>0</v>
      </c>
      <c r="BD38" s="70">
        <f t="shared" si="22"/>
        <v>0</v>
      </c>
      <c r="BE38" s="70">
        <f t="shared" si="23"/>
        <v>0</v>
      </c>
      <c r="BF38" s="70">
        <f t="shared" si="24"/>
        <v>0</v>
      </c>
      <c r="BG38" s="70">
        <f t="shared" si="25"/>
        <v>0</v>
      </c>
      <c r="BH38" s="70">
        <f t="shared" si="26"/>
        <v>0</v>
      </c>
      <c r="BI38" s="70">
        <f t="shared" si="27"/>
        <v>0</v>
      </c>
      <c r="BJ38" s="70">
        <f t="shared" si="28"/>
        <v>0</v>
      </c>
    </row>
    <row r="39" spans="1:62">
      <c r="A39" s="9" t="s">
        <v>98</v>
      </c>
      <c r="B39" s="73" t="s">
        <v>136</v>
      </c>
      <c r="C39" s="21">
        <v>1</v>
      </c>
      <c r="D39" s="2">
        <v>0</v>
      </c>
      <c r="E39" s="7">
        <v>1</v>
      </c>
      <c r="F39" s="7">
        <v>0</v>
      </c>
      <c r="G39" s="7">
        <v>0</v>
      </c>
      <c r="H39" s="7">
        <v>4</v>
      </c>
      <c r="I39" s="2">
        <f t="shared" si="68"/>
        <v>4</v>
      </c>
      <c r="J39" s="8">
        <v>0</v>
      </c>
      <c r="K39" s="8">
        <v>0</v>
      </c>
      <c r="L39" s="44">
        <v>0</v>
      </c>
      <c r="M39" s="3">
        <f t="shared" si="69"/>
        <v>1</v>
      </c>
      <c r="N39" s="8">
        <v>1</v>
      </c>
      <c r="O39" s="8">
        <v>0</v>
      </c>
      <c r="P39" s="8">
        <v>0</v>
      </c>
      <c r="Q39" s="8">
        <v>0</v>
      </c>
      <c r="R39" s="3">
        <f t="shared" si="70"/>
        <v>0</v>
      </c>
      <c r="S39" s="8">
        <v>0</v>
      </c>
      <c r="T39" s="8">
        <v>0</v>
      </c>
      <c r="U39" s="8">
        <v>0</v>
      </c>
      <c r="V39" s="3">
        <f t="shared" si="71"/>
        <v>1</v>
      </c>
      <c r="W39" s="8">
        <v>0</v>
      </c>
      <c r="X39" s="44">
        <v>0</v>
      </c>
      <c r="Y39" s="3">
        <f t="shared" si="72"/>
        <v>4</v>
      </c>
      <c r="Z39" s="3">
        <f t="shared" si="73"/>
        <v>0</v>
      </c>
      <c r="AA39" s="8">
        <v>0</v>
      </c>
      <c r="AB39" s="8">
        <v>1</v>
      </c>
      <c r="AC39" s="3">
        <f t="shared" si="74"/>
        <v>1</v>
      </c>
      <c r="AD39" s="8">
        <v>1</v>
      </c>
      <c r="AE39" s="3">
        <f t="shared" si="75"/>
        <v>0</v>
      </c>
      <c r="AF39" s="8"/>
      <c r="AG39" s="8">
        <v>0</v>
      </c>
      <c r="AH39" s="8">
        <v>0</v>
      </c>
      <c r="AI39" s="8">
        <v>0</v>
      </c>
      <c r="AJ39" s="3">
        <f t="shared" si="76"/>
        <v>0</v>
      </c>
      <c r="AK39" s="8">
        <v>0</v>
      </c>
      <c r="AL39" s="3">
        <f t="shared" si="77"/>
        <v>0</v>
      </c>
      <c r="AM39" s="8"/>
      <c r="AN39" s="8"/>
      <c r="AO39" s="8"/>
      <c r="AP39" s="8"/>
      <c r="AQ39" s="70">
        <f t="shared" si="12"/>
        <v>1</v>
      </c>
      <c r="AR39" s="70">
        <f t="shared" si="53"/>
        <v>1</v>
      </c>
      <c r="AS39" s="70">
        <f t="shared" si="13"/>
        <v>4</v>
      </c>
      <c r="AT39" s="70">
        <f t="shared" si="14"/>
        <v>4</v>
      </c>
      <c r="AU39" s="70">
        <f t="shared" si="15"/>
        <v>5</v>
      </c>
      <c r="AV39" s="70">
        <f t="shared" si="80"/>
        <v>5</v>
      </c>
      <c r="AW39" s="70">
        <f t="shared" si="16"/>
        <v>1</v>
      </c>
      <c r="AX39" s="70">
        <f t="shared" si="78"/>
        <v>1</v>
      </c>
      <c r="AY39" s="70">
        <f t="shared" si="17"/>
        <v>0</v>
      </c>
      <c r="AZ39" s="70">
        <f t="shared" si="18"/>
        <v>0</v>
      </c>
      <c r="BA39" s="70">
        <f t="shared" si="19"/>
        <v>1</v>
      </c>
      <c r="BB39" s="70">
        <f t="shared" si="20"/>
        <v>1</v>
      </c>
      <c r="BC39" s="70">
        <f t="shared" si="21"/>
        <v>1</v>
      </c>
      <c r="BD39" s="70">
        <f t="shared" si="22"/>
        <v>1</v>
      </c>
      <c r="BE39" s="70">
        <f t="shared" si="23"/>
        <v>1</v>
      </c>
      <c r="BF39" s="70">
        <f t="shared" si="24"/>
        <v>1</v>
      </c>
      <c r="BG39" s="70">
        <f t="shared" si="25"/>
        <v>0</v>
      </c>
      <c r="BH39" s="70">
        <f t="shared" si="26"/>
        <v>0</v>
      </c>
      <c r="BI39" s="70">
        <f t="shared" si="27"/>
        <v>0</v>
      </c>
      <c r="BJ39" s="70">
        <f t="shared" si="28"/>
        <v>0</v>
      </c>
    </row>
    <row r="40" spans="1:62" ht="51">
      <c r="A40" s="9" t="s">
        <v>99</v>
      </c>
      <c r="B40" s="73" t="s">
        <v>135</v>
      </c>
      <c r="C40" s="21">
        <v>1</v>
      </c>
      <c r="D40" s="2">
        <v>0</v>
      </c>
      <c r="E40" s="7">
        <v>1</v>
      </c>
      <c r="F40" s="7">
        <v>0</v>
      </c>
      <c r="G40" s="7">
        <v>0</v>
      </c>
      <c r="H40" s="7">
        <v>3</v>
      </c>
      <c r="I40" s="2">
        <f t="shared" si="68"/>
        <v>3</v>
      </c>
      <c r="J40" s="8">
        <v>0</v>
      </c>
      <c r="K40" s="8">
        <v>0</v>
      </c>
      <c r="L40" s="44">
        <v>0</v>
      </c>
      <c r="M40" s="3">
        <f t="shared" si="69"/>
        <v>1</v>
      </c>
      <c r="N40" s="8">
        <v>1</v>
      </c>
      <c r="O40" s="8">
        <v>0</v>
      </c>
      <c r="P40" s="8">
        <v>0</v>
      </c>
      <c r="Q40" s="8">
        <v>0</v>
      </c>
      <c r="R40" s="3">
        <f t="shared" si="70"/>
        <v>0</v>
      </c>
      <c r="S40" s="8">
        <v>0</v>
      </c>
      <c r="T40" s="8">
        <v>0</v>
      </c>
      <c r="U40" s="8">
        <v>0</v>
      </c>
      <c r="V40" s="3">
        <f t="shared" si="71"/>
        <v>1</v>
      </c>
      <c r="W40" s="8">
        <v>0</v>
      </c>
      <c r="X40" s="44">
        <v>0</v>
      </c>
      <c r="Y40" s="3">
        <f t="shared" si="72"/>
        <v>3</v>
      </c>
      <c r="Z40" s="3">
        <f t="shared" si="73"/>
        <v>0</v>
      </c>
      <c r="AA40" s="8">
        <v>0</v>
      </c>
      <c r="AB40" s="8">
        <v>0</v>
      </c>
      <c r="AC40" s="3">
        <f t="shared" si="74"/>
        <v>0</v>
      </c>
      <c r="AD40" s="8">
        <v>0</v>
      </c>
      <c r="AE40" s="3">
        <f t="shared" si="75"/>
        <v>0</v>
      </c>
      <c r="AF40" s="8"/>
      <c r="AG40" s="8">
        <v>0</v>
      </c>
      <c r="AH40" s="8">
        <v>0</v>
      </c>
      <c r="AI40" s="8">
        <v>0</v>
      </c>
      <c r="AJ40" s="3">
        <f t="shared" si="76"/>
        <v>0</v>
      </c>
      <c r="AK40" s="8">
        <v>0</v>
      </c>
      <c r="AL40" s="3">
        <f t="shared" si="77"/>
        <v>0</v>
      </c>
      <c r="AM40" s="8"/>
      <c r="AN40" s="8"/>
      <c r="AO40" s="8"/>
      <c r="AP40" s="8"/>
      <c r="AQ40" s="70">
        <f t="shared" si="12"/>
        <v>1</v>
      </c>
      <c r="AR40" s="70">
        <f t="shared" si="53"/>
        <v>1</v>
      </c>
      <c r="AS40" s="70">
        <f t="shared" si="13"/>
        <v>3</v>
      </c>
      <c r="AT40" s="70">
        <f t="shared" si="14"/>
        <v>3</v>
      </c>
      <c r="AU40" s="70">
        <f t="shared" si="15"/>
        <v>4</v>
      </c>
      <c r="AV40" s="70">
        <f t="shared" si="80"/>
        <v>4</v>
      </c>
      <c r="AW40" s="70">
        <f t="shared" si="16"/>
        <v>1</v>
      </c>
      <c r="AX40" s="70">
        <f t="shared" si="78"/>
        <v>1</v>
      </c>
      <c r="AY40" s="70">
        <f t="shared" si="17"/>
        <v>0</v>
      </c>
      <c r="AZ40" s="70">
        <f t="shared" si="18"/>
        <v>0</v>
      </c>
      <c r="BA40" s="70">
        <f t="shared" si="19"/>
        <v>1</v>
      </c>
      <c r="BB40" s="70">
        <f t="shared" si="20"/>
        <v>1</v>
      </c>
      <c r="BC40" s="70">
        <f t="shared" si="21"/>
        <v>0</v>
      </c>
      <c r="BD40" s="70">
        <f t="shared" si="22"/>
        <v>0</v>
      </c>
      <c r="BE40" s="70">
        <f t="shared" si="23"/>
        <v>0</v>
      </c>
      <c r="BF40" s="70">
        <f t="shared" si="24"/>
        <v>0</v>
      </c>
      <c r="BG40" s="70">
        <f t="shared" si="25"/>
        <v>0</v>
      </c>
      <c r="BH40" s="70">
        <f t="shared" si="26"/>
        <v>0</v>
      </c>
      <c r="BI40" s="70">
        <f t="shared" si="27"/>
        <v>0</v>
      </c>
      <c r="BJ40" s="70">
        <f t="shared" si="28"/>
        <v>0</v>
      </c>
    </row>
    <row r="41" spans="1:62">
      <c r="A41" s="9" t="s">
        <v>188</v>
      </c>
      <c r="B41" s="75" t="s">
        <v>189</v>
      </c>
      <c r="C41" s="21"/>
      <c r="D41" s="2"/>
      <c r="E41" s="7"/>
      <c r="F41" s="7"/>
      <c r="G41" s="7"/>
      <c r="H41" s="7"/>
      <c r="I41" s="7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41"/>
      <c r="AD41" s="8"/>
      <c r="AE41" s="41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2"/>
        <v>0</v>
      </c>
      <c r="AR41" s="70">
        <f t="shared" si="53"/>
        <v>0</v>
      </c>
      <c r="AS41" s="70">
        <f t="shared" si="13"/>
        <v>0</v>
      </c>
      <c r="AT41" s="70">
        <f t="shared" si="14"/>
        <v>0</v>
      </c>
      <c r="AU41" s="70">
        <f t="shared" si="15"/>
        <v>0</v>
      </c>
      <c r="AV41" s="70">
        <f t="shared" si="80"/>
        <v>0</v>
      </c>
      <c r="AW41" s="70">
        <f t="shared" si="16"/>
        <v>0</v>
      </c>
      <c r="AX41" s="70">
        <f t="shared" si="78"/>
        <v>0</v>
      </c>
      <c r="AY41" s="70">
        <f t="shared" si="17"/>
        <v>0</v>
      </c>
      <c r="AZ41" s="70">
        <f t="shared" si="18"/>
        <v>0</v>
      </c>
      <c r="BA41" s="70">
        <f t="shared" si="19"/>
        <v>0</v>
      </c>
      <c r="BB41" s="70">
        <f t="shared" si="20"/>
        <v>0</v>
      </c>
      <c r="BC41" s="70">
        <f t="shared" si="21"/>
        <v>0</v>
      </c>
      <c r="BD41" s="70">
        <f t="shared" si="22"/>
        <v>0</v>
      </c>
      <c r="BE41" s="70">
        <f t="shared" si="23"/>
        <v>0</v>
      </c>
      <c r="BF41" s="70">
        <f t="shared" si="24"/>
        <v>0</v>
      </c>
      <c r="BG41" s="70">
        <f t="shared" si="25"/>
        <v>0</v>
      </c>
      <c r="BH41" s="70">
        <f t="shared" si="26"/>
        <v>0</v>
      </c>
      <c r="BI41" s="70">
        <f t="shared" si="27"/>
        <v>0</v>
      </c>
      <c r="BJ41" s="70">
        <f t="shared" si="28"/>
        <v>0</v>
      </c>
    </row>
    <row r="42" spans="1:62" ht="25.5">
      <c r="A42" s="9" t="s">
        <v>163</v>
      </c>
      <c r="B42" s="74" t="s">
        <v>164</v>
      </c>
      <c r="C42" s="21"/>
      <c r="D42" s="2"/>
      <c r="E42" s="7"/>
      <c r="F42" s="7"/>
      <c r="G42" s="7"/>
      <c r="H42" s="7"/>
      <c r="I42" s="7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41"/>
      <c r="AD42" s="8"/>
      <c r="AE42" s="41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53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80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21">
        <v>0</v>
      </c>
      <c r="D43" s="2">
        <v>0</v>
      </c>
      <c r="E43" s="7">
        <v>0</v>
      </c>
      <c r="F43" s="7">
        <v>0</v>
      </c>
      <c r="G43" s="7">
        <v>0</v>
      </c>
      <c r="H43" s="7">
        <v>1</v>
      </c>
      <c r="I43" s="2">
        <v>0</v>
      </c>
      <c r="J43" s="8">
        <v>0</v>
      </c>
      <c r="K43" s="8">
        <v>1</v>
      </c>
      <c r="L43" s="44">
        <v>0</v>
      </c>
      <c r="M43" s="3">
        <v>0</v>
      </c>
      <c r="N43" s="8">
        <v>0</v>
      </c>
      <c r="O43" s="8">
        <v>0</v>
      </c>
      <c r="P43" s="8">
        <v>0</v>
      </c>
      <c r="Q43" s="8">
        <v>0</v>
      </c>
      <c r="R43" s="3">
        <f t="shared" ref="R43" si="81">S43+T43+U43</f>
        <v>0</v>
      </c>
      <c r="S43" s="8">
        <v>0</v>
      </c>
      <c r="T43" s="8">
        <v>0</v>
      </c>
      <c r="U43" s="8">
        <v>0</v>
      </c>
      <c r="V43" s="3">
        <f t="shared" ref="V43" si="82">M43+R43</f>
        <v>0</v>
      </c>
      <c r="W43" s="8">
        <v>0</v>
      </c>
      <c r="X43" s="44">
        <v>0</v>
      </c>
      <c r="Y43" s="3">
        <f t="shared" ref="Y43" si="83">E43+I43-L43-V43-W43</f>
        <v>0</v>
      </c>
      <c r="Z43" s="3">
        <f t="shared" ref="Z43" si="84">X43+D43</f>
        <v>0</v>
      </c>
      <c r="AA43" s="8">
        <v>0</v>
      </c>
      <c r="AB43" s="8">
        <v>0</v>
      </c>
      <c r="AC43" s="3">
        <f t="shared" ref="AC43" si="85">AA43+AB43</f>
        <v>0</v>
      </c>
      <c r="AD43" s="8">
        <v>0</v>
      </c>
      <c r="AE43" s="3">
        <f t="shared" ref="AE43" si="86">AA43+AB43-AD43</f>
        <v>0</v>
      </c>
      <c r="AF43" s="8"/>
      <c r="AG43" s="8">
        <v>0</v>
      </c>
      <c r="AH43" s="8">
        <v>0</v>
      </c>
      <c r="AI43" s="8">
        <v>0</v>
      </c>
      <c r="AJ43" s="3">
        <f t="shared" ref="AJ43" si="87">AH43+AI43</f>
        <v>0</v>
      </c>
      <c r="AK43" s="8">
        <v>0</v>
      </c>
      <c r="AL43" s="3">
        <f t="shared" ref="AL43" si="88">AH43+AI43-AK43</f>
        <v>0</v>
      </c>
      <c r="AM43" s="8"/>
      <c r="AN43" s="8"/>
      <c r="AO43" s="8"/>
      <c r="AP43" s="8"/>
      <c r="AQ43" s="70">
        <f>C43</f>
        <v>0</v>
      </c>
      <c r="AR43" s="70">
        <f t="shared" si="53"/>
        <v>0</v>
      </c>
      <c r="AS43" s="70">
        <f>H43</f>
        <v>1</v>
      </c>
      <c r="AT43" s="70">
        <f>I43+J43+K43</f>
        <v>1</v>
      </c>
      <c r="AU43" s="70">
        <f>D43+E43+I43</f>
        <v>0</v>
      </c>
      <c r="AV43" s="70">
        <f t="shared" si="80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7"/>
      <c r="F44" s="7"/>
      <c r="G44" s="7"/>
      <c r="H44" s="7"/>
      <c r="I44" s="7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41"/>
      <c r="AD44" s="8"/>
      <c r="AE44" s="41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89">C44</f>
        <v>0</v>
      </c>
      <c r="AR44" s="70">
        <f t="shared" si="53"/>
        <v>0</v>
      </c>
      <c r="AS44" s="70">
        <f t="shared" ref="AS44:AS45" si="90">H44</f>
        <v>0</v>
      </c>
      <c r="AT44" s="70">
        <f t="shared" ref="AT44:AT45" si="91">I44+J44+K44</f>
        <v>0</v>
      </c>
      <c r="AU44" s="70">
        <f t="shared" ref="AU44:AU45" si="92">D44+E44+I44</f>
        <v>0</v>
      </c>
      <c r="AV44" s="70">
        <f t="shared" si="80"/>
        <v>0</v>
      </c>
      <c r="AW44" s="70">
        <f t="shared" ref="AW44:AW45" si="93">M44</f>
        <v>0</v>
      </c>
      <c r="AX44" s="70">
        <f t="shared" ref="AX44:AX45" si="94">N44+O44+P44+Q44</f>
        <v>0</v>
      </c>
      <c r="AY44" s="70">
        <f t="shared" ref="AY44:AY45" si="95">R44</f>
        <v>0</v>
      </c>
      <c r="AZ44" s="70">
        <f t="shared" ref="AZ44:AZ45" si="96">S44+T44+U44</f>
        <v>0</v>
      </c>
      <c r="BA44" s="70">
        <f t="shared" ref="BA44:BA45" si="97">V44</f>
        <v>0</v>
      </c>
      <c r="BB44" s="70">
        <f t="shared" ref="BB44:BB45" si="98">M44+R44</f>
        <v>0</v>
      </c>
      <c r="BC44" s="70">
        <f t="shared" ref="BC44:BC45" si="99">AC44</f>
        <v>0</v>
      </c>
      <c r="BD44" s="70">
        <f t="shared" ref="BD44:BD45" si="100">AA44+AB44</f>
        <v>0</v>
      </c>
      <c r="BE44" s="70">
        <f t="shared" ref="BE44:BE45" si="101">AC44</f>
        <v>0</v>
      </c>
      <c r="BF44" s="70">
        <f t="shared" ref="BF44:BF45" si="102">AD44+AE44</f>
        <v>0</v>
      </c>
      <c r="BG44" s="70">
        <f t="shared" ref="BG44:BG45" si="103">AJ44</f>
        <v>0</v>
      </c>
      <c r="BH44" s="70">
        <f t="shared" ref="BH44:BH45" si="104">AH44+AI44</f>
        <v>0</v>
      </c>
      <c r="BI44" s="70">
        <f t="shared" ref="BI44:BI45" si="105">AJ44</f>
        <v>0</v>
      </c>
      <c r="BJ44" s="70">
        <f t="shared" ref="BJ44:BJ45" si="106">AK44+AL44</f>
        <v>0</v>
      </c>
    </row>
    <row r="45" spans="1:62" ht="46.5" customHeight="1">
      <c r="A45" s="9" t="s">
        <v>167</v>
      </c>
      <c r="B45" s="76" t="s">
        <v>168</v>
      </c>
      <c r="C45" s="21"/>
      <c r="D45" s="2"/>
      <c r="E45" s="7"/>
      <c r="F45" s="7"/>
      <c r="G45" s="7"/>
      <c r="H45" s="7"/>
      <c r="I45" s="7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41"/>
      <c r="AD45" s="8"/>
      <c r="AE45" s="41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89"/>
        <v>0</v>
      </c>
      <c r="AR45" s="70">
        <f t="shared" si="53"/>
        <v>0</v>
      </c>
      <c r="AS45" s="70">
        <f t="shared" si="90"/>
        <v>0</v>
      </c>
      <c r="AT45" s="70">
        <f t="shared" si="91"/>
        <v>0</v>
      </c>
      <c r="AU45" s="70">
        <f t="shared" si="92"/>
        <v>0</v>
      </c>
      <c r="AV45" s="70">
        <f t="shared" si="80"/>
        <v>0</v>
      </c>
      <c r="AW45" s="70">
        <f t="shared" si="93"/>
        <v>0</v>
      </c>
      <c r="AX45" s="70">
        <f t="shared" si="94"/>
        <v>0</v>
      </c>
      <c r="AY45" s="70">
        <f t="shared" si="95"/>
        <v>0</v>
      </c>
      <c r="AZ45" s="70">
        <f t="shared" si="96"/>
        <v>0</v>
      </c>
      <c r="BA45" s="70">
        <f t="shared" si="97"/>
        <v>0</v>
      </c>
      <c r="BB45" s="70">
        <f t="shared" si="98"/>
        <v>0</v>
      </c>
      <c r="BC45" s="70">
        <f t="shared" si="99"/>
        <v>0</v>
      </c>
      <c r="BD45" s="70">
        <f t="shared" si="100"/>
        <v>0</v>
      </c>
      <c r="BE45" s="70">
        <f t="shared" si="101"/>
        <v>0</v>
      </c>
      <c r="BF45" s="70">
        <f t="shared" si="102"/>
        <v>0</v>
      </c>
      <c r="BG45" s="70">
        <f t="shared" si="103"/>
        <v>0</v>
      </c>
      <c r="BH45" s="70">
        <f t="shared" si="104"/>
        <v>0</v>
      </c>
      <c r="BI45" s="70">
        <f t="shared" si="105"/>
        <v>0</v>
      </c>
      <c r="BJ45" s="70">
        <f t="shared" si="106"/>
        <v>0</v>
      </c>
    </row>
    <row r="46" spans="1:62">
      <c r="A46" s="9" t="s">
        <v>52</v>
      </c>
      <c r="B46" s="6" t="s">
        <v>3</v>
      </c>
      <c r="C46" s="21">
        <v>3</v>
      </c>
      <c r="D46" s="2">
        <v>0</v>
      </c>
      <c r="E46" s="7">
        <v>3</v>
      </c>
      <c r="F46" s="7">
        <v>0</v>
      </c>
      <c r="G46" s="7">
        <v>0</v>
      </c>
      <c r="H46" s="7">
        <v>4</v>
      </c>
      <c r="I46" s="2">
        <f t="shared" ref="I46" si="107">H46-J46-K46</f>
        <v>1</v>
      </c>
      <c r="J46" s="8">
        <v>2</v>
      </c>
      <c r="K46" s="8">
        <v>1</v>
      </c>
      <c r="L46" s="8">
        <v>0</v>
      </c>
      <c r="M46" s="3">
        <f t="shared" ref="M46" si="108">N46+O46+P46+Q46</f>
        <v>1</v>
      </c>
      <c r="N46" s="8">
        <v>0</v>
      </c>
      <c r="O46" s="8">
        <v>0</v>
      </c>
      <c r="P46" s="8">
        <v>1</v>
      </c>
      <c r="Q46" s="8">
        <v>0</v>
      </c>
      <c r="R46" s="3">
        <f t="shared" ref="R46" si="109">S46+T46+U46</f>
        <v>1</v>
      </c>
      <c r="S46" s="8">
        <v>0</v>
      </c>
      <c r="T46" s="8">
        <v>1</v>
      </c>
      <c r="U46" s="8">
        <v>0</v>
      </c>
      <c r="V46" s="3">
        <f t="shared" ref="V46" si="110">M46+R46</f>
        <v>2</v>
      </c>
      <c r="W46" s="8">
        <v>0</v>
      </c>
      <c r="X46" s="44">
        <v>0</v>
      </c>
      <c r="Y46" s="3">
        <f t="shared" ref="Y46" si="111">E46+I46-L46-V46-W46</f>
        <v>2</v>
      </c>
      <c r="Z46" s="3">
        <f t="shared" ref="Z46" si="112">X46+D46</f>
        <v>0</v>
      </c>
      <c r="AA46" s="8">
        <v>1</v>
      </c>
      <c r="AB46" s="8">
        <v>3</v>
      </c>
      <c r="AC46" s="3">
        <f t="shared" ref="AC46" si="113">AA46+AB46</f>
        <v>4</v>
      </c>
      <c r="AD46" s="8">
        <v>1</v>
      </c>
      <c r="AE46" s="3">
        <f t="shared" ref="AE46" si="114">AA46+AB46-AD46</f>
        <v>3</v>
      </c>
      <c r="AF46" s="8"/>
      <c r="AG46" s="8">
        <v>0</v>
      </c>
      <c r="AH46" s="8">
        <v>0</v>
      </c>
      <c r="AI46" s="8">
        <v>1</v>
      </c>
      <c r="AJ46" s="3">
        <f t="shared" ref="AJ46" si="115">AH46+AI46</f>
        <v>1</v>
      </c>
      <c r="AK46" s="8">
        <v>0</v>
      </c>
      <c r="AL46" s="3">
        <f t="shared" ref="AL46" si="116">AH46+AI46-AK46</f>
        <v>1</v>
      </c>
      <c r="AM46" s="8"/>
      <c r="AN46" s="8"/>
      <c r="AO46" s="8"/>
      <c r="AP46" s="8"/>
      <c r="AQ46" s="70">
        <f t="shared" si="12"/>
        <v>3</v>
      </c>
      <c r="AR46" s="70">
        <f t="shared" si="53"/>
        <v>3</v>
      </c>
      <c r="AS46" s="70">
        <f t="shared" si="13"/>
        <v>4</v>
      </c>
      <c r="AT46" s="70">
        <f t="shared" si="14"/>
        <v>4</v>
      </c>
      <c r="AU46" s="70">
        <f t="shared" si="15"/>
        <v>4</v>
      </c>
      <c r="AV46" s="70">
        <f t="shared" si="80"/>
        <v>4</v>
      </c>
      <c r="AW46" s="70">
        <f t="shared" si="16"/>
        <v>1</v>
      </c>
      <c r="AX46" s="70">
        <f t="shared" si="78"/>
        <v>1</v>
      </c>
      <c r="AY46" s="70">
        <f t="shared" si="17"/>
        <v>1</v>
      </c>
      <c r="AZ46" s="70">
        <f t="shared" si="18"/>
        <v>1</v>
      </c>
      <c r="BA46" s="70">
        <f t="shared" si="19"/>
        <v>2</v>
      </c>
      <c r="BB46" s="70">
        <f t="shared" si="20"/>
        <v>2</v>
      </c>
      <c r="BC46" s="70">
        <f t="shared" si="21"/>
        <v>4</v>
      </c>
      <c r="BD46" s="70">
        <f t="shared" si="22"/>
        <v>4</v>
      </c>
      <c r="BE46" s="70">
        <f t="shared" si="23"/>
        <v>4</v>
      </c>
      <c r="BF46" s="70">
        <f t="shared" si="24"/>
        <v>4</v>
      </c>
      <c r="BG46" s="70">
        <f t="shared" si="25"/>
        <v>1</v>
      </c>
      <c r="BH46" s="70">
        <f t="shared" si="26"/>
        <v>1</v>
      </c>
      <c r="BI46" s="70">
        <f t="shared" si="27"/>
        <v>1</v>
      </c>
      <c r="BJ46" s="70">
        <f t="shared" si="28"/>
        <v>1</v>
      </c>
    </row>
    <row r="47" spans="1:62" s="124" customFormat="1" ht="27.75" customHeight="1">
      <c r="A47" s="123"/>
      <c r="B47" s="121" t="s">
        <v>16</v>
      </c>
      <c r="C47" s="1">
        <f>C8+C11+C14+C17+C18+C19+C27+C33+C34+C35+C36+C37+C44+C45+C46+C38+C39+C40+C41+C42+C43</f>
        <v>154</v>
      </c>
      <c r="D47" s="1">
        <f t="shared" ref="D47:AP47" si="117">D8+D11+D14+D17+D18+D19+D27+D33+D34+D35+D36+D37+D44+D45+D46+D38+D39+D40+D41+D42+D43</f>
        <v>0</v>
      </c>
      <c r="E47" s="1">
        <f t="shared" si="117"/>
        <v>154</v>
      </c>
      <c r="F47" s="1">
        <f t="shared" si="117"/>
        <v>0</v>
      </c>
      <c r="G47" s="1">
        <f t="shared" si="117"/>
        <v>0</v>
      </c>
      <c r="H47" s="1">
        <f t="shared" si="117"/>
        <v>433</v>
      </c>
      <c r="I47" s="1">
        <f t="shared" si="117"/>
        <v>337</v>
      </c>
      <c r="J47" s="1">
        <f t="shared" si="117"/>
        <v>56</v>
      </c>
      <c r="K47" s="1">
        <f t="shared" si="117"/>
        <v>40</v>
      </c>
      <c r="L47" s="1">
        <f t="shared" si="117"/>
        <v>21</v>
      </c>
      <c r="M47" s="1">
        <f t="shared" si="117"/>
        <v>165</v>
      </c>
      <c r="N47" s="1">
        <f t="shared" si="117"/>
        <v>76</v>
      </c>
      <c r="O47" s="1">
        <f t="shared" si="117"/>
        <v>17</v>
      </c>
      <c r="P47" s="1">
        <f t="shared" si="117"/>
        <v>72</v>
      </c>
      <c r="Q47" s="1">
        <f t="shared" si="117"/>
        <v>0</v>
      </c>
      <c r="R47" s="1">
        <f t="shared" si="117"/>
        <v>104</v>
      </c>
      <c r="S47" s="1">
        <f t="shared" si="117"/>
        <v>0</v>
      </c>
      <c r="T47" s="1">
        <f t="shared" si="117"/>
        <v>39</v>
      </c>
      <c r="U47" s="1">
        <f t="shared" si="117"/>
        <v>65</v>
      </c>
      <c r="V47" s="1">
        <f t="shared" si="117"/>
        <v>269</v>
      </c>
      <c r="W47" s="1">
        <f t="shared" si="117"/>
        <v>0</v>
      </c>
      <c r="X47" s="1">
        <f t="shared" si="117"/>
        <v>6</v>
      </c>
      <c r="Y47" s="1">
        <f t="shared" si="117"/>
        <v>201</v>
      </c>
      <c r="Z47" s="1">
        <f t="shared" si="117"/>
        <v>6</v>
      </c>
      <c r="AA47" s="1">
        <f t="shared" si="117"/>
        <v>34</v>
      </c>
      <c r="AB47" s="1">
        <f t="shared" si="117"/>
        <v>39</v>
      </c>
      <c r="AC47" s="1">
        <f t="shared" si="117"/>
        <v>73</v>
      </c>
      <c r="AD47" s="1">
        <f t="shared" si="117"/>
        <v>33</v>
      </c>
      <c r="AE47" s="1">
        <f t="shared" si="117"/>
        <v>40</v>
      </c>
      <c r="AF47" s="1">
        <f t="shared" si="117"/>
        <v>0</v>
      </c>
      <c r="AG47" s="1">
        <f t="shared" si="117"/>
        <v>4</v>
      </c>
      <c r="AH47" s="1">
        <f t="shared" si="117"/>
        <v>2</v>
      </c>
      <c r="AI47" s="1">
        <f t="shared" si="117"/>
        <v>11</v>
      </c>
      <c r="AJ47" s="1">
        <f t="shared" si="117"/>
        <v>13</v>
      </c>
      <c r="AK47" s="1">
        <f t="shared" si="117"/>
        <v>0</v>
      </c>
      <c r="AL47" s="1">
        <f t="shared" si="117"/>
        <v>13</v>
      </c>
      <c r="AM47" s="1">
        <f t="shared" si="117"/>
        <v>0</v>
      </c>
      <c r="AN47" s="1">
        <f t="shared" si="117"/>
        <v>0</v>
      </c>
      <c r="AO47" s="1">
        <f t="shared" si="117"/>
        <v>0</v>
      </c>
      <c r="AP47" s="1">
        <f t="shared" si="117"/>
        <v>0</v>
      </c>
      <c r="AQ47" s="69">
        <f t="shared" ref="AQ47:BJ47" si="118">AQ8+AQ11+AQ14+AQ17+AQ18+AQ19+AQ27+AQ33+AQ34+AQ35+AQ36+AQ37+AQ42+AQ43+AQ38+AQ39+AQ40+AQ41+AQ44+AQ45+AQ46</f>
        <v>154</v>
      </c>
      <c r="AR47" s="70">
        <f t="shared" si="53"/>
        <v>154</v>
      </c>
      <c r="AS47" s="69">
        <f t="shared" si="118"/>
        <v>433</v>
      </c>
      <c r="AT47" s="69">
        <f t="shared" si="118"/>
        <v>433</v>
      </c>
      <c r="AU47" s="69">
        <f t="shared" si="118"/>
        <v>491</v>
      </c>
      <c r="AV47" s="70">
        <f>L47+V47+W47+Y47</f>
        <v>491</v>
      </c>
      <c r="AW47" s="69">
        <f t="shared" si="118"/>
        <v>165</v>
      </c>
      <c r="AX47" s="69">
        <f t="shared" si="118"/>
        <v>165</v>
      </c>
      <c r="AY47" s="69">
        <f t="shared" si="118"/>
        <v>104</v>
      </c>
      <c r="AZ47" s="69">
        <f t="shared" si="118"/>
        <v>104</v>
      </c>
      <c r="BA47" s="69">
        <f t="shared" si="118"/>
        <v>269</v>
      </c>
      <c r="BB47" s="69">
        <f t="shared" si="118"/>
        <v>269</v>
      </c>
      <c r="BC47" s="69">
        <f t="shared" si="118"/>
        <v>73</v>
      </c>
      <c r="BD47" s="69">
        <f t="shared" si="118"/>
        <v>73</v>
      </c>
      <c r="BE47" s="69">
        <f t="shared" si="118"/>
        <v>73</v>
      </c>
      <c r="BF47" s="69">
        <f t="shared" si="118"/>
        <v>73</v>
      </c>
      <c r="BG47" s="69">
        <f t="shared" si="118"/>
        <v>13</v>
      </c>
      <c r="BH47" s="69">
        <f t="shared" si="118"/>
        <v>13</v>
      </c>
      <c r="BI47" s="69">
        <f t="shared" si="118"/>
        <v>13</v>
      </c>
      <c r="BJ47" s="69">
        <f t="shared" si="118"/>
        <v>13</v>
      </c>
    </row>
    <row r="48" spans="1:62" ht="30.75" customHeight="1">
      <c r="A48" s="125"/>
      <c r="B48" s="125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25"/>
      <c r="B49" s="125"/>
      <c r="C49" s="125"/>
      <c r="D49" s="125"/>
      <c r="E49" s="125"/>
      <c r="F49" s="125"/>
      <c r="G49" s="125"/>
      <c r="H49" s="125"/>
      <c r="I49" s="125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</row>
    <row r="50" spans="1:42">
      <c r="A50" s="125"/>
      <c r="B50" s="125"/>
      <c r="C50" s="125"/>
      <c r="D50" s="125"/>
      <c r="E50" s="125"/>
      <c r="F50" s="125"/>
      <c r="G50" s="125"/>
      <c r="H50" s="125"/>
      <c r="I50" s="125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</row>
    <row r="51" spans="1:42">
      <c r="A51" s="125"/>
      <c r="B51" s="125"/>
      <c r="C51" s="125"/>
      <c r="D51" s="125"/>
      <c r="E51" s="125"/>
      <c r="F51" s="125"/>
      <c r="G51" s="125"/>
      <c r="H51" s="125"/>
      <c r="I51" s="125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</row>
    <row r="52" spans="1:42">
      <c r="A52" s="125"/>
      <c r="B52" s="125"/>
      <c r="C52" s="125"/>
      <c r="D52" s="125"/>
      <c r="E52" s="125"/>
      <c r="F52" s="125"/>
      <c r="G52" s="125"/>
      <c r="H52" s="125"/>
      <c r="I52" s="125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</row>
    <row r="53" spans="1:42">
      <c r="A53" s="125"/>
      <c r="B53" s="125"/>
      <c r="C53" s="125"/>
      <c r="D53" s="125"/>
      <c r="E53" s="125"/>
      <c r="F53" s="125"/>
      <c r="G53" s="125"/>
      <c r="H53" s="125"/>
      <c r="I53" s="125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</row>
    <row r="54" spans="1:42">
      <c r="A54" s="125"/>
      <c r="B54" s="125"/>
      <c r="C54" s="125"/>
      <c r="D54" s="125"/>
      <c r="E54" s="125"/>
      <c r="F54" s="125"/>
      <c r="G54" s="125"/>
      <c r="H54" s="125"/>
      <c r="I54" s="125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</row>
    <row r="55" spans="1:42">
      <c r="A55" s="125"/>
      <c r="B55" s="125"/>
      <c r="C55" s="125"/>
      <c r="D55" s="125"/>
      <c r="E55" s="125"/>
      <c r="F55" s="125"/>
      <c r="G55" s="125"/>
      <c r="H55" s="125"/>
      <c r="I55" s="125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</row>
    <row r="56" spans="1:42">
      <c r="A56" s="125"/>
      <c r="B56" s="125"/>
      <c r="C56" s="125"/>
      <c r="D56" s="125"/>
      <c r="E56" s="125"/>
      <c r="F56" s="125"/>
      <c r="G56" s="125"/>
      <c r="H56" s="125"/>
      <c r="I56" s="125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</row>
    <row r="57" spans="1:42">
      <c r="A57" s="125"/>
      <c r="B57" s="125"/>
      <c r="C57" s="125"/>
      <c r="D57" s="125"/>
      <c r="E57" s="125"/>
      <c r="F57" s="125"/>
      <c r="G57" s="125"/>
      <c r="H57" s="125"/>
      <c r="I57" s="125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</row>
    <row r="58" spans="1:42">
      <c r="A58" s="125"/>
      <c r="B58" s="125"/>
      <c r="C58" s="125"/>
      <c r="D58" s="125"/>
      <c r="E58" s="125"/>
      <c r="F58" s="125"/>
      <c r="G58" s="125"/>
      <c r="H58" s="125"/>
      <c r="I58" s="125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</row>
    <row r="59" spans="1:42">
      <c r="A59" s="125"/>
      <c r="B59" s="125"/>
      <c r="C59" s="125"/>
      <c r="D59" s="125"/>
      <c r="E59" s="125"/>
      <c r="F59" s="125"/>
      <c r="G59" s="125"/>
      <c r="H59" s="125"/>
      <c r="I59" s="125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</row>
    <row r="60" spans="1:42">
      <c r="A60" s="125"/>
      <c r="B60" s="125"/>
      <c r="C60" s="125"/>
      <c r="D60" s="125"/>
      <c r="E60" s="125"/>
      <c r="F60" s="125"/>
      <c r="G60" s="125"/>
      <c r="H60" s="125"/>
      <c r="I60" s="125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</row>
    <row r="61" spans="1:42">
      <c r="A61" s="125"/>
      <c r="B61" s="125"/>
      <c r="C61" s="125"/>
      <c r="D61" s="125"/>
      <c r="E61" s="125"/>
      <c r="F61" s="125"/>
      <c r="G61" s="125"/>
      <c r="H61" s="125"/>
      <c r="I61" s="125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</row>
    <row r="62" spans="1:42">
      <c r="A62" s="125"/>
      <c r="B62" s="125"/>
      <c r="C62" s="125"/>
      <c r="D62" s="125"/>
      <c r="E62" s="125"/>
      <c r="F62" s="125"/>
      <c r="G62" s="125"/>
      <c r="H62" s="125"/>
      <c r="I62" s="125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</row>
    <row r="63" spans="1:42">
      <c r="A63" s="125"/>
      <c r="B63" s="125"/>
      <c r="C63" s="125"/>
      <c r="D63" s="125"/>
      <c r="E63" s="125"/>
      <c r="F63" s="125"/>
      <c r="G63" s="125"/>
      <c r="H63" s="125"/>
      <c r="I63" s="125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</row>
    <row r="64" spans="1:42">
      <c r="A64" s="125"/>
      <c r="B64" s="125"/>
      <c r="C64" s="125"/>
      <c r="D64" s="125"/>
      <c r="E64" s="125"/>
      <c r="F64" s="125"/>
      <c r="G64" s="125"/>
      <c r="H64" s="125"/>
      <c r="I64" s="125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</row>
    <row r="65" spans="1:42">
      <c r="A65" s="125"/>
      <c r="B65" s="125"/>
      <c r="C65" s="125"/>
      <c r="D65" s="125"/>
      <c r="E65" s="125"/>
      <c r="F65" s="125"/>
      <c r="G65" s="125"/>
      <c r="H65" s="125"/>
      <c r="I65" s="125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</row>
    <row r="66" spans="1:42">
      <c r="A66" s="125"/>
      <c r="B66" s="125"/>
      <c r="C66" s="125"/>
      <c r="D66" s="125"/>
      <c r="E66" s="125"/>
      <c r="F66" s="125"/>
      <c r="G66" s="125"/>
      <c r="H66" s="125"/>
      <c r="I66" s="125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</row>
    <row r="67" spans="1:42">
      <c r="A67" s="125"/>
      <c r="B67" s="125"/>
      <c r="C67" s="125"/>
      <c r="D67" s="125"/>
      <c r="E67" s="125"/>
      <c r="F67" s="125"/>
      <c r="G67" s="125"/>
      <c r="H67" s="125"/>
      <c r="I67" s="125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</row>
    <row r="68" spans="1:42">
      <c r="A68" s="125"/>
      <c r="B68" s="125"/>
      <c r="C68" s="125"/>
      <c r="D68" s="125"/>
      <c r="E68" s="125"/>
      <c r="F68" s="125"/>
      <c r="G68" s="125"/>
      <c r="H68" s="125"/>
      <c r="I68" s="125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</row>
    <row r="69" spans="1:42">
      <c r="A69" s="125"/>
      <c r="B69" s="125"/>
      <c r="C69" s="125"/>
      <c r="D69" s="125"/>
      <c r="E69" s="125"/>
      <c r="F69" s="125"/>
      <c r="G69" s="125"/>
      <c r="H69" s="125"/>
      <c r="I69" s="125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</row>
    <row r="70" spans="1:42">
      <c r="A70" s="125"/>
      <c r="B70" s="125"/>
      <c r="C70" s="125"/>
      <c r="D70" s="125"/>
      <c r="E70" s="125"/>
      <c r="F70" s="125"/>
      <c r="G70" s="125"/>
      <c r="H70" s="125"/>
      <c r="I70" s="125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</row>
    <row r="71" spans="1:42">
      <c r="A71" s="125"/>
      <c r="B71" s="125"/>
      <c r="C71" s="125"/>
      <c r="D71" s="125"/>
      <c r="E71" s="125"/>
      <c r="F71" s="125"/>
      <c r="G71" s="125"/>
      <c r="H71" s="125"/>
      <c r="I71" s="125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</row>
    <row r="72" spans="1:42">
      <c r="A72" s="125"/>
      <c r="B72" s="125"/>
      <c r="C72" s="125"/>
      <c r="D72" s="125"/>
      <c r="E72" s="125"/>
      <c r="F72" s="125"/>
      <c r="G72" s="125"/>
      <c r="H72" s="125"/>
      <c r="I72" s="125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</row>
    <row r="73" spans="1:42">
      <c r="A73" s="125"/>
      <c r="B73" s="125"/>
      <c r="C73" s="125"/>
      <c r="D73" s="125"/>
      <c r="E73" s="125"/>
      <c r="F73" s="125"/>
      <c r="G73" s="125"/>
      <c r="H73" s="125"/>
      <c r="I73" s="125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</row>
    <row r="74" spans="1:42">
      <c r="A74" s="125"/>
      <c r="B74" s="125"/>
      <c r="C74" s="125"/>
      <c r="D74" s="125"/>
      <c r="E74" s="125"/>
      <c r="F74" s="125"/>
      <c r="G74" s="125"/>
      <c r="H74" s="125"/>
      <c r="I74" s="125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</row>
    <row r="75" spans="1:42">
      <c r="A75" s="125"/>
      <c r="B75" s="125"/>
      <c r="C75" s="125"/>
      <c r="D75" s="125"/>
      <c r="E75" s="125"/>
      <c r="F75" s="125"/>
      <c r="G75" s="125"/>
      <c r="H75" s="125"/>
      <c r="I75" s="125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</row>
    <row r="76" spans="1:42">
      <c r="A76" s="125"/>
      <c r="B76" s="125"/>
      <c r="C76" s="125"/>
      <c r="D76" s="125"/>
      <c r="E76" s="125"/>
      <c r="F76" s="125"/>
      <c r="G76" s="125"/>
      <c r="H76" s="125"/>
      <c r="I76" s="125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</row>
    <row r="77" spans="1:42">
      <c r="A77" s="125"/>
      <c r="B77" s="125"/>
      <c r="C77" s="125"/>
      <c r="D77" s="125"/>
      <c r="E77" s="125"/>
      <c r="F77" s="125"/>
      <c r="G77" s="125"/>
      <c r="H77" s="125"/>
      <c r="I77" s="125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</row>
    <row r="78" spans="1:42">
      <c r="A78" s="125"/>
      <c r="B78" s="125"/>
      <c r="C78" s="125"/>
      <c r="D78" s="125"/>
      <c r="E78" s="125"/>
      <c r="F78" s="125"/>
      <c r="G78" s="125"/>
      <c r="H78" s="125"/>
      <c r="I78" s="125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</row>
    <row r="79" spans="1:42">
      <c r="A79" s="125"/>
      <c r="B79" s="125"/>
      <c r="C79" s="125"/>
      <c r="D79" s="125"/>
      <c r="E79" s="125"/>
      <c r="F79" s="125"/>
      <c r="G79" s="125"/>
      <c r="H79" s="125"/>
      <c r="I79" s="125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</row>
    <row r="80" spans="1:42">
      <c r="A80" s="125"/>
      <c r="B80" s="125"/>
      <c r="C80" s="125"/>
      <c r="D80" s="125"/>
      <c r="E80" s="125"/>
      <c r="F80" s="125"/>
      <c r="G80" s="125"/>
      <c r="H80" s="125"/>
      <c r="I80" s="125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</row>
    <row r="81" spans="1:42">
      <c r="A81" s="125"/>
      <c r="B81" s="125"/>
      <c r="C81" s="125"/>
      <c r="D81" s="125"/>
      <c r="E81" s="125"/>
      <c r="F81" s="125"/>
      <c r="G81" s="125"/>
      <c r="H81" s="125"/>
      <c r="I81" s="125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</row>
    <row r="82" spans="1:42">
      <c r="A82" s="125"/>
      <c r="B82" s="125"/>
      <c r="C82" s="125"/>
      <c r="D82" s="125"/>
      <c r="E82" s="125"/>
      <c r="F82" s="125"/>
      <c r="G82" s="125"/>
      <c r="H82" s="125"/>
      <c r="I82" s="125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</row>
    <row r="83" spans="1:42">
      <c r="A83" s="125"/>
      <c r="B83" s="125"/>
      <c r="C83" s="125"/>
      <c r="D83" s="125"/>
      <c r="E83" s="125"/>
      <c r="F83" s="125"/>
      <c r="G83" s="125"/>
      <c r="H83" s="125"/>
      <c r="I83" s="125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</row>
    <row r="84" spans="1:42">
      <c r="A84" s="125"/>
      <c r="B84" s="125"/>
      <c r="C84" s="125"/>
      <c r="D84" s="125"/>
      <c r="E84" s="125"/>
      <c r="F84" s="125"/>
      <c r="G84" s="125"/>
      <c r="H84" s="125"/>
      <c r="I84" s="125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</row>
    <row r="85" spans="1:42">
      <c r="A85" s="125"/>
      <c r="B85" s="125"/>
      <c r="C85" s="125"/>
      <c r="D85" s="125"/>
      <c r="E85" s="125"/>
      <c r="F85" s="125"/>
      <c r="G85" s="125"/>
      <c r="H85" s="125"/>
      <c r="I85" s="125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</row>
    <row r="86" spans="1:42">
      <c r="A86" s="125"/>
      <c r="B86" s="125"/>
      <c r="C86" s="125"/>
      <c r="D86" s="125"/>
      <c r="E86" s="125"/>
      <c r="F86" s="125"/>
      <c r="G86" s="125"/>
      <c r="H86" s="125"/>
      <c r="I86" s="125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</row>
    <row r="87" spans="1:42">
      <c r="A87" s="125"/>
      <c r="B87" s="125"/>
      <c r="C87" s="125"/>
      <c r="D87" s="125"/>
      <c r="E87" s="125"/>
      <c r="F87" s="125"/>
      <c r="G87" s="125"/>
      <c r="H87" s="125"/>
      <c r="I87" s="125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</row>
    <row r="88" spans="1:42">
      <c r="A88" s="125"/>
      <c r="B88" s="125"/>
      <c r="C88" s="125"/>
      <c r="D88" s="125"/>
      <c r="E88" s="125"/>
      <c r="F88" s="125"/>
      <c r="G88" s="125"/>
      <c r="H88" s="125"/>
      <c r="I88" s="125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</row>
    <row r="89" spans="1:42">
      <c r="A89" s="125"/>
      <c r="B89" s="125"/>
      <c r="C89" s="125"/>
      <c r="D89" s="125"/>
      <c r="E89" s="125"/>
      <c r="F89" s="125"/>
      <c r="G89" s="125"/>
      <c r="H89" s="125"/>
      <c r="I89" s="125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</row>
    <row r="90" spans="1:42">
      <c r="A90" s="125"/>
      <c r="B90" s="125"/>
      <c r="C90" s="125"/>
      <c r="D90" s="125"/>
      <c r="E90" s="125"/>
      <c r="F90" s="125"/>
      <c r="G90" s="125"/>
      <c r="H90" s="125"/>
      <c r="I90" s="125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</row>
    <row r="91" spans="1:42">
      <c r="A91" s="125"/>
      <c r="B91" s="125"/>
      <c r="C91" s="125"/>
      <c r="D91" s="125"/>
      <c r="E91" s="125"/>
      <c r="F91" s="125"/>
      <c r="G91" s="125"/>
      <c r="H91" s="125"/>
      <c r="I91" s="125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</row>
    <row r="92" spans="1:42">
      <c r="A92" s="125"/>
      <c r="B92" s="125"/>
      <c r="C92" s="125"/>
      <c r="D92" s="125"/>
      <c r="E92" s="125"/>
      <c r="F92" s="125"/>
      <c r="G92" s="125"/>
      <c r="H92" s="125"/>
      <c r="I92" s="125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</row>
    <row r="93" spans="1:42">
      <c r="A93" s="125"/>
      <c r="B93" s="125"/>
      <c r="C93" s="125"/>
      <c r="D93" s="125"/>
      <c r="E93" s="125"/>
      <c r="F93" s="125"/>
      <c r="G93" s="125"/>
      <c r="H93" s="125"/>
      <c r="I93" s="125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</row>
    <row r="94" spans="1:42">
      <c r="A94" s="125"/>
      <c r="B94" s="125"/>
      <c r="C94" s="125"/>
      <c r="D94" s="125"/>
      <c r="E94" s="125"/>
      <c r="F94" s="125"/>
      <c r="G94" s="125"/>
      <c r="H94" s="125"/>
      <c r="I94" s="125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</row>
    <row r="95" spans="1:42">
      <c r="A95" s="125"/>
      <c r="B95" s="125"/>
      <c r="C95" s="125"/>
      <c r="D95" s="125"/>
      <c r="E95" s="125"/>
      <c r="F95" s="125"/>
      <c r="G95" s="125"/>
      <c r="H95" s="125"/>
      <c r="I95" s="125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</row>
    <row r="96" spans="1:42">
      <c r="A96" s="125"/>
      <c r="B96" s="125"/>
      <c r="C96" s="125"/>
      <c r="D96" s="125"/>
      <c r="E96" s="125"/>
      <c r="F96" s="125"/>
      <c r="G96" s="125"/>
      <c r="H96" s="125"/>
      <c r="I96" s="125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  <c r="AN96" s="126"/>
      <c r="AO96" s="126"/>
      <c r="AP96" s="126"/>
    </row>
    <row r="97" spans="1:42">
      <c r="A97" s="125"/>
      <c r="B97" s="125"/>
      <c r="C97" s="125"/>
      <c r="D97" s="125"/>
      <c r="E97" s="125"/>
      <c r="F97" s="125"/>
      <c r="G97" s="125"/>
      <c r="H97" s="125"/>
      <c r="I97" s="125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</row>
    <row r="98" spans="1:42">
      <c r="A98" s="125"/>
      <c r="B98" s="125"/>
      <c r="C98" s="125"/>
      <c r="D98" s="125"/>
      <c r="E98" s="125"/>
      <c r="F98" s="125"/>
      <c r="G98" s="125"/>
      <c r="H98" s="125"/>
      <c r="I98" s="125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</row>
    <row r="99" spans="1:42">
      <c r="A99" s="125"/>
      <c r="B99" s="125"/>
      <c r="C99" s="125"/>
      <c r="D99" s="125"/>
      <c r="E99" s="125"/>
      <c r="F99" s="125"/>
      <c r="G99" s="125"/>
      <c r="H99" s="125"/>
      <c r="I99" s="125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</row>
    <row r="100" spans="1:42">
      <c r="A100" s="125"/>
      <c r="B100" s="127"/>
      <c r="C100" s="127"/>
      <c r="D100" s="127"/>
      <c r="E100" s="127"/>
      <c r="F100" s="127"/>
      <c r="G100" s="127"/>
      <c r="H100" s="127"/>
      <c r="I100" s="127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</row>
    <row r="101" spans="1:42">
      <c r="A101" s="125"/>
      <c r="B101" s="127"/>
      <c r="C101" s="127"/>
      <c r="D101" s="127"/>
      <c r="E101" s="127"/>
      <c r="F101" s="127"/>
      <c r="G101" s="127"/>
      <c r="H101" s="127"/>
      <c r="I101" s="127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</row>
    <row r="102" spans="1:42">
      <c r="A102" s="125"/>
      <c r="B102" s="127"/>
      <c r="C102" s="127"/>
      <c r="D102" s="127"/>
      <c r="E102" s="127"/>
      <c r="F102" s="127"/>
      <c r="G102" s="127"/>
      <c r="H102" s="127"/>
      <c r="I102" s="127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</row>
    <row r="103" spans="1:42">
      <c r="A103" s="125"/>
      <c r="B103" s="127"/>
      <c r="C103" s="127"/>
      <c r="D103" s="127"/>
      <c r="E103" s="127"/>
      <c r="F103" s="127"/>
      <c r="G103" s="127"/>
      <c r="H103" s="127"/>
      <c r="I103" s="127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</row>
    <row r="104" spans="1:42">
      <c r="A104" s="125"/>
      <c r="B104" s="127"/>
      <c r="C104" s="127"/>
      <c r="D104" s="127"/>
      <c r="E104" s="127"/>
      <c r="F104" s="127"/>
      <c r="G104" s="127"/>
      <c r="H104" s="127"/>
      <c r="I104" s="127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</row>
    <row r="105" spans="1:42">
      <c r="A105" s="125"/>
      <c r="B105" s="127"/>
      <c r="C105" s="127"/>
      <c r="D105" s="127"/>
      <c r="E105" s="127"/>
      <c r="F105" s="127"/>
      <c r="G105" s="127"/>
      <c r="H105" s="127"/>
      <c r="I105" s="127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</row>
    <row r="106" spans="1:42">
      <c r="A106" s="125"/>
      <c r="B106" s="127"/>
      <c r="C106" s="127"/>
      <c r="D106" s="127"/>
      <c r="E106" s="127"/>
      <c r="F106" s="127"/>
      <c r="G106" s="127"/>
      <c r="H106" s="127"/>
      <c r="I106" s="127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</row>
    <row r="107" spans="1:42">
      <c r="A107" s="125"/>
      <c r="B107" s="127"/>
      <c r="C107" s="127"/>
      <c r="D107" s="127"/>
      <c r="E107" s="127"/>
      <c r="F107" s="127"/>
      <c r="G107" s="127"/>
      <c r="H107" s="127"/>
      <c r="I107" s="127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</row>
    <row r="108" spans="1:42">
      <c r="A108" s="125"/>
      <c r="B108" s="128"/>
      <c r="C108" s="128"/>
      <c r="D108" s="128"/>
      <c r="E108" s="128"/>
      <c r="F108" s="128"/>
      <c r="G108" s="128"/>
      <c r="H108" s="128"/>
      <c r="I108" s="127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</row>
    <row r="109" spans="1:42">
      <c r="A109" s="125"/>
      <c r="B109" s="128"/>
      <c r="C109" s="128"/>
      <c r="D109" s="128"/>
      <c r="E109" s="128"/>
      <c r="F109" s="128"/>
      <c r="G109" s="128"/>
      <c r="H109" s="128"/>
      <c r="I109" s="127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</row>
    <row r="110" spans="1:42">
      <c r="A110" s="125"/>
      <c r="B110" s="127"/>
      <c r="C110" s="127"/>
      <c r="D110" s="127"/>
      <c r="E110" s="127"/>
      <c r="F110" s="127"/>
      <c r="G110" s="127"/>
      <c r="H110" s="127"/>
      <c r="I110" s="127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</row>
    <row r="111" spans="1:42">
      <c r="A111" s="129"/>
      <c r="B111" s="130"/>
      <c r="C111" s="130"/>
      <c r="D111" s="130"/>
      <c r="E111" s="130"/>
      <c r="F111" s="130"/>
      <c r="G111" s="130"/>
      <c r="H111" s="130"/>
      <c r="I111" s="131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</row>
    <row r="112" spans="1:42">
      <c r="A112" s="125"/>
      <c r="B112" s="128"/>
      <c r="C112" s="128"/>
      <c r="D112" s="128"/>
      <c r="E112" s="128"/>
      <c r="F112" s="128"/>
      <c r="G112" s="128"/>
      <c r="H112" s="128"/>
      <c r="I112" s="127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</row>
    <row r="113" spans="1:42">
      <c r="A113" s="125"/>
      <c r="B113" s="128"/>
      <c r="C113" s="128"/>
      <c r="D113" s="128"/>
      <c r="E113" s="128"/>
      <c r="F113" s="128"/>
      <c r="G113" s="128"/>
      <c r="H113" s="128"/>
      <c r="I113" s="127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</row>
    <row r="114" spans="1:42">
      <c r="A114" s="125"/>
      <c r="B114" s="127"/>
      <c r="C114" s="127"/>
      <c r="D114" s="127"/>
      <c r="E114" s="127"/>
      <c r="F114" s="127"/>
      <c r="G114" s="127"/>
      <c r="H114" s="127"/>
      <c r="I114" s="127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</row>
    <row r="115" spans="1:42">
      <c r="A115" s="129"/>
      <c r="B115" s="130"/>
      <c r="C115" s="130"/>
      <c r="D115" s="130"/>
      <c r="E115" s="130"/>
      <c r="F115" s="130"/>
      <c r="G115" s="130"/>
      <c r="H115" s="130"/>
      <c r="I115" s="131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</row>
    <row r="116" spans="1:42">
      <c r="A116" s="125"/>
      <c r="B116" s="128"/>
      <c r="C116" s="128"/>
      <c r="D116" s="128"/>
      <c r="E116" s="128"/>
      <c r="F116" s="128"/>
      <c r="G116" s="128"/>
      <c r="H116" s="128"/>
      <c r="I116" s="127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</row>
    <row r="117" spans="1:42">
      <c r="A117" s="125"/>
      <c r="B117" s="128"/>
      <c r="C117" s="128"/>
      <c r="D117" s="128"/>
      <c r="E117" s="128"/>
      <c r="F117" s="128"/>
      <c r="G117" s="128"/>
      <c r="H117" s="128"/>
      <c r="I117" s="127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</row>
    <row r="118" spans="1:42">
      <c r="A118" s="125"/>
      <c r="B118" s="128"/>
      <c r="C118" s="128"/>
      <c r="D118" s="128"/>
      <c r="E118" s="128"/>
      <c r="F118" s="128"/>
      <c r="G118" s="128"/>
      <c r="H118" s="128"/>
      <c r="I118" s="127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</row>
    <row r="119" spans="1:42">
      <c r="A119" s="125"/>
      <c r="B119" s="128"/>
      <c r="C119" s="128"/>
      <c r="D119" s="128"/>
      <c r="E119" s="128"/>
      <c r="F119" s="128"/>
      <c r="G119" s="128"/>
      <c r="H119" s="128"/>
      <c r="I119" s="127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</row>
    <row r="120" spans="1:42">
      <c r="A120" s="125"/>
      <c r="B120" s="128"/>
      <c r="C120" s="128"/>
      <c r="D120" s="128"/>
      <c r="E120" s="128"/>
      <c r="F120" s="128"/>
      <c r="G120" s="128"/>
      <c r="H120" s="128"/>
      <c r="I120" s="127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</row>
    <row r="121" spans="1:42">
      <c r="A121" s="125"/>
      <c r="B121" s="127"/>
      <c r="C121" s="127"/>
      <c r="D121" s="127"/>
      <c r="E121" s="127"/>
      <c r="F121" s="127"/>
      <c r="G121" s="127"/>
      <c r="H121" s="127"/>
      <c r="I121" s="127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</row>
    <row r="122" spans="1:42">
      <c r="A122" s="129"/>
      <c r="B122" s="130"/>
      <c r="C122" s="130"/>
      <c r="D122" s="130"/>
      <c r="E122" s="130"/>
      <c r="F122" s="130"/>
      <c r="G122" s="130"/>
      <c r="H122" s="130"/>
      <c r="I122" s="131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  <c r="AL122" s="126"/>
      <c r="AM122" s="126"/>
      <c r="AN122" s="126"/>
      <c r="AO122" s="126"/>
      <c r="AP122" s="126"/>
    </row>
    <row r="123" spans="1:42">
      <c r="A123" s="125"/>
      <c r="B123" s="128"/>
      <c r="C123" s="128"/>
      <c r="D123" s="128"/>
      <c r="E123" s="128"/>
      <c r="F123" s="128"/>
      <c r="G123" s="128"/>
      <c r="H123" s="128"/>
      <c r="I123" s="127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  <c r="AL123" s="126"/>
      <c r="AM123" s="126"/>
      <c r="AN123" s="126"/>
      <c r="AO123" s="126"/>
      <c r="AP123" s="126"/>
    </row>
    <row r="124" spans="1:42">
      <c r="A124" s="125"/>
      <c r="B124" s="128"/>
      <c r="C124" s="128"/>
      <c r="D124" s="128"/>
      <c r="E124" s="128"/>
      <c r="F124" s="128"/>
      <c r="G124" s="128"/>
      <c r="H124" s="128"/>
      <c r="I124" s="127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126"/>
      <c r="AE124" s="126"/>
      <c r="AF124" s="126"/>
      <c r="AG124" s="126"/>
      <c r="AH124" s="126"/>
      <c r="AI124" s="126"/>
      <c r="AJ124" s="126"/>
      <c r="AK124" s="126"/>
      <c r="AL124" s="126"/>
      <c r="AM124" s="126"/>
      <c r="AN124" s="126"/>
      <c r="AO124" s="126"/>
      <c r="AP124" s="126"/>
    </row>
    <row r="125" spans="1:42">
      <c r="A125" s="125"/>
      <c r="B125" s="128"/>
      <c r="C125" s="130"/>
      <c r="D125" s="130"/>
      <c r="E125" s="130"/>
      <c r="F125" s="130"/>
      <c r="G125" s="130"/>
      <c r="H125" s="130"/>
      <c r="I125" s="131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  <c r="AL125" s="126"/>
      <c r="AM125" s="126"/>
      <c r="AN125" s="126"/>
      <c r="AO125" s="126"/>
      <c r="AP125" s="126"/>
    </row>
    <row r="126" spans="1:42">
      <c r="A126" s="125"/>
      <c r="B126" s="128"/>
      <c r="C126" s="130"/>
      <c r="D126" s="130"/>
      <c r="E126" s="130"/>
      <c r="F126" s="130"/>
      <c r="G126" s="130"/>
      <c r="H126" s="130"/>
      <c r="I126" s="131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  <c r="AB126" s="126"/>
      <c r="AC126" s="126"/>
      <c r="AD126" s="126"/>
      <c r="AE126" s="126"/>
      <c r="AF126" s="126"/>
      <c r="AG126" s="126"/>
      <c r="AH126" s="126"/>
      <c r="AI126" s="126"/>
      <c r="AJ126" s="126"/>
      <c r="AK126" s="126"/>
      <c r="AL126" s="126"/>
      <c r="AM126" s="126"/>
      <c r="AN126" s="126"/>
      <c r="AO126" s="126"/>
      <c r="AP126" s="126"/>
    </row>
    <row r="127" spans="1:42">
      <c r="A127" s="125"/>
      <c r="B127" s="128"/>
      <c r="C127" s="128"/>
      <c r="D127" s="128"/>
      <c r="E127" s="128"/>
      <c r="F127" s="128"/>
      <c r="G127" s="128"/>
      <c r="H127" s="128"/>
      <c r="I127" s="127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  <c r="AG127" s="126"/>
      <c r="AH127" s="126"/>
      <c r="AI127" s="126"/>
      <c r="AJ127" s="126"/>
      <c r="AK127" s="126"/>
      <c r="AL127" s="126"/>
      <c r="AM127" s="126"/>
      <c r="AN127" s="126"/>
      <c r="AO127" s="126"/>
      <c r="AP127" s="126"/>
    </row>
    <row r="128" spans="1:42">
      <c r="A128" s="125"/>
      <c r="B128" s="128"/>
      <c r="C128" s="128"/>
      <c r="D128" s="128"/>
      <c r="E128" s="128"/>
      <c r="F128" s="128"/>
      <c r="G128" s="128"/>
      <c r="H128" s="128"/>
      <c r="I128" s="127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  <c r="AL128" s="126"/>
      <c r="AM128" s="126"/>
      <c r="AN128" s="126"/>
      <c r="AO128" s="126"/>
      <c r="AP128" s="126"/>
    </row>
    <row r="129" spans="1:42">
      <c r="A129" s="125"/>
      <c r="B129" s="128"/>
      <c r="C129" s="128"/>
      <c r="D129" s="128"/>
      <c r="E129" s="128"/>
      <c r="F129" s="128"/>
      <c r="G129" s="128"/>
      <c r="H129" s="128"/>
      <c r="I129" s="127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  <c r="AL129" s="126"/>
      <c r="AM129" s="126"/>
      <c r="AN129" s="126"/>
      <c r="AO129" s="126"/>
      <c r="AP129" s="126"/>
    </row>
    <row r="130" spans="1:42">
      <c r="A130" s="125"/>
      <c r="B130" s="127"/>
      <c r="C130" s="127"/>
      <c r="D130" s="127"/>
      <c r="E130" s="127"/>
      <c r="F130" s="127"/>
      <c r="G130" s="127"/>
      <c r="H130" s="127"/>
      <c r="I130" s="127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</row>
    <row r="131" spans="1:42">
      <c r="A131" s="132"/>
      <c r="B131" s="130"/>
      <c r="C131" s="127"/>
      <c r="D131" s="127"/>
      <c r="E131" s="127"/>
      <c r="F131" s="127"/>
      <c r="G131" s="127"/>
      <c r="H131" s="127"/>
      <c r="I131" s="127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</row>
    <row r="132" spans="1:42">
      <c r="A132" s="125"/>
      <c r="B132" s="128"/>
      <c r="C132" s="130"/>
      <c r="D132" s="130"/>
      <c r="E132" s="130"/>
      <c r="F132" s="130"/>
      <c r="G132" s="130"/>
      <c r="H132" s="130"/>
      <c r="I132" s="131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</row>
    <row r="133" spans="1:42">
      <c r="A133" s="125"/>
      <c r="B133" s="128"/>
      <c r="C133" s="128"/>
      <c r="D133" s="128"/>
      <c r="E133" s="128"/>
      <c r="F133" s="128"/>
      <c r="G133" s="128"/>
      <c r="H133" s="128"/>
      <c r="I133" s="127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</row>
    <row r="134" spans="1:42">
      <c r="A134" s="125"/>
      <c r="B134" s="128"/>
      <c r="C134" s="128"/>
      <c r="D134" s="128"/>
      <c r="E134" s="128"/>
      <c r="F134" s="128"/>
      <c r="G134" s="128"/>
      <c r="H134" s="128"/>
      <c r="I134" s="127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  <c r="AL134" s="126"/>
      <c r="AM134" s="126"/>
      <c r="AN134" s="126"/>
      <c r="AO134" s="126"/>
      <c r="AP134" s="126"/>
    </row>
    <row r="135" spans="1:42">
      <c r="A135" s="125"/>
      <c r="B135" s="127"/>
      <c r="C135" s="127"/>
      <c r="D135" s="127"/>
      <c r="E135" s="127"/>
      <c r="F135" s="127"/>
      <c r="G135" s="127"/>
      <c r="H135" s="127"/>
      <c r="I135" s="127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  <c r="AL135" s="126"/>
      <c r="AM135" s="126"/>
      <c r="AN135" s="126"/>
      <c r="AO135" s="126"/>
      <c r="AP135" s="126"/>
    </row>
    <row r="136" spans="1:42">
      <c r="A136" s="132"/>
      <c r="B136" s="130"/>
      <c r="C136" s="130"/>
      <c r="D136" s="130"/>
      <c r="E136" s="130"/>
      <c r="F136" s="130"/>
      <c r="G136" s="130"/>
      <c r="H136" s="130"/>
      <c r="I136" s="131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</row>
    <row r="137" spans="1:42">
      <c r="A137" s="132"/>
      <c r="B137" s="130"/>
      <c r="C137" s="130"/>
      <c r="D137" s="130"/>
      <c r="E137" s="130"/>
      <c r="F137" s="130"/>
      <c r="G137" s="130"/>
      <c r="H137" s="130"/>
      <c r="I137" s="131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  <c r="AL137" s="126"/>
      <c r="AM137" s="126"/>
      <c r="AN137" s="126"/>
      <c r="AO137" s="126"/>
      <c r="AP137" s="12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100" customWidth="1"/>
    <col min="2" max="2" width="60.42578125" style="100" customWidth="1"/>
    <col min="3" max="3" width="7.140625" style="115" customWidth="1"/>
    <col min="4" max="4" width="8.7109375" style="115" customWidth="1"/>
    <col min="5" max="5" width="7.5703125" style="115" customWidth="1"/>
    <col min="6" max="6" width="7.42578125" style="115" customWidth="1"/>
    <col min="7" max="7" width="8" style="115" customWidth="1"/>
    <col min="8" max="8" width="7.140625" style="115" customWidth="1"/>
    <col min="9" max="9" width="8.42578125" style="115" customWidth="1"/>
    <col min="10" max="10" width="7.85546875" style="115" customWidth="1"/>
    <col min="11" max="11" width="8.28515625" style="115" customWidth="1"/>
    <col min="12" max="12" width="8.140625" style="115" customWidth="1"/>
    <col min="13" max="13" width="8.42578125" style="115" customWidth="1"/>
    <col min="14" max="14" width="7.85546875" style="115" customWidth="1"/>
    <col min="15" max="15" width="7.42578125" style="115" customWidth="1"/>
    <col min="16" max="17" width="6.85546875" style="115" customWidth="1"/>
    <col min="18" max="18" width="7" style="115" customWidth="1"/>
    <col min="19" max="19" width="9.28515625" style="115" customWidth="1"/>
    <col min="20" max="20" width="7.5703125" style="115" customWidth="1"/>
    <col min="21" max="21" width="7" style="115" customWidth="1"/>
    <col min="22" max="22" width="7.85546875" style="115" customWidth="1"/>
    <col min="23" max="23" width="7" style="115" customWidth="1"/>
    <col min="24" max="24" width="8.42578125" style="115" customWidth="1"/>
    <col min="25" max="26" width="8" style="115" customWidth="1"/>
    <col min="27" max="27" width="6.140625" style="115" customWidth="1"/>
    <col min="28" max="28" width="6.85546875" style="115" customWidth="1"/>
    <col min="29" max="29" width="5.5703125" style="115" customWidth="1"/>
    <col min="30" max="30" width="7.28515625" style="115" customWidth="1"/>
    <col min="31" max="31" width="8" style="115" customWidth="1"/>
    <col min="32" max="32" width="8.28515625" style="115" customWidth="1"/>
    <col min="33" max="33" width="7.28515625" style="115" customWidth="1"/>
    <col min="34" max="34" width="7.5703125" style="115" customWidth="1"/>
    <col min="35" max="36" width="6.7109375" style="115" customWidth="1"/>
    <col min="37" max="37" width="8.42578125" style="115" customWidth="1"/>
    <col min="38" max="38" width="7.28515625" style="115" customWidth="1"/>
    <col min="39" max="39" width="9.42578125" style="115" customWidth="1"/>
    <col min="40" max="40" width="8.5703125" style="115" customWidth="1"/>
    <col min="41" max="41" width="8.28515625" style="115" customWidth="1"/>
    <col min="42" max="42" width="7" style="115" customWidth="1"/>
    <col min="43" max="46" width="0" style="115" hidden="1" customWidth="1"/>
    <col min="47" max="48" width="10" style="115" hidden="1" customWidth="1"/>
    <col min="49" max="62" width="0" style="115" hidden="1" customWidth="1"/>
    <col min="63" max="16384" width="9.140625" style="100"/>
  </cols>
  <sheetData>
    <row r="1" spans="1:62" ht="62.25" customHeight="1">
      <c r="A1" s="219" t="s">
        <v>192</v>
      </c>
      <c r="B1" s="220"/>
      <c r="C1" s="272" t="s">
        <v>2</v>
      </c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21" t="s">
        <v>194</v>
      </c>
      <c r="AN1" s="221"/>
      <c r="AO1" s="221"/>
      <c r="AP1" s="222"/>
    </row>
    <row r="2" spans="1:62">
      <c r="A2" s="238" t="s">
        <v>170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1.75" customHeight="1">
      <c r="A3" s="241" t="s">
        <v>171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64.5" customHeight="1">
      <c r="A4" s="225" t="s">
        <v>148</v>
      </c>
      <c r="B4" s="226"/>
      <c r="C4" s="268" t="s">
        <v>17</v>
      </c>
      <c r="D4" s="269"/>
      <c r="E4" s="269"/>
      <c r="F4" s="269"/>
      <c r="G4" s="270"/>
      <c r="H4" s="268" t="s">
        <v>87</v>
      </c>
      <c r="I4" s="269"/>
      <c r="J4" s="269"/>
      <c r="K4" s="270"/>
      <c r="L4" s="266" t="s">
        <v>22</v>
      </c>
      <c r="M4" s="268" t="s">
        <v>1</v>
      </c>
      <c r="N4" s="269"/>
      <c r="O4" s="269"/>
      <c r="P4" s="269"/>
      <c r="Q4" s="269"/>
      <c r="R4" s="269"/>
      <c r="S4" s="269"/>
      <c r="T4" s="269"/>
      <c r="U4" s="269"/>
      <c r="V4" s="270"/>
      <c r="W4" s="266" t="s">
        <v>31</v>
      </c>
      <c r="X4" s="266" t="s">
        <v>32</v>
      </c>
      <c r="Y4" s="266" t="s">
        <v>42</v>
      </c>
      <c r="Z4" s="266" t="s">
        <v>86</v>
      </c>
      <c r="AA4" s="268" t="s">
        <v>40</v>
      </c>
      <c r="AB4" s="269"/>
      <c r="AC4" s="269"/>
      <c r="AD4" s="269"/>
      <c r="AE4" s="270"/>
      <c r="AF4" s="266" t="s">
        <v>94</v>
      </c>
      <c r="AG4" s="266" t="s">
        <v>0</v>
      </c>
      <c r="AH4" s="268" t="s">
        <v>39</v>
      </c>
      <c r="AI4" s="269"/>
      <c r="AJ4" s="269"/>
      <c r="AK4" s="269"/>
      <c r="AL4" s="270"/>
      <c r="AM4" s="266" t="s">
        <v>89</v>
      </c>
      <c r="AN4" s="266" t="s">
        <v>90</v>
      </c>
      <c r="AO4" s="266" t="s">
        <v>91</v>
      </c>
      <c r="AP4" s="266" t="s">
        <v>95</v>
      </c>
    </row>
    <row r="5" spans="1:62">
      <c r="A5" s="227"/>
      <c r="B5" s="228"/>
      <c r="C5" s="266" t="s">
        <v>16</v>
      </c>
      <c r="D5" s="266" t="s">
        <v>18</v>
      </c>
      <c r="E5" s="266" t="s">
        <v>19</v>
      </c>
      <c r="F5" s="266" t="s">
        <v>20</v>
      </c>
      <c r="G5" s="266" t="s">
        <v>21</v>
      </c>
      <c r="H5" s="266" t="s">
        <v>16</v>
      </c>
      <c r="I5" s="266" t="s">
        <v>19</v>
      </c>
      <c r="J5" s="266" t="s">
        <v>20</v>
      </c>
      <c r="K5" s="266" t="s">
        <v>21</v>
      </c>
      <c r="L5" s="271"/>
      <c r="M5" s="266" t="s">
        <v>43</v>
      </c>
      <c r="N5" s="266" t="s">
        <v>23</v>
      </c>
      <c r="O5" s="266" t="s">
        <v>24</v>
      </c>
      <c r="P5" s="266" t="s">
        <v>25</v>
      </c>
      <c r="Q5" s="266" t="s">
        <v>88</v>
      </c>
      <c r="R5" s="268" t="s">
        <v>29</v>
      </c>
      <c r="S5" s="269"/>
      <c r="T5" s="269"/>
      <c r="U5" s="270"/>
      <c r="V5" s="266" t="s">
        <v>30</v>
      </c>
      <c r="W5" s="271"/>
      <c r="X5" s="271"/>
      <c r="Y5" s="271"/>
      <c r="Z5" s="271"/>
      <c r="AA5" s="266" t="s">
        <v>33</v>
      </c>
      <c r="AB5" s="266" t="s">
        <v>34</v>
      </c>
      <c r="AC5" s="266" t="s">
        <v>16</v>
      </c>
      <c r="AD5" s="266" t="s">
        <v>37</v>
      </c>
      <c r="AE5" s="266" t="s">
        <v>38</v>
      </c>
      <c r="AF5" s="271"/>
      <c r="AG5" s="271"/>
      <c r="AH5" s="266" t="s">
        <v>33</v>
      </c>
      <c r="AI5" s="266" t="s">
        <v>34</v>
      </c>
      <c r="AJ5" s="266" t="s">
        <v>16</v>
      </c>
      <c r="AK5" s="266" t="s">
        <v>35</v>
      </c>
      <c r="AL5" s="266" t="s">
        <v>36</v>
      </c>
      <c r="AM5" s="271"/>
      <c r="AN5" s="271"/>
      <c r="AO5" s="271"/>
      <c r="AP5" s="271"/>
    </row>
    <row r="6" spans="1:62" ht="135.75">
      <c r="A6" s="229"/>
      <c r="B6" s="230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45" t="s">
        <v>26</v>
      </c>
      <c r="S6" s="45" t="s">
        <v>41</v>
      </c>
      <c r="T6" s="45" t="s">
        <v>27</v>
      </c>
      <c r="U6" s="45" t="s">
        <v>28</v>
      </c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</row>
    <row r="7" spans="1:62" ht="15">
      <c r="A7" s="102"/>
      <c r="B7" s="103" t="s">
        <v>80</v>
      </c>
      <c r="C7" s="1">
        <v>1</v>
      </c>
      <c r="D7" s="46">
        <v>2</v>
      </c>
      <c r="E7" s="46">
        <v>3</v>
      </c>
      <c r="F7" s="46">
        <v>4</v>
      </c>
      <c r="G7" s="46">
        <v>5</v>
      </c>
      <c r="H7" s="46">
        <v>6</v>
      </c>
      <c r="I7" s="47">
        <v>7</v>
      </c>
      <c r="J7" s="46">
        <v>8</v>
      </c>
      <c r="K7" s="46">
        <v>9</v>
      </c>
      <c r="L7" s="46">
        <v>10</v>
      </c>
      <c r="M7" s="46">
        <v>11</v>
      </c>
      <c r="N7" s="46">
        <v>12</v>
      </c>
      <c r="O7" s="46">
        <v>13</v>
      </c>
      <c r="P7" s="46">
        <v>14</v>
      </c>
      <c r="Q7" s="1">
        <v>15</v>
      </c>
      <c r="R7" s="46">
        <v>16</v>
      </c>
      <c r="S7" s="46">
        <v>17</v>
      </c>
      <c r="T7" s="46">
        <v>18</v>
      </c>
      <c r="U7" s="46">
        <v>19</v>
      </c>
      <c r="V7" s="46">
        <v>20</v>
      </c>
      <c r="W7" s="46">
        <v>21</v>
      </c>
      <c r="X7" s="46">
        <v>22</v>
      </c>
      <c r="Y7" s="46">
        <v>23</v>
      </c>
      <c r="Z7" s="46">
        <v>24</v>
      </c>
      <c r="AA7" s="46">
        <v>25</v>
      </c>
      <c r="AB7" s="46">
        <v>26</v>
      </c>
      <c r="AC7" s="46">
        <v>27</v>
      </c>
      <c r="AD7" s="1">
        <v>28</v>
      </c>
      <c r="AE7" s="46">
        <v>29</v>
      </c>
      <c r="AF7" s="46">
        <v>30</v>
      </c>
      <c r="AG7" s="46">
        <v>31</v>
      </c>
      <c r="AH7" s="46">
        <v>32</v>
      </c>
      <c r="AI7" s="46">
        <v>33</v>
      </c>
      <c r="AJ7" s="46">
        <v>34</v>
      </c>
      <c r="AK7" s="46">
        <v>35</v>
      </c>
      <c r="AL7" s="46">
        <v>36</v>
      </c>
      <c r="AM7" s="46">
        <v>37</v>
      </c>
      <c r="AN7" s="46">
        <v>38</v>
      </c>
      <c r="AO7" s="46">
        <v>39</v>
      </c>
      <c r="AP7" s="48">
        <v>40</v>
      </c>
      <c r="AQ7" s="224" t="s">
        <v>191</v>
      </c>
      <c r="AR7" s="224"/>
      <c r="AS7" s="224" t="s">
        <v>139</v>
      </c>
      <c r="AT7" s="224"/>
      <c r="AU7" s="224" t="s">
        <v>140</v>
      </c>
      <c r="AV7" s="224"/>
      <c r="AW7" s="224" t="s">
        <v>147</v>
      </c>
      <c r="AX7" s="224"/>
      <c r="AY7" s="224" t="s">
        <v>141</v>
      </c>
      <c r="AZ7" s="224"/>
      <c r="BA7" s="224" t="s">
        <v>142</v>
      </c>
      <c r="BB7" s="224"/>
      <c r="BC7" s="224" t="s">
        <v>143</v>
      </c>
      <c r="BD7" s="224"/>
      <c r="BE7" s="224" t="s">
        <v>144</v>
      </c>
      <c r="BF7" s="224"/>
      <c r="BG7" s="224" t="s">
        <v>145</v>
      </c>
      <c r="BH7" s="224"/>
      <c r="BI7" s="224" t="s">
        <v>146</v>
      </c>
      <c r="BJ7" s="224"/>
    </row>
    <row r="8" spans="1:62" ht="51">
      <c r="A8" s="1">
        <v>1</v>
      </c>
      <c r="B8" s="6" t="s">
        <v>53</v>
      </c>
      <c r="C8" s="1">
        <f t="shared" ref="C8:AP8" si="0">SUM(C9:C10)</f>
        <v>13</v>
      </c>
      <c r="D8" s="1">
        <f t="shared" si="0"/>
        <v>0</v>
      </c>
      <c r="E8" s="1">
        <f t="shared" si="0"/>
        <v>13</v>
      </c>
      <c r="F8" s="1">
        <f t="shared" si="0"/>
        <v>0</v>
      </c>
      <c r="G8" s="1">
        <f t="shared" si="0"/>
        <v>0</v>
      </c>
      <c r="H8" s="1">
        <f t="shared" si="0"/>
        <v>227</v>
      </c>
      <c r="I8" s="1">
        <f t="shared" si="0"/>
        <v>178</v>
      </c>
      <c r="J8" s="1">
        <f t="shared" si="0"/>
        <v>36</v>
      </c>
      <c r="K8" s="1">
        <f t="shared" si="0"/>
        <v>13</v>
      </c>
      <c r="L8" s="1">
        <f t="shared" si="0"/>
        <v>4</v>
      </c>
      <c r="M8" s="1">
        <f t="shared" si="0"/>
        <v>68</v>
      </c>
      <c r="N8" s="1">
        <f t="shared" si="0"/>
        <v>36</v>
      </c>
      <c r="O8" s="1">
        <f t="shared" si="0"/>
        <v>5</v>
      </c>
      <c r="P8" s="1">
        <f t="shared" si="0"/>
        <v>27</v>
      </c>
      <c r="Q8" s="1">
        <f t="shared" si="0"/>
        <v>0</v>
      </c>
      <c r="R8" s="1">
        <f t="shared" si="0"/>
        <v>11</v>
      </c>
      <c r="S8" s="1">
        <f t="shared" si="0"/>
        <v>0</v>
      </c>
      <c r="T8" s="1">
        <f t="shared" si="0"/>
        <v>3</v>
      </c>
      <c r="U8" s="1">
        <f t="shared" si="0"/>
        <v>8</v>
      </c>
      <c r="V8" s="1">
        <f t="shared" si="0"/>
        <v>79</v>
      </c>
      <c r="W8" s="1">
        <f t="shared" si="0"/>
        <v>0</v>
      </c>
      <c r="X8" s="1">
        <f t="shared" si="0"/>
        <v>0</v>
      </c>
      <c r="Y8" s="1">
        <f t="shared" si="0"/>
        <v>108</v>
      </c>
      <c r="Z8" s="1">
        <f t="shared" si="0"/>
        <v>0</v>
      </c>
      <c r="AA8" s="1">
        <f t="shared" si="0"/>
        <v>15</v>
      </c>
      <c r="AB8" s="1">
        <f t="shared" si="0"/>
        <v>10</v>
      </c>
      <c r="AC8" s="1">
        <f t="shared" si="0"/>
        <v>25</v>
      </c>
      <c r="AD8" s="1">
        <f t="shared" si="0"/>
        <v>0</v>
      </c>
      <c r="AE8" s="1">
        <f t="shared" si="0"/>
        <v>25</v>
      </c>
      <c r="AF8" s="1">
        <f t="shared" si="0"/>
        <v>0</v>
      </c>
      <c r="AG8" s="1">
        <f t="shared" si="0"/>
        <v>16</v>
      </c>
      <c r="AH8" s="1">
        <f t="shared" si="0"/>
        <v>0</v>
      </c>
      <c r="AI8" s="1">
        <f t="shared" si="0"/>
        <v>0</v>
      </c>
      <c r="AJ8" s="1">
        <f t="shared" si="0"/>
        <v>0</v>
      </c>
      <c r="AK8" s="1">
        <f t="shared" si="0"/>
        <v>0</v>
      </c>
      <c r="AL8" s="1">
        <f t="shared" si="0"/>
        <v>0</v>
      </c>
      <c r="AM8" s="1">
        <f t="shared" si="0"/>
        <v>0</v>
      </c>
      <c r="AN8" s="1">
        <f t="shared" si="0"/>
        <v>0</v>
      </c>
      <c r="AO8" s="1">
        <f t="shared" si="0"/>
        <v>0</v>
      </c>
      <c r="AP8" s="1">
        <f t="shared" si="0"/>
        <v>0</v>
      </c>
      <c r="AQ8" s="69">
        <f t="shared" ref="AQ8:BJ8" si="1">SUM(AQ9:AQ10)</f>
        <v>13</v>
      </c>
      <c r="AR8" s="69">
        <f t="shared" si="1"/>
        <v>13</v>
      </c>
      <c r="AS8" s="69">
        <f t="shared" si="1"/>
        <v>227</v>
      </c>
      <c r="AT8" s="69">
        <f t="shared" si="1"/>
        <v>227</v>
      </c>
      <c r="AU8" s="69">
        <f t="shared" si="1"/>
        <v>191</v>
      </c>
      <c r="AV8" s="69">
        <f>SUM(AV9:AV10)</f>
        <v>191</v>
      </c>
      <c r="AW8" s="69">
        <f t="shared" si="1"/>
        <v>68</v>
      </c>
      <c r="AX8" s="69">
        <f t="shared" si="1"/>
        <v>68</v>
      </c>
      <c r="AY8" s="69">
        <f t="shared" si="1"/>
        <v>11</v>
      </c>
      <c r="AZ8" s="69">
        <f t="shared" si="1"/>
        <v>11</v>
      </c>
      <c r="BA8" s="69">
        <f t="shared" si="1"/>
        <v>79</v>
      </c>
      <c r="BB8" s="69">
        <f t="shared" si="1"/>
        <v>79</v>
      </c>
      <c r="BC8" s="69">
        <f t="shared" si="1"/>
        <v>25</v>
      </c>
      <c r="BD8" s="69">
        <f t="shared" si="1"/>
        <v>25</v>
      </c>
      <c r="BE8" s="69">
        <f t="shared" si="1"/>
        <v>25</v>
      </c>
      <c r="BF8" s="69">
        <f t="shared" si="1"/>
        <v>25</v>
      </c>
      <c r="BG8" s="69">
        <f t="shared" si="1"/>
        <v>0</v>
      </c>
      <c r="BH8" s="69">
        <f t="shared" si="1"/>
        <v>0</v>
      </c>
      <c r="BI8" s="69">
        <f t="shared" si="1"/>
        <v>0</v>
      </c>
      <c r="BJ8" s="69">
        <f t="shared" si="1"/>
        <v>0</v>
      </c>
    </row>
    <row r="9" spans="1:62" ht="38.25">
      <c r="A9" s="5" t="s">
        <v>45</v>
      </c>
      <c r="B9" s="204" t="s">
        <v>54</v>
      </c>
      <c r="C9" s="51">
        <v>13</v>
      </c>
      <c r="D9" s="49">
        <v>0</v>
      </c>
      <c r="E9" s="49">
        <v>13</v>
      </c>
      <c r="F9" s="49">
        <v>0</v>
      </c>
      <c r="G9" s="49">
        <v>0</v>
      </c>
      <c r="H9" s="49">
        <v>187</v>
      </c>
      <c r="I9" s="49">
        <f>H9-J9-K9</f>
        <v>144</v>
      </c>
      <c r="J9" s="50">
        <v>34</v>
      </c>
      <c r="K9" s="50">
        <v>9</v>
      </c>
      <c r="L9" s="50">
        <v>3</v>
      </c>
      <c r="M9" s="50">
        <f>N9+O9+P9+Q9</f>
        <v>56</v>
      </c>
      <c r="N9" s="50">
        <v>30</v>
      </c>
      <c r="O9" s="50">
        <v>1</v>
      </c>
      <c r="P9" s="50">
        <v>25</v>
      </c>
      <c r="Q9" s="50">
        <v>0</v>
      </c>
      <c r="R9" s="50">
        <v>7</v>
      </c>
      <c r="S9" s="50">
        <v>0</v>
      </c>
      <c r="T9" s="50">
        <v>3</v>
      </c>
      <c r="U9" s="50">
        <v>4</v>
      </c>
      <c r="V9" s="50">
        <f>M9+R9</f>
        <v>63</v>
      </c>
      <c r="W9" s="50">
        <v>0</v>
      </c>
      <c r="X9" s="50">
        <v>0</v>
      </c>
      <c r="Y9" s="50">
        <f>E9+I9-L9-V9-W9</f>
        <v>91</v>
      </c>
      <c r="Z9" s="50">
        <v>0</v>
      </c>
      <c r="AA9" s="50">
        <v>12</v>
      </c>
      <c r="AB9" s="50">
        <v>6</v>
      </c>
      <c r="AC9" s="50">
        <f>AA9+AB9</f>
        <v>18</v>
      </c>
      <c r="AD9" s="50">
        <v>0</v>
      </c>
      <c r="AE9" s="50">
        <f>AA9+AB9-AD9</f>
        <v>18</v>
      </c>
      <c r="AF9" s="50"/>
      <c r="AG9" s="50">
        <v>13</v>
      </c>
      <c r="AH9" s="50">
        <v>0</v>
      </c>
      <c r="AI9" s="50">
        <v>0</v>
      </c>
      <c r="AJ9" s="50">
        <f>AH9+AI9</f>
        <v>0</v>
      </c>
      <c r="AK9" s="50">
        <v>0</v>
      </c>
      <c r="AL9" s="50">
        <f>AH9+AI9-AK9</f>
        <v>0</v>
      </c>
      <c r="AM9" s="51"/>
      <c r="AN9" s="51"/>
      <c r="AO9" s="51"/>
      <c r="AP9" s="51"/>
      <c r="AQ9" s="70">
        <f>C9</f>
        <v>13</v>
      </c>
      <c r="AR9" s="70">
        <f>E9+F9+G9+D9</f>
        <v>13</v>
      </c>
      <c r="AS9" s="70">
        <f>H9</f>
        <v>187</v>
      </c>
      <c r="AT9" s="70">
        <f>I9+J9+K9</f>
        <v>187</v>
      </c>
      <c r="AU9" s="70">
        <f>D9+E9+I9</f>
        <v>157</v>
      </c>
      <c r="AV9" s="70">
        <f>L9+V9+W9+Y9+Z9</f>
        <v>157</v>
      </c>
      <c r="AW9" s="70">
        <f>M9</f>
        <v>56</v>
      </c>
      <c r="AX9" s="70">
        <f>N9+O9+P9+Q9</f>
        <v>56</v>
      </c>
      <c r="AY9" s="70">
        <f>R9</f>
        <v>7</v>
      </c>
      <c r="AZ9" s="70">
        <f>S9+T9+U9</f>
        <v>7</v>
      </c>
      <c r="BA9" s="70">
        <f>V9</f>
        <v>63</v>
      </c>
      <c r="BB9" s="70">
        <f>M9+R9</f>
        <v>63</v>
      </c>
      <c r="BC9" s="70">
        <f>AC9</f>
        <v>18</v>
      </c>
      <c r="BD9" s="70">
        <f>AA9+AB9</f>
        <v>18</v>
      </c>
      <c r="BE9" s="70">
        <f>AC9</f>
        <v>18</v>
      </c>
      <c r="BF9" s="70">
        <f>AD9+AE9</f>
        <v>18</v>
      </c>
      <c r="BG9" s="70">
        <f>AJ9</f>
        <v>0</v>
      </c>
      <c r="BH9" s="70">
        <f>AH9+AI9</f>
        <v>0</v>
      </c>
      <c r="BI9" s="70">
        <f>AJ9</f>
        <v>0</v>
      </c>
      <c r="BJ9" s="70">
        <f>AK9+AL9</f>
        <v>0</v>
      </c>
    </row>
    <row r="10" spans="1:62" ht="38.25">
      <c r="A10" s="5" t="s">
        <v>46</v>
      </c>
      <c r="B10" s="204" t="s">
        <v>55</v>
      </c>
      <c r="C10" s="51">
        <v>0</v>
      </c>
      <c r="D10" s="49">
        <v>0</v>
      </c>
      <c r="E10" s="49">
        <v>0</v>
      </c>
      <c r="F10" s="49">
        <v>0</v>
      </c>
      <c r="G10" s="49">
        <v>0</v>
      </c>
      <c r="H10" s="49">
        <v>40</v>
      </c>
      <c r="I10" s="49">
        <f t="shared" ref="I10" si="2">H10-J10-K10</f>
        <v>34</v>
      </c>
      <c r="J10" s="49">
        <v>2</v>
      </c>
      <c r="K10" s="50">
        <v>4</v>
      </c>
      <c r="L10" s="50">
        <v>1</v>
      </c>
      <c r="M10" s="50">
        <f t="shared" ref="M10" si="3">N10+O10+P10+Q10</f>
        <v>12</v>
      </c>
      <c r="N10" s="50">
        <v>6</v>
      </c>
      <c r="O10" s="50">
        <v>4</v>
      </c>
      <c r="P10" s="50">
        <v>2</v>
      </c>
      <c r="Q10" s="50">
        <v>0</v>
      </c>
      <c r="R10" s="50">
        <v>4</v>
      </c>
      <c r="S10" s="50">
        <v>0</v>
      </c>
      <c r="T10" s="50">
        <v>0</v>
      </c>
      <c r="U10" s="50">
        <v>4</v>
      </c>
      <c r="V10" s="50">
        <f t="shared" ref="V10" si="4">M10+R10</f>
        <v>16</v>
      </c>
      <c r="W10" s="50">
        <v>0</v>
      </c>
      <c r="X10" s="52">
        <v>0</v>
      </c>
      <c r="Y10" s="50">
        <f t="shared" ref="Y10" si="5">E10+I10-L10-V10-W10</f>
        <v>17</v>
      </c>
      <c r="Z10" s="52">
        <v>0</v>
      </c>
      <c r="AA10" s="52">
        <v>3</v>
      </c>
      <c r="AB10" s="52">
        <v>4</v>
      </c>
      <c r="AC10" s="50">
        <f t="shared" ref="AC10" si="6">AA10+AB10</f>
        <v>7</v>
      </c>
      <c r="AD10" s="52">
        <v>0</v>
      </c>
      <c r="AE10" s="50">
        <f t="shared" ref="AE10" si="7">AA10+AB10-AD10</f>
        <v>7</v>
      </c>
      <c r="AF10" s="50"/>
      <c r="AG10" s="50">
        <v>3</v>
      </c>
      <c r="AH10" s="50">
        <v>0</v>
      </c>
      <c r="AI10" s="50">
        <v>0</v>
      </c>
      <c r="AJ10" s="50">
        <f t="shared" ref="AJ10" si="8">AH10+AI10</f>
        <v>0</v>
      </c>
      <c r="AK10" s="50">
        <v>0</v>
      </c>
      <c r="AL10" s="50">
        <f t="shared" ref="AL10" si="9">AH10+AI10-AK10</f>
        <v>0</v>
      </c>
      <c r="AM10" s="51"/>
      <c r="AN10" s="51"/>
      <c r="AO10" s="51"/>
      <c r="AP10" s="51"/>
      <c r="AQ10" s="70">
        <f t="shared" ref="AQ10:AQ46" si="10">C10</f>
        <v>0</v>
      </c>
      <c r="AR10" s="70">
        <f>E10+F10+G10+D10</f>
        <v>0</v>
      </c>
      <c r="AS10" s="70">
        <f t="shared" ref="AS10:AS46" si="11">H10</f>
        <v>40</v>
      </c>
      <c r="AT10" s="70">
        <f t="shared" ref="AT10:AT46" si="12">I10+J10+K10</f>
        <v>40</v>
      </c>
      <c r="AU10" s="70">
        <f t="shared" ref="AU10:AU46" si="13">D10+E10+I10</f>
        <v>34</v>
      </c>
      <c r="AV10" s="70">
        <f>L10+V10+W10+Y10+Z10</f>
        <v>34</v>
      </c>
      <c r="AW10" s="70">
        <f t="shared" ref="AW10:AW46" si="14">M10</f>
        <v>12</v>
      </c>
      <c r="AX10" s="70">
        <f>N10+O10+P10+Q10</f>
        <v>12</v>
      </c>
      <c r="AY10" s="70">
        <f t="shared" ref="AY10:AY46" si="15">R10</f>
        <v>4</v>
      </c>
      <c r="AZ10" s="70">
        <f t="shared" ref="AZ10:AZ46" si="16">S10+T10+U10</f>
        <v>4</v>
      </c>
      <c r="BA10" s="70">
        <f t="shared" ref="BA10:BA46" si="17">V10</f>
        <v>16</v>
      </c>
      <c r="BB10" s="70">
        <f t="shared" ref="BB10:BB46" si="18">M10+R10</f>
        <v>16</v>
      </c>
      <c r="BC10" s="70">
        <f t="shared" ref="BC10:BC46" si="19">AC10</f>
        <v>7</v>
      </c>
      <c r="BD10" s="70">
        <f t="shared" ref="BD10:BD46" si="20">AA10+AB10</f>
        <v>7</v>
      </c>
      <c r="BE10" s="70">
        <f t="shared" ref="BE10:BE46" si="21">AC10</f>
        <v>7</v>
      </c>
      <c r="BF10" s="70">
        <f t="shared" ref="BF10:BF46" si="22">AD10+AE10</f>
        <v>7</v>
      </c>
      <c r="BG10" s="70">
        <f t="shared" ref="BG10:BG46" si="23">AJ10</f>
        <v>0</v>
      </c>
      <c r="BH10" s="70">
        <f t="shared" ref="BH10:BH46" si="24">AH10+AI10</f>
        <v>0</v>
      </c>
      <c r="BI10" s="70">
        <f t="shared" ref="BI10:BI46" si="25">AJ10</f>
        <v>0</v>
      </c>
      <c r="BJ10" s="70">
        <f t="shared" ref="BJ10:BJ46" si="26">AK10+AL10</f>
        <v>0</v>
      </c>
    </row>
    <row r="11" spans="1:62" ht="63.75">
      <c r="A11" s="1">
        <v>2</v>
      </c>
      <c r="B11" s="6" t="s">
        <v>56</v>
      </c>
      <c r="C11" s="1">
        <f t="shared" ref="C11:BJ11" si="27">SUM(C12:C13)</f>
        <v>0</v>
      </c>
      <c r="D11" s="1">
        <f t="shared" si="27"/>
        <v>0</v>
      </c>
      <c r="E11" s="1">
        <f t="shared" si="27"/>
        <v>0</v>
      </c>
      <c r="F11" s="1">
        <f t="shared" si="27"/>
        <v>0</v>
      </c>
      <c r="G11" s="1">
        <f t="shared" si="27"/>
        <v>0</v>
      </c>
      <c r="H11" s="1">
        <f t="shared" si="27"/>
        <v>37</v>
      </c>
      <c r="I11" s="1">
        <f t="shared" si="27"/>
        <v>30</v>
      </c>
      <c r="J11" s="1">
        <f t="shared" si="27"/>
        <v>2</v>
      </c>
      <c r="K11" s="1">
        <f t="shared" si="27"/>
        <v>5</v>
      </c>
      <c r="L11" s="1">
        <f t="shared" si="27"/>
        <v>2</v>
      </c>
      <c r="M11" s="1">
        <f t="shared" si="27"/>
        <v>7</v>
      </c>
      <c r="N11" s="1">
        <f t="shared" si="27"/>
        <v>3</v>
      </c>
      <c r="O11" s="1">
        <f t="shared" si="27"/>
        <v>0</v>
      </c>
      <c r="P11" s="1">
        <f t="shared" si="27"/>
        <v>4</v>
      </c>
      <c r="Q11" s="1">
        <f t="shared" si="27"/>
        <v>0</v>
      </c>
      <c r="R11" s="1">
        <f t="shared" si="27"/>
        <v>5</v>
      </c>
      <c r="S11" s="1">
        <f t="shared" si="27"/>
        <v>0</v>
      </c>
      <c r="T11" s="1">
        <f t="shared" si="27"/>
        <v>4</v>
      </c>
      <c r="U11" s="1">
        <f t="shared" si="27"/>
        <v>1</v>
      </c>
      <c r="V11" s="1">
        <f t="shared" si="27"/>
        <v>12</v>
      </c>
      <c r="W11" s="1">
        <f t="shared" si="27"/>
        <v>0</v>
      </c>
      <c r="X11" s="1">
        <f t="shared" si="27"/>
        <v>1</v>
      </c>
      <c r="Y11" s="1">
        <f t="shared" si="27"/>
        <v>16</v>
      </c>
      <c r="Z11" s="1">
        <f t="shared" si="27"/>
        <v>1</v>
      </c>
      <c r="AA11" s="1">
        <f t="shared" si="27"/>
        <v>1</v>
      </c>
      <c r="AB11" s="1">
        <f t="shared" si="27"/>
        <v>5</v>
      </c>
      <c r="AC11" s="1">
        <f t="shared" si="27"/>
        <v>6</v>
      </c>
      <c r="AD11" s="1">
        <f t="shared" si="27"/>
        <v>0</v>
      </c>
      <c r="AE11" s="1">
        <f t="shared" si="27"/>
        <v>6</v>
      </c>
      <c r="AF11" s="1">
        <f t="shared" si="27"/>
        <v>0</v>
      </c>
      <c r="AG11" s="1">
        <f t="shared" si="27"/>
        <v>3</v>
      </c>
      <c r="AH11" s="1">
        <f t="shared" si="27"/>
        <v>0</v>
      </c>
      <c r="AI11" s="1">
        <f t="shared" si="27"/>
        <v>0</v>
      </c>
      <c r="AJ11" s="1">
        <f t="shared" si="27"/>
        <v>0</v>
      </c>
      <c r="AK11" s="1">
        <f t="shared" si="27"/>
        <v>0</v>
      </c>
      <c r="AL11" s="1">
        <f t="shared" si="27"/>
        <v>0</v>
      </c>
      <c r="AM11" s="1">
        <f t="shared" si="27"/>
        <v>0</v>
      </c>
      <c r="AN11" s="1">
        <f t="shared" si="27"/>
        <v>0</v>
      </c>
      <c r="AO11" s="1">
        <f t="shared" si="27"/>
        <v>0</v>
      </c>
      <c r="AP11" s="1">
        <f t="shared" si="27"/>
        <v>0</v>
      </c>
      <c r="AQ11" s="69">
        <f t="shared" si="27"/>
        <v>0</v>
      </c>
      <c r="AR11" s="69">
        <f t="shared" si="27"/>
        <v>0</v>
      </c>
      <c r="AS11" s="69">
        <f t="shared" si="27"/>
        <v>37</v>
      </c>
      <c r="AT11" s="69">
        <f t="shared" si="27"/>
        <v>37</v>
      </c>
      <c r="AU11" s="69">
        <f t="shared" si="27"/>
        <v>30</v>
      </c>
      <c r="AV11" s="69">
        <f t="shared" si="27"/>
        <v>30</v>
      </c>
      <c r="AW11" s="69">
        <f t="shared" si="27"/>
        <v>7</v>
      </c>
      <c r="AX11" s="69">
        <f t="shared" si="27"/>
        <v>7</v>
      </c>
      <c r="AY11" s="69">
        <f t="shared" si="27"/>
        <v>5</v>
      </c>
      <c r="AZ11" s="69">
        <f t="shared" si="27"/>
        <v>5</v>
      </c>
      <c r="BA11" s="69">
        <f t="shared" si="27"/>
        <v>12</v>
      </c>
      <c r="BB11" s="69">
        <f t="shared" si="27"/>
        <v>12</v>
      </c>
      <c r="BC11" s="69">
        <f t="shared" si="27"/>
        <v>6</v>
      </c>
      <c r="BD11" s="69">
        <f t="shared" si="27"/>
        <v>6</v>
      </c>
      <c r="BE11" s="69">
        <f t="shared" si="27"/>
        <v>6</v>
      </c>
      <c r="BF11" s="69">
        <f t="shared" si="27"/>
        <v>6</v>
      </c>
      <c r="BG11" s="69">
        <f t="shared" si="27"/>
        <v>0</v>
      </c>
      <c r="BH11" s="69">
        <f t="shared" si="27"/>
        <v>0</v>
      </c>
      <c r="BI11" s="69">
        <f t="shared" si="27"/>
        <v>0</v>
      </c>
      <c r="BJ11" s="69">
        <f t="shared" si="27"/>
        <v>0</v>
      </c>
    </row>
    <row r="12" spans="1:62" ht="38.25">
      <c r="A12" s="5" t="s">
        <v>4</v>
      </c>
      <c r="B12" s="204" t="s">
        <v>57</v>
      </c>
      <c r="C12" s="49">
        <v>0</v>
      </c>
      <c r="D12" s="49">
        <v>0</v>
      </c>
      <c r="E12" s="49">
        <v>0</v>
      </c>
      <c r="F12" s="49">
        <v>0</v>
      </c>
      <c r="G12" s="49">
        <v>0</v>
      </c>
      <c r="H12" s="49">
        <v>32</v>
      </c>
      <c r="I12" s="49">
        <f t="shared" ref="I12:I13" si="28">H12-J12-K12</f>
        <v>26</v>
      </c>
      <c r="J12" s="50">
        <v>2</v>
      </c>
      <c r="K12" s="50">
        <v>4</v>
      </c>
      <c r="L12" s="50">
        <v>2</v>
      </c>
      <c r="M12" s="50">
        <f t="shared" ref="M12:M13" si="29">N12+O12+P12+Q12</f>
        <v>4</v>
      </c>
      <c r="N12" s="50">
        <v>2</v>
      </c>
      <c r="O12" s="50">
        <v>0</v>
      </c>
      <c r="P12" s="50">
        <v>2</v>
      </c>
      <c r="Q12" s="50">
        <v>0</v>
      </c>
      <c r="R12" s="50">
        <v>4</v>
      </c>
      <c r="S12" s="50">
        <v>0</v>
      </c>
      <c r="T12" s="50">
        <v>4</v>
      </c>
      <c r="U12" s="50">
        <v>0</v>
      </c>
      <c r="V12" s="50">
        <f t="shared" ref="V12:V13" si="30">M12+R12</f>
        <v>8</v>
      </c>
      <c r="W12" s="50">
        <v>0</v>
      </c>
      <c r="X12" s="50">
        <v>0</v>
      </c>
      <c r="Y12" s="50">
        <f t="shared" ref="Y12:Y13" si="31">E12+I12-L12-V12-W12</f>
        <v>16</v>
      </c>
      <c r="Z12" s="50">
        <v>0</v>
      </c>
      <c r="AA12" s="50">
        <v>1</v>
      </c>
      <c r="AB12" s="50">
        <v>4</v>
      </c>
      <c r="AC12" s="50">
        <f t="shared" ref="AC12:AC13" si="32">AA12+AB12</f>
        <v>5</v>
      </c>
      <c r="AD12" s="50">
        <v>0</v>
      </c>
      <c r="AE12" s="50">
        <f t="shared" ref="AE12:AE13" si="33">AA12+AB12-AD12</f>
        <v>5</v>
      </c>
      <c r="AF12" s="50"/>
      <c r="AG12" s="53">
        <v>2</v>
      </c>
      <c r="AH12" s="53">
        <v>0</v>
      </c>
      <c r="AI12" s="53">
        <v>0</v>
      </c>
      <c r="AJ12" s="50">
        <f t="shared" ref="AJ12:AJ13" si="34">AH12+AI12</f>
        <v>0</v>
      </c>
      <c r="AK12" s="53">
        <v>0</v>
      </c>
      <c r="AL12" s="50">
        <f t="shared" ref="AL12:AL13" si="35">AH12+AI12-AK12</f>
        <v>0</v>
      </c>
      <c r="AM12" s="195"/>
      <c r="AN12" s="195"/>
      <c r="AO12" s="195"/>
      <c r="AP12" s="195"/>
      <c r="AQ12" s="70">
        <f t="shared" si="10"/>
        <v>0</v>
      </c>
      <c r="AR12" s="70">
        <f>E12+F12+G12+D12</f>
        <v>0</v>
      </c>
      <c r="AS12" s="70">
        <f t="shared" si="11"/>
        <v>32</v>
      </c>
      <c r="AT12" s="70">
        <f t="shared" si="12"/>
        <v>32</v>
      </c>
      <c r="AU12" s="70">
        <f t="shared" si="13"/>
        <v>26</v>
      </c>
      <c r="AV12" s="70">
        <f>L12+V12+W12+Y12</f>
        <v>26</v>
      </c>
      <c r="AW12" s="70">
        <f t="shared" si="14"/>
        <v>4</v>
      </c>
      <c r="AX12" s="70">
        <f>N12+O12+P12+Q12</f>
        <v>4</v>
      </c>
      <c r="AY12" s="70">
        <f t="shared" si="15"/>
        <v>4</v>
      </c>
      <c r="AZ12" s="70">
        <f t="shared" si="16"/>
        <v>4</v>
      </c>
      <c r="BA12" s="70">
        <f t="shared" si="17"/>
        <v>8</v>
      </c>
      <c r="BB12" s="70">
        <f t="shared" si="18"/>
        <v>8</v>
      </c>
      <c r="BC12" s="70">
        <f t="shared" si="19"/>
        <v>5</v>
      </c>
      <c r="BD12" s="70">
        <f t="shared" si="20"/>
        <v>5</v>
      </c>
      <c r="BE12" s="70">
        <f t="shared" si="21"/>
        <v>5</v>
      </c>
      <c r="BF12" s="70">
        <f t="shared" si="22"/>
        <v>5</v>
      </c>
      <c r="BG12" s="70">
        <f t="shared" si="23"/>
        <v>0</v>
      </c>
      <c r="BH12" s="70">
        <f t="shared" si="24"/>
        <v>0</v>
      </c>
      <c r="BI12" s="70">
        <f t="shared" si="25"/>
        <v>0</v>
      </c>
      <c r="BJ12" s="70">
        <f t="shared" si="26"/>
        <v>0</v>
      </c>
    </row>
    <row r="13" spans="1:62" ht="51">
      <c r="A13" s="5" t="s">
        <v>5</v>
      </c>
      <c r="B13" s="204" t="s">
        <v>58</v>
      </c>
      <c r="C13" s="49">
        <v>0</v>
      </c>
      <c r="D13" s="49">
        <v>0</v>
      </c>
      <c r="E13" s="49">
        <v>0</v>
      </c>
      <c r="F13" s="49">
        <v>0</v>
      </c>
      <c r="G13" s="49">
        <v>0</v>
      </c>
      <c r="H13" s="49">
        <v>5</v>
      </c>
      <c r="I13" s="49">
        <f t="shared" si="28"/>
        <v>4</v>
      </c>
      <c r="J13" s="50">
        <v>0</v>
      </c>
      <c r="K13" s="50">
        <v>1</v>
      </c>
      <c r="L13" s="50">
        <v>0</v>
      </c>
      <c r="M13" s="50">
        <f t="shared" si="29"/>
        <v>3</v>
      </c>
      <c r="N13" s="50">
        <v>1</v>
      </c>
      <c r="O13" s="50">
        <v>0</v>
      </c>
      <c r="P13" s="50">
        <v>2</v>
      </c>
      <c r="Q13" s="50">
        <v>0</v>
      </c>
      <c r="R13" s="50">
        <v>1</v>
      </c>
      <c r="S13" s="50">
        <v>0</v>
      </c>
      <c r="T13" s="50">
        <v>0</v>
      </c>
      <c r="U13" s="50">
        <v>1</v>
      </c>
      <c r="V13" s="50">
        <f t="shared" si="30"/>
        <v>4</v>
      </c>
      <c r="W13" s="50">
        <v>0</v>
      </c>
      <c r="X13" s="50">
        <v>1</v>
      </c>
      <c r="Y13" s="50">
        <f t="shared" si="31"/>
        <v>0</v>
      </c>
      <c r="Z13" s="50">
        <v>1</v>
      </c>
      <c r="AA13" s="50">
        <v>0</v>
      </c>
      <c r="AB13" s="50">
        <v>1</v>
      </c>
      <c r="AC13" s="50">
        <f t="shared" si="32"/>
        <v>1</v>
      </c>
      <c r="AD13" s="50">
        <v>0</v>
      </c>
      <c r="AE13" s="50">
        <f t="shared" si="33"/>
        <v>1</v>
      </c>
      <c r="AF13" s="50"/>
      <c r="AG13" s="50">
        <v>1</v>
      </c>
      <c r="AH13" s="50">
        <v>0</v>
      </c>
      <c r="AI13" s="50">
        <v>0</v>
      </c>
      <c r="AJ13" s="50">
        <f t="shared" si="34"/>
        <v>0</v>
      </c>
      <c r="AK13" s="50">
        <v>0</v>
      </c>
      <c r="AL13" s="50">
        <f t="shared" si="35"/>
        <v>0</v>
      </c>
      <c r="AM13" s="51"/>
      <c r="AN13" s="51"/>
      <c r="AO13" s="51"/>
      <c r="AP13" s="51"/>
      <c r="AQ13" s="70">
        <f t="shared" si="10"/>
        <v>0</v>
      </c>
      <c r="AR13" s="70">
        <f>E13+F13+G13+D13</f>
        <v>0</v>
      </c>
      <c r="AS13" s="70">
        <f t="shared" si="11"/>
        <v>5</v>
      </c>
      <c r="AT13" s="70">
        <f t="shared" si="12"/>
        <v>5</v>
      </c>
      <c r="AU13" s="70">
        <f t="shared" si="13"/>
        <v>4</v>
      </c>
      <c r="AV13" s="70">
        <f>L13+V13+W13+Y13</f>
        <v>4</v>
      </c>
      <c r="AW13" s="70">
        <f t="shared" si="14"/>
        <v>3</v>
      </c>
      <c r="AX13" s="70">
        <f>N13+O13+P13+Q13</f>
        <v>3</v>
      </c>
      <c r="AY13" s="70">
        <f t="shared" si="15"/>
        <v>1</v>
      </c>
      <c r="AZ13" s="70">
        <f t="shared" si="16"/>
        <v>1</v>
      </c>
      <c r="BA13" s="70">
        <f t="shared" si="17"/>
        <v>4</v>
      </c>
      <c r="BB13" s="70">
        <f t="shared" si="18"/>
        <v>4</v>
      </c>
      <c r="BC13" s="70">
        <f t="shared" si="19"/>
        <v>1</v>
      </c>
      <c r="BD13" s="70">
        <f t="shared" si="20"/>
        <v>1</v>
      </c>
      <c r="BE13" s="70">
        <f t="shared" si="21"/>
        <v>1</v>
      </c>
      <c r="BF13" s="70">
        <f t="shared" si="22"/>
        <v>1</v>
      </c>
      <c r="BG13" s="70">
        <f t="shared" si="23"/>
        <v>0</v>
      </c>
      <c r="BH13" s="70">
        <f t="shared" si="24"/>
        <v>0</v>
      </c>
      <c r="BI13" s="70">
        <f t="shared" si="25"/>
        <v>0</v>
      </c>
      <c r="BJ13" s="70">
        <f t="shared" si="26"/>
        <v>0</v>
      </c>
    </row>
    <row r="14" spans="1:62" ht="38.25">
      <c r="A14" s="5" t="s">
        <v>47</v>
      </c>
      <c r="B14" s="6" t="s">
        <v>59</v>
      </c>
      <c r="C14" s="1">
        <f t="shared" ref="C14:AP14" si="36">SUM(C15:C16)</f>
        <v>42</v>
      </c>
      <c r="D14" s="1">
        <f t="shared" si="36"/>
        <v>0</v>
      </c>
      <c r="E14" s="1">
        <f t="shared" si="36"/>
        <v>42</v>
      </c>
      <c r="F14" s="1">
        <f t="shared" si="36"/>
        <v>0</v>
      </c>
      <c r="G14" s="1">
        <f t="shared" si="36"/>
        <v>0</v>
      </c>
      <c r="H14" s="1">
        <f t="shared" si="36"/>
        <v>82</v>
      </c>
      <c r="I14" s="1">
        <f t="shared" si="36"/>
        <v>60</v>
      </c>
      <c r="J14" s="1">
        <f t="shared" si="36"/>
        <v>16</v>
      </c>
      <c r="K14" s="1">
        <f t="shared" si="36"/>
        <v>6</v>
      </c>
      <c r="L14" s="1">
        <f t="shared" si="36"/>
        <v>0</v>
      </c>
      <c r="M14" s="1">
        <f t="shared" si="36"/>
        <v>38</v>
      </c>
      <c r="N14" s="1">
        <f t="shared" si="36"/>
        <v>33</v>
      </c>
      <c r="O14" s="1">
        <f t="shared" si="36"/>
        <v>1</v>
      </c>
      <c r="P14" s="1">
        <f t="shared" si="36"/>
        <v>4</v>
      </c>
      <c r="Q14" s="1">
        <f t="shared" si="36"/>
        <v>0</v>
      </c>
      <c r="R14" s="1">
        <f t="shared" si="36"/>
        <v>17</v>
      </c>
      <c r="S14" s="1">
        <f t="shared" si="36"/>
        <v>0</v>
      </c>
      <c r="T14" s="1">
        <f t="shared" si="36"/>
        <v>2</v>
      </c>
      <c r="U14" s="1">
        <f t="shared" si="36"/>
        <v>15</v>
      </c>
      <c r="V14" s="1">
        <f t="shared" si="36"/>
        <v>55</v>
      </c>
      <c r="W14" s="1">
        <f t="shared" si="36"/>
        <v>0</v>
      </c>
      <c r="X14" s="1">
        <f t="shared" si="36"/>
        <v>1</v>
      </c>
      <c r="Y14" s="1">
        <f t="shared" si="36"/>
        <v>47</v>
      </c>
      <c r="Z14" s="1">
        <f t="shared" si="36"/>
        <v>1</v>
      </c>
      <c r="AA14" s="1">
        <f t="shared" si="36"/>
        <v>2</v>
      </c>
      <c r="AB14" s="1">
        <f t="shared" si="36"/>
        <v>11</v>
      </c>
      <c r="AC14" s="1">
        <f t="shared" si="36"/>
        <v>13</v>
      </c>
      <c r="AD14" s="1">
        <f t="shared" si="36"/>
        <v>0</v>
      </c>
      <c r="AE14" s="1">
        <f t="shared" si="36"/>
        <v>13</v>
      </c>
      <c r="AF14" s="1">
        <f t="shared" si="36"/>
        <v>0</v>
      </c>
      <c r="AG14" s="1">
        <f t="shared" si="36"/>
        <v>6</v>
      </c>
      <c r="AH14" s="1">
        <f t="shared" si="36"/>
        <v>0</v>
      </c>
      <c r="AI14" s="1">
        <f t="shared" si="36"/>
        <v>0</v>
      </c>
      <c r="AJ14" s="1">
        <f t="shared" si="36"/>
        <v>0</v>
      </c>
      <c r="AK14" s="1">
        <f t="shared" si="36"/>
        <v>0</v>
      </c>
      <c r="AL14" s="1">
        <f t="shared" si="36"/>
        <v>0</v>
      </c>
      <c r="AM14" s="1">
        <f t="shared" si="36"/>
        <v>0</v>
      </c>
      <c r="AN14" s="1">
        <f t="shared" si="36"/>
        <v>0</v>
      </c>
      <c r="AO14" s="1">
        <f t="shared" si="36"/>
        <v>0</v>
      </c>
      <c r="AP14" s="1">
        <f t="shared" si="36"/>
        <v>0</v>
      </c>
      <c r="AQ14" s="69">
        <f t="shared" ref="AQ14:BJ14" si="37">SUM(AQ15:AQ16)</f>
        <v>42</v>
      </c>
      <c r="AR14" s="69">
        <f t="shared" si="37"/>
        <v>42</v>
      </c>
      <c r="AS14" s="69">
        <f t="shared" si="37"/>
        <v>82</v>
      </c>
      <c r="AT14" s="69">
        <f t="shared" si="37"/>
        <v>82</v>
      </c>
      <c r="AU14" s="69">
        <f t="shared" si="37"/>
        <v>102</v>
      </c>
      <c r="AV14" s="69">
        <f t="shared" si="37"/>
        <v>102</v>
      </c>
      <c r="AW14" s="69">
        <f t="shared" si="37"/>
        <v>38</v>
      </c>
      <c r="AX14" s="69">
        <f t="shared" si="37"/>
        <v>38</v>
      </c>
      <c r="AY14" s="69">
        <f t="shared" si="37"/>
        <v>17</v>
      </c>
      <c r="AZ14" s="69">
        <f t="shared" si="37"/>
        <v>17</v>
      </c>
      <c r="BA14" s="69">
        <f t="shared" si="37"/>
        <v>55</v>
      </c>
      <c r="BB14" s="69">
        <f t="shared" si="37"/>
        <v>55</v>
      </c>
      <c r="BC14" s="69">
        <f t="shared" si="37"/>
        <v>13</v>
      </c>
      <c r="BD14" s="69">
        <f t="shared" si="37"/>
        <v>13</v>
      </c>
      <c r="BE14" s="69">
        <f t="shared" si="37"/>
        <v>13</v>
      </c>
      <c r="BF14" s="69">
        <f t="shared" si="37"/>
        <v>13</v>
      </c>
      <c r="BG14" s="69">
        <f t="shared" si="37"/>
        <v>0</v>
      </c>
      <c r="BH14" s="69">
        <f t="shared" si="37"/>
        <v>0</v>
      </c>
      <c r="BI14" s="69">
        <f t="shared" si="37"/>
        <v>0</v>
      </c>
      <c r="BJ14" s="69">
        <f t="shared" si="37"/>
        <v>0</v>
      </c>
    </row>
    <row r="15" spans="1:62" ht="38.25">
      <c r="A15" s="5" t="s">
        <v>6</v>
      </c>
      <c r="B15" s="204" t="s">
        <v>60</v>
      </c>
      <c r="C15" s="51">
        <v>23</v>
      </c>
      <c r="D15" s="49">
        <v>0</v>
      </c>
      <c r="E15" s="54">
        <v>23</v>
      </c>
      <c r="F15" s="54">
        <v>0</v>
      </c>
      <c r="G15" s="54">
        <v>0</v>
      </c>
      <c r="H15" s="49">
        <v>33</v>
      </c>
      <c r="I15" s="49">
        <f t="shared" ref="I15:I18" si="38">H15-J15-K15</f>
        <v>30</v>
      </c>
      <c r="J15" s="50">
        <v>1</v>
      </c>
      <c r="K15" s="50">
        <v>2</v>
      </c>
      <c r="L15" s="50">
        <v>0</v>
      </c>
      <c r="M15" s="50">
        <f t="shared" ref="M15:M18" si="39">N15+O15+P15+Q15</f>
        <v>16</v>
      </c>
      <c r="N15" s="50">
        <v>15</v>
      </c>
      <c r="O15" s="50">
        <v>0</v>
      </c>
      <c r="P15" s="50">
        <v>1</v>
      </c>
      <c r="Q15" s="50">
        <v>0</v>
      </c>
      <c r="R15" s="50">
        <v>7</v>
      </c>
      <c r="S15" s="50">
        <v>0</v>
      </c>
      <c r="T15" s="50">
        <v>1</v>
      </c>
      <c r="U15" s="50">
        <v>6</v>
      </c>
      <c r="V15" s="50">
        <f t="shared" ref="V15:V18" si="40">M15+R15</f>
        <v>23</v>
      </c>
      <c r="W15" s="50">
        <v>0</v>
      </c>
      <c r="X15" s="50">
        <v>1</v>
      </c>
      <c r="Y15" s="50">
        <f t="shared" ref="Y15:Y18" si="41">E15+I15-L15-V15-W15</f>
        <v>30</v>
      </c>
      <c r="Z15" s="50">
        <v>1</v>
      </c>
      <c r="AA15" s="50">
        <v>0</v>
      </c>
      <c r="AB15" s="50">
        <v>1</v>
      </c>
      <c r="AC15" s="50">
        <f t="shared" ref="AC15:AC18" si="42">AA15+AB15</f>
        <v>1</v>
      </c>
      <c r="AD15" s="50">
        <v>0</v>
      </c>
      <c r="AE15" s="50">
        <f t="shared" ref="AE15:AE18" si="43">AA15+AB15-AD15</f>
        <v>1</v>
      </c>
      <c r="AF15" s="50"/>
      <c r="AG15" s="50">
        <v>0</v>
      </c>
      <c r="AH15" s="50">
        <v>0</v>
      </c>
      <c r="AI15" s="50">
        <v>0</v>
      </c>
      <c r="AJ15" s="50">
        <f t="shared" ref="AJ15:AJ18" si="44">AH15+AI15</f>
        <v>0</v>
      </c>
      <c r="AK15" s="50">
        <v>0</v>
      </c>
      <c r="AL15" s="50">
        <f t="shared" ref="AL15:AL18" si="45">AH15+AI15-AK15</f>
        <v>0</v>
      </c>
      <c r="AM15" s="51"/>
      <c r="AN15" s="51"/>
      <c r="AO15" s="51"/>
      <c r="AP15" s="51"/>
      <c r="AQ15" s="70">
        <f t="shared" si="10"/>
        <v>23</v>
      </c>
      <c r="AR15" s="70">
        <f>E15+F15+G15+D15</f>
        <v>23</v>
      </c>
      <c r="AS15" s="70">
        <f t="shared" si="11"/>
        <v>33</v>
      </c>
      <c r="AT15" s="70">
        <f t="shared" si="12"/>
        <v>33</v>
      </c>
      <c r="AU15" s="70">
        <f t="shared" si="13"/>
        <v>53</v>
      </c>
      <c r="AV15" s="70">
        <f>L15+V15+W15+Y15</f>
        <v>53</v>
      </c>
      <c r="AW15" s="70">
        <f t="shared" si="14"/>
        <v>16</v>
      </c>
      <c r="AX15" s="70">
        <f t="shared" ref="AX15:AX18" si="46">N15+O15+P15+Q15</f>
        <v>16</v>
      </c>
      <c r="AY15" s="70">
        <f t="shared" si="15"/>
        <v>7</v>
      </c>
      <c r="AZ15" s="70">
        <f t="shared" si="16"/>
        <v>7</v>
      </c>
      <c r="BA15" s="70">
        <f t="shared" si="17"/>
        <v>23</v>
      </c>
      <c r="BB15" s="70">
        <f t="shared" si="18"/>
        <v>23</v>
      </c>
      <c r="BC15" s="70">
        <f t="shared" si="19"/>
        <v>1</v>
      </c>
      <c r="BD15" s="70">
        <f t="shared" si="20"/>
        <v>1</v>
      </c>
      <c r="BE15" s="70">
        <f t="shared" si="21"/>
        <v>1</v>
      </c>
      <c r="BF15" s="70">
        <f t="shared" si="22"/>
        <v>1</v>
      </c>
      <c r="BG15" s="70">
        <f t="shared" si="23"/>
        <v>0</v>
      </c>
      <c r="BH15" s="70">
        <f t="shared" si="24"/>
        <v>0</v>
      </c>
      <c r="BI15" s="70">
        <f t="shared" si="25"/>
        <v>0</v>
      </c>
      <c r="BJ15" s="70">
        <f t="shared" si="26"/>
        <v>0</v>
      </c>
    </row>
    <row r="16" spans="1:62" ht="38.25">
      <c r="A16" s="5" t="s">
        <v>7</v>
      </c>
      <c r="B16" s="204" t="s">
        <v>61</v>
      </c>
      <c r="C16" s="51">
        <v>19</v>
      </c>
      <c r="D16" s="49">
        <v>0</v>
      </c>
      <c r="E16" s="54">
        <v>19</v>
      </c>
      <c r="F16" s="54">
        <v>0</v>
      </c>
      <c r="G16" s="54">
        <v>0</v>
      </c>
      <c r="H16" s="49">
        <v>49</v>
      </c>
      <c r="I16" s="49">
        <f t="shared" si="38"/>
        <v>30</v>
      </c>
      <c r="J16" s="55">
        <v>15</v>
      </c>
      <c r="K16" s="55">
        <v>4</v>
      </c>
      <c r="L16" s="55">
        <v>0</v>
      </c>
      <c r="M16" s="50">
        <f t="shared" si="39"/>
        <v>22</v>
      </c>
      <c r="N16" s="55">
        <v>18</v>
      </c>
      <c r="O16" s="55">
        <v>1</v>
      </c>
      <c r="P16" s="55">
        <v>3</v>
      </c>
      <c r="Q16" s="55">
        <v>0</v>
      </c>
      <c r="R16" s="50">
        <v>10</v>
      </c>
      <c r="S16" s="55">
        <v>0</v>
      </c>
      <c r="T16" s="55">
        <v>1</v>
      </c>
      <c r="U16" s="55">
        <v>9</v>
      </c>
      <c r="V16" s="50">
        <f t="shared" si="40"/>
        <v>32</v>
      </c>
      <c r="W16" s="55">
        <v>0</v>
      </c>
      <c r="X16" s="55">
        <v>0</v>
      </c>
      <c r="Y16" s="50">
        <f t="shared" si="41"/>
        <v>17</v>
      </c>
      <c r="Z16" s="55">
        <v>0</v>
      </c>
      <c r="AA16" s="55">
        <v>2</v>
      </c>
      <c r="AB16" s="55">
        <v>10</v>
      </c>
      <c r="AC16" s="50">
        <f t="shared" si="42"/>
        <v>12</v>
      </c>
      <c r="AD16" s="55">
        <v>0</v>
      </c>
      <c r="AE16" s="50">
        <f t="shared" si="43"/>
        <v>12</v>
      </c>
      <c r="AF16" s="55"/>
      <c r="AG16" s="55">
        <v>6</v>
      </c>
      <c r="AH16" s="55">
        <v>0</v>
      </c>
      <c r="AI16" s="55">
        <v>0</v>
      </c>
      <c r="AJ16" s="50">
        <f t="shared" si="44"/>
        <v>0</v>
      </c>
      <c r="AK16" s="55">
        <v>0</v>
      </c>
      <c r="AL16" s="50">
        <f t="shared" si="45"/>
        <v>0</v>
      </c>
      <c r="AM16" s="55"/>
      <c r="AN16" s="55"/>
      <c r="AO16" s="55"/>
      <c r="AP16" s="55"/>
      <c r="AQ16" s="70">
        <f t="shared" si="10"/>
        <v>19</v>
      </c>
      <c r="AR16" s="70">
        <f t="shared" ref="AR16:AR47" si="47">E16+F16+G16+D16</f>
        <v>19</v>
      </c>
      <c r="AS16" s="70">
        <f t="shared" si="11"/>
        <v>49</v>
      </c>
      <c r="AT16" s="70">
        <f t="shared" si="12"/>
        <v>49</v>
      </c>
      <c r="AU16" s="70">
        <f t="shared" si="13"/>
        <v>49</v>
      </c>
      <c r="AV16" s="70">
        <f>L16+V16+W16+Y16</f>
        <v>49</v>
      </c>
      <c r="AW16" s="70">
        <f t="shared" si="14"/>
        <v>22</v>
      </c>
      <c r="AX16" s="70">
        <f t="shared" si="46"/>
        <v>22</v>
      </c>
      <c r="AY16" s="70">
        <f t="shared" si="15"/>
        <v>10</v>
      </c>
      <c r="AZ16" s="70">
        <f t="shared" si="16"/>
        <v>10</v>
      </c>
      <c r="BA16" s="70">
        <f t="shared" si="17"/>
        <v>32</v>
      </c>
      <c r="BB16" s="70">
        <f t="shared" si="18"/>
        <v>32</v>
      </c>
      <c r="BC16" s="70">
        <f t="shared" si="19"/>
        <v>12</v>
      </c>
      <c r="BD16" s="70">
        <f t="shared" si="20"/>
        <v>12</v>
      </c>
      <c r="BE16" s="70">
        <f t="shared" si="21"/>
        <v>12</v>
      </c>
      <c r="BF16" s="70">
        <f t="shared" si="22"/>
        <v>12</v>
      </c>
      <c r="BG16" s="70">
        <f t="shared" si="23"/>
        <v>0</v>
      </c>
      <c r="BH16" s="70">
        <f t="shared" si="24"/>
        <v>0</v>
      </c>
      <c r="BI16" s="70">
        <f t="shared" si="25"/>
        <v>0</v>
      </c>
      <c r="BJ16" s="70">
        <f t="shared" si="26"/>
        <v>0</v>
      </c>
    </row>
    <row r="17" spans="1:62" ht="25.5">
      <c r="A17" s="5">
        <v>4</v>
      </c>
      <c r="B17" s="6" t="s">
        <v>85</v>
      </c>
      <c r="C17" s="51">
        <v>1</v>
      </c>
      <c r="D17" s="49">
        <v>0</v>
      </c>
      <c r="E17" s="49">
        <v>1</v>
      </c>
      <c r="F17" s="49">
        <v>0</v>
      </c>
      <c r="G17" s="49">
        <v>0</v>
      </c>
      <c r="H17" s="49">
        <v>30</v>
      </c>
      <c r="I17" s="49">
        <f t="shared" si="38"/>
        <v>30</v>
      </c>
      <c r="J17" s="55">
        <v>0</v>
      </c>
      <c r="K17" s="55">
        <v>0</v>
      </c>
      <c r="L17" s="55">
        <v>0</v>
      </c>
      <c r="M17" s="50">
        <f t="shared" si="39"/>
        <v>5</v>
      </c>
      <c r="N17" s="55">
        <v>3</v>
      </c>
      <c r="O17" s="55">
        <v>0</v>
      </c>
      <c r="P17" s="55">
        <v>2</v>
      </c>
      <c r="Q17" s="55">
        <v>0</v>
      </c>
      <c r="R17" s="50">
        <v>13</v>
      </c>
      <c r="S17" s="55">
        <v>0</v>
      </c>
      <c r="T17" s="55">
        <v>8</v>
      </c>
      <c r="U17" s="55">
        <v>5</v>
      </c>
      <c r="V17" s="50">
        <f t="shared" si="40"/>
        <v>18</v>
      </c>
      <c r="W17" s="55">
        <v>0</v>
      </c>
      <c r="X17" s="55">
        <v>0</v>
      </c>
      <c r="Y17" s="50">
        <f t="shared" si="41"/>
        <v>13</v>
      </c>
      <c r="Z17" s="55">
        <v>0</v>
      </c>
      <c r="AA17" s="55">
        <v>4</v>
      </c>
      <c r="AB17" s="55">
        <v>0</v>
      </c>
      <c r="AC17" s="50">
        <f t="shared" si="42"/>
        <v>4</v>
      </c>
      <c r="AD17" s="55">
        <v>0</v>
      </c>
      <c r="AE17" s="50">
        <f t="shared" si="43"/>
        <v>4</v>
      </c>
      <c r="AF17" s="55"/>
      <c r="AG17" s="55">
        <v>0</v>
      </c>
      <c r="AH17" s="55">
        <v>0</v>
      </c>
      <c r="AI17" s="55">
        <v>0</v>
      </c>
      <c r="AJ17" s="50">
        <f t="shared" si="44"/>
        <v>0</v>
      </c>
      <c r="AK17" s="55">
        <v>0</v>
      </c>
      <c r="AL17" s="50">
        <f t="shared" si="45"/>
        <v>0</v>
      </c>
      <c r="AM17" s="55"/>
      <c r="AN17" s="55"/>
      <c r="AO17" s="55"/>
      <c r="AP17" s="55"/>
      <c r="AQ17" s="70">
        <f t="shared" si="10"/>
        <v>1</v>
      </c>
      <c r="AR17" s="70">
        <f t="shared" si="47"/>
        <v>1</v>
      </c>
      <c r="AS17" s="70">
        <f t="shared" si="11"/>
        <v>30</v>
      </c>
      <c r="AT17" s="70">
        <f t="shared" si="12"/>
        <v>30</v>
      </c>
      <c r="AU17" s="70">
        <f t="shared" si="13"/>
        <v>31</v>
      </c>
      <c r="AV17" s="70">
        <f t="shared" ref="AV17:AV18" si="48">L17+V17+W17+Y17+Z17</f>
        <v>31</v>
      </c>
      <c r="AW17" s="70">
        <f t="shared" si="14"/>
        <v>5</v>
      </c>
      <c r="AX17" s="70">
        <f t="shared" si="46"/>
        <v>5</v>
      </c>
      <c r="AY17" s="70">
        <f t="shared" si="15"/>
        <v>13</v>
      </c>
      <c r="AZ17" s="70">
        <f t="shared" si="16"/>
        <v>13</v>
      </c>
      <c r="BA17" s="70">
        <f t="shared" si="17"/>
        <v>18</v>
      </c>
      <c r="BB17" s="70">
        <f t="shared" si="18"/>
        <v>18</v>
      </c>
      <c r="BC17" s="70">
        <f t="shared" si="19"/>
        <v>4</v>
      </c>
      <c r="BD17" s="70">
        <f t="shared" si="20"/>
        <v>4</v>
      </c>
      <c r="BE17" s="70">
        <f t="shared" si="21"/>
        <v>4</v>
      </c>
      <c r="BF17" s="70">
        <f t="shared" si="22"/>
        <v>4</v>
      </c>
      <c r="BG17" s="70">
        <f t="shared" si="23"/>
        <v>0</v>
      </c>
      <c r="BH17" s="70">
        <f t="shared" si="24"/>
        <v>0</v>
      </c>
      <c r="BI17" s="70">
        <f t="shared" si="25"/>
        <v>0</v>
      </c>
      <c r="BJ17" s="70">
        <f t="shared" si="26"/>
        <v>0</v>
      </c>
    </row>
    <row r="18" spans="1:62" ht="38.25">
      <c r="A18" s="5">
        <v>5</v>
      </c>
      <c r="B18" s="6" t="s">
        <v>66</v>
      </c>
      <c r="C18" s="51">
        <v>1</v>
      </c>
      <c r="D18" s="49">
        <v>0</v>
      </c>
      <c r="E18" s="54">
        <v>1</v>
      </c>
      <c r="F18" s="54">
        <v>0</v>
      </c>
      <c r="G18" s="54">
        <v>0</v>
      </c>
      <c r="H18" s="49">
        <v>2</v>
      </c>
      <c r="I18" s="49">
        <f t="shared" si="38"/>
        <v>1</v>
      </c>
      <c r="J18" s="55">
        <v>1</v>
      </c>
      <c r="K18" s="55">
        <v>0</v>
      </c>
      <c r="L18" s="55">
        <v>0</v>
      </c>
      <c r="M18" s="50">
        <f t="shared" si="39"/>
        <v>1</v>
      </c>
      <c r="N18" s="55">
        <v>0</v>
      </c>
      <c r="O18" s="55">
        <v>0</v>
      </c>
      <c r="P18" s="55">
        <v>1</v>
      </c>
      <c r="Q18" s="55">
        <v>0</v>
      </c>
      <c r="R18" s="50">
        <v>1</v>
      </c>
      <c r="S18" s="55">
        <v>0</v>
      </c>
      <c r="T18" s="55">
        <v>1</v>
      </c>
      <c r="U18" s="55">
        <v>0</v>
      </c>
      <c r="V18" s="50">
        <f t="shared" si="40"/>
        <v>2</v>
      </c>
      <c r="W18" s="55">
        <v>0</v>
      </c>
      <c r="X18" s="55">
        <v>0</v>
      </c>
      <c r="Y18" s="50">
        <f t="shared" si="41"/>
        <v>0</v>
      </c>
      <c r="Z18" s="55">
        <v>0</v>
      </c>
      <c r="AA18" s="55">
        <v>0</v>
      </c>
      <c r="AB18" s="55">
        <v>0</v>
      </c>
      <c r="AC18" s="50">
        <f t="shared" si="42"/>
        <v>0</v>
      </c>
      <c r="AD18" s="55">
        <v>0</v>
      </c>
      <c r="AE18" s="50">
        <f t="shared" si="43"/>
        <v>0</v>
      </c>
      <c r="AF18" s="55"/>
      <c r="AG18" s="55">
        <v>0</v>
      </c>
      <c r="AH18" s="55">
        <v>0</v>
      </c>
      <c r="AI18" s="55">
        <v>5</v>
      </c>
      <c r="AJ18" s="50">
        <f t="shared" si="44"/>
        <v>5</v>
      </c>
      <c r="AK18" s="55">
        <v>0</v>
      </c>
      <c r="AL18" s="50">
        <f t="shared" si="45"/>
        <v>5</v>
      </c>
      <c r="AM18" s="55"/>
      <c r="AN18" s="55"/>
      <c r="AO18" s="55"/>
      <c r="AP18" s="55"/>
      <c r="AQ18" s="70">
        <f t="shared" si="10"/>
        <v>1</v>
      </c>
      <c r="AR18" s="70">
        <f t="shared" si="47"/>
        <v>1</v>
      </c>
      <c r="AS18" s="70">
        <f t="shared" si="11"/>
        <v>2</v>
      </c>
      <c r="AT18" s="70">
        <f t="shared" si="12"/>
        <v>2</v>
      </c>
      <c r="AU18" s="70">
        <f t="shared" si="13"/>
        <v>2</v>
      </c>
      <c r="AV18" s="70">
        <f t="shared" si="48"/>
        <v>2</v>
      </c>
      <c r="AW18" s="70">
        <f t="shared" si="14"/>
        <v>1</v>
      </c>
      <c r="AX18" s="70">
        <f t="shared" si="46"/>
        <v>1</v>
      </c>
      <c r="AY18" s="70">
        <f t="shared" si="15"/>
        <v>1</v>
      </c>
      <c r="AZ18" s="70">
        <f t="shared" si="16"/>
        <v>1</v>
      </c>
      <c r="BA18" s="70">
        <f t="shared" si="17"/>
        <v>2</v>
      </c>
      <c r="BB18" s="70">
        <f t="shared" si="18"/>
        <v>2</v>
      </c>
      <c r="BC18" s="70">
        <f t="shared" si="19"/>
        <v>0</v>
      </c>
      <c r="BD18" s="70">
        <f t="shared" si="20"/>
        <v>0</v>
      </c>
      <c r="BE18" s="70">
        <f t="shared" si="21"/>
        <v>0</v>
      </c>
      <c r="BF18" s="70">
        <f t="shared" si="22"/>
        <v>0</v>
      </c>
      <c r="BG18" s="70">
        <f t="shared" si="23"/>
        <v>5</v>
      </c>
      <c r="BH18" s="70">
        <f t="shared" si="24"/>
        <v>5</v>
      </c>
      <c r="BI18" s="70">
        <f t="shared" si="25"/>
        <v>5</v>
      </c>
      <c r="BJ18" s="70">
        <f t="shared" si="26"/>
        <v>5</v>
      </c>
    </row>
    <row r="19" spans="1:62" ht="38.25">
      <c r="A19" s="5">
        <v>6</v>
      </c>
      <c r="B19" s="6" t="s">
        <v>67</v>
      </c>
      <c r="C19" s="1">
        <f t="shared" ref="C19:AP19" si="49">SUM(C20:C26)</f>
        <v>0</v>
      </c>
      <c r="D19" s="1">
        <f t="shared" si="49"/>
        <v>0</v>
      </c>
      <c r="E19" s="1">
        <f t="shared" si="49"/>
        <v>0</v>
      </c>
      <c r="F19" s="1">
        <f t="shared" si="49"/>
        <v>0</v>
      </c>
      <c r="G19" s="1">
        <f t="shared" si="49"/>
        <v>0</v>
      </c>
      <c r="H19" s="1">
        <f t="shared" si="49"/>
        <v>1</v>
      </c>
      <c r="I19" s="1">
        <f t="shared" si="49"/>
        <v>1</v>
      </c>
      <c r="J19" s="1">
        <f t="shared" si="49"/>
        <v>0</v>
      </c>
      <c r="K19" s="1">
        <f t="shared" si="49"/>
        <v>0</v>
      </c>
      <c r="L19" s="1">
        <f t="shared" si="49"/>
        <v>0</v>
      </c>
      <c r="M19" s="1">
        <f t="shared" si="49"/>
        <v>0</v>
      </c>
      <c r="N19" s="1">
        <f t="shared" si="49"/>
        <v>0</v>
      </c>
      <c r="O19" s="1">
        <f t="shared" si="49"/>
        <v>0</v>
      </c>
      <c r="P19" s="1">
        <f t="shared" si="49"/>
        <v>0</v>
      </c>
      <c r="Q19" s="1">
        <f t="shared" si="49"/>
        <v>0</v>
      </c>
      <c r="R19" s="1">
        <f t="shared" si="49"/>
        <v>0</v>
      </c>
      <c r="S19" s="1">
        <f t="shared" si="49"/>
        <v>0</v>
      </c>
      <c r="T19" s="1">
        <f t="shared" si="49"/>
        <v>0</v>
      </c>
      <c r="U19" s="1">
        <f t="shared" si="49"/>
        <v>0</v>
      </c>
      <c r="V19" s="1">
        <f t="shared" si="49"/>
        <v>0</v>
      </c>
      <c r="W19" s="1">
        <f t="shared" si="49"/>
        <v>0</v>
      </c>
      <c r="X19" s="1">
        <f t="shared" si="49"/>
        <v>1</v>
      </c>
      <c r="Y19" s="1">
        <f t="shared" si="49"/>
        <v>1</v>
      </c>
      <c r="Z19" s="1">
        <f t="shared" si="49"/>
        <v>1</v>
      </c>
      <c r="AA19" s="1">
        <f t="shared" si="49"/>
        <v>0</v>
      </c>
      <c r="AB19" s="1">
        <f t="shared" si="49"/>
        <v>1</v>
      </c>
      <c r="AC19" s="1">
        <f t="shared" si="49"/>
        <v>1</v>
      </c>
      <c r="AD19" s="1">
        <f t="shared" si="49"/>
        <v>0</v>
      </c>
      <c r="AE19" s="1">
        <f t="shared" si="49"/>
        <v>1</v>
      </c>
      <c r="AF19" s="1">
        <f t="shared" si="49"/>
        <v>0</v>
      </c>
      <c r="AG19" s="1">
        <f t="shared" si="49"/>
        <v>0</v>
      </c>
      <c r="AH19" s="1">
        <f t="shared" si="49"/>
        <v>0</v>
      </c>
      <c r="AI19" s="1">
        <f t="shared" si="49"/>
        <v>0</v>
      </c>
      <c r="AJ19" s="1">
        <f t="shared" si="49"/>
        <v>0</v>
      </c>
      <c r="AK19" s="1">
        <f t="shared" si="49"/>
        <v>0</v>
      </c>
      <c r="AL19" s="1">
        <f t="shared" si="49"/>
        <v>0</v>
      </c>
      <c r="AM19" s="1">
        <f t="shared" si="49"/>
        <v>0</v>
      </c>
      <c r="AN19" s="1">
        <f t="shared" si="49"/>
        <v>0</v>
      </c>
      <c r="AO19" s="1">
        <f t="shared" si="49"/>
        <v>0</v>
      </c>
      <c r="AP19" s="1">
        <f t="shared" si="49"/>
        <v>0</v>
      </c>
      <c r="AQ19" s="69">
        <f t="shared" ref="AQ19:BJ19" si="50">SUM(AQ20:AQ26)</f>
        <v>0</v>
      </c>
      <c r="AR19" s="69">
        <f t="shared" si="50"/>
        <v>0</v>
      </c>
      <c r="AS19" s="69">
        <f t="shared" si="50"/>
        <v>1</v>
      </c>
      <c r="AT19" s="69">
        <f t="shared" si="50"/>
        <v>1</v>
      </c>
      <c r="AU19" s="69">
        <f t="shared" si="50"/>
        <v>1</v>
      </c>
      <c r="AV19" s="69">
        <f t="shared" si="50"/>
        <v>1</v>
      </c>
      <c r="AW19" s="69">
        <f t="shared" si="50"/>
        <v>0</v>
      </c>
      <c r="AX19" s="69">
        <f t="shared" si="50"/>
        <v>0</v>
      </c>
      <c r="AY19" s="69">
        <f t="shared" si="50"/>
        <v>0</v>
      </c>
      <c r="AZ19" s="69">
        <f t="shared" si="50"/>
        <v>0</v>
      </c>
      <c r="BA19" s="69">
        <f t="shared" si="50"/>
        <v>0</v>
      </c>
      <c r="BB19" s="69">
        <f t="shared" si="50"/>
        <v>0</v>
      </c>
      <c r="BC19" s="69">
        <f t="shared" si="50"/>
        <v>1</v>
      </c>
      <c r="BD19" s="69">
        <f t="shared" si="50"/>
        <v>1</v>
      </c>
      <c r="BE19" s="69">
        <f t="shared" si="50"/>
        <v>1</v>
      </c>
      <c r="BF19" s="69">
        <f t="shared" si="50"/>
        <v>1</v>
      </c>
      <c r="BG19" s="69">
        <f t="shared" si="50"/>
        <v>0</v>
      </c>
      <c r="BH19" s="69">
        <f t="shared" si="50"/>
        <v>0</v>
      </c>
      <c r="BI19" s="69">
        <f t="shared" si="50"/>
        <v>0</v>
      </c>
      <c r="BJ19" s="69">
        <f t="shared" si="50"/>
        <v>0</v>
      </c>
    </row>
    <row r="20" spans="1:62" ht="38.25">
      <c r="A20" s="5" t="s">
        <v>8</v>
      </c>
      <c r="B20" s="204" t="s">
        <v>68</v>
      </c>
      <c r="C20" s="51">
        <v>0</v>
      </c>
      <c r="D20" s="49">
        <v>0</v>
      </c>
      <c r="E20" s="54">
        <v>0</v>
      </c>
      <c r="F20" s="54">
        <v>0</v>
      </c>
      <c r="G20" s="54">
        <v>0</v>
      </c>
      <c r="H20" s="49">
        <v>0</v>
      </c>
      <c r="I20" s="49">
        <f t="shared" ref="I20:I26" si="51">H20-J20-K20</f>
        <v>0</v>
      </c>
      <c r="J20" s="55">
        <v>0</v>
      </c>
      <c r="K20" s="55">
        <v>0</v>
      </c>
      <c r="L20" s="55">
        <v>0</v>
      </c>
      <c r="M20" s="50">
        <f t="shared" ref="M20:M26" si="52">N20+O20+P20+Q20</f>
        <v>0</v>
      </c>
      <c r="N20" s="55">
        <v>0</v>
      </c>
      <c r="O20" s="55">
        <v>0</v>
      </c>
      <c r="P20" s="55">
        <v>0</v>
      </c>
      <c r="Q20" s="55">
        <v>0</v>
      </c>
      <c r="R20" s="50">
        <v>0</v>
      </c>
      <c r="S20" s="55">
        <v>0</v>
      </c>
      <c r="T20" s="55">
        <v>0</v>
      </c>
      <c r="U20" s="55">
        <v>0</v>
      </c>
      <c r="V20" s="50">
        <f t="shared" ref="V20:V26" si="53">M20+R20</f>
        <v>0</v>
      </c>
      <c r="W20" s="55">
        <v>0</v>
      </c>
      <c r="X20" s="55">
        <v>0</v>
      </c>
      <c r="Y20" s="50">
        <f t="shared" ref="Y20:Y26" si="54">E20+I20-L20-V20-W20</f>
        <v>0</v>
      </c>
      <c r="Z20" s="55">
        <v>0</v>
      </c>
      <c r="AA20" s="55">
        <v>0</v>
      </c>
      <c r="AB20" s="55">
        <v>0</v>
      </c>
      <c r="AC20" s="50">
        <f t="shared" ref="AC20:AC26" si="55">AA20+AB20</f>
        <v>0</v>
      </c>
      <c r="AD20" s="55">
        <v>0</v>
      </c>
      <c r="AE20" s="50">
        <f t="shared" ref="AE20:AE26" si="56">AA20+AB20-AD20</f>
        <v>0</v>
      </c>
      <c r="AF20" s="55"/>
      <c r="AG20" s="55">
        <v>0</v>
      </c>
      <c r="AH20" s="55">
        <v>0</v>
      </c>
      <c r="AI20" s="55">
        <v>0</v>
      </c>
      <c r="AJ20" s="50">
        <f t="shared" ref="AJ20:AJ26" si="57">AH20+AI20</f>
        <v>0</v>
      </c>
      <c r="AK20" s="55">
        <v>0</v>
      </c>
      <c r="AL20" s="50">
        <f t="shared" ref="AL20:AL26" si="58">AH20+AI20-AK20</f>
        <v>0</v>
      </c>
      <c r="AM20" s="55"/>
      <c r="AN20" s="55"/>
      <c r="AO20" s="55"/>
      <c r="AP20" s="55"/>
      <c r="AQ20" s="70">
        <f t="shared" si="10"/>
        <v>0</v>
      </c>
      <c r="AR20" s="70">
        <f t="shared" si="47"/>
        <v>0</v>
      </c>
      <c r="AS20" s="70">
        <f t="shared" si="11"/>
        <v>0</v>
      </c>
      <c r="AT20" s="70">
        <f t="shared" si="12"/>
        <v>0</v>
      </c>
      <c r="AU20" s="70">
        <f t="shared" si="13"/>
        <v>0</v>
      </c>
      <c r="AV20" s="70">
        <f>L20+V20+W20+Y20+Z20</f>
        <v>0</v>
      </c>
      <c r="AW20" s="70">
        <f t="shared" si="14"/>
        <v>0</v>
      </c>
      <c r="AX20" s="70">
        <f t="shared" ref="AX20:AX26" si="59">N20+O20+P20+Q20</f>
        <v>0</v>
      </c>
      <c r="AY20" s="70">
        <f t="shared" si="15"/>
        <v>0</v>
      </c>
      <c r="AZ20" s="70">
        <f t="shared" si="16"/>
        <v>0</v>
      </c>
      <c r="BA20" s="70">
        <f t="shared" si="17"/>
        <v>0</v>
      </c>
      <c r="BB20" s="70">
        <f t="shared" si="18"/>
        <v>0</v>
      </c>
      <c r="BC20" s="70">
        <f t="shared" si="19"/>
        <v>0</v>
      </c>
      <c r="BD20" s="70">
        <f t="shared" si="20"/>
        <v>0</v>
      </c>
      <c r="BE20" s="70">
        <f t="shared" si="21"/>
        <v>0</v>
      </c>
      <c r="BF20" s="70">
        <f t="shared" si="22"/>
        <v>0</v>
      </c>
      <c r="BG20" s="70">
        <f t="shared" si="23"/>
        <v>0</v>
      </c>
      <c r="BH20" s="70">
        <f t="shared" si="24"/>
        <v>0</v>
      </c>
      <c r="BI20" s="70">
        <f t="shared" si="25"/>
        <v>0</v>
      </c>
      <c r="BJ20" s="70">
        <f t="shared" si="26"/>
        <v>0</v>
      </c>
    </row>
    <row r="21" spans="1:62" ht="38.25">
      <c r="A21" s="5" t="s">
        <v>9</v>
      </c>
      <c r="B21" s="204" t="s">
        <v>69</v>
      </c>
      <c r="C21" s="51">
        <v>0</v>
      </c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f t="shared" si="51"/>
        <v>0</v>
      </c>
      <c r="J21" s="55">
        <v>0</v>
      </c>
      <c r="K21" s="55">
        <v>0</v>
      </c>
      <c r="L21" s="55">
        <v>0</v>
      </c>
      <c r="M21" s="50">
        <f t="shared" si="52"/>
        <v>0</v>
      </c>
      <c r="N21" s="55">
        <v>0</v>
      </c>
      <c r="O21" s="55">
        <v>0</v>
      </c>
      <c r="P21" s="55">
        <v>0</v>
      </c>
      <c r="Q21" s="55">
        <v>0</v>
      </c>
      <c r="R21" s="50">
        <v>0</v>
      </c>
      <c r="S21" s="55">
        <v>0</v>
      </c>
      <c r="T21" s="55">
        <v>0</v>
      </c>
      <c r="U21" s="55">
        <v>0</v>
      </c>
      <c r="V21" s="50">
        <f t="shared" si="53"/>
        <v>0</v>
      </c>
      <c r="W21" s="55">
        <v>0</v>
      </c>
      <c r="X21" s="55">
        <v>0</v>
      </c>
      <c r="Y21" s="50">
        <f t="shared" si="54"/>
        <v>0</v>
      </c>
      <c r="Z21" s="55">
        <v>0</v>
      </c>
      <c r="AA21" s="55">
        <v>0</v>
      </c>
      <c r="AB21" s="55">
        <v>0</v>
      </c>
      <c r="AC21" s="50">
        <f t="shared" si="55"/>
        <v>0</v>
      </c>
      <c r="AD21" s="55">
        <v>0</v>
      </c>
      <c r="AE21" s="50">
        <f t="shared" si="56"/>
        <v>0</v>
      </c>
      <c r="AF21" s="55"/>
      <c r="AG21" s="55">
        <v>0</v>
      </c>
      <c r="AH21" s="55">
        <v>0</v>
      </c>
      <c r="AI21" s="55">
        <v>0</v>
      </c>
      <c r="AJ21" s="50">
        <f t="shared" si="57"/>
        <v>0</v>
      </c>
      <c r="AK21" s="55">
        <v>0</v>
      </c>
      <c r="AL21" s="50">
        <f t="shared" si="58"/>
        <v>0</v>
      </c>
      <c r="AM21" s="55"/>
      <c r="AN21" s="55"/>
      <c r="AO21" s="55"/>
      <c r="AP21" s="55"/>
      <c r="AQ21" s="70">
        <f t="shared" si="10"/>
        <v>0</v>
      </c>
      <c r="AR21" s="70">
        <f t="shared" si="47"/>
        <v>0</v>
      </c>
      <c r="AS21" s="70">
        <f t="shared" si="11"/>
        <v>0</v>
      </c>
      <c r="AT21" s="70">
        <f t="shared" si="12"/>
        <v>0</v>
      </c>
      <c r="AU21" s="70">
        <f t="shared" si="13"/>
        <v>0</v>
      </c>
      <c r="AV21" s="70">
        <f t="shared" ref="AV21:AV26" si="60">L21+V21+W21+Y21+Z21</f>
        <v>0</v>
      </c>
      <c r="AW21" s="70">
        <f t="shared" si="14"/>
        <v>0</v>
      </c>
      <c r="AX21" s="70">
        <f t="shared" si="59"/>
        <v>0</v>
      </c>
      <c r="AY21" s="70">
        <f t="shared" si="15"/>
        <v>0</v>
      </c>
      <c r="AZ21" s="70">
        <f t="shared" si="16"/>
        <v>0</v>
      </c>
      <c r="BA21" s="70">
        <f t="shared" si="17"/>
        <v>0</v>
      </c>
      <c r="BB21" s="70">
        <f t="shared" si="18"/>
        <v>0</v>
      </c>
      <c r="BC21" s="70">
        <f t="shared" si="19"/>
        <v>0</v>
      </c>
      <c r="BD21" s="70">
        <f t="shared" si="20"/>
        <v>0</v>
      </c>
      <c r="BE21" s="70">
        <f t="shared" si="21"/>
        <v>0</v>
      </c>
      <c r="BF21" s="70">
        <f t="shared" si="22"/>
        <v>0</v>
      </c>
      <c r="BG21" s="70">
        <f t="shared" si="23"/>
        <v>0</v>
      </c>
      <c r="BH21" s="70">
        <f t="shared" si="24"/>
        <v>0</v>
      </c>
      <c r="BI21" s="70">
        <f t="shared" si="25"/>
        <v>0</v>
      </c>
      <c r="BJ21" s="70">
        <f t="shared" si="26"/>
        <v>0</v>
      </c>
    </row>
    <row r="22" spans="1:62" ht="38.25">
      <c r="A22" s="5" t="s">
        <v>10</v>
      </c>
      <c r="B22" s="204" t="s">
        <v>70</v>
      </c>
      <c r="C22" s="51">
        <v>0</v>
      </c>
      <c r="D22" s="49">
        <v>0</v>
      </c>
      <c r="E22" s="54">
        <v>0</v>
      </c>
      <c r="F22" s="54">
        <v>0</v>
      </c>
      <c r="G22" s="54">
        <v>0</v>
      </c>
      <c r="H22" s="49">
        <v>1</v>
      </c>
      <c r="I22" s="49">
        <f t="shared" si="51"/>
        <v>1</v>
      </c>
      <c r="J22" s="55">
        <v>0</v>
      </c>
      <c r="K22" s="55">
        <v>0</v>
      </c>
      <c r="L22" s="55">
        <v>0</v>
      </c>
      <c r="M22" s="50">
        <f t="shared" si="52"/>
        <v>0</v>
      </c>
      <c r="N22" s="55">
        <v>0</v>
      </c>
      <c r="O22" s="55">
        <v>0</v>
      </c>
      <c r="P22" s="55">
        <v>0</v>
      </c>
      <c r="Q22" s="55">
        <v>0</v>
      </c>
      <c r="R22" s="50">
        <v>0</v>
      </c>
      <c r="S22" s="55">
        <v>0</v>
      </c>
      <c r="T22" s="55">
        <v>0</v>
      </c>
      <c r="U22" s="55">
        <v>0</v>
      </c>
      <c r="V22" s="50">
        <f t="shared" si="53"/>
        <v>0</v>
      </c>
      <c r="W22" s="55">
        <v>0</v>
      </c>
      <c r="X22" s="55">
        <v>1</v>
      </c>
      <c r="Y22" s="50">
        <f t="shared" si="54"/>
        <v>1</v>
      </c>
      <c r="Z22" s="55">
        <v>1</v>
      </c>
      <c r="AA22" s="55">
        <v>0</v>
      </c>
      <c r="AB22" s="55">
        <v>1</v>
      </c>
      <c r="AC22" s="50">
        <f t="shared" si="55"/>
        <v>1</v>
      </c>
      <c r="AD22" s="55">
        <v>0</v>
      </c>
      <c r="AE22" s="50">
        <f t="shared" si="56"/>
        <v>1</v>
      </c>
      <c r="AF22" s="55"/>
      <c r="AG22" s="55">
        <v>0</v>
      </c>
      <c r="AH22" s="55">
        <v>0</v>
      </c>
      <c r="AI22" s="55">
        <v>0</v>
      </c>
      <c r="AJ22" s="50">
        <f t="shared" si="57"/>
        <v>0</v>
      </c>
      <c r="AK22" s="55">
        <v>0</v>
      </c>
      <c r="AL22" s="50">
        <f t="shared" si="58"/>
        <v>0</v>
      </c>
      <c r="AM22" s="55"/>
      <c r="AN22" s="55"/>
      <c r="AO22" s="55"/>
      <c r="AP22" s="55"/>
      <c r="AQ22" s="70">
        <f t="shared" si="10"/>
        <v>0</v>
      </c>
      <c r="AR22" s="70">
        <f t="shared" si="47"/>
        <v>0</v>
      </c>
      <c r="AS22" s="70">
        <f t="shared" si="11"/>
        <v>1</v>
      </c>
      <c r="AT22" s="70">
        <f t="shared" si="12"/>
        <v>1</v>
      </c>
      <c r="AU22" s="70">
        <f t="shared" si="13"/>
        <v>1</v>
      </c>
      <c r="AV22" s="70">
        <f>L22+V22+W22+Y22</f>
        <v>1</v>
      </c>
      <c r="AW22" s="70">
        <f t="shared" si="14"/>
        <v>0</v>
      </c>
      <c r="AX22" s="70">
        <f t="shared" si="59"/>
        <v>0</v>
      </c>
      <c r="AY22" s="70">
        <f t="shared" si="15"/>
        <v>0</v>
      </c>
      <c r="AZ22" s="70">
        <f t="shared" si="16"/>
        <v>0</v>
      </c>
      <c r="BA22" s="70">
        <f t="shared" si="17"/>
        <v>0</v>
      </c>
      <c r="BB22" s="70">
        <f t="shared" si="18"/>
        <v>0</v>
      </c>
      <c r="BC22" s="70">
        <f t="shared" si="19"/>
        <v>1</v>
      </c>
      <c r="BD22" s="70">
        <f t="shared" si="20"/>
        <v>1</v>
      </c>
      <c r="BE22" s="70">
        <f t="shared" si="21"/>
        <v>1</v>
      </c>
      <c r="BF22" s="70">
        <f t="shared" si="22"/>
        <v>1</v>
      </c>
      <c r="BG22" s="70">
        <f t="shared" si="23"/>
        <v>0</v>
      </c>
      <c r="BH22" s="70">
        <f t="shared" si="24"/>
        <v>0</v>
      </c>
      <c r="BI22" s="70">
        <f t="shared" si="25"/>
        <v>0</v>
      </c>
      <c r="BJ22" s="70">
        <f t="shared" si="26"/>
        <v>0</v>
      </c>
    </row>
    <row r="23" spans="1:62" ht="38.25">
      <c r="A23" s="5" t="s">
        <v>11</v>
      </c>
      <c r="B23" s="204" t="s">
        <v>71</v>
      </c>
      <c r="C23" s="51">
        <v>0</v>
      </c>
      <c r="D23" s="49">
        <v>0</v>
      </c>
      <c r="E23" s="54">
        <v>0</v>
      </c>
      <c r="F23" s="54">
        <v>0</v>
      </c>
      <c r="G23" s="54">
        <v>0</v>
      </c>
      <c r="H23" s="49">
        <v>0</v>
      </c>
      <c r="I23" s="49">
        <f t="shared" si="51"/>
        <v>0</v>
      </c>
      <c r="J23" s="55">
        <v>0</v>
      </c>
      <c r="K23" s="55">
        <v>0</v>
      </c>
      <c r="L23" s="55">
        <v>0</v>
      </c>
      <c r="M23" s="50">
        <f t="shared" si="52"/>
        <v>0</v>
      </c>
      <c r="N23" s="55">
        <v>0</v>
      </c>
      <c r="O23" s="55">
        <v>0</v>
      </c>
      <c r="P23" s="55">
        <v>0</v>
      </c>
      <c r="Q23" s="55">
        <v>0</v>
      </c>
      <c r="R23" s="50">
        <v>0</v>
      </c>
      <c r="S23" s="55">
        <v>0</v>
      </c>
      <c r="T23" s="55">
        <v>0</v>
      </c>
      <c r="U23" s="55">
        <v>0</v>
      </c>
      <c r="V23" s="50">
        <f t="shared" si="53"/>
        <v>0</v>
      </c>
      <c r="W23" s="55">
        <v>0</v>
      </c>
      <c r="X23" s="55">
        <v>0</v>
      </c>
      <c r="Y23" s="50">
        <f t="shared" si="54"/>
        <v>0</v>
      </c>
      <c r="Z23" s="55">
        <v>0</v>
      </c>
      <c r="AA23" s="55">
        <v>0</v>
      </c>
      <c r="AB23" s="55">
        <v>0</v>
      </c>
      <c r="AC23" s="50">
        <f t="shared" si="55"/>
        <v>0</v>
      </c>
      <c r="AD23" s="55">
        <v>0</v>
      </c>
      <c r="AE23" s="50">
        <f t="shared" si="56"/>
        <v>0</v>
      </c>
      <c r="AF23" s="55"/>
      <c r="AG23" s="55">
        <v>0</v>
      </c>
      <c r="AH23" s="55">
        <v>0</v>
      </c>
      <c r="AI23" s="55">
        <v>0</v>
      </c>
      <c r="AJ23" s="50">
        <f t="shared" si="57"/>
        <v>0</v>
      </c>
      <c r="AK23" s="55">
        <v>0</v>
      </c>
      <c r="AL23" s="50">
        <f t="shared" si="58"/>
        <v>0</v>
      </c>
      <c r="AM23" s="55"/>
      <c r="AN23" s="55"/>
      <c r="AO23" s="55"/>
      <c r="AP23" s="55"/>
      <c r="AQ23" s="70">
        <f t="shared" si="10"/>
        <v>0</v>
      </c>
      <c r="AR23" s="70">
        <f t="shared" si="47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60"/>
        <v>0</v>
      </c>
      <c r="AW23" s="70">
        <f t="shared" si="14"/>
        <v>0</v>
      </c>
      <c r="AX23" s="70">
        <f t="shared" si="59"/>
        <v>0</v>
      </c>
      <c r="AY23" s="70">
        <f t="shared" si="15"/>
        <v>0</v>
      </c>
      <c r="AZ23" s="70">
        <f t="shared" si="16"/>
        <v>0</v>
      </c>
      <c r="BA23" s="70">
        <f t="shared" si="17"/>
        <v>0</v>
      </c>
      <c r="BB23" s="70">
        <f t="shared" si="18"/>
        <v>0</v>
      </c>
      <c r="BC23" s="70">
        <f t="shared" si="19"/>
        <v>0</v>
      </c>
      <c r="BD23" s="70">
        <f t="shared" si="20"/>
        <v>0</v>
      </c>
      <c r="BE23" s="70">
        <f t="shared" si="21"/>
        <v>0</v>
      </c>
      <c r="BF23" s="70">
        <f t="shared" si="22"/>
        <v>0</v>
      </c>
      <c r="BG23" s="70">
        <f t="shared" si="23"/>
        <v>0</v>
      </c>
      <c r="BH23" s="70">
        <f t="shared" si="24"/>
        <v>0</v>
      </c>
      <c r="BI23" s="70">
        <f t="shared" si="25"/>
        <v>0</v>
      </c>
      <c r="BJ23" s="70">
        <f t="shared" si="26"/>
        <v>0</v>
      </c>
    </row>
    <row r="24" spans="1:62" ht="38.25">
      <c r="A24" s="5" t="s">
        <v>12</v>
      </c>
      <c r="B24" s="204" t="s">
        <v>72</v>
      </c>
      <c r="C24" s="51">
        <v>0</v>
      </c>
      <c r="D24" s="49">
        <v>0</v>
      </c>
      <c r="E24" s="54">
        <v>0</v>
      </c>
      <c r="F24" s="54">
        <v>0</v>
      </c>
      <c r="G24" s="54">
        <v>0</v>
      </c>
      <c r="H24" s="49">
        <v>0</v>
      </c>
      <c r="I24" s="49">
        <f t="shared" si="51"/>
        <v>0</v>
      </c>
      <c r="J24" s="55">
        <v>0</v>
      </c>
      <c r="K24" s="55">
        <v>0</v>
      </c>
      <c r="L24" s="55">
        <v>0</v>
      </c>
      <c r="M24" s="50">
        <f t="shared" si="52"/>
        <v>0</v>
      </c>
      <c r="N24" s="55">
        <v>0</v>
      </c>
      <c r="O24" s="55">
        <v>0</v>
      </c>
      <c r="P24" s="55">
        <v>0</v>
      </c>
      <c r="Q24" s="55">
        <v>0</v>
      </c>
      <c r="R24" s="50">
        <v>0</v>
      </c>
      <c r="S24" s="55">
        <v>0</v>
      </c>
      <c r="T24" s="55">
        <v>0</v>
      </c>
      <c r="U24" s="55">
        <v>0</v>
      </c>
      <c r="V24" s="50">
        <f t="shared" si="53"/>
        <v>0</v>
      </c>
      <c r="W24" s="55">
        <v>0</v>
      </c>
      <c r="X24" s="55">
        <v>0</v>
      </c>
      <c r="Y24" s="50">
        <f t="shared" si="54"/>
        <v>0</v>
      </c>
      <c r="Z24" s="55">
        <v>0</v>
      </c>
      <c r="AA24" s="55">
        <v>0</v>
      </c>
      <c r="AB24" s="55">
        <v>0</v>
      </c>
      <c r="AC24" s="50">
        <f t="shared" si="55"/>
        <v>0</v>
      </c>
      <c r="AD24" s="55">
        <v>0</v>
      </c>
      <c r="AE24" s="50">
        <f t="shared" si="56"/>
        <v>0</v>
      </c>
      <c r="AF24" s="55"/>
      <c r="AG24" s="55">
        <v>0</v>
      </c>
      <c r="AH24" s="55">
        <v>0</v>
      </c>
      <c r="AI24" s="55">
        <v>0</v>
      </c>
      <c r="AJ24" s="50">
        <f t="shared" si="57"/>
        <v>0</v>
      </c>
      <c r="AK24" s="55">
        <v>0</v>
      </c>
      <c r="AL24" s="50">
        <f t="shared" si="58"/>
        <v>0</v>
      </c>
      <c r="AM24" s="55"/>
      <c r="AN24" s="55"/>
      <c r="AO24" s="55"/>
      <c r="AP24" s="55"/>
      <c r="AQ24" s="70">
        <f t="shared" si="10"/>
        <v>0</v>
      </c>
      <c r="AR24" s="70">
        <f t="shared" si="47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60"/>
        <v>0</v>
      </c>
      <c r="AW24" s="70">
        <f t="shared" si="14"/>
        <v>0</v>
      </c>
      <c r="AX24" s="70">
        <f t="shared" si="59"/>
        <v>0</v>
      </c>
      <c r="AY24" s="70">
        <f t="shared" si="15"/>
        <v>0</v>
      </c>
      <c r="AZ24" s="70">
        <f t="shared" si="16"/>
        <v>0</v>
      </c>
      <c r="BA24" s="70">
        <f t="shared" si="17"/>
        <v>0</v>
      </c>
      <c r="BB24" s="70">
        <f t="shared" si="18"/>
        <v>0</v>
      </c>
      <c r="BC24" s="70">
        <f t="shared" si="19"/>
        <v>0</v>
      </c>
      <c r="BD24" s="70">
        <f t="shared" si="20"/>
        <v>0</v>
      </c>
      <c r="BE24" s="70">
        <f t="shared" si="21"/>
        <v>0</v>
      </c>
      <c r="BF24" s="70">
        <f t="shared" si="22"/>
        <v>0</v>
      </c>
      <c r="BG24" s="70">
        <f t="shared" si="23"/>
        <v>0</v>
      </c>
      <c r="BH24" s="70">
        <f t="shared" si="24"/>
        <v>0</v>
      </c>
      <c r="BI24" s="70">
        <f t="shared" si="25"/>
        <v>0</v>
      </c>
      <c r="BJ24" s="70">
        <f t="shared" si="26"/>
        <v>0</v>
      </c>
    </row>
    <row r="25" spans="1:62" ht="38.25">
      <c r="A25" s="5" t="s">
        <v>13</v>
      </c>
      <c r="B25" s="204" t="s">
        <v>73</v>
      </c>
      <c r="C25" s="51">
        <v>0</v>
      </c>
      <c r="D25" s="49">
        <v>0</v>
      </c>
      <c r="E25" s="54">
        <v>0</v>
      </c>
      <c r="F25" s="54">
        <v>0</v>
      </c>
      <c r="G25" s="54">
        <v>0</v>
      </c>
      <c r="H25" s="49">
        <v>0</v>
      </c>
      <c r="I25" s="49">
        <f t="shared" si="51"/>
        <v>0</v>
      </c>
      <c r="J25" s="55">
        <v>0</v>
      </c>
      <c r="K25" s="55">
        <v>0</v>
      </c>
      <c r="L25" s="55">
        <v>0</v>
      </c>
      <c r="M25" s="50">
        <f t="shared" si="52"/>
        <v>0</v>
      </c>
      <c r="N25" s="55">
        <v>0</v>
      </c>
      <c r="O25" s="55">
        <v>0</v>
      </c>
      <c r="P25" s="55">
        <v>0</v>
      </c>
      <c r="Q25" s="55">
        <v>0</v>
      </c>
      <c r="R25" s="50">
        <v>0</v>
      </c>
      <c r="S25" s="55">
        <v>0</v>
      </c>
      <c r="T25" s="55">
        <v>0</v>
      </c>
      <c r="U25" s="55">
        <v>0</v>
      </c>
      <c r="V25" s="50">
        <f t="shared" si="53"/>
        <v>0</v>
      </c>
      <c r="W25" s="55">
        <v>0</v>
      </c>
      <c r="X25" s="55">
        <v>0</v>
      </c>
      <c r="Y25" s="50">
        <f t="shared" si="54"/>
        <v>0</v>
      </c>
      <c r="Z25" s="55">
        <v>0</v>
      </c>
      <c r="AA25" s="55">
        <v>0</v>
      </c>
      <c r="AB25" s="55">
        <v>0</v>
      </c>
      <c r="AC25" s="50">
        <f t="shared" si="55"/>
        <v>0</v>
      </c>
      <c r="AD25" s="55">
        <v>0</v>
      </c>
      <c r="AE25" s="50">
        <f t="shared" si="56"/>
        <v>0</v>
      </c>
      <c r="AF25" s="55"/>
      <c r="AG25" s="55">
        <v>0</v>
      </c>
      <c r="AH25" s="55">
        <v>0</v>
      </c>
      <c r="AI25" s="55">
        <v>0</v>
      </c>
      <c r="AJ25" s="50">
        <f t="shared" si="57"/>
        <v>0</v>
      </c>
      <c r="AK25" s="55">
        <v>0</v>
      </c>
      <c r="AL25" s="50">
        <f t="shared" si="58"/>
        <v>0</v>
      </c>
      <c r="AM25" s="55"/>
      <c r="AN25" s="55"/>
      <c r="AO25" s="55"/>
      <c r="AP25" s="55"/>
      <c r="AQ25" s="70">
        <f t="shared" si="10"/>
        <v>0</v>
      </c>
      <c r="AR25" s="70">
        <f t="shared" si="47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>L25+V25+W25+Y25+Z25</f>
        <v>0</v>
      </c>
      <c r="AW25" s="70">
        <f t="shared" si="14"/>
        <v>0</v>
      </c>
      <c r="AX25" s="70">
        <f t="shared" si="59"/>
        <v>0</v>
      </c>
      <c r="AY25" s="70">
        <f t="shared" si="15"/>
        <v>0</v>
      </c>
      <c r="AZ25" s="70">
        <f t="shared" si="16"/>
        <v>0</v>
      </c>
      <c r="BA25" s="70">
        <f t="shared" si="17"/>
        <v>0</v>
      </c>
      <c r="BB25" s="70">
        <f t="shared" si="18"/>
        <v>0</v>
      </c>
      <c r="BC25" s="70">
        <f t="shared" si="19"/>
        <v>0</v>
      </c>
      <c r="BD25" s="70">
        <f t="shared" si="20"/>
        <v>0</v>
      </c>
      <c r="BE25" s="70">
        <f t="shared" si="21"/>
        <v>0</v>
      </c>
      <c r="BF25" s="70">
        <f t="shared" si="22"/>
        <v>0</v>
      </c>
      <c r="BG25" s="70">
        <f t="shared" si="23"/>
        <v>0</v>
      </c>
      <c r="BH25" s="70">
        <f t="shared" si="24"/>
        <v>0</v>
      </c>
      <c r="BI25" s="70">
        <f t="shared" si="25"/>
        <v>0</v>
      </c>
      <c r="BJ25" s="70">
        <f t="shared" si="26"/>
        <v>0</v>
      </c>
    </row>
    <row r="26" spans="1:62" ht="38.25">
      <c r="A26" s="5" t="s">
        <v>48</v>
      </c>
      <c r="B26" s="204" t="s">
        <v>74</v>
      </c>
      <c r="C26" s="51">
        <v>0</v>
      </c>
      <c r="D26" s="49">
        <v>0</v>
      </c>
      <c r="E26" s="54">
        <v>0</v>
      </c>
      <c r="F26" s="54">
        <v>0</v>
      </c>
      <c r="G26" s="54">
        <v>0</v>
      </c>
      <c r="H26" s="49">
        <v>0</v>
      </c>
      <c r="I26" s="49">
        <f t="shared" si="51"/>
        <v>0</v>
      </c>
      <c r="J26" s="55">
        <v>0</v>
      </c>
      <c r="K26" s="55">
        <v>0</v>
      </c>
      <c r="L26" s="55">
        <v>0</v>
      </c>
      <c r="M26" s="50">
        <f t="shared" si="52"/>
        <v>0</v>
      </c>
      <c r="N26" s="55">
        <v>0</v>
      </c>
      <c r="O26" s="55">
        <v>0</v>
      </c>
      <c r="P26" s="55">
        <v>0</v>
      </c>
      <c r="Q26" s="55">
        <v>0</v>
      </c>
      <c r="R26" s="50">
        <v>0</v>
      </c>
      <c r="S26" s="55">
        <v>0</v>
      </c>
      <c r="T26" s="55">
        <v>0</v>
      </c>
      <c r="U26" s="55">
        <v>0</v>
      </c>
      <c r="V26" s="50">
        <f t="shared" si="53"/>
        <v>0</v>
      </c>
      <c r="W26" s="55">
        <v>0</v>
      </c>
      <c r="X26" s="55">
        <v>0</v>
      </c>
      <c r="Y26" s="50">
        <f t="shared" si="54"/>
        <v>0</v>
      </c>
      <c r="Z26" s="55">
        <v>0</v>
      </c>
      <c r="AA26" s="55">
        <v>0</v>
      </c>
      <c r="AB26" s="55">
        <v>0</v>
      </c>
      <c r="AC26" s="50">
        <f t="shared" si="55"/>
        <v>0</v>
      </c>
      <c r="AD26" s="55">
        <v>0</v>
      </c>
      <c r="AE26" s="50">
        <f t="shared" si="56"/>
        <v>0</v>
      </c>
      <c r="AF26" s="55"/>
      <c r="AG26" s="55">
        <v>0</v>
      </c>
      <c r="AH26" s="55">
        <v>0</v>
      </c>
      <c r="AI26" s="55">
        <v>0</v>
      </c>
      <c r="AJ26" s="50">
        <f t="shared" si="57"/>
        <v>0</v>
      </c>
      <c r="AK26" s="55">
        <v>0</v>
      </c>
      <c r="AL26" s="50">
        <f t="shared" si="58"/>
        <v>0</v>
      </c>
      <c r="AM26" s="55"/>
      <c r="AN26" s="55"/>
      <c r="AO26" s="55"/>
      <c r="AP26" s="55"/>
      <c r="AQ26" s="70">
        <f t="shared" si="10"/>
        <v>0</v>
      </c>
      <c r="AR26" s="70">
        <f t="shared" si="47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60"/>
        <v>0</v>
      </c>
      <c r="AW26" s="70">
        <f t="shared" si="14"/>
        <v>0</v>
      </c>
      <c r="AX26" s="70">
        <f t="shared" si="59"/>
        <v>0</v>
      </c>
      <c r="AY26" s="70">
        <f t="shared" si="15"/>
        <v>0</v>
      </c>
      <c r="AZ26" s="70">
        <f t="shared" si="16"/>
        <v>0</v>
      </c>
      <c r="BA26" s="70">
        <f t="shared" si="17"/>
        <v>0</v>
      </c>
      <c r="BB26" s="70">
        <f t="shared" si="18"/>
        <v>0</v>
      </c>
      <c r="BC26" s="70">
        <f t="shared" si="19"/>
        <v>0</v>
      </c>
      <c r="BD26" s="70">
        <f t="shared" si="20"/>
        <v>0</v>
      </c>
      <c r="BE26" s="70">
        <f t="shared" si="21"/>
        <v>0</v>
      </c>
      <c r="BF26" s="70">
        <f t="shared" si="22"/>
        <v>0</v>
      </c>
      <c r="BG26" s="70">
        <f t="shared" si="23"/>
        <v>0</v>
      </c>
      <c r="BH26" s="70">
        <f t="shared" si="24"/>
        <v>0</v>
      </c>
      <c r="BI26" s="70">
        <f t="shared" si="25"/>
        <v>0</v>
      </c>
      <c r="BJ26" s="70">
        <f t="shared" si="26"/>
        <v>0</v>
      </c>
    </row>
    <row r="27" spans="1:62" ht="25.5">
      <c r="A27" s="5">
        <v>7</v>
      </c>
      <c r="B27" s="6" t="s">
        <v>75</v>
      </c>
      <c r="C27" s="1">
        <f t="shared" ref="C27:AP27" si="61">SUM(C28:C32)</f>
        <v>0</v>
      </c>
      <c r="D27" s="1">
        <f t="shared" si="61"/>
        <v>0</v>
      </c>
      <c r="E27" s="1">
        <f t="shared" si="61"/>
        <v>0</v>
      </c>
      <c r="F27" s="1">
        <f t="shared" si="61"/>
        <v>0</v>
      </c>
      <c r="G27" s="1">
        <f t="shared" si="61"/>
        <v>0</v>
      </c>
      <c r="H27" s="1">
        <f t="shared" si="61"/>
        <v>3</v>
      </c>
      <c r="I27" s="1">
        <f t="shared" si="61"/>
        <v>0</v>
      </c>
      <c r="J27" s="1">
        <f t="shared" si="61"/>
        <v>0</v>
      </c>
      <c r="K27" s="1">
        <f t="shared" si="61"/>
        <v>3</v>
      </c>
      <c r="L27" s="1">
        <f t="shared" si="61"/>
        <v>0</v>
      </c>
      <c r="M27" s="1">
        <f t="shared" si="61"/>
        <v>0</v>
      </c>
      <c r="N27" s="1">
        <f t="shared" si="61"/>
        <v>0</v>
      </c>
      <c r="O27" s="1">
        <f t="shared" si="61"/>
        <v>0</v>
      </c>
      <c r="P27" s="1">
        <f t="shared" si="61"/>
        <v>0</v>
      </c>
      <c r="Q27" s="1">
        <f t="shared" si="61"/>
        <v>0</v>
      </c>
      <c r="R27" s="1">
        <f t="shared" si="61"/>
        <v>0</v>
      </c>
      <c r="S27" s="1">
        <f t="shared" si="61"/>
        <v>0</v>
      </c>
      <c r="T27" s="1">
        <f t="shared" si="61"/>
        <v>0</v>
      </c>
      <c r="U27" s="1">
        <f t="shared" si="61"/>
        <v>0</v>
      </c>
      <c r="V27" s="1">
        <f t="shared" si="61"/>
        <v>0</v>
      </c>
      <c r="W27" s="1">
        <f t="shared" si="61"/>
        <v>0</v>
      </c>
      <c r="X27" s="1">
        <f t="shared" si="61"/>
        <v>0</v>
      </c>
      <c r="Y27" s="1">
        <f t="shared" si="61"/>
        <v>0</v>
      </c>
      <c r="Z27" s="1">
        <f t="shared" si="61"/>
        <v>0</v>
      </c>
      <c r="AA27" s="1">
        <f t="shared" si="61"/>
        <v>0</v>
      </c>
      <c r="AB27" s="1">
        <f t="shared" si="61"/>
        <v>0</v>
      </c>
      <c r="AC27" s="1">
        <f t="shared" si="61"/>
        <v>0</v>
      </c>
      <c r="AD27" s="1">
        <f t="shared" si="61"/>
        <v>0</v>
      </c>
      <c r="AE27" s="1">
        <f t="shared" si="61"/>
        <v>0</v>
      </c>
      <c r="AF27" s="1">
        <f t="shared" si="61"/>
        <v>0</v>
      </c>
      <c r="AG27" s="1">
        <f t="shared" si="61"/>
        <v>0</v>
      </c>
      <c r="AH27" s="1">
        <f t="shared" si="61"/>
        <v>0</v>
      </c>
      <c r="AI27" s="1">
        <f t="shared" si="61"/>
        <v>0</v>
      </c>
      <c r="AJ27" s="1">
        <f t="shared" si="61"/>
        <v>0</v>
      </c>
      <c r="AK27" s="1">
        <f t="shared" si="61"/>
        <v>0</v>
      </c>
      <c r="AL27" s="1">
        <f t="shared" si="61"/>
        <v>0</v>
      </c>
      <c r="AM27" s="1">
        <f t="shared" si="61"/>
        <v>0</v>
      </c>
      <c r="AN27" s="1">
        <f t="shared" si="61"/>
        <v>0</v>
      </c>
      <c r="AO27" s="1">
        <f t="shared" si="61"/>
        <v>0</v>
      </c>
      <c r="AP27" s="1">
        <f t="shared" si="61"/>
        <v>0</v>
      </c>
      <c r="AQ27" s="69">
        <f t="shared" ref="AQ27:BJ27" si="62">SUM(AQ28:AQ32)</f>
        <v>0</v>
      </c>
      <c r="AR27" s="69">
        <f t="shared" si="62"/>
        <v>0</v>
      </c>
      <c r="AS27" s="69">
        <f t="shared" si="62"/>
        <v>3</v>
      </c>
      <c r="AT27" s="69">
        <f t="shared" si="62"/>
        <v>3</v>
      </c>
      <c r="AU27" s="69">
        <f t="shared" si="62"/>
        <v>0</v>
      </c>
      <c r="AV27" s="69">
        <f>SUM(AV28:AV32)</f>
        <v>0</v>
      </c>
      <c r="AW27" s="69">
        <f t="shared" si="62"/>
        <v>0</v>
      </c>
      <c r="AX27" s="69">
        <f t="shared" ref="AX27" si="63">SUM(AX28:AX32)</f>
        <v>0</v>
      </c>
      <c r="AY27" s="69">
        <f t="shared" si="62"/>
        <v>0</v>
      </c>
      <c r="AZ27" s="69">
        <f t="shared" si="62"/>
        <v>0</v>
      </c>
      <c r="BA27" s="69">
        <f t="shared" si="62"/>
        <v>0</v>
      </c>
      <c r="BB27" s="69">
        <f t="shared" si="62"/>
        <v>0</v>
      </c>
      <c r="BC27" s="69">
        <f t="shared" si="62"/>
        <v>0</v>
      </c>
      <c r="BD27" s="69">
        <f t="shared" si="62"/>
        <v>0</v>
      </c>
      <c r="BE27" s="69">
        <f t="shared" si="62"/>
        <v>0</v>
      </c>
      <c r="BF27" s="69">
        <f t="shared" si="62"/>
        <v>0</v>
      </c>
      <c r="BG27" s="69">
        <f t="shared" si="62"/>
        <v>0</v>
      </c>
      <c r="BH27" s="69">
        <f t="shared" si="62"/>
        <v>0</v>
      </c>
      <c r="BI27" s="69">
        <f t="shared" si="62"/>
        <v>0</v>
      </c>
      <c r="BJ27" s="69">
        <f t="shared" si="62"/>
        <v>0</v>
      </c>
    </row>
    <row r="28" spans="1:62">
      <c r="A28" s="9" t="s">
        <v>14</v>
      </c>
      <c r="B28" s="204" t="s">
        <v>76</v>
      </c>
      <c r="C28" s="51">
        <v>0</v>
      </c>
      <c r="D28" s="49">
        <v>0</v>
      </c>
      <c r="E28" s="54">
        <v>0</v>
      </c>
      <c r="F28" s="54">
        <v>0</v>
      </c>
      <c r="G28" s="54">
        <v>0</v>
      </c>
      <c r="H28" s="49">
        <v>0</v>
      </c>
      <c r="I28" s="49">
        <f t="shared" ref="I28:I37" si="64">H28-J28-K28</f>
        <v>0</v>
      </c>
      <c r="J28" s="55">
        <v>0</v>
      </c>
      <c r="K28" s="55">
        <v>0</v>
      </c>
      <c r="L28" s="55">
        <v>0</v>
      </c>
      <c r="M28" s="50">
        <f t="shared" ref="M28:M37" si="65">N28+O28+P28+Q28</f>
        <v>0</v>
      </c>
      <c r="N28" s="55">
        <v>0</v>
      </c>
      <c r="O28" s="55">
        <v>0</v>
      </c>
      <c r="P28" s="55">
        <v>0</v>
      </c>
      <c r="Q28" s="55">
        <v>0</v>
      </c>
      <c r="R28" s="50">
        <v>0</v>
      </c>
      <c r="S28" s="55">
        <v>0</v>
      </c>
      <c r="T28" s="55">
        <v>0</v>
      </c>
      <c r="U28" s="55">
        <v>0</v>
      </c>
      <c r="V28" s="50">
        <f t="shared" ref="V28:V37" si="66">M28+R28</f>
        <v>0</v>
      </c>
      <c r="W28" s="55">
        <v>0</v>
      </c>
      <c r="X28" s="55">
        <v>0</v>
      </c>
      <c r="Y28" s="50">
        <f t="shared" ref="Y28:Y37" si="67">E28+I28-L28-V28-W28</f>
        <v>0</v>
      </c>
      <c r="Z28" s="55">
        <v>0</v>
      </c>
      <c r="AA28" s="55">
        <v>0</v>
      </c>
      <c r="AB28" s="55">
        <v>0</v>
      </c>
      <c r="AC28" s="50">
        <f t="shared" ref="AC28:AC37" si="68">AA28+AB28</f>
        <v>0</v>
      </c>
      <c r="AD28" s="55">
        <v>0</v>
      </c>
      <c r="AE28" s="50">
        <f t="shared" ref="AE28:AE37" si="69">AA28+AB28-AD28</f>
        <v>0</v>
      </c>
      <c r="AF28" s="55"/>
      <c r="AG28" s="55">
        <v>0</v>
      </c>
      <c r="AH28" s="55">
        <v>0</v>
      </c>
      <c r="AI28" s="55">
        <v>0</v>
      </c>
      <c r="AJ28" s="50">
        <f t="shared" ref="AJ28:AJ37" si="70">AH28+AI28</f>
        <v>0</v>
      </c>
      <c r="AK28" s="55">
        <v>0</v>
      </c>
      <c r="AL28" s="50">
        <f t="shared" ref="AL28:AL37" si="71">AH28+AI28-AK28</f>
        <v>0</v>
      </c>
      <c r="AM28" s="55"/>
      <c r="AN28" s="55"/>
      <c r="AO28" s="55"/>
      <c r="AP28" s="55"/>
      <c r="AQ28" s="70">
        <f t="shared" si="10"/>
        <v>0</v>
      </c>
      <c r="AR28" s="70">
        <f t="shared" si="47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>L28+V28+W28+Y28+Z28</f>
        <v>0</v>
      </c>
      <c r="AW28" s="70">
        <f t="shared" si="14"/>
        <v>0</v>
      </c>
      <c r="AX28" s="70">
        <f t="shared" ref="AX28:AX46" si="72">N28+O28+P28+Q28</f>
        <v>0</v>
      </c>
      <c r="AY28" s="70">
        <f t="shared" si="15"/>
        <v>0</v>
      </c>
      <c r="AZ28" s="70">
        <f t="shared" si="16"/>
        <v>0</v>
      </c>
      <c r="BA28" s="70">
        <f t="shared" si="17"/>
        <v>0</v>
      </c>
      <c r="BB28" s="70">
        <f t="shared" si="18"/>
        <v>0</v>
      </c>
      <c r="BC28" s="70">
        <f t="shared" si="19"/>
        <v>0</v>
      </c>
      <c r="BD28" s="70">
        <f t="shared" si="20"/>
        <v>0</v>
      </c>
      <c r="BE28" s="70">
        <f t="shared" si="21"/>
        <v>0</v>
      </c>
      <c r="BF28" s="70">
        <f t="shared" si="22"/>
        <v>0</v>
      </c>
      <c r="BG28" s="70">
        <f t="shared" si="23"/>
        <v>0</v>
      </c>
      <c r="BH28" s="70">
        <f t="shared" si="24"/>
        <v>0</v>
      </c>
      <c r="BI28" s="70">
        <f t="shared" si="25"/>
        <v>0</v>
      </c>
      <c r="BJ28" s="70">
        <f t="shared" si="26"/>
        <v>0</v>
      </c>
    </row>
    <row r="29" spans="1:62">
      <c r="A29" s="9" t="s">
        <v>15</v>
      </c>
      <c r="B29" s="204" t="s">
        <v>77</v>
      </c>
      <c r="C29" s="51">
        <v>0</v>
      </c>
      <c r="D29" s="49">
        <v>0</v>
      </c>
      <c r="E29" s="54">
        <v>0</v>
      </c>
      <c r="F29" s="54">
        <v>0</v>
      </c>
      <c r="G29" s="54">
        <v>0</v>
      </c>
      <c r="H29" s="49">
        <v>0</v>
      </c>
      <c r="I29" s="49">
        <f t="shared" si="64"/>
        <v>0</v>
      </c>
      <c r="J29" s="55">
        <v>0</v>
      </c>
      <c r="K29" s="55">
        <v>0</v>
      </c>
      <c r="L29" s="55">
        <v>0</v>
      </c>
      <c r="M29" s="50">
        <f t="shared" si="65"/>
        <v>0</v>
      </c>
      <c r="N29" s="55">
        <v>0</v>
      </c>
      <c r="O29" s="55">
        <v>0</v>
      </c>
      <c r="P29" s="55">
        <v>0</v>
      </c>
      <c r="Q29" s="55">
        <v>0</v>
      </c>
      <c r="R29" s="50">
        <v>0</v>
      </c>
      <c r="S29" s="55">
        <v>0</v>
      </c>
      <c r="T29" s="55">
        <v>0</v>
      </c>
      <c r="U29" s="55">
        <v>0</v>
      </c>
      <c r="V29" s="50">
        <f t="shared" si="66"/>
        <v>0</v>
      </c>
      <c r="W29" s="55">
        <v>0</v>
      </c>
      <c r="X29" s="55">
        <v>0</v>
      </c>
      <c r="Y29" s="50">
        <f t="shared" si="67"/>
        <v>0</v>
      </c>
      <c r="Z29" s="55">
        <v>0</v>
      </c>
      <c r="AA29" s="55">
        <v>0</v>
      </c>
      <c r="AB29" s="55">
        <v>0</v>
      </c>
      <c r="AC29" s="50">
        <f t="shared" si="68"/>
        <v>0</v>
      </c>
      <c r="AD29" s="55">
        <v>0</v>
      </c>
      <c r="AE29" s="50">
        <f t="shared" si="69"/>
        <v>0</v>
      </c>
      <c r="AF29" s="55"/>
      <c r="AG29" s="55">
        <v>0</v>
      </c>
      <c r="AH29" s="55">
        <v>0</v>
      </c>
      <c r="AI29" s="55">
        <v>0</v>
      </c>
      <c r="AJ29" s="50">
        <f t="shared" si="70"/>
        <v>0</v>
      </c>
      <c r="AK29" s="55">
        <v>0</v>
      </c>
      <c r="AL29" s="50">
        <f t="shared" si="71"/>
        <v>0</v>
      </c>
      <c r="AM29" s="55"/>
      <c r="AN29" s="55"/>
      <c r="AO29" s="55"/>
      <c r="AP29" s="55"/>
      <c r="AQ29" s="70">
        <f t="shared" si="10"/>
        <v>0</v>
      </c>
      <c r="AR29" s="70">
        <f t="shared" si="47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ref="AV29:AV32" si="73">L29+V29+W29+Y29+Z29</f>
        <v>0</v>
      </c>
      <c r="AW29" s="70">
        <f t="shared" si="14"/>
        <v>0</v>
      </c>
      <c r="AX29" s="70">
        <f t="shared" si="72"/>
        <v>0</v>
      </c>
      <c r="AY29" s="70">
        <f t="shared" si="15"/>
        <v>0</v>
      </c>
      <c r="AZ29" s="70">
        <f t="shared" si="16"/>
        <v>0</v>
      </c>
      <c r="BA29" s="70">
        <f t="shared" si="17"/>
        <v>0</v>
      </c>
      <c r="BB29" s="70">
        <f t="shared" si="18"/>
        <v>0</v>
      </c>
      <c r="BC29" s="70">
        <f t="shared" si="19"/>
        <v>0</v>
      </c>
      <c r="BD29" s="70">
        <f t="shared" si="20"/>
        <v>0</v>
      </c>
      <c r="BE29" s="70">
        <f t="shared" si="21"/>
        <v>0</v>
      </c>
      <c r="BF29" s="70">
        <f t="shared" si="22"/>
        <v>0</v>
      </c>
      <c r="BG29" s="70">
        <f t="shared" si="23"/>
        <v>0</v>
      </c>
      <c r="BH29" s="70">
        <f t="shared" si="24"/>
        <v>0</v>
      </c>
      <c r="BI29" s="70">
        <f t="shared" si="25"/>
        <v>0</v>
      </c>
      <c r="BJ29" s="70">
        <f t="shared" si="26"/>
        <v>0</v>
      </c>
    </row>
    <row r="30" spans="1:62" ht="25.5">
      <c r="A30" s="9" t="s">
        <v>49</v>
      </c>
      <c r="B30" s="204" t="s">
        <v>78</v>
      </c>
      <c r="C30" s="51">
        <v>0</v>
      </c>
      <c r="D30" s="49">
        <v>0</v>
      </c>
      <c r="E30" s="54">
        <v>0</v>
      </c>
      <c r="F30" s="54">
        <v>0</v>
      </c>
      <c r="G30" s="54">
        <v>0</v>
      </c>
      <c r="H30" s="49">
        <v>0</v>
      </c>
      <c r="I30" s="49">
        <f t="shared" si="64"/>
        <v>0</v>
      </c>
      <c r="J30" s="55">
        <v>0</v>
      </c>
      <c r="K30" s="55">
        <v>0</v>
      </c>
      <c r="L30" s="55">
        <v>0</v>
      </c>
      <c r="M30" s="50">
        <v>0</v>
      </c>
      <c r="N30" s="55">
        <v>0</v>
      </c>
      <c r="O30" s="55">
        <v>0</v>
      </c>
      <c r="P30" s="55">
        <v>0</v>
      </c>
      <c r="Q30" s="55">
        <v>0</v>
      </c>
      <c r="R30" s="50">
        <v>0</v>
      </c>
      <c r="S30" s="55">
        <v>0</v>
      </c>
      <c r="T30" s="55">
        <v>0</v>
      </c>
      <c r="U30" s="55">
        <v>0</v>
      </c>
      <c r="V30" s="50">
        <f t="shared" si="66"/>
        <v>0</v>
      </c>
      <c r="W30" s="55">
        <v>0</v>
      </c>
      <c r="X30" s="55">
        <v>0</v>
      </c>
      <c r="Y30" s="50">
        <f t="shared" si="67"/>
        <v>0</v>
      </c>
      <c r="Z30" s="55">
        <v>0</v>
      </c>
      <c r="AA30" s="55">
        <v>0</v>
      </c>
      <c r="AB30" s="55">
        <v>0</v>
      </c>
      <c r="AC30" s="50">
        <f t="shared" si="68"/>
        <v>0</v>
      </c>
      <c r="AD30" s="55">
        <v>0</v>
      </c>
      <c r="AE30" s="50">
        <f t="shared" si="69"/>
        <v>0</v>
      </c>
      <c r="AF30" s="55"/>
      <c r="AG30" s="55">
        <v>0</v>
      </c>
      <c r="AH30" s="55">
        <v>0</v>
      </c>
      <c r="AI30" s="55">
        <v>0</v>
      </c>
      <c r="AJ30" s="50">
        <f t="shared" si="70"/>
        <v>0</v>
      </c>
      <c r="AK30" s="55">
        <v>0</v>
      </c>
      <c r="AL30" s="50">
        <f t="shared" si="71"/>
        <v>0</v>
      </c>
      <c r="AM30" s="55"/>
      <c r="AN30" s="55"/>
      <c r="AO30" s="55"/>
      <c r="AP30" s="55"/>
      <c r="AQ30" s="70">
        <f t="shared" si="10"/>
        <v>0</v>
      </c>
      <c r="AR30" s="70">
        <f t="shared" si="47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73"/>
        <v>0</v>
      </c>
      <c r="AW30" s="70">
        <f t="shared" si="14"/>
        <v>0</v>
      </c>
      <c r="AX30" s="70">
        <f t="shared" si="72"/>
        <v>0</v>
      </c>
      <c r="AY30" s="70">
        <f t="shared" si="15"/>
        <v>0</v>
      </c>
      <c r="AZ30" s="70">
        <f t="shared" si="16"/>
        <v>0</v>
      </c>
      <c r="BA30" s="70">
        <f t="shared" si="17"/>
        <v>0</v>
      </c>
      <c r="BB30" s="70">
        <f t="shared" si="18"/>
        <v>0</v>
      </c>
      <c r="BC30" s="70">
        <f t="shared" si="19"/>
        <v>0</v>
      </c>
      <c r="BD30" s="70">
        <f t="shared" si="20"/>
        <v>0</v>
      </c>
      <c r="BE30" s="70">
        <f t="shared" si="21"/>
        <v>0</v>
      </c>
      <c r="BF30" s="70">
        <f t="shared" si="22"/>
        <v>0</v>
      </c>
      <c r="BG30" s="70">
        <f t="shared" si="23"/>
        <v>0</v>
      </c>
      <c r="BH30" s="70">
        <f t="shared" si="24"/>
        <v>0</v>
      </c>
      <c r="BI30" s="70">
        <f t="shared" si="25"/>
        <v>0</v>
      </c>
      <c r="BJ30" s="70">
        <f t="shared" si="26"/>
        <v>0</v>
      </c>
    </row>
    <row r="31" spans="1:62">
      <c r="A31" s="9" t="s">
        <v>50</v>
      </c>
      <c r="B31" s="204" t="s">
        <v>79</v>
      </c>
      <c r="C31" s="51">
        <v>0</v>
      </c>
      <c r="D31" s="49">
        <v>0</v>
      </c>
      <c r="E31" s="54">
        <v>0</v>
      </c>
      <c r="F31" s="54">
        <v>0</v>
      </c>
      <c r="G31" s="54">
        <v>0</v>
      </c>
      <c r="H31" s="49">
        <v>3</v>
      </c>
      <c r="I31" s="49">
        <f t="shared" si="64"/>
        <v>0</v>
      </c>
      <c r="J31" s="55">
        <v>0</v>
      </c>
      <c r="K31" s="55">
        <v>3</v>
      </c>
      <c r="L31" s="55">
        <v>0</v>
      </c>
      <c r="M31" s="50">
        <f t="shared" si="65"/>
        <v>0</v>
      </c>
      <c r="N31" s="55">
        <v>0</v>
      </c>
      <c r="O31" s="55">
        <v>0</v>
      </c>
      <c r="P31" s="55">
        <v>0</v>
      </c>
      <c r="Q31" s="55">
        <v>0</v>
      </c>
      <c r="R31" s="50">
        <v>0</v>
      </c>
      <c r="S31" s="55">
        <v>0</v>
      </c>
      <c r="T31" s="55">
        <v>0</v>
      </c>
      <c r="U31" s="55">
        <v>0</v>
      </c>
      <c r="V31" s="50">
        <f t="shared" si="66"/>
        <v>0</v>
      </c>
      <c r="W31" s="55">
        <v>0</v>
      </c>
      <c r="X31" s="55">
        <v>0</v>
      </c>
      <c r="Y31" s="50">
        <f t="shared" si="67"/>
        <v>0</v>
      </c>
      <c r="Z31" s="55">
        <v>0</v>
      </c>
      <c r="AA31" s="55">
        <v>0</v>
      </c>
      <c r="AB31" s="55">
        <v>0</v>
      </c>
      <c r="AC31" s="50">
        <f t="shared" si="68"/>
        <v>0</v>
      </c>
      <c r="AD31" s="55">
        <v>0</v>
      </c>
      <c r="AE31" s="50">
        <f t="shared" si="69"/>
        <v>0</v>
      </c>
      <c r="AF31" s="55"/>
      <c r="AG31" s="55">
        <v>0</v>
      </c>
      <c r="AH31" s="55">
        <v>0</v>
      </c>
      <c r="AI31" s="55">
        <v>0</v>
      </c>
      <c r="AJ31" s="50">
        <f t="shared" si="70"/>
        <v>0</v>
      </c>
      <c r="AK31" s="55">
        <v>0</v>
      </c>
      <c r="AL31" s="50">
        <f t="shared" si="71"/>
        <v>0</v>
      </c>
      <c r="AM31" s="55"/>
      <c r="AN31" s="55"/>
      <c r="AO31" s="55"/>
      <c r="AP31" s="55"/>
      <c r="AQ31" s="70">
        <f t="shared" si="10"/>
        <v>0</v>
      </c>
      <c r="AR31" s="70">
        <f t="shared" si="47"/>
        <v>0</v>
      </c>
      <c r="AS31" s="70">
        <f t="shared" si="11"/>
        <v>3</v>
      </c>
      <c r="AT31" s="70">
        <f t="shared" si="12"/>
        <v>3</v>
      </c>
      <c r="AU31" s="70">
        <f t="shared" si="13"/>
        <v>0</v>
      </c>
      <c r="AV31" s="70">
        <f t="shared" si="73"/>
        <v>0</v>
      </c>
      <c r="AW31" s="70">
        <f t="shared" si="14"/>
        <v>0</v>
      </c>
      <c r="AX31" s="70">
        <f t="shared" si="72"/>
        <v>0</v>
      </c>
      <c r="AY31" s="70">
        <f t="shared" si="15"/>
        <v>0</v>
      </c>
      <c r="AZ31" s="70">
        <f t="shared" si="16"/>
        <v>0</v>
      </c>
      <c r="BA31" s="70">
        <f t="shared" si="17"/>
        <v>0</v>
      </c>
      <c r="BB31" s="70">
        <f t="shared" si="18"/>
        <v>0</v>
      </c>
      <c r="BC31" s="70">
        <f t="shared" si="19"/>
        <v>0</v>
      </c>
      <c r="BD31" s="70">
        <f t="shared" si="20"/>
        <v>0</v>
      </c>
      <c r="BE31" s="70">
        <f t="shared" si="21"/>
        <v>0</v>
      </c>
      <c r="BF31" s="70">
        <f t="shared" si="22"/>
        <v>0</v>
      </c>
      <c r="BG31" s="70">
        <f t="shared" si="23"/>
        <v>0</v>
      </c>
      <c r="BH31" s="70">
        <f t="shared" si="24"/>
        <v>0</v>
      </c>
      <c r="BI31" s="70">
        <f t="shared" si="25"/>
        <v>0</v>
      </c>
      <c r="BJ31" s="70">
        <f t="shared" si="26"/>
        <v>0</v>
      </c>
    </row>
    <row r="32" spans="1:62">
      <c r="A32" s="9" t="s">
        <v>51</v>
      </c>
      <c r="B32" s="204" t="s">
        <v>3</v>
      </c>
      <c r="C32" s="51">
        <v>0</v>
      </c>
      <c r="D32" s="49">
        <v>0</v>
      </c>
      <c r="E32" s="54">
        <v>0</v>
      </c>
      <c r="F32" s="54">
        <v>0</v>
      </c>
      <c r="G32" s="54">
        <v>0</v>
      </c>
      <c r="H32" s="49">
        <v>0</v>
      </c>
      <c r="I32" s="49">
        <f t="shared" si="64"/>
        <v>0</v>
      </c>
      <c r="J32" s="55">
        <v>0</v>
      </c>
      <c r="K32" s="55">
        <v>0</v>
      </c>
      <c r="L32" s="55">
        <v>0</v>
      </c>
      <c r="M32" s="50">
        <f t="shared" si="65"/>
        <v>0</v>
      </c>
      <c r="N32" s="55">
        <v>0</v>
      </c>
      <c r="O32" s="55">
        <v>0</v>
      </c>
      <c r="P32" s="55">
        <v>0</v>
      </c>
      <c r="Q32" s="55">
        <v>0</v>
      </c>
      <c r="R32" s="50">
        <v>0</v>
      </c>
      <c r="S32" s="55">
        <v>0</v>
      </c>
      <c r="T32" s="55">
        <v>0</v>
      </c>
      <c r="U32" s="55">
        <v>0</v>
      </c>
      <c r="V32" s="50">
        <f t="shared" si="66"/>
        <v>0</v>
      </c>
      <c r="W32" s="55">
        <v>0</v>
      </c>
      <c r="X32" s="55">
        <v>0</v>
      </c>
      <c r="Y32" s="50">
        <f t="shared" si="67"/>
        <v>0</v>
      </c>
      <c r="Z32" s="55">
        <v>0</v>
      </c>
      <c r="AA32" s="55">
        <v>0</v>
      </c>
      <c r="AB32" s="55">
        <v>0</v>
      </c>
      <c r="AC32" s="50">
        <f t="shared" si="68"/>
        <v>0</v>
      </c>
      <c r="AD32" s="55">
        <v>0</v>
      </c>
      <c r="AE32" s="50">
        <f t="shared" si="69"/>
        <v>0</v>
      </c>
      <c r="AF32" s="55"/>
      <c r="AG32" s="55">
        <v>0</v>
      </c>
      <c r="AH32" s="55">
        <v>0</v>
      </c>
      <c r="AI32" s="55">
        <v>0</v>
      </c>
      <c r="AJ32" s="50">
        <f t="shared" si="70"/>
        <v>0</v>
      </c>
      <c r="AK32" s="55">
        <v>0</v>
      </c>
      <c r="AL32" s="50">
        <f t="shared" si="71"/>
        <v>0</v>
      </c>
      <c r="AM32" s="55"/>
      <c r="AN32" s="55"/>
      <c r="AO32" s="55"/>
      <c r="AP32" s="55"/>
      <c r="AQ32" s="70">
        <f t="shared" si="10"/>
        <v>0</v>
      </c>
      <c r="AR32" s="70">
        <f t="shared" si="47"/>
        <v>0</v>
      </c>
      <c r="AS32" s="70">
        <f t="shared" si="11"/>
        <v>0</v>
      </c>
      <c r="AT32" s="70">
        <f t="shared" si="12"/>
        <v>0</v>
      </c>
      <c r="AU32" s="70">
        <f t="shared" si="13"/>
        <v>0</v>
      </c>
      <c r="AV32" s="70">
        <f t="shared" si="73"/>
        <v>0</v>
      </c>
      <c r="AW32" s="70">
        <f t="shared" si="14"/>
        <v>0</v>
      </c>
      <c r="AX32" s="70">
        <f t="shared" si="72"/>
        <v>0</v>
      </c>
      <c r="AY32" s="70">
        <f t="shared" si="15"/>
        <v>0</v>
      </c>
      <c r="AZ32" s="70">
        <f t="shared" si="16"/>
        <v>0</v>
      </c>
      <c r="BA32" s="70">
        <f t="shared" si="17"/>
        <v>0</v>
      </c>
      <c r="BB32" s="70">
        <f t="shared" si="18"/>
        <v>0</v>
      </c>
      <c r="BC32" s="70">
        <f t="shared" si="19"/>
        <v>0</v>
      </c>
      <c r="BD32" s="70">
        <f t="shared" si="20"/>
        <v>0</v>
      </c>
      <c r="BE32" s="70">
        <f t="shared" si="21"/>
        <v>0</v>
      </c>
      <c r="BF32" s="70">
        <f t="shared" si="22"/>
        <v>0</v>
      </c>
      <c r="BG32" s="70">
        <f t="shared" si="23"/>
        <v>0</v>
      </c>
      <c r="BH32" s="70">
        <f t="shared" si="24"/>
        <v>0</v>
      </c>
      <c r="BI32" s="70">
        <f t="shared" si="25"/>
        <v>0</v>
      </c>
      <c r="BJ32" s="70">
        <f t="shared" si="26"/>
        <v>0</v>
      </c>
    </row>
    <row r="33" spans="1:62" ht="51">
      <c r="A33" s="9" t="s">
        <v>81</v>
      </c>
      <c r="B33" s="6" t="s">
        <v>92</v>
      </c>
      <c r="C33" s="51">
        <v>0</v>
      </c>
      <c r="D33" s="49">
        <v>0</v>
      </c>
      <c r="E33" s="54">
        <v>0</v>
      </c>
      <c r="F33" s="54">
        <v>0</v>
      </c>
      <c r="G33" s="54">
        <v>0</v>
      </c>
      <c r="H33" s="49">
        <v>0</v>
      </c>
      <c r="I33" s="49">
        <f t="shared" si="64"/>
        <v>0</v>
      </c>
      <c r="J33" s="55">
        <v>0</v>
      </c>
      <c r="K33" s="55">
        <v>0</v>
      </c>
      <c r="L33" s="55">
        <v>0</v>
      </c>
      <c r="M33" s="50">
        <f t="shared" si="65"/>
        <v>0</v>
      </c>
      <c r="N33" s="55">
        <v>0</v>
      </c>
      <c r="O33" s="55">
        <v>0</v>
      </c>
      <c r="P33" s="55">
        <v>0</v>
      </c>
      <c r="Q33" s="55">
        <v>0</v>
      </c>
      <c r="R33" s="50">
        <v>0</v>
      </c>
      <c r="S33" s="55">
        <v>0</v>
      </c>
      <c r="T33" s="55">
        <v>0</v>
      </c>
      <c r="U33" s="55">
        <v>0</v>
      </c>
      <c r="V33" s="50">
        <f t="shared" si="66"/>
        <v>0</v>
      </c>
      <c r="W33" s="55">
        <v>0</v>
      </c>
      <c r="X33" s="55">
        <v>0</v>
      </c>
      <c r="Y33" s="50">
        <f t="shared" si="67"/>
        <v>0</v>
      </c>
      <c r="Z33" s="55">
        <v>0</v>
      </c>
      <c r="AA33" s="55">
        <v>0</v>
      </c>
      <c r="AB33" s="55">
        <v>0</v>
      </c>
      <c r="AC33" s="50">
        <f t="shared" si="68"/>
        <v>0</v>
      </c>
      <c r="AD33" s="55">
        <v>0</v>
      </c>
      <c r="AE33" s="50">
        <f t="shared" si="69"/>
        <v>0</v>
      </c>
      <c r="AF33" s="55"/>
      <c r="AG33" s="55">
        <v>0</v>
      </c>
      <c r="AH33" s="55">
        <v>0</v>
      </c>
      <c r="AI33" s="55">
        <v>0</v>
      </c>
      <c r="AJ33" s="50">
        <f t="shared" si="70"/>
        <v>0</v>
      </c>
      <c r="AK33" s="55">
        <v>0</v>
      </c>
      <c r="AL33" s="50">
        <f t="shared" si="71"/>
        <v>0</v>
      </c>
      <c r="AM33" s="55"/>
      <c r="AN33" s="55"/>
      <c r="AO33" s="55"/>
      <c r="AP33" s="55"/>
      <c r="AQ33" s="70">
        <f t="shared" si="10"/>
        <v>0</v>
      </c>
      <c r="AR33" s="70">
        <f t="shared" si="47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>L33+V33+W33+Y33+Z33</f>
        <v>0</v>
      </c>
      <c r="AW33" s="70">
        <f t="shared" si="14"/>
        <v>0</v>
      </c>
      <c r="AX33" s="70">
        <f t="shared" si="72"/>
        <v>0</v>
      </c>
      <c r="AY33" s="70">
        <f t="shared" si="15"/>
        <v>0</v>
      </c>
      <c r="AZ33" s="70">
        <f t="shared" si="16"/>
        <v>0</v>
      </c>
      <c r="BA33" s="70">
        <f t="shared" si="17"/>
        <v>0</v>
      </c>
      <c r="BB33" s="70">
        <f t="shared" si="18"/>
        <v>0</v>
      </c>
      <c r="BC33" s="70">
        <f t="shared" si="19"/>
        <v>0</v>
      </c>
      <c r="BD33" s="70">
        <f t="shared" si="20"/>
        <v>0</v>
      </c>
      <c r="BE33" s="70">
        <f t="shared" si="21"/>
        <v>0</v>
      </c>
      <c r="BF33" s="70">
        <f t="shared" si="22"/>
        <v>0</v>
      </c>
      <c r="BG33" s="70">
        <f t="shared" si="23"/>
        <v>0</v>
      </c>
      <c r="BH33" s="70">
        <f t="shared" si="24"/>
        <v>0</v>
      </c>
      <c r="BI33" s="70">
        <f t="shared" si="25"/>
        <v>0</v>
      </c>
      <c r="BJ33" s="70">
        <f t="shared" si="26"/>
        <v>0</v>
      </c>
    </row>
    <row r="34" spans="1:62" ht="38.25">
      <c r="A34" s="9" t="s">
        <v>82</v>
      </c>
      <c r="B34" s="6" t="s">
        <v>62</v>
      </c>
      <c r="C34" s="51">
        <v>0</v>
      </c>
      <c r="D34" s="49">
        <v>0</v>
      </c>
      <c r="E34" s="54">
        <v>0</v>
      </c>
      <c r="F34" s="54">
        <v>0</v>
      </c>
      <c r="G34" s="54">
        <v>0</v>
      </c>
      <c r="H34" s="49">
        <v>0</v>
      </c>
      <c r="I34" s="49">
        <f t="shared" si="64"/>
        <v>0</v>
      </c>
      <c r="J34" s="55">
        <v>0</v>
      </c>
      <c r="K34" s="55">
        <v>0</v>
      </c>
      <c r="L34" s="55">
        <v>0</v>
      </c>
      <c r="M34" s="50">
        <f t="shared" si="65"/>
        <v>0</v>
      </c>
      <c r="N34" s="55">
        <v>0</v>
      </c>
      <c r="O34" s="55">
        <v>0</v>
      </c>
      <c r="P34" s="55">
        <v>0</v>
      </c>
      <c r="Q34" s="55">
        <v>0</v>
      </c>
      <c r="R34" s="50">
        <v>0</v>
      </c>
      <c r="S34" s="55">
        <v>0</v>
      </c>
      <c r="T34" s="55">
        <v>0</v>
      </c>
      <c r="U34" s="55">
        <v>0</v>
      </c>
      <c r="V34" s="50">
        <f t="shared" si="66"/>
        <v>0</v>
      </c>
      <c r="W34" s="55">
        <v>0</v>
      </c>
      <c r="X34" s="55">
        <v>0</v>
      </c>
      <c r="Y34" s="50">
        <f t="shared" si="67"/>
        <v>0</v>
      </c>
      <c r="Z34" s="55">
        <v>0</v>
      </c>
      <c r="AA34" s="55">
        <v>0</v>
      </c>
      <c r="AB34" s="55">
        <v>0</v>
      </c>
      <c r="AC34" s="50">
        <f t="shared" si="68"/>
        <v>0</v>
      </c>
      <c r="AD34" s="55">
        <v>0</v>
      </c>
      <c r="AE34" s="50">
        <f t="shared" si="69"/>
        <v>0</v>
      </c>
      <c r="AF34" s="55"/>
      <c r="AG34" s="55">
        <v>0</v>
      </c>
      <c r="AH34" s="55">
        <v>0</v>
      </c>
      <c r="AI34" s="55">
        <v>0</v>
      </c>
      <c r="AJ34" s="50">
        <f t="shared" si="70"/>
        <v>0</v>
      </c>
      <c r="AK34" s="55">
        <v>0</v>
      </c>
      <c r="AL34" s="50">
        <f t="shared" si="71"/>
        <v>0</v>
      </c>
      <c r="AM34" s="55"/>
      <c r="AN34" s="55"/>
      <c r="AO34" s="55"/>
      <c r="AP34" s="55"/>
      <c r="AQ34" s="70">
        <f t="shared" si="10"/>
        <v>0</v>
      </c>
      <c r="AR34" s="70">
        <f t="shared" si="47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ref="AV34:AV46" si="74">L34+V34+W34+Y34+Z34</f>
        <v>0</v>
      </c>
      <c r="AW34" s="70">
        <f t="shared" si="14"/>
        <v>0</v>
      </c>
      <c r="AX34" s="70">
        <f t="shared" si="72"/>
        <v>0</v>
      </c>
      <c r="AY34" s="70">
        <f t="shared" si="15"/>
        <v>0</v>
      </c>
      <c r="AZ34" s="70">
        <f t="shared" si="16"/>
        <v>0</v>
      </c>
      <c r="BA34" s="70">
        <f t="shared" si="17"/>
        <v>0</v>
      </c>
      <c r="BB34" s="70">
        <f t="shared" si="18"/>
        <v>0</v>
      </c>
      <c r="BC34" s="70">
        <f t="shared" si="19"/>
        <v>0</v>
      </c>
      <c r="BD34" s="70">
        <f t="shared" si="20"/>
        <v>0</v>
      </c>
      <c r="BE34" s="70">
        <f t="shared" si="21"/>
        <v>0</v>
      </c>
      <c r="BF34" s="70">
        <f t="shared" si="22"/>
        <v>0</v>
      </c>
      <c r="BG34" s="70">
        <f t="shared" si="23"/>
        <v>0</v>
      </c>
      <c r="BH34" s="70">
        <f t="shared" si="24"/>
        <v>0</v>
      </c>
      <c r="BI34" s="70">
        <f t="shared" si="25"/>
        <v>0</v>
      </c>
      <c r="BJ34" s="70">
        <f t="shared" si="26"/>
        <v>0</v>
      </c>
    </row>
    <row r="35" spans="1:62" ht="38.25">
      <c r="A35" s="9" t="s">
        <v>83</v>
      </c>
      <c r="B35" s="6" t="s">
        <v>63</v>
      </c>
      <c r="C35" s="51">
        <v>0</v>
      </c>
      <c r="D35" s="49">
        <v>0</v>
      </c>
      <c r="E35" s="54">
        <v>0</v>
      </c>
      <c r="F35" s="54">
        <v>0</v>
      </c>
      <c r="G35" s="54">
        <v>0</v>
      </c>
      <c r="H35" s="49">
        <v>0</v>
      </c>
      <c r="I35" s="49">
        <f t="shared" si="64"/>
        <v>0</v>
      </c>
      <c r="J35" s="55">
        <v>0</v>
      </c>
      <c r="K35" s="55">
        <v>0</v>
      </c>
      <c r="L35" s="55">
        <v>0</v>
      </c>
      <c r="M35" s="50">
        <f t="shared" si="65"/>
        <v>0</v>
      </c>
      <c r="N35" s="55">
        <v>0</v>
      </c>
      <c r="O35" s="55">
        <v>0</v>
      </c>
      <c r="P35" s="55">
        <v>0</v>
      </c>
      <c r="Q35" s="55">
        <v>0</v>
      </c>
      <c r="R35" s="50">
        <v>0</v>
      </c>
      <c r="S35" s="55">
        <v>0</v>
      </c>
      <c r="T35" s="55">
        <v>0</v>
      </c>
      <c r="U35" s="55">
        <v>0</v>
      </c>
      <c r="V35" s="50">
        <f t="shared" si="66"/>
        <v>0</v>
      </c>
      <c r="W35" s="55">
        <v>0</v>
      </c>
      <c r="X35" s="55">
        <v>0</v>
      </c>
      <c r="Y35" s="50">
        <f t="shared" si="67"/>
        <v>0</v>
      </c>
      <c r="Z35" s="55">
        <v>0</v>
      </c>
      <c r="AA35" s="55">
        <v>0</v>
      </c>
      <c r="AB35" s="55">
        <v>0</v>
      </c>
      <c r="AC35" s="50">
        <f t="shared" si="68"/>
        <v>0</v>
      </c>
      <c r="AD35" s="55">
        <v>0</v>
      </c>
      <c r="AE35" s="50">
        <f t="shared" si="69"/>
        <v>0</v>
      </c>
      <c r="AF35" s="55"/>
      <c r="AG35" s="55">
        <v>0</v>
      </c>
      <c r="AH35" s="55">
        <v>0</v>
      </c>
      <c r="AI35" s="55">
        <v>0</v>
      </c>
      <c r="AJ35" s="50">
        <f t="shared" si="70"/>
        <v>0</v>
      </c>
      <c r="AK35" s="55">
        <v>0</v>
      </c>
      <c r="AL35" s="50">
        <f t="shared" si="71"/>
        <v>0</v>
      </c>
      <c r="AM35" s="55"/>
      <c r="AN35" s="55"/>
      <c r="AO35" s="55"/>
      <c r="AP35" s="55"/>
      <c r="AQ35" s="70">
        <f t="shared" si="10"/>
        <v>0</v>
      </c>
      <c r="AR35" s="70">
        <f t="shared" si="47"/>
        <v>0</v>
      </c>
      <c r="AS35" s="70">
        <f t="shared" si="11"/>
        <v>0</v>
      </c>
      <c r="AT35" s="70">
        <f t="shared" si="12"/>
        <v>0</v>
      </c>
      <c r="AU35" s="70">
        <f t="shared" si="13"/>
        <v>0</v>
      </c>
      <c r="AV35" s="70">
        <f t="shared" si="74"/>
        <v>0</v>
      </c>
      <c r="AW35" s="70">
        <f t="shared" si="14"/>
        <v>0</v>
      </c>
      <c r="AX35" s="70">
        <f t="shared" si="72"/>
        <v>0</v>
      </c>
      <c r="AY35" s="70">
        <f t="shared" si="15"/>
        <v>0</v>
      </c>
      <c r="AZ35" s="70">
        <f t="shared" si="16"/>
        <v>0</v>
      </c>
      <c r="BA35" s="70">
        <f t="shared" si="17"/>
        <v>0</v>
      </c>
      <c r="BB35" s="70">
        <f t="shared" si="18"/>
        <v>0</v>
      </c>
      <c r="BC35" s="70">
        <f t="shared" si="19"/>
        <v>0</v>
      </c>
      <c r="BD35" s="70">
        <f t="shared" si="20"/>
        <v>0</v>
      </c>
      <c r="BE35" s="70">
        <f t="shared" si="21"/>
        <v>0</v>
      </c>
      <c r="BF35" s="70">
        <f t="shared" si="22"/>
        <v>0</v>
      </c>
      <c r="BG35" s="70">
        <f t="shared" si="23"/>
        <v>0</v>
      </c>
      <c r="BH35" s="70">
        <f t="shared" si="24"/>
        <v>0</v>
      </c>
      <c r="BI35" s="70">
        <f t="shared" si="25"/>
        <v>0</v>
      </c>
      <c r="BJ35" s="70">
        <f t="shared" si="26"/>
        <v>0</v>
      </c>
    </row>
    <row r="36" spans="1:62" ht="51">
      <c r="A36" s="9" t="s">
        <v>84</v>
      </c>
      <c r="B36" s="6" t="s">
        <v>64</v>
      </c>
      <c r="C36" s="51">
        <v>0</v>
      </c>
      <c r="D36" s="49">
        <v>0</v>
      </c>
      <c r="E36" s="54">
        <v>0</v>
      </c>
      <c r="F36" s="54">
        <v>0</v>
      </c>
      <c r="G36" s="54">
        <v>0</v>
      </c>
      <c r="H36" s="49">
        <v>0</v>
      </c>
      <c r="I36" s="49">
        <f t="shared" si="64"/>
        <v>0</v>
      </c>
      <c r="J36" s="55">
        <v>0</v>
      </c>
      <c r="K36" s="55">
        <v>0</v>
      </c>
      <c r="L36" s="55">
        <v>0</v>
      </c>
      <c r="M36" s="50">
        <f t="shared" si="65"/>
        <v>0</v>
      </c>
      <c r="N36" s="55">
        <v>0</v>
      </c>
      <c r="O36" s="55">
        <v>0</v>
      </c>
      <c r="P36" s="55">
        <v>0</v>
      </c>
      <c r="Q36" s="55">
        <v>0</v>
      </c>
      <c r="R36" s="50">
        <v>0</v>
      </c>
      <c r="S36" s="55">
        <v>0</v>
      </c>
      <c r="T36" s="55">
        <v>0</v>
      </c>
      <c r="U36" s="55">
        <v>0</v>
      </c>
      <c r="V36" s="50">
        <f t="shared" si="66"/>
        <v>0</v>
      </c>
      <c r="W36" s="55">
        <v>0</v>
      </c>
      <c r="X36" s="55">
        <v>0</v>
      </c>
      <c r="Y36" s="50">
        <f t="shared" si="67"/>
        <v>0</v>
      </c>
      <c r="Z36" s="55">
        <v>0</v>
      </c>
      <c r="AA36" s="55">
        <v>0</v>
      </c>
      <c r="AB36" s="55">
        <v>0</v>
      </c>
      <c r="AC36" s="50">
        <f t="shared" si="68"/>
        <v>0</v>
      </c>
      <c r="AD36" s="55">
        <v>0</v>
      </c>
      <c r="AE36" s="50">
        <f t="shared" si="69"/>
        <v>0</v>
      </c>
      <c r="AF36" s="55"/>
      <c r="AG36" s="55">
        <v>0</v>
      </c>
      <c r="AH36" s="55">
        <v>0</v>
      </c>
      <c r="AI36" s="55">
        <v>0</v>
      </c>
      <c r="AJ36" s="50">
        <f t="shared" si="70"/>
        <v>0</v>
      </c>
      <c r="AK36" s="55">
        <v>0</v>
      </c>
      <c r="AL36" s="50">
        <f t="shared" si="71"/>
        <v>0</v>
      </c>
      <c r="AM36" s="55"/>
      <c r="AN36" s="55"/>
      <c r="AO36" s="55"/>
      <c r="AP36" s="55"/>
      <c r="AQ36" s="70">
        <f t="shared" si="10"/>
        <v>0</v>
      </c>
      <c r="AR36" s="70">
        <f t="shared" si="47"/>
        <v>0</v>
      </c>
      <c r="AS36" s="70">
        <f t="shared" si="11"/>
        <v>0</v>
      </c>
      <c r="AT36" s="70">
        <f t="shared" si="12"/>
        <v>0</v>
      </c>
      <c r="AU36" s="70">
        <f t="shared" si="13"/>
        <v>0</v>
      </c>
      <c r="AV36" s="70">
        <f t="shared" si="74"/>
        <v>0</v>
      </c>
      <c r="AW36" s="70">
        <f t="shared" si="14"/>
        <v>0</v>
      </c>
      <c r="AX36" s="70">
        <f t="shared" si="72"/>
        <v>0</v>
      </c>
      <c r="AY36" s="70">
        <f t="shared" si="15"/>
        <v>0</v>
      </c>
      <c r="AZ36" s="70">
        <f t="shared" si="16"/>
        <v>0</v>
      </c>
      <c r="BA36" s="70">
        <f t="shared" si="17"/>
        <v>0</v>
      </c>
      <c r="BB36" s="70">
        <f t="shared" si="18"/>
        <v>0</v>
      </c>
      <c r="BC36" s="70">
        <f t="shared" si="19"/>
        <v>0</v>
      </c>
      <c r="BD36" s="70">
        <f t="shared" si="20"/>
        <v>0</v>
      </c>
      <c r="BE36" s="70">
        <f t="shared" si="21"/>
        <v>0</v>
      </c>
      <c r="BF36" s="70">
        <f t="shared" si="22"/>
        <v>0</v>
      </c>
      <c r="BG36" s="70">
        <f t="shared" si="23"/>
        <v>0</v>
      </c>
      <c r="BH36" s="70">
        <f t="shared" si="24"/>
        <v>0</v>
      </c>
      <c r="BI36" s="70">
        <f t="shared" si="25"/>
        <v>0</v>
      </c>
      <c r="BJ36" s="70">
        <f t="shared" si="26"/>
        <v>0</v>
      </c>
    </row>
    <row r="37" spans="1:62" ht="38.25">
      <c r="A37" s="9" t="s">
        <v>93</v>
      </c>
      <c r="B37" s="6" t="s">
        <v>65</v>
      </c>
      <c r="C37" s="51">
        <v>0</v>
      </c>
      <c r="D37" s="49">
        <v>0</v>
      </c>
      <c r="E37" s="54">
        <v>0</v>
      </c>
      <c r="F37" s="54">
        <v>0</v>
      </c>
      <c r="G37" s="54">
        <v>0</v>
      </c>
      <c r="H37" s="49">
        <v>0</v>
      </c>
      <c r="I37" s="49">
        <f t="shared" si="64"/>
        <v>0</v>
      </c>
      <c r="J37" s="55">
        <v>0</v>
      </c>
      <c r="K37" s="55">
        <v>0</v>
      </c>
      <c r="L37" s="55">
        <v>0</v>
      </c>
      <c r="M37" s="50">
        <f t="shared" si="65"/>
        <v>0</v>
      </c>
      <c r="N37" s="55">
        <v>0</v>
      </c>
      <c r="O37" s="55">
        <v>0</v>
      </c>
      <c r="P37" s="55">
        <v>0</v>
      </c>
      <c r="Q37" s="55">
        <v>0</v>
      </c>
      <c r="R37" s="50">
        <v>0</v>
      </c>
      <c r="S37" s="55">
        <v>0</v>
      </c>
      <c r="T37" s="55">
        <v>0</v>
      </c>
      <c r="U37" s="55">
        <v>0</v>
      </c>
      <c r="V37" s="50">
        <f t="shared" si="66"/>
        <v>0</v>
      </c>
      <c r="W37" s="55">
        <v>0</v>
      </c>
      <c r="X37" s="55">
        <v>0</v>
      </c>
      <c r="Y37" s="50">
        <f t="shared" si="67"/>
        <v>0</v>
      </c>
      <c r="Z37" s="55">
        <v>0</v>
      </c>
      <c r="AA37" s="55">
        <v>0</v>
      </c>
      <c r="AB37" s="55">
        <v>0</v>
      </c>
      <c r="AC37" s="50">
        <f t="shared" si="68"/>
        <v>0</v>
      </c>
      <c r="AD37" s="55">
        <v>0</v>
      </c>
      <c r="AE37" s="50">
        <f t="shared" si="69"/>
        <v>0</v>
      </c>
      <c r="AF37" s="55"/>
      <c r="AG37" s="55">
        <v>0</v>
      </c>
      <c r="AH37" s="55">
        <v>0</v>
      </c>
      <c r="AI37" s="55">
        <v>0</v>
      </c>
      <c r="AJ37" s="50">
        <f t="shared" si="70"/>
        <v>0</v>
      </c>
      <c r="AK37" s="55">
        <v>0</v>
      </c>
      <c r="AL37" s="50">
        <f t="shared" si="71"/>
        <v>0</v>
      </c>
      <c r="AM37" s="55"/>
      <c r="AN37" s="55"/>
      <c r="AO37" s="55"/>
      <c r="AP37" s="55"/>
      <c r="AQ37" s="70">
        <f t="shared" si="10"/>
        <v>0</v>
      </c>
      <c r="AR37" s="70">
        <f t="shared" si="47"/>
        <v>0</v>
      </c>
      <c r="AS37" s="70">
        <f t="shared" si="11"/>
        <v>0</v>
      </c>
      <c r="AT37" s="70">
        <f t="shared" si="12"/>
        <v>0</v>
      </c>
      <c r="AU37" s="70">
        <f t="shared" si="13"/>
        <v>0</v>
      </c>
      <c r="AV37" s="70">
        <f t="shared" si="74"/>
        <v>0</v>
      </c>
      <c r="AW37" s="70">
        <f t="shared" si="14"/>
        <v>0</v>
      </c>
      <c r="AX37" s="70">
        <f t="shared" si="72"/>
        <v>0</v>
      </c>
      <c r="AY37" s="70">
        <f t="shared" si="15"/>
        <v>0</v>
      </c>
      <c r="AZ37" s="70">
        <f t="shared" si="16"/>
        <v>0</v>
      </c>
      <c r="BA37" s="70">
        <f t="shared" si="17"/>
        <v>0</v>
      </c>
      <c r="BB37" s="70">
        <f t="shared" si="18"/>
        <v>0</v>
      </c>
      <c r="BC37" s="70">
        <f t="shared" si="19"/>
        <v>0</v>
      </c>
      <c r="BD37" s="70">
        <f t="shared" si="20"/>
        <v>0</v>
      </c>
      <c r="BE37" s="70">
        <f t="shared" si="21"/>
        <v>0</v>
      </c>
      <c r="BF37" s="70">
        <f t="shared" si="22"/>
        <v>0</v>
      </c>
      <c r="BG37" s="70">
        <f t="shared" si="23"/>
        <v>0</v>
      </c>
      <c r="BH37" s="70">
        <f t="shared" si="24"/>
        <v>0</v>
      </c>
      <c r="BI37" s="70">
        <f t="shared" si="25"/>
        <v>0</v>
      </c>
      <c r="BJ37" s="70">
        <f t="shared" si="26"/>
        <v>0</v>
      </c>
    </row>
    <row r="38" spans="1:62" ht="25.5">
      <c r="A38" s="9" t="s">
        <v>151</v>
      </c>
      <c r="B38" s="75" t="s">
        <v>152</v>
      </c>
      <c r="C38" s="51"/>
      <c r="D38" s="49"/>
      <c r="E38" s="54"/>
      <c r="F38" s="54"/>
      <c r="G38" s="54"/>
      <c r="H38" s="54"/>
      <c r="I38" s="49"/>
      <c r="J38" s="55"/>
      <c r="K38" s="55"/>
      <c r="L38" s="55"/>
      <c r="M38" s="50"/>
      <c r="N38" s="55"/>
      <c r="O38" s="55"/>
      <c r="P38" s="55"/>
      <c r="Q38" s="55"/>
      <c r="R38" s="50"/>
      <c r="S38" s="55"/>
      <c r="T38" s="55"/>
      <c r="U38" s="55"/>
      <c r="V38" s="50"/>
      <c r="W38" s="55"/>
      <c r="X38" s="55"/>
      <c r="Y38" s="50"/>
      <c r="Z38" s="55"/>
      <c r="AA38" s="55"/>
      <c r="AB38" s="55"/>
      <c r="AC38" s="50"/>
      <c r="AD38" s="55"/>
      <c r="AE38" s="50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70">
        <f t="shared" si="10"/>
        <v>0</v>
      </c>
      <c r="AR38" s="70">
        <f t="shared" si="47"/>
        <v>0</v>
      </c>
      <c r="AS38" s="70">
        <f t="shared" si="11"/>
        <v>0</v>
      </c>
      <c r="AT38" s="70">
        <f t="shared" si="12"/>
        <v>0</v>
      </c>
      <c r="AU38" s="70">
        <f>D38+E38+I38</f>
        <v>0</v>
      </c>
      <c r="AV38" s="70">
        <f t="shared" si="74"/>
        <v>0</v>
      </c>
      <c r="AW38" s="70">
        <f t="shared" si="14"/>
        <v>0</v>
      </c>
      <c r="AX38" s="70">
        <f t="shared" si="72"/>
        <v>0</v>
      </c>
      <c r="AY38" s="70">
        <f t="shared" si="15"/>
        <v>0</v>
      </c>
      <c r="AZ38" s="70">
        <f t="shared" si="16"/>
        <v>0</v>
      </c>
      <c r="BA38" s="70">
        <f t="shared" si="17"/>
        <v>0</v>
      </c>
      <c r="BB38" s="70">
        <f t="shared" si="18"/>
        <v>0</v>
      </c>
      <c r="BC38" s="70">
        <f t="shared" si="19"/>
        <v>0</v>
      </c>
      <c r="BD38" s="70">
        <f t="shared" si="20"/>
        <v>0</v>
      </c>
      <c r="BE38" s="70">
        <f t="shared" si="21"/>
        <v>0</v>
      </c>
      <c r="BF38" s="70">
        <f t="shared" si="22"/>
        <v>0</v>
      </c>
      <c r="BG38" s="70">
        <f t="shared" si="23"/>
        <v>0</v>
      </c>
      <c r="BH38" s="70">
        <f t="shared" si="24"/>
        <v>0</v>
      </c>
      <c r="BI38" s="70">
        <f t="shared" si="25"/>
        <v>0</v>
      </c>
      <c r="BJ38" s="70">
        <f t="shared" si="26"/>
        <v>0</v>
      </c>
    </row>
    <row r="39" spans="1:62" ht="25.5">
      <c r="A39" s="9" t="s">
        <v>98</v>
      </c>
      <c r="B39" s="73" t="s">
        <v>136</v>
      </c>
      <c r="C39" s="51">
        <v>1</v>
      </c>
      <c r="D39" s="49">
        <v>0</v>
      </c>
      <c r="E39" s="54">
        <v>1</v>
      </c>
      <c r="F39" s="54">
        <v>0</v>
      </c>
      <c r="G39" s="54">
        <v>0</v>
      </c>
      <c r="H39" s="49">
        <v>0</v>
      </c>
      <c r="I39" s="49">
        <f t="shared" ref="I39:I41" si="75">H39-J39-K39</f>
        <v>0</v>
      </c>
      <c r="J39" s="55">
        <v>0</v>
      </c>
      <c r="K39" s="55">
        <v>0</v>
      </c>
      <c r="L39" s="55">
        <v>0</v>
      </c>
      <c r="M39" s="50">
        <v>1</v>
      </c>
      <c r="N39" s="55">
        <v>1</v>
      </c>
      <c r="O39" s="55">
        <v>0</v>
      </c>
      <c r="P39" s="55">
        <v>0</v>
      </c>
      <c r="Q39" s="55">
        <v>0</v>
      </c>
      <c r="R39" s="50">
        <v>0</v>
      </c>
      <c r="S39" s="55">
        <v>0</v>
      </c>
      <c r="T39" s="55">
        <v>0</v>
      </c>
      <c r="U39" s="55">
        <v>0</v>
      </c>
      <c r="V39" s="50">
        <f t="shared" ref="V39:V41" si="76">M39+R39</f>
        <v>1</v>
      </c>
      <c r="W39" s="55">
        <v>0</v>
      </c>
      <c r="X39" s="55">
        <v>0</v>
      </c>
      <c r="Y39" s="50">
        <f t="shared" ref="Y39:Y41" si="77">E39+I39-L39-V39-W39</f>
        <v>0</v>
      </c>
      <c r="Z39" s="55">
        <v>0</v>
      </c>
      <c r="AA39" s="55">
        <v>0</v>
      </c>
      <c r="AB39" s="55">
        <v>0</v>
      </c>
      <c r="AC39" s="50">
        <f t="shared" ref="AC39:AC41" si="78">AA39+AB39</f>
        <v>0</v>
      </c>
      <c r="AD39" s="55">
        <v>0</v>
      </c>
      <c r="AE39" s="50">
        <f t="shared" ref="AE39:AE41" si="79">AA39+AB39-AD39</f>
        <v>0</v>
      </c>
      <c r="AF39" s="55"/>
      <c r="AG39" s="55">
        <v>0</v>
      </c>
      <c r="AH39" s="55">
        <v>0</v>
      </c>
      <c r="AI39" s="55">
        <v>0</v>
      </c>
      <c r="AJ39" s="50">
        <f t="shared" ref="AJ39:AJ41" si="80">AH39+AI39</f>
        <v>0</v>
      </c>
      <c r="AK39" s="55">
        <v>0</v>
      </c>
      <c r="AL39" s="50">
        <f t="shared" ref="AL39:AL41" si="81">AH39+AI39-AK39</f>
        <v>0</v>
      </c>
      <c r="AM39" s="55"/>
      <c r="AN39" s="55"/>
      <c r="AO39" s="55"/>
      <c r="AP39" s="55"/>
      <c r="AQ39" s="70">
        <f t="shared" si="10"/>
        <v>1</v>
      </c>
      <c r="AR39" s="70">
        <f t="shared" si="47"/>
        <v>1</v>
      </c>
      <c r="AS39" s="70">
        <f t="shared" si="11"/>
        <v>0</v>
      </c>
      <c r="AT39" s="70">
        <f t="shared" si="12"/>
        <v>0</v>
      </c>
      <c r="AU39" s="70">
        <f t="shared" si="13"/>
        <v>1</v>
      </c>
      <c r="AV39" s="70">
        <f t="shared" si="74"/>
        <v>1</v>
      </c>
      <c r="AW39" s="70">
        <f t="shared" si="14"/>
        <v>1</v>
      </c>
      <c r="AX39" s="70">
        <f t="shared" si="72"/>
        <v>1</v>
      </c>
      <c r="AY39" s="70">
        <f t="shared" si="15"/>
        <v>0</v>
      </c>
      <c r="AZ39" s="70">
        <f t="shared" si="16"/>
        <v>0</v>
      </c>
      <c r="BA39" s="70">
        <f t="shared" si="17"/>
        <v>1</v>
      </c>
      <c r="BB39" s="70">
        <f t="shared" si="18"/>
        <v>1</v>
      </c>
      <c r="BC39" s="70">
        <f t="shared" si="19"/>
        <v>0</v>
      </c>
      <c r="BD39" s="70">
        <f t="shared" si="20"/>
        <v>0</v>
      </c>
      <c r="BE39" s="70">
        <f t="shared" si="21"/>
        <v>0</v>
      </c>
      <c r="BF39" s="70">
        <f t="shared" si="22"/>
        <v>0</v>
      </c>
      <c r="BG39" s="70">
        <f t="shared" si="23"/>
        <v>0</v>
      </c>
      <c r="BH39" s="70">
        <f t="shared" si="24"/>
        <v>0</v>
      </c>
      <c r="BI39" s="70">
        <f t="shared" si="25"/>
        <v>0</v>
      </c>
      <c r="BJ39" s="70">
        <f t="shared" si="26"/>
        <v>0</v>
      </c>
    </row>
    <row r="40" spans="1:62" ht="51">
      <c r="A40" s="9" t="s">
        <v>99</v>
      </c>
      <c r="B40" s="73" t="s">
        <v>135</v>
      </c>
      <c r="C40" s="51">
        <v>0</v>
      </c>
      <c r="D40" s="49">
        <v>0</v>
      </c>
      <c r="E40" s="54">
        <v>0</v>
      </c>
      <c r="F40" s="54">
        <v>0</v>
      </c>
      <c r="G40" s="54">
        <v>0</v>
      </c>
      <c r="H40" s="49">
        <v>1</v>
      </c>
      <c r="I40" s="49">
        <f t="shared" si="75"/>
        <v>1</v>
      </c>
      <c r="J40" s="55">
        <v>0</v>
      </c>
      <c r="K40" s="55">
        <v>0</v>
      </c>
      <c r="L40" s="55">
        <v>0</v>
      </c>
      <c r="M40" s="50">
        <f t="shared" ref="M40:M41" si="82">N40+O40+P40+Q40</f>
        <v>1</v>
      </c>
      <c r="N40" s="55">
        <v>1</v>
      </c>
      <c r="O40" s="55">
        <v>0</v>
      </c>
      <c r="P40" s="55">
        <v>0</v>
      </c>
      <c r="Q40" s="55">
        <v>0</v>
      </c>
      <c r="R40" s="50">
        <v>0</v>
      </c>
      <c r="S40" s="55">
        <v>0</v>
      </c>
      <c r="T40" s="55">
        <v>0</v>
      </c>
      <c r="U40" s="55">
        <v>0</v>
      </c>
      <c r="V40" s="50">
        <f t="shared" si="76"/>
        <v>1</v>
      </c>
      <c r="W40" s="55">
        <v>0</v>
      </c>
      <c r="X40" s="55">
        <v>0</v>
      </c>
      <c r="Y40" s="50">
        <f t="shared" si="77"/>
        <v>0</v>
      </c>
      <c r="Z40" s="55">
        <v>0</v>
      </c>
      <c r="AA40" s="55">
        <v>0</v>
      </c>
      <c r="AB40" s="55">
        <v>0</v>
      </c>
      <c r="AC40" s="50">
        <f t="shared" si="78"/>
        <v>0</v>
      </c>
      <c r="AD40" s="55">
        <v>0</v>
      </c>
      <c r="AE40" s="50">
        <f t="shared" si="79"/>
        <v>0</v>
      </c>
      <c r="AF40" s="55"/>
      <c r="AG40" s="55">
        <v>0</v>
      </c>
      <c r="AH40" s="55">
        <v>0</v>
      </c>
      <c r="AI40" s="55">
        <v>0</v>
      </c>
      <c r="AJ40" s="50">
        <f t="shared" si="80"/>
        <v>0</v>
      </c>
      <c r="AK40" s="55">
        <v>0</v>
      </c>
      <c r="AL40" s="50">
        <f t="shared" si="81"/>
        <v>0</v>
      </c>
      <c r="AM40" s="55"/>
      <c r="AN40" s="55"/>
      <c r="AO40" s="55"/>
      <c r="AP40" s="55"/>
      <c r="AQ40" s="70">
        <f t="shared" si="10"/>
        <v>0</v>
      </c>
      <c r="AR40" s="70">
        <f t="shared" si="47"/>
        <v>0</v>
      </c>
      <c r="AS40" s="70">
        <f t="shared" si="11"/>
        <v>1</v>
      </c>
      <c r="AT40" s="70">
        <f t="shared" si="12"/>
        <v>1</v>
      </c>
      <c r="AU40" s="70">
        <f t="shared" si="13"/>
        <v>1</v>
      </c>
      <c r="AV40" s="70">
        <f t="shared" si="74"/>
        <v>1</v>
      </c>
      <c r="AW40" s="70">
        <f t="shared" si="14"/>
        <v>1</v>
      </c>
      <c r="AX40" s="70">
        <f t="shared" si="72"/>
        <v>1</v>
      </c>
      <c r="AY40" s="70">
        <f t="shared" si="15"/>
        <v>0</v>
      </c>
      <c r="AZ40" s="70">
        <f t="shared" si="16"/>
        <v>0</v>
      </c>
      <c r="BA40" s="70">
        <f t="shared" si="17"/>
        <v>1</v>
      </c>
      <c r="BB40" s="70">
        <f t="shared" si="18"/>
        <v>1</v>
      </c>
      <c r="BC40" s="70">
        <f t="shared" si="19"/>
        <v>0</v>
      </c>
      <c r="BD40" s="70">
        <f t="shared" si="20"/>
        <v>0</v>
      </c>
      <c r="BE40" s="70">
        <f t="shared" si="21"/>
        <v>0</v>
      </c>
      <c r="BF40" s="70">
        <f t="shared" si="22"/>
        <v>0</v>
      </c>
      <c r="BG40" s="70">
        <f t="shared" si="23"/>
        <v>0</v>
      </c>
      <c r="BH40" s="70">
        <f t="shared" si="24"/>
        <v>0</v>
      </c>
      <c r="BI40" s="70">
        <f t="shared" si="25"/>
        <v>0</v>
      </c>
      <c r="BJ40" s="70">
        <f t="shared" si="26"/>
        <v>0</v>
      </c>
    </row>
    <row r="41" spans="1:62">
      <c r="A41" s="9" t="s">
        <v>188</v>
      </c>
      <c r="B41" s="75" t="s">
        <v>189</v>
      </c>
      <c r="C41" s="51">
        <v>0</v>
      </c>
      <c r="D41" s="49">
        <v>0</v>
      </c>
      <c r="E41" s="54">
        <v>0</v>
      </c>
      <c r="F41" s="54">
        <v>0</v>
      </c>
      <c r="G41" s="54">
        <v>0</v>
      </c>
      <c r="H41" s="54">
        <v>1</v>
      </c>
      <c r="I41" s="49">
        <f t="shared" si="75"/>
        <v>0</v>
      </c>
      <c r="J41" s="55">
        <v>1</v>
      </c>
      <c r="K41" s="55">
        <v>0</v>
      </c>
      <c r="L41" s="55">
        <v>0</v>
      </c>
      <c r="M41" s="50">
        <f t="shared" si="82"/>
        <v>0</v>
      </c>
      <c r="N41" s="55">
        <v>0</v>
      </c>
      <c r="O41" s="55">
        <v>0</v>
      </c>
      <c r="P41" s="55">
        <v>0</v>
      </c>
      <c r="Q41" s="55">
        <v>0</v>
      </c>
      <c r="R41" s="50">
        <v>0</v>
      </c>
      <c r="S41" s="55">
        <v>0</v>
      </c>
      <c r="T41" s="55">
        <v>0</v>
      </c>
      <c r="U41" s="55">
        <v>0</v>
      </c>
      <c r="V41" s="50">
        <f t="shared" si="76"/>
        <v>0</v>
      </c>
      <c r="W41" s="55">
        <v>0</v>
      </c>
      <c r="X41" s="55">
        <v>0</v>
      </c>
      <c r="Y41" s="50">
        <f t="shared" si="77"/>
        <v>0</v>
      </c>
      <c r="Z41" s="55">
        <v>0</v>
      </c>
      <c r="AA41" s="55">
        <v>0</v>
      </c>
      <c r="AB41" s="55">
        <v>0</v>
      </c>
      <c r="AC41" s="50">
        <f t="shared" si="78"/>
        <v>0</v>
      </c>
      <c r="AD41" s="55">
        <v>0</v>
      </c>
      <c r="AE41" s="50">
        <f t="shared" si="79"/>
        <v>0</v>
      </c>
      <c r="AF41" s="55"/>
      <c r="AG41" s="55">
        <v>0</v>
      </c>
      <c r="AH41" s="55">
        <v>0</v>
      </c>
      <c r="AI41" s="55">
        <v>0</v>
      </c>
      <c r="AJ41" s="50">
        <f t="shared" si="80"/>
        <v>0</v>
      </c>
      <c r="AK41" s="55">
        <v>0</v>
      </c>
      <c r="AL41" s="50">
        <f t="shared" si="81"/>
        <v>0</v>
      </c>
      <c r="AM41" s="55"/>
      <c r="AN41" s="55"/>
      <c r="AO41" s="55"/>
      <c r="AP41" s="55"/>
      <c r="AQ41" s="70">
        <f t="shared" si="10"/>
        <v>0</v>
      </c>
      <c r="AR41" s="70">
        <f t="shared" si="47"/>
        <v>0</v>
      </c>
      <c r="AS41" s="70">
        <f t="shared" si="11"/>
        <v>1</v>
      </c>
      <c r="AT41" s="70">
        <f t="shared" si="12"/>
        <v>1</v>
      </c>
      <c r="AU41" s="70">
        <f t="shared" si="13"/>
        <v>0</v>
      </c>
      <c r="AV41" s="70">
        <f t="shared" si="74"/>
        <v>0</v>
      </c>
      <c r="AW41" s="70">
        <f t="shared" si="14"/>
        <v>0</v>
      </c>
      <c r="AX41" s="70">
        <f t="shared" si="72"/>
        <v>0</v>
      </c>
      <c r="AY41" s="70">
        <f t="shared" si="15"/>
        <v>0</v>
      </c>
      <c r="AZ41" s="70">
        <f t="shared" si="16"/>
        <v>0</v>
      </c>
      <c r="BA41" s="70">
        <f t="shared" si="17"/>
        <v>0</v>
      </c>
      <c r="BB41" s="70">
        <f t="shared" si="18"/>
        <v>0</v>
      </c>
      <c r="BC41" s="70">
        <f t="shared" si="19"/>
        <v>0</v>
      </c>
      <c r="BD41" s="70">
        <f t="shared" si="20"/>
        <v>0</v>
      </c>
      <c r="BE41" s="70">
        <f t="shared" si="21"/>
        <v>0</v>
      </c>
      <c r="BF41" s="70">
        <f t="shared" si="22"/>
        <v>0</v>
      </c>
      <c r="BG41" s="70">
        <f t="shared" si="23"/>
        <v>0</v>
      </c>
      <c r="BH41" s="70">
        <f t="shared" si="24"/>
        <v>0</v>
      </c>
      <c r="BI41" s="70">
        <f t="shared" si="25"/>
        <v>0</v>
      </c>
      <c r="BJ41" s="70">
        <f t="shared" si="26"/>
        <v>0</v>
      </c>
    </row>
    <row r="42" spans="1:62" ht="25.5">
      <c r="A42" s="9" t="s">
        <v>163</v>
      </c>
      <c r="B42" s="74" t="s">
        <v>164</v>
      </c>
      <c r="C42" s="51"/>
      <c r="D42" s="49"/>
      <c r="E42" s="54"/>
      <c r="F42" s="54"/>
      <c r="G42" s="54"/>
      <c r="H42" s="54"/>
      <c r="I42" s="49"/>
      <c r="J42" s="55"/>
      <c r="K42" s="55"/>
      <c r="L42" s="55"/>
      <c r="M42" s="50"/>
      <c r="N42" s="55"/>
      <c r="O42" s="55"/>
      <c r="P42" s="55"/>
      <c r="Q42" s="55"/>
      <c r="R42" s="50"/>
      <c r="S42" s="55"/>
      <c r="T42" s="55"/>
      <c r="U42" s="55"/>
      <c r="V42" s="50"/>
      <c r="W42" s="55"/>
      <c r="X42" s="55"/>
      <c r="Y42" s="50"/>
      <c r="Z42" s="55"/>
      <c r="AA42" s="55"/>
      <c r="AB42" s="55"/>
      <c r="AC42" s="50"/>
      <c r="AD42" s="55"/>
      <c r="AE42" s="50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70">
        <f>C42</f>
        <v>0</v>
      </c>
      <c r="AR42" s="70">
        <f t="shared" si="47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4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51"/>
      <c r="D43" s="49"/>
      <c r="E43" s="54"/>
      <c r="F43" s="54"/>
      <c r="G43" s="54"/>
      <c r="H43" s="54"/>
      <c r="I43" s="49"/>
      <c r="J43" s="55"/>
      <c r="K43" s="55"/>
      <c r="L43" s="55"/>
      <c r="M43" s="50"/>
      <c r="N43" s="55"/>
      <c r="O43" s="55"/>
      <c r="P43" s="55"/>
      <c r="Q43" s="55"/>
      <c r="R43" s="50"/>
      <c r="S43" s="55"/>
      <c r="T43" s="55"/>
      <c r="U43" s="55"/>
      <c r="V43" s="50"/>
      <c r="W43" s="55"/>
      <c r="X43" s="55"/>
      <c r="Y43" s="50"/>
      <c r="Z43" s="55"/>
      <c r="AA43" s="55"/>
      <c r="AB43" s="55"/>
      <c r="AC43" s="50"/>
      <c r="AD43" s="55"/>
      <c r="AE43" s="50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70">
        <f>C43</f>
        <v>0</v>
      </c>
      <c r="AR43" s="70">
        <f t="shared" si="47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74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51"/>
      <c r="D44" s="49"/>
      <c r="E44" s="54"/>
      <c r="F44" s="54"/>
      <c r="G44" s="54"/>
      <c r="H44" s="54"/>
      <c r="I44" s="49"/>
      <c r="J44" s="55"/>
      <c r="K44" s="55"/>
      <c r="L44" s="55"/>
      <c r="M44" s="50"/>
      <c r="N44" s="55"/>
      <c r="O44" s="55"/>
      <c r="P44" s="55"/>
      <c r="Q44" s="55"/>
      <c r="R44" s="50"/>
      <c r="S44" s="55"/>
      <c r="T44" s="55"/>
      <c r="U44" s="55"/>
      <c r="V44" s="50"/>
      <c r="W44" s="55"/>
      <c r="X44" s="55"/>
      <c r="Y44" s="50"/>
      <c r="Z44" s="55"/>
      <c r="AA44" s="55"/>
      <c r="AB44" s="55"/>
      <c r="AC44" s="50"/>
      <c r="AD44" s="55"/>
      <c r="AE44" s="50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70">
        <f t="shared" ref="AQ44:AQ45" si="83">C44</f>
        <v>0</v>
      </c>
      <c r="AR44" s="70">
        <f t="shared" si="47"/>
        <v>0</v>
      </c>
      <c r="AS44" s="70">
        <f t="shared" ref="AS44:AS45" si="84">H44</f>
        <v>0</v>
      </c>
      <c r="AT44" s="70">
        <f t="shared" ref="AT44:AT45" si="85">I44+J44+K44</f>
        <v>0</v>
      </c>
      <c r="AU44" s="70">
        <f t="shared" ref="AU44:AU45" si="86">D44+E44+I44</f>
        <v>0</v>
      </c>
      <c r="AV44" s="70">
        <f t="shared" si="74"/>
        <v>0</v>
      </c>
      <c r="AW44" s="70">
        <f t="shared" ref="AW44:AW45" si="87">M44</f>
        <v>0</v>
      </c>
      <c r="AX44" s="70">
        <f t="shared" ref="AX44:AX45" si="88">N44+O44+P44+Q44</f>
        <v>0</v>
      </c>
      <c r="AY44" s="70">
        <f t="shared" ref="AY44:AY45" si="89">R44</f>
        <v>0</v>
      </c>
      <c r="AZ44" s="70">
        <f t="shared" ref="AZ44:AZ45" si="90">S44+T44+U44</f>
        <v>0</v>
      </c>
      <c r="BA44" s="70">
        <f t="shared" ref="BA44:BA45" si="91">V44</f>
        <v>0</v>
      </c>
      <c r="BB44" s="70">
        <f t="shared" ref="BB44:BB45" si="92">M44+R44</f>
        <v>0</v>
      </c>
      <c r="BC44" s="70">
        <f t="shared" ref="BC44:BC45" si="93">AC44</f>
        <v>0</v>
      </c>
      <c r="BD44" s="70">
        <f t="shared" ref="BD44:BD45" si="94">AA44+AB44</f>
        <v>0</v>
      </c>
      <c r="BE44" s="70">
        <f t="shared" ref="BE44:BE45" si="95">AC44</f>
        <v>0</v>
      </c>
      <c r="BF44" s="70">
        <f t="shared" ref="BF44:BF45" si="96">AD44+AE44</f>
        <v>0</v>
      </c>
      <c r="BG44" s="70">
        <f t="shared" ref="BG44:BG45" si="97">AJ44</f>
        <v>0</v>
      </c>
      <c r="BH44" s="70">
        <f t="shared" ref="BH44:BH45" si="98">AH44+AI44</f>
        <v>0</v>
      </c>
      <c r="BI44" s="70">
        <f t="shared" ref="BI44:BI45" si="99">AJ44</f>
        <v>0</v>
      </c>
      <c r="BJ44" s="70">
        <f t="shared" ref="BJ44:BJ45" si="100">AK44+AL44</f>
        <v>0</v>
      </c>
    </row>
    <row r="45" spans="1:62" ht="53.25" customHeight="1">
      <c r="A45" s="9" t="s">
        <v>167</v>
      </c>
      <c r="B45" s="76" t="s">
        <v>168</v>
      </c>
      <c r="C45" s="51"/>
      <c r="D45" s="49"/>
      <c r="E45" s="54"/>
      <c r="F45" s="54"/>
      <c r="G45" s="54"/>
      <c r="H45" s="54"/>
      <c r="I45" s="49"/>
      <c r="J45" s="55"/>
      <c r="K45" s="55"/>
      <c r="L45" s="55"/>
      <c r="M45" s="50"/>
      <c r="N45" s="55"/>
      <c r="O45" s="55"/>
      <c r="P45" s="55"/>
      <c r="Q45" s="55"/>
      <c r="R45" s="50"/>
      <c r="S45" s="55"/>
      <c r="T45" s="55"/>
      <c r="U45" s="55"/>
      <c r="V45" s="50"/>
      <c r="W45" s="55"/>
      <c r="X45" s="55"/>
      <c r="Y45" s="50"/>
      <c r="Z45" s="55"/>
      <c r="AA45" s="55"/>
      <c r="AB45" s="55"/>
      <c r="AC45" s="50"/>
      <c r="AD45" s="55"/>
      <c r="AE45" s="50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70">
        <f t="shared" si="83"/>
        <v>0</v>
      </c>
      <c r="AR45" s="70">
        <f t="shared" si="47"/>
        <v>0</v>
      </c>
      <c r="AS45" s="70">
        <f t="shared" si="84"/>
        <v>0</v>
      </c>
      <c r="AT45" s="70">
        <f t="shared" si="85"/>
        <v>0</v>
      </c>
      <c r="AU45" s="70">
        <f t="shared" si="86"/>
        <v>0</v>
      </c>
      <c r="AV45" s="70">
        <f t="shared" si="74"/>
        <v>0</v>
      </c>
      <c r="AW45" s="70">
        <f t="shared" si="87"/>
        <v>0</v>
      </c>
      <c r="AX45" s="70">
        <f t="shared" si="88"/>
        <v>0</v>
      </c>
      <c r="AY45" s="70">
        <f t="shared" si="89"/>
        <v>0</v>
      </c>
      <c r="AZ45" s="70">
        <f t="shared" si="90"/>
        <v>0</v>
      </c>
      <c r="BA45" s="70">
        <f t="shared" si="91"/>
        <v>0</v>
      </c>
      <c r="BB45" s="70">
        <f t="shared" si="92"/>
        <v>0</v>
      </c>
      <c r="BC45" s="70">
        <f t="shared" si="93"/>
        <v>0</v>
      </c>
      <c r="BD45" s="70">
        <f t="shared" si="94"/>
        <v>0</v>
      </c>
      <c r="BE45" s="70">
        <f t="shared" si="95"/>
        <v>0</v>
      </c>
      <c r="BF45" s="70">
        <f t="shared" si="96"/>
        <v>0</v>
      </c>
      <c r="BG45" s="70">
        <f t="shared" si="97"/>
        <v>0</v>
      </c>
      <c r="BH45" s="70">
        <f t="shared" si="98"/>
        <v>0</v>
      </c>
      <c r="BI45" s="70">
        <f t="shared" si="99"/>
        <v>0</v>
      </c>
      <c r="BJ45" s="70">
        <f t="shared" si="100"/>
        <v>0</v>
      </c>
    </row>
    <row r="46" spans="1:62" ht="17.25" customHeight="1">
      <c r="A46" s="9" t="s">
        <v>52</v>
      </c>
      <c r="B46" s="6" t="s">
        <v>3</v>
      </c>
      <c r="C46" s="51"/>
      <c r="D46" s="49"/>
      <c r="E46" s="54"/>
      <c r="F46" s="54"/>
      <c r="G46" s="54"/>
      <c r="H46" s="54"/>
      <c r="I46" s="49"/>
      <c r="J46" s="55"/>
      <c r="K46" s="55"/>
      <c r="L46" s="55"/>
      <c r="M46" s="50"/>
      <c r="N46" s="55"/>
      <c r="O46" s="55"/>
      <c r="P46" s="55"/>
      <c r="Q46" s="55"/>
      <c r="R46" s="50"/>
      <c r="S46" s="55"/>
      <c r="T46" s="55"/>
      <c r="U46" s="55"/>
      <c r="V46" s="50"/>
      <c r="W46" s="55"/>
      <c r="X46" s="55"/>
      <c r="Y46" s="50"/>
      <c r="Z46" s="55"/>
      <c r="AA46" s="55"/>
      <c r="AB46" s="55"/>
      <c r="AC46" s="50"/>
      <c r="AD46" s="55"/>
      <c r="AE46" s="50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70">
        <f t="shared" si="10"/>
        <v>0</v>
      </c>
      <c r="AR46" s="70">
        <f t="shared" si="47"/>
        <v>0</v>
      </c>
      <c r="AS46" s="70">
        <f t="shared" si="11"/>
        <v>0</v>
      </c>
      <c r="AT46" s="70">
        <f t="shared" si="12"/>
        <v>0</v>
      </c>
      <c r="AU46" s="70">
        <f t="shared" si="13"/>
        <v>0</v>
      </c>
      <c r="AV46" s="70">
        <f t="shared" si="74"/>
        <v>0</v>
      </c>
      <c r="AW46" s="70">
        <f t="shared" si="14"/>
        <v>0</v>
      </c>
      <c r="AX46" s="70">
        <f t="shared" si="72"/>
        <v>0</v>
      </c>
      <c r="AY46" s="70">
        <f t="shared" si="15"/>
        <v>0</v>
      </c>
      <c r="AZ46" s="70">
        <f t="shared" si="16"/>
        <v>0</v>
      </c>
      <c r="BA46" s="70">
        <f t="shared" si="17"/>
        <v>0</v>
      </c>
      <c r="BB46" s="70">
        <f t="shared" si="18"/>
        <v>0</v>
      </c>
      <c r="BC46" s="70">
        <f t="shared" si="19"/>
        <v>0</v>
      </c>
      <c r="BD46" s="70">
        <f t="shared" si="20"/>
        <v>0</v>
      </c>
      <c r="BE46" s="70">
        <f t="shared" si="21"/>
        <v>0</v>
      </c>
      <c r="BF46" s="70">
        <f t="shared" si="22"/>
        <v>0</v>
      </c>
      <c r="BG46" s="70">
        <f t="shared" si="23"/>
        <v>0</v>
      </c>
      <c r="BH46" s="70">
        <f t="shared" si="24"/>
        <v>0</v>
      </c>
      <c r="BI46" s="70">
        <f t="shared" si="25"/>
        <v>0</v>
      </c>
      <c r="BJ46" s="70">
        <f t="shared" si="26"/>
        <v>0</v>
      </c>
    </row>
    <row r="47" spans="1:62">
      <c r="A47" s="9"/>
      <c r="B47" s="6" t="s">
        <v>16</v>
      </c>
      <c r="C47" s="1">
        <f>C8+C11+C14+C17+C18+C19+C27+C33+C34+C35+C36+C37+C44+C45+C46+C38+C39+C40+C41+C42+C43</f>
        <v>58</v>
      </c>
      <c r="D47" s="1">
        <f t="shared" ref="D47:AP47" si="101">D8+D11+D14+D17+D18+D19+D27+D33+D34+D35+D36+D37+D44+D45+D46+D38+D39+D40+D41+D42+D43</f>
        <v>0</v>
      </c>
      <c r="E47" s="1">
        <f t="shared" si="101"/>
        <v>58</v>
      </c>
      <c r="F47" s="1">
        <f t="shared" si="101"/>
        <v>0</v>
      </c>
      <c r="G47" s="1">
        <f t="shared" si="101"/>
        <v>0</v>
      </c>
      <c r="H47" s="1">
        <f t="shared" si="101"/>
        <v>384</v>
      </c>
      <c r="I47" s="1">
        <f t="shared" si="101"/>
        <v>301</v>
      </c>
      <c r="J47" s="1">
        <f t="shared" si="101"/>
        <v>56</v>
      </c>
      <c r="K47" s="1">
        <f t="shared" si="101"/>
        <v>27</v>
      </c>
      <c r="L47" s="1">
        <f t="shared" si="101"/>
        <v>6</v>
      </c>
      <c r="M47" s="1">
        <f t="shared" si="101"/>
        <v>121</v>
      </c>
      <c r="N47" s="1">
        <f t="shared" si="101"/>
        <v>77</v>
      </c>
      <c r="O47" s="1">
        <f t="shared" si="101"/>
        <v>6</v>
      </c>
      <c r="P47" s="1">
        <f t="shared" si="101"/>
        <v>38</v>
      </c>
      <c r="Q47" s="1">
        <f t="shared" si="101"/>
        <v>0</v>
      </c>
      <c r="R47" s="1">
        <f t="shared" si="101"/>
        <v>47</v>
      </c>
      <c r="S47" s="1">
        <f t="shared" si="101"/>
        <v>0</v>
      </c>
      <c r="T47" s="1">
        <f t="shared" si="101"/>
        <v>18</v>
      </c>
      <c r="U47" s="1">
        <f t="shared" si="101"/>
        <v>29</v>
      </c>
      <c r="V47" s="1">
        <f t="shared" si="101"/>
        <v>168</v>
      </c>
      <c r="W47" s="1">
        <f t="shared" si="101"/>
        <v>0</v>
      </c>
      <c r="X47" s="1">
        <f t="shared" si="101"/>
        <v>3</v>
      </c>
      <c r="Y47" s="1">
        <f t="shared" si="101"/>
        <v>185</v>
      </c>
      <c r="Z47" s="1">
        <f t="shared" si="101"/>
        <v>3</v>
      </c>
      <c r="AA47" s="1">
        <f t="shared" si="101"/>
        <v>22</v>
      </c>
      <c r="AB47" s="1">
        <f t="shared" si="101"/>
        <v>27</v>
      </c>
      <c r="AC47" s="1">
        <f t="shared" si="101"/>
        <v>49</v>
      </c>
      <c r="AD47" s="1">
        <f t="shared" si="101"/>
        <v>0</v>
      </c>
      <c r="AE47" s="1">
        <f t="shared" si="101"/>
        <v>49</v>
      </c>
      <c r="AF47" s="1">
        <f t="shared" si="101"/>
        <v>0</v>
      </c>
      <c r="AG47" s="1">
        <f t="shared" si="101"/>
        <v>25</v>
      </c>
      <c r="AH47" s="1">
        <f t="shared" si="101"/>
        <v>0</v>
      </c>
      <c r="AI47" s="1">
        <f t="shared" si="101"/>
        <v>5</v>
      </c>
      <c r="AJ47" s="1">
        <f t="shared" si="101"/>
        <v>5</v>
      </c>
      <c r="AK47" s="1">
        <f t="shared" si="101"/>
        <v>0</v>
      </c>
      <c r="AL47" s="1">
        <f t="shared" si="101"/>
        <v>5</v>
      </c>
      <c r="AM47" s="1">
        <f t="shared" si="101"/>
        <v>0</v>
      </c>
      <c r="AN47" s="1">
        <f t="shared" si="101"/>
        <v>0</v>
      </c>
      <c r="AO47" s="1">
        <f t="shared" si="101"/>
        <v>0</v>
      </c>
      <c r="AP47" s="1">
        <f t="shared" si="101"/>
        <v>0</v>
      </c>
      <c r="AQ47" s="69">
        <f t="shared" ref="AQ47:BJ47" si="102">AQ8+AQ11+AQ14+AQ17+AQ18+AQ19+AQ27+AQ33+AQ34+AQ35+AQ36+AQ37+AQ42+AQ43+AQ38+AQ39+AQ40+AQ41+AQ44+AQ45+AQ46</f>
        <v>58</v>
      </c>
      <c r="AR47" s="70">
        <f t="shared" si="47"/>
        <v>58</v>
      </c>
      <c r="AS47" s="69">
        <f t="shared" si="102"/>
        <v>384</v>
      </c>
      <c r="AT47" s="69">
        <f t="shared" si="102"/>
        <v>384</v>
      </c>
      <c r="AU47" s="69">
        <f t="shared" si="102"/>
        <v>359</v>
      </c>
      <c r="AV47" s="70">
        <f>L47+V47+W47+Y47</f>
        <v>359</v>
      </c>
      <c r="AW47" s="69">
        <f t="shared" si="102"/>
        <v>121</v>
      </c>
      <c r="AX47" s="69">
        <f t="shared" si="102"/>
        <v>121</v>
      </c>
      <c r="AY47" s="69">
        <f t="shared" si="102"/>
        <v>47</v>
      </c>
      <c r="AZ47" s="69">
        <f t="shared" si="102"/>
        <v>47</v>
      </c>
      <c r="BA47" s="69">
        <f t="shared" si="102"/>
        <v>168</v>
      </c>
      <c r="BB47" s="69">
        <f t="shared" si="102"/>
        <v>168</v>
      </c>
      <c r="BC47" s="69">
        <f t="shared" si="102"/>
        <v>49</v>
      </c>
      <c r="BD47" s="69">
        <f t="shared" si="102"/>
        <v>49</v>
      </c>
      <c r="BE47" s="69">
        <f t="shared" si="102"/>
        <v>49</v>
      </c>
      <c r="BF47" s="69">
        <f t="shared" si="102"/>
        <v>49</v>
      </c>
      <c r="BG47" s="69">
        <f t="shared" si="102"/>
        <v>5</v>
      </c>
      <c r="BH47" s="69">
        <f t="shared" si="102"/>
        <v>5</v>
      </c>
      <c r="BI47" s="69">
        <f t="shared" si="102"/>
        <v>5</v>
      </c>
      <c r="BJ47" s="69">
        <f t="shared" si="102"/>
        <v>5</v>
      </c>
    </row>
    <row r="48" spans="1:62">
      <c r="A48" s="10"/>
      <c r="B48" s="10"/>
      <c r="C48" s="56" t="s">
        <v>102</v>
      </c>
      <c r="D48" s="56" t="s">
        <v>103</v>
      </c>
      <c r="E48" s="56" t="s">
        <v>47</v>
      </c>
      <c r="F48" s="56" t="s">
        <v>104</v>
      </c>
      <c r="G48" s="56" t="s">
        <v>105</v>
      </c>
      <c r="H48" s="56" t="s">
        <v>106</v>
      </c>
      <c r="I48" s="56" t="s">
        <v>107</v>
      </c>
      <c r="J48" s="116">
        <v>8</v>
      </c>
      <c r="K48" s="116">
        <v>9</v>
      </c>
      <c r="L48" s="116">
        <v>10</v>
      </c>
      <c r="M48" s="116">
        <v>11</v>
      </c>
      <c r="N48" s="116">
        <v>12</v>
      </c>
      <c r="O48" s="116">
        <v>3</v>
      </c>
      <c r="P48" s="116">
        <v>14</v>
      </c>
      <c r="Q48" s="116">
        <v>15</v>
      </c>
      <c r="R48" s="116">
        <v>16</v>
      </c>
      <c r="S48" s="116">
        <v>17</v>
      </c>
      <c r="T48" s="116">
        <v>18</v>
      </c>
      <c r="U48" s="116">
        <v>19</v>
      </c>
      <c r="V48" s="116">
        <v>20</v>
      </c>
      <c r="W48" s="116">
        <v>21</v>
      </c>
      <c r="X48" s="116">
        <v>22</v>
      </c>
      <c r="Y48" s="116">
        <v>23</v>
      </c>
      <c r="Z48" s="116">
        <v>24</v>
      </c>
      <c r="AA48" s="116">
        <v>25</v>
      </c>
      <c r="AB48" s="116">
        <v>26</v>
      </c>
      <c r="AC48" s="116">
        <v>27</v>
      </c>
      <c r="AD48" s="116">
        <v>28</v>
      </c>
      <c r="AE48" s="116">
        <v>29</v>
      </c>
      <c r="AF48" s="116">
        <v>30</v>
      </c>
      <c r="AG48" s="116">
        <v>31</v>
      </c>
      <c r="AH48" s="116">
        <v>32</v>
      </c>
      <c r="AI48" s="116">
        <v>33</v>
      </c>
      <c r="AJ48" s="116">
        <v>34</v>
      </c>
      <c r="AK48" s="116">
        <v>35</v>
      </c>
      <c r="AL48" s="116">
        <v>36</v>
      </c>
      <c r="AM48" s="116">
        <v>37</v>
      </c>
      <c r="AN48" s="116">
        <v>38</v>
      </c>
      <c r="AO48" s="116">
        <v>39</v>
      </c>
      <c r="AP48" s="116">
        <v>40</v>
      </c>
    </row>
    <row r="49" spans="1:42">
      <c r="A49" s="10"/>
      <c r="B49" s="10"/>
      <c r="C49" s="56"/>
      <c r="D49" s="56"/>
      <c r="E49" s="56"/>
      <c r="F49" s="56"/>
      <c r="G49" s="56"/>
      <c r="H49" s="56"/>
      <c r="I49" s="5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</row>
    <row r="50" spans="1:42">
      <c r="A50" s="10"/>
      <c r="B50" s="10"/>
      <c r="C50" s="56"/>
      <c r="D50" s="56"/>
      <c r="E50" s="56"/>
      <c r="F50" s="56"/>
      <c r="G50" s="56"/>
      <c r="H50" s="56"/>
      <c r="I50" s="5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</row>
    <row r="51" spans="1:42">
      <c r="A51" s="10"/>
      <c r="B51" s="10"/>
      <c r="C51" s="56"/>
      <c r="D51" s="56"/>
      <c r="E51" s="56"/>
      <c r="F51" s="56"/>
      <c r="G51" s="56"/>
      <c r="H51" s="56"/>
      <c r="I51" s="5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</row>
    <row r="52" spans="1:42">
      <c r="A52" s="10"/>
      <c r="B52" s="10"/>
      <c r="C52" s="56"/>
      <c r="D52" s="56"/>
      <c r="E52" s="56"/>
      <c r="F52" s="56"/>
      <c r="G52" s="56"/>
      <c r="H52" s="56"/>
      <c r="I52" s="5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  <c r="AO52" s="116"/>
      <c r="AP52" s="116"/>
    </row>
    <row r="53" spans="1:42">
      <c r="A53" s="10"/>
      <c r="B53" s="10"/>
      <c r="C53" s="56"/>
      <c r="D53" s="56"/>
      <c r="E53" s="56"/>
      <c r="F53" s="56"/>
      <c r="G53" s="56"/>
      <c r="H53" s="56"/>
      <c r="I53" s="5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  <c r="AO53" s="116"/>
      <c r="AP53" s="116"/>
    </row>
    <row r="54" spans="1:42">
      <c r="A54" s="10"/>
      <c r="B54" s="10"/>
      <c r="C54" s="56"/>
      <c r="D54" s="56"/>
      <c r="E54" s="56"/>
      <c r="F54" s="56"/>
      <c r="G54" s="56"/>
      <c r="H54" s="56"/>
      <c r="I54" s="5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16"/>
      <c r="AF54" s="116"/>
      <c r="AG54" s="116"/>
      <c r="AH54" s="116"/>
      <c r="AI54" s="116"/>
      <c r="AJ54" s="116"/>
      <c r="AK54" s="116"/>
      <c r="AL54" s="116"/>
      <c r="AM54" s="116"/>
      <c r="AN54" s="116"/>
      <c r="AO54" s="116"/>
      <c r="AP54" s="116"/>
    </row>
    <row r="55" spans="1:42">
      <c r="A55" s="10"/>
      <c r="B55" s="10"/>
      <c r="C55" s="56"/>
      <c r="D55" s="56"/>
      <c r="E55" s="56"/>
      <c r="F55" s="56"/>
      <c r="G55" s="56"/>
      <c r="H55" s="56"/>
      <c r="I55" s="5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  <c r="AL55" s="116"/>
      <c r="AM55" s="116"/>
      <c r="AN55" s="116"/>
      <c r="AO55" s="116"/>
      <c r="AP55" s="116"/>
    </row>
    <row r="56" spans="1:42">
      <c r="A56" s="10"/>
      <c r="B56" s="10"/>
      <c r="C56" s="56"/>
      <c r="D56" s="56"/>
      <c r="E56" s="56"/>
      <c r="F56" s="56"/>
      <c r="G56" s="56"/>
      <c r="H56" s="56"/>
      <c r="I56" s="5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  <c r="AL56" s="116"/>
      <c r="AM56" s="116"/>
      <c r="AN56" s="116"/>
      <c r="AO56" s="116"/>
      <c r="AP56" s="116"/>
    </row>
    <row r="57" spans="1:42">
      <c r="A57" s="10"/>
      <c r="B57" s="10"/>
      <c r="C57" s="56"/>
      <c r="D57" s="56"/>
      <c r="E57" s="56"/>
      <c r="F57" s="56"/>
      <c r="G57" s="56"/>
      <c r="H57" s="56"/>
      <c r="I57" s="5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  <c r="AO57" s="116"/>
      <c r="AP57" s="116"/>
    </row>
    <row r="58" spans="1:42">
      <c r="A58" s="10"/>
      <c r="B58" s="10"/>
      <c r="C58" s="56"/>
      <c r="D58" s="56"/>
      <c r="E58" s="56"/>
      <c r="F58" s="56"/>
      <c r="G58" s="56"/>
      <c r="H58" s="56"/>
      <c r="I58" s="5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6"/>
      <c r="AH58" s="116"/>
      <c r="AI58" s="116"/>
      <c r="AJ58" s="116"/>
      <c r="AK58" s="116"/>
      <c r="AL58" s="116"/>
      <c r="AM58" s="116"/>
      <c r="AN58" s="116"/>
      <c r="AO58" s="116"/>
      <c r="AP58" s="116"/>
    </row>
    <row r="59" spans="1:42">
      <c r="A59" s="10"/>
      <c r="B59" s="10"/>
      <c r="C59" s="56"/>
      <c r="D59" s="56"/>
      <c r="E59" s="56"/>
      <c r="F59" s="56"/>
      <c r="G59" s="56"/>
      <c r="H59" s="56"/>
      <c r="I59" s="5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116"/>
      <c r="AL59" s="116"/>
      <c r="AM59" s="116"/>
      <c r="AN59" s="116"/>
      <c r="AO59" s="116"/>
      <c r="AP59" s="116"/>
    </row>
    <row r="60" spans="1:42">
      <c r="A60" s="10"/>
      <c r="B60" s="10"/>
      <c r="C60" s="56"/>
      <c r="D60" s="56"/>
      <c r="E60" s="56"/>
      <c r="F60" s="56"/>
      <c r="G60" s="56"/>
      <c r="H60" s="56"/>
      <c r="I60" s="5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</row>
    <row r="61" spans="1:42">
      <c r="A61" s="10"/>
      <c r="B61" s="10"/>
      <c r="C61" s="56"/>
      <c r="D61" s="56"/>
      <c r="E61" s="56"/>
      <c r="F61" s="56"/>
      <c r="G61" s="56"/>
      <c r="H61" s="56"/>
      <c r="I61" s="5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  <c r="AL61" s="116"/>
      <c r="AM61" s="116"/>
      <c r="AN61" s="116"/>
      <c r="AO61" s="116"/>
      <c r="AP61" s="116"/>
    </row>
    <row r="62" spans="1:42">
      <c r="A62" s="10"/>
      <c r="B62" s="10"/>
      <c r="C62" s="56"/>
      <c r="D62" s="56"/>
      <c r="E62" s="56"/>
      <c r="F62" s="56"/>
      <c r="G62" s="56"/>
      <c r="H62" s="56"/>
      <c r="I62" s="5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16"/>
      <c r="AF62" s="116"/>
      <c r="AG62" s="116"/>
      <c r="AH62" s="116"/>
      <c r="AI62" s="116"/>
      <c r="AJ62" s="116"/>
      <c r="AK62" s="116"/>
      <c r="AL62" s="116"/>
      <c r="AM62" s="116"/>
      <c r="AN62" s="116"/>
      <c r="AO62" s="116"/>
      <c r="AP62" s="116"/>
    </row>
    <row r="63" spans="1:42">
      <c r="A63" s="10"/>
      <c r="B63" s="10"/>
      <c r="C63" s="56"/>
      <c r="D63" s="56"/>
      <c r="E63" s="56"/>
      <c r="F63" s="56"/>
      <c r="G63" s="56"/>
      <c r="H63" s="56"/>
      <c r="I63" s="5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116"/>
      <c r="AE63" s="116"/>
      <c r="AF63" s="116"/>
      <c r="AG63" s="116"/>
      <c r="AH63" s="116"/>
      <c r="AI63" s="116"/>
      <c r="AJ63" s="116"/>
      <c r="AK63" s="116"/>
      <c r="AL63" s="116"/>
      <c r="AM63" s="116"/>
      <c r="AN63" s="116"/>
      <c r="AO63" s="116"/>
      <c r="AP63" s="116"/>
    </row>
    <row r="64" spans="1:42">
      <c r="A64" s="10"/>
      <c r="B64" s="10"/>
      <c r="C64" s="56"/>
      <c r="D64" s="56"/>
      <c r="E64" s="56"/>
      <c r="F64" s="56"/>
      <c r="G64" s="56"/>
      <c r="H64" s="56"/>
      <c r="I64" s="5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16"/>
      <c r="AE64" s="116"/>
      <c r="AF64" s="116"/>
      <c r="AG64" s="116"/>
      <c r="AH64" s="116"/>
      <c r="AI64" s="116"/>
      <c r="AJ64" s="116"/>
      <c r="AK64" s="116"/>
      <c r="AL64" s="116"/>
      <c r="AM64" s="116"/>
      <c r="AN64" s="116"/>
      <c r="AO64" s="116"/>
      <c r="AP64" s="116"/>
    </row>
    <row r="65" spans="1:42">
      <c r="A65" s="10"/>
      <c r="B65" s="10"/>
      <c r="C65" s="56"/>
      <c r="D65" s="56"/>
      <c r="E65" s="56"/>
      <c r="F65" s="56"/>
      <c r="G65" s="56"/>
      <c r="H65" s="56"/>
      <c r="I65" s="5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116"/>
      <c r="AE65" s="116"/>
      <c r="AF65" s="116"/>
      <c r="AG65" s="116"/>
      <c r="AH65" s="116"/>
      <c r="AI65" s="116"/>
      <c r="AJ65" s="116"/>
      <c r="AK65" s="116"/>
      <c r="AL65" s="116"/>
      <c r="AM65" s="116"/>
      <c r="AN65" s="116"/>
      <c r="AO65" s="116"/>
      <c r="AP65" s="116"/>
    </row>
    <row r="66" spans="1:42">
      <c r="A66" s="10"/>
      <c r="B66" s="10"/>
      <c r="C66" s="56"/>
      <c r="D66" s="56"/>
      <c r="E66" s="56"/>
      <c r="F66" s="56"/>
      <c r="G66" s="56"/>
      <c r="H66" s="56"/>
      <c r="I66" s="5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116"/>
      <c r="AD66" s="116"/>
      <c r="AE66" s="116"/>
      <c r="AF66" s="116"/>
      <c r="AG66" s="116"/>
      <c r="AH66" s="116"/>
      <c r="AI66" s="116"/>
      <c r="AJ66" s="116"/>
      <c r="AK66" s="116"/>
      <c r="AL66" s="116"/>
      <c r="AM66" s="116"/>
      <c r="AN66" s="116"/>
      <c r="AO66" s="116"/>
      <c r="AP66" s="116"/>
    </row>
    <row r="67" spans="1:42">
      <c r="A67" s="10"/>
      <c r="B67" s="10"/>
      <c r="C67" s="56"/>
      <c r="D67" s="56"/>
      <c r="E67" s="56"/>
      <c r="F67" s="56"/>
      <c r="G67" s="56"/>
      <c r="H67" s="56"/>
      <c r="I67" s="5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  <c r="AL67" s="116"/>
      <c r="AM67" s="116"/>
      <c r="AN67" s="116"/>
      <c r="AO67" s="116"/>
      <c r="AP67" s="116"/>
    </row>
    <row r="68" spans="1:42">
      <c r="A68" s="10"/>
      <c r="B68" s="10"/>
      <c r="C68" s="56"/>
      <c r="D68" s="56"/>
      <c r="E68" s="56"/>
      <c r="F68" s="56"/>
      <c r="G68" s="56"/>
      <c r="H68" s="56"/>
      <c r="I68" s="5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116"/>
      <c r="AE68" s="116"/>
      <c r="AF68" s="116"/>
      <c r="AG68" s="116"/>
      <c r="AH68" s="116"/>
      <c r="AI68" s="116"/>
      <c r="AJ68" s="116"/>
      <c r="AK68" s="116"/>
      <c r="AL68" s="116"/>
      <c r="AM68" s="116"/>
      <c r="AN68" s="116"/>
      <c r="AO68" s="116"/>
      <c r="AP68" s="116"/>
    </row>
    <row r="69" spans="1:42">
      <c r="A69" s="10"/>
      <c r="B69" s="10"/>
      <c r="C69" s="56"/>
      <c r="D69" s="56"/>
      <c r="E69" s="56"/>
      <c r="F69" s="56"/>
      <c r="G69" s="56"/>
      <c r="H69" s="56"/>
      <c r="I69" s="5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16"/>
      <c r="AL69" s="116"/>
      <c r="AM69" s="116"/>
      <c r="AN69" s="116"/>
      <c r="AO69" s="116"/>
      <c r="AP69" s="116"/>
    </row>
    <row r="70" spans="1:42">
      <c r="A70" s="10"/>
      <c r="B70" s="10"/>
      <c r="C70" s="56"/>
      <c r="D70" s="56"/>
      <c r="E70" s="56"/>
      <c r="F70" s="56"/>
      <c r="G70" s="56"/>
      <c r="H70" s="56"/>
      <c r="I70" s="5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  <c r="AK70" s="116"/>
      <c r="AL70" s="116"/>
      <c r="AM70" s="116"/>
      <c r="AN70" s="116"/>
      <c r="AO70" s="116"/>
      <c r="AP70" s="116"/>
    </row>
    <row r="71" spans="1:42">
      <c r="A71" s="10"/>
      <c r="B71" s="10"/>
      <c r="C71" s="56"/>
      <c r="D71" s="56"/>
      <c r="E71" s="56"/>
      <c r="F71" s="56"/>
      <c r="G71" s="56"/>
      <c r="H71" s="56"/>
      <c r="I71" s="5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16"/>
      <c r="AF71" s="116"/>
      <c r="AG71" s="116"/>
      <c r="AH71" s="116"/>
      <c r="AI71" s="116"/>
      <c r="AJ71" s="116"/>
      <c r="AK71" s="116"/>
      <c r="AL71" s="116"/>
      <c r="AM71" s="116"/>
      <c r="AN71" s="116"/>
      <c r="AO71" s="116"/>
      <c r="AP71" s="116"/>
    </row>
    <row r="72" spans="1:42">
      <c r="A72" s="10"/>
      <c r="B72" s="10"/>
      <c r="C72" s="56"/>
      <c r="D72" s="56"/>
      <c r="E72" s="56"/>
      <c r="F72" s="56"/>
      <c r="G72" s="56"/>
      <c r="H72" s="56"/>
      <c r="I72" s="5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16"/>
      <c r="AF72" s="116"/>
      <c r="AG72" s="116"/>
      <c r="AH72" s="116"/>
      <c r="AI72" s="116"/>
      <c r="AJ72" s="116"/>
      <c r="AK72" s="116"/>
      <c r="AL72" s="116"/>
      <c r="AM72" s="116"/>
      <c r="AN72" s="116"/>
      <c r="AO72" s="116"/>
      <c r="AP72" s="116"/>
    </row>
    <row r="73" spans="1:42">
      <c r="A73" s="10"/>
      <c r="B73" s="10"/>
      <c r="C73" s="56"/>
      <c r="D73" s="56"/>
      <c r="E73" s="56"/>
      <c r="F73" s="56"/>
      <c r="G73" s="56"/>
      <c r="H73" s="56"/>
      <c r="I73" s="5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16"/>
      <c r="AL73" s="116"/>
      <c r="AM73" s="116"/>
      <c r="AN73" s="116"/>
      <c r="AO73" s="116"/>
      <c r="AP73" s="116"/>
    </row>
    <row r="74" spans="1:42">
      <c r="A74" s="10"/>
      <c r="B74" s="10"/>
      <c r="C74" s="56"/>
      <c r="D74" s="56"/>
      <c r="E74" s="56"/>
      <c r="F74" s="56"/>
      <c r="G74" s="56"/>
      <c r="H74" s="56"/>
      <c r="I74" s="5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  <c r="AL74" s="116"/>
      <c r="AM74" s="116"/>
      <c r="AN74" s="116"/>
      <c r="AO74" s="116"/>
      <c r="AP74" s="116"/>
    </row>
    <row r="75" spans="1:42">
      <c r="A75" s="10"/>
      <c r="B75" s="10"/>
      <c r="C75" s="56"/>
      <c r="D75" s="56"/>
      <c r="E75" s="56"/>
      <c r="F75" s="56"/>
      <c r="G75" s="56"/>
      <c r="H75" s="56"/>
      <c r="I75" s="5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/>
      <c r="AL75" s="116"/>
      <c r="AM75" s="116"/>
      <c r="AN75" s="116"/>
      <c r="AO75" s="116"/>
      <c r="AP75" s="116"/>
    </row>
    <row r="76" spans="1:42">
      <c r="A76" s="10"/>
      <c r="B76" s="10"/>
      <c r="C76" s="56"/>
      <c r="D76" s="56"/>
      <c r="E76" s="56"/>
      <c r="F76" s="56"/>
      <c r="G76" s="56"/>
      <c r="H76" s="56"/>
      <c r="I76" s="5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  <c r="AC76" s="116"/>
      <c r="AD76" s="116"/>
      <c r="AE76" s="116"/>
      <c r="AF76" s="116"/>
      <c r="AG76" s="116"/>
      <c r="AH76" s="116"/>
      <c r="AI76" s="116"/>
      <c r="AJ76" s="116"/>
      <c r="AK76" s="116"/>
      <c r="AL76" s="116"/>
      <c r="AM76" s="116"/>
      <c r="AN76" s="116"/>
      <c r="AO76" s="116"/>
      <c r="AP76" s="116"/>
    </row>
    <row r="77" spans="1:42">
      <c r="A77" s="10"/>
      <c r="B77" s="10"/>
      <c r="C77" s="56"/>
      <c r="D77" s="56"/>
      <c r="E77" s="56"/>
      <c r="F77" s="56"/>
      <c r="G77" s="56"/>
      <c r="H77" s="56"/>
      <c r="I77" s="5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116"/>
      <c r="AG77" s="116"/>
      <c r="AH77" s="116"/>
      <c r="AI77" s="116"/>
      <c r="AJ77" s="116"/>
      <c r="AK77" s="116"/>
      <c r="AL77" s="116"/>
      <c r="AM77" s="116"/>
      <c r="AN77" s="116"/>
      <c r="AO77" s="116"/>
      <c r="AP77" s="116"/>
    </row>
    <row r="78" spans="1:42">
      <c r="A78" s="10"/>
      <c r="B78" s="10"/>
      <c r="C78" s="56"/>
      <c r="D78" s="56"/>
      <c r="E78" s="56"/>
      <c r="F78" s="56"/>
      <c r="G78" s="56"/>
      <c r="H78" s="56"/>
      <c r="I78" s="5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</row>
    <row r="79" spans="1:42">
      <c r="A79" s="10"/>
      <c r="B79" s="10"/>
      <c r="C79" s="56"/>
      <c r="D79" s="56"/>
      <c r="E79" s="56"/>
      <c r="F79" s="56"/>
      <c r="G79" s="56"/>
      <c r="H79" s="56"/>
      <c r="I79" s="5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116"/>
      <c r="AJ79" s="116"/>
      <c r="AK79" s="116"/>
      <c r="AL79" s="116"/>
      <c r="AM79" s="116"/>
      <c r="AN79" s="116"/>
      <c r="AO79" s="116"/>
      <c r="AP79" s="116"/>
    </row>
    <row r="80" spans="1:42">
      <c r="A80" s="10"/>
      <c r="B80" s="10"/>
      <c r="C80" s="56"/>
      <c r="D80" s="56"/>
      <c r="E80" s="56"/>
      <c r="F80" s="56"/>
      <c r="G80" s="56"/>
      <c r="H80" s="56"/>
      <c r="I80" s="5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6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</row>
    <row r="81" spans="1:42">
      <c r="A81" s="10"/>
      <c r="B81" s="10"/>
      <c r="C81" s="56"/>
      <c r="D81" s="56"/>
      <c r="E81" s="56"/>
      <c r="F81" s="56"/>
      <c r="G81" s="56"/>
      <c r="H81" s="56"/>
      <c r="I81" s="5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116"/>
      <c r="AJ81" s="116"/>
      <c r="AK81" s="116"/>
      <c r="AL81" s="116"/>
      <c r="AM81" s="116"/>
      <c r="AN81" s="116"/>
      <c r="AO81" s="116"/>
      <c r="AP81" s="116"/>
    </row>
    <row r="82" spans="1:42">
      <c r="A82" s="10"/>
      <c r="B82" s="10"/>
      <c r="C82" s="56"/>
      <c r="D82" s="56"/>
      <c r="E82" s="56"/>
      <c r="F82" s="56"/>
      <c r="G82" s="56"/>
      <c r="H82" s="56"/>
      <c r="I82" s="5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  <c r="AH82" s="116"/>
      <c r="AI82" s="116"/>
      <c r="AJ82" s="116"/>
      <c r="AK82" s="116"/>
      <c r="AL82" s="116"/>
      <c r="AM82" s="116"/>
      <c r="AN82" s="116"/>
      <c r="AO82" s="116"/>
      <c r="AP82" s="116"/>
    </row>
    <row r="83" spans="1:42">
      <c r="A83" s="10"/>
      <c r="B83" s="10"/>
      <c r="C83" s="56"/>
      <c r="D83" s="56"/>
      <c r="E83" s="56"/>
      <c r="F83" s="56"/>
      <c r="G83" s="56"/>
      <c r="H83" s="56"/>
      <c r="I83" s="5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116"/>
      <c r="AE83" s="116"/>
      <c r="AF83" s="116"/>
      <c r="AG83" s="116"/>
      <c r="AH83" s="116"/>
      <c r="AI83" s="116"/>
      <c r="AJ83" s="116"/>
      <c r="AK83" s="116"/>
      <c r="AL83" s="116"/>
      <c r="AM83" s="116"/>
      <c r="AN83" s="116"/>
      <c r="AO83" s="116"/>
      <c r="AP83" s="116"/>
    </row>
    <row r="84" spans="1:42">
      <c r="A84" s="10"/>
      <c r="B84" s="10"/>
      <c r="C84" s="56"/>
      <c r="D84" s="56"/>
      <c r="E84" s="56"/>
      <c r="F84" s="56"/>
      <c r="G84" s="56"/>
      <c r="H84" s="56"/>
      <c r="I84" s="5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116"/>
      <c r="AE84" s="116"/>
      <c r="AF84" s="116"/>
      <c r="AG84" s="116"/>
      <c r="AH84" s="116"/>
      <c r="AI84" s="116"/>
      <c r="AJ84" s="116"/>
      <c r="AK84" s="116"/>
      <c r="AL84" s="116"/>
      <c r="AM84" s="116"/>
      <c r="AN84" s="116"/>
      <c r="AO84" s="116"/>
      <c r="AP84" s="116"/>
    </row>
    <row r="85" spans="1:42">
      <c r="A85" s="10"/>
      <c r="B85" s="10"/>
      <c r="C85" s="56"/>
      <c r="D85" s="56"/>
      <c r="E85" s="56"/>
      <c r="F85" s="56"/>
      <c r="G85" s="56"/>
      <c r="H85" s="56"/>
      <c r="I85" s="5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16"/>
      <c r="AP85" s="116"/>
    </row>
    <row r="86" spans="1:42">
      <c r="A86" s="10"/>
      <c r="B86" s="10"/>
      <c r="C86" s="56"/>
      <c r="D86" s="56"/>
      <c r="E86" s="56"/>
      <c r="F86" s="56"/>
      <c r="G86" s="56"/>
      <c r="H86" s="56"/>
      <c r="I86" s="5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  <c r="AH86" s="116"/>
      <c r="AI86" s="116"/>
      <c r="AJ86" s="116"/>
      <c r="AK86" s="116"/>
      <c r="AL86" s="116"/>
      <c r="AM86" s="116"/>
      <c r="AN86" s="116"/>
      <c r="AO86" s="116"/>
      <c r="AP86" s="116"/>
    </row>
    <row r="87" spans="1:42">
      <c r="A87" s="10"/>
      <c r="B87" s="10"/>
      <c r="C87" s="56"/>
      <c r="D87" s="56"/>
      <c r="E87" s="56"/>
      <c r="F87" s="56"/>
      <c r="G87" s="56"/>
      <c r="H87" s="56"/>
      <c r="I87" s="5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116"/>
      <c r="AE87" s="116"/>
      <c r="AF87" s="116"/>
      <c r="AG87" s="116"/>
      <c r="AH87" s="116"/>
      <c r="AI87" s="116"/>
      <c r="AJ87" s="116"/>
      <c r="AK87" s="116"/>
      <c r="AL87" s="116"/>
      <c r="AM87" s="116"/>
      <c r="AN87" s="116"/>
      <c r="AO87" s="116"/>
      <c r="AP87" s="116"/>
    </row>
    <row r="88" spans="1:42">
      <c r="A88" s="10"/>
      <c r="B88" s="10"/>
      <c r="C88" s="56"/>
      <c r="D88" s="56"/>
      <c r="E88" s="56"/>
      <c r="F88" s="56"/>
      <c r="G88" s="56"/>
      <c r="H88" s="56"/>
      <c r="I88" s="5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  <c r="AH88" s="116"/>
      <c r="AI88" s="116"/>
      <c r="AJ88" s="116"/>
      <c r="AK88" s="116"/>
      <c r="AL88" s="116"/>
      <c r="AM88" s="116"/>
      <c r="AN88" s="116"/>
      <c r="AO88" s="116"/>
      <c r="AP88" s="116"/>
    </row>
    <row r="89" spans="1:42">
      <c r="A89" s="10"/>
      <c r="B89" s="10"/>
      <c r="C89" s="56"/>
      <c r="D89" s="56"/>
      <c r="E89" s="56"/>
      <c r="F89" s="56"/>
      <c r="G89" s="56"/>
      <c r="H89" s="56"/>
      <c r="I89" s="5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  <c r="AC89" s="116"/>
      <c r="AD89" s="116"/>
      <c r="AE89" s="116"/>
      <c r="AF89" s="116"/>
      <c r="AG89" s="116"/>
      <c r="AH89" s="116"/>
      <c r="AI89" s="116"/>
      <c r="AJ89" s="116"/>
      <c r="AK89" s="116"/>
      <c r="AL89" s="116"/>
      <c r="AM89" s="116"/>
      <c r="AN89" s="116"/>
      <c r="AO89" s="116"/>
      <c r="AP89" s="116"/>
    </row>
    <row r="90" spans="1:42">
      <c r="A90" s="10"/>
      <c r="B90" s="10"/>
      <c r="C90" s="56"/>
      <c r="D90" s="56"/>
      <c r="E90" s="56"/>
      <c r="F90" s="56"/>
      <c r="G90" s="56"/>
      <c r="H90" s="56"/>
      <c r="I90" s="5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  <c r="AC90" s="116"/>
      <c r="AD90" s="116"/>
      <c r="AE90" s="116"/>
      <c r="AF90" s="116"/>
      <c r="AG90" s="116"/>
      <c r="AH90" s="116"/>
      <c r="AI90" s="116"/>
      <c r="AJ90" s="116"/>
      <c r="AK90" s="116"/>
      <c r="AL90" s="116"/>
      <c r="AM90" s="116"/>
      <c r="AN90" s="116"/>
      <c r="AO90" s="116"/>
      <c r="AP90" s="116"/>
    </row>
    <row r="91" spans="1:42">
      <c r="A91" s="10"/>
      <c r="B91" s="10"/>
      <c r="C91" s="56"/>
      <c r="D91" s="56"/>
      <c r="E91" s="56"/>
      <c r="F91" s="56"/>
      <c r="G91" s="56"/>
      <c r="H91" s="56"/>
      <c r="I91" s="5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  <c r="AH91" s="116"/>
      <c r="AI91" s="116"/>
      <c r="AJ91" s="116"/>
      <c r="AK91" s="116"/>
      <c r="AL91" s="116"/>
      <c r="AM91" s="116"/>
      <c r="AN91" s="116"/>
      <c r="AO91" s="116"/>
      <c r="AP91" s="116"/>
    </row>
    <row r="92" spans="1:42">
      <c r="A92" s="10"/>
      <c r="B92" s="10"/>
      <c r="C92" s="56"/>
      <c r="D92" s="56"/>
      <c r="E92" s="56"/>
      <c r="F92" s="56"/>
      <c r="G92" s="56"/>
      <c r="H92" s="56"/>
      <c r="I92" s="5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  <c r="AH92" s="116"/>
      <c r="AI92" s="116"/>
      <c r="AJ92" s="116"/>
      <c r="AK92" s="116"/>
      <c r="AL92" s="116"/>
      <c r="AM92" s="116"/>
      <c r="AN92" s="116"/>
      <c r="AO92" s="116"/>
      <c r="AP92" s="116"/>
    </row>
    <row r="93" spans="1:42">
      <c r="A93" s="10"/>
      <c r="B93" s="10"/>
      <c r="C93" s="56"/>
      <c r="D93" s="56"/>
      <c r="E93" s="56"/>
      <c r="F93" s="56"/>
      <c r="G93" s="56"/>
      <c r="H93" s="56"/>
      <c r="I93" s="5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116"/>
      <c r="AE93" s="116"/>
      <c r="AF93" s="116"/>
      <c r="AG93" s="116"/>
      <c r="AH93" s="116"/>
      <c r="AI93" s="116"/>
      <c r="AJ93" s="116"/>
      <c r="AK93" s="116"/>
      <c r="AL93" s="116"/>
      <c r="AM93" s="116"/>
      <c r="AN93" s="116"/>
      <c r="AO93" s="116"/>
      <c r="AP93" s="116"/>
    </row>
    <row r="94" spans="1:42">
      <c r="A94" s="10"/>
      <c r="B94" s="10"/>
      <c r="C94" s="56"/>
      <c r="D94" s="56"/>
      <c r="E94" s="56"/>
      <c r="F94" s="56"/>
      <c r="G94" s="56"/>
      <c r="H94" s="56"/>
      <c r="I94" s="5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  <c r="AH94" s="116"/>
      <c r="AI94" s="116"/>
      <c r="AJ94" s="116"/>
      <c r="AK94" s="116"/>
      <c r="AL94" s="116"/>
      <c r="AM94" s="116"/>
      <c r="AN94" s="116"/>
      <c r="AO94" s="116"/>
      <c r="AP94" s="116"/>
    </row>
    <row r="95" spans="1:42">
      <c r="A95" s="10"/>
      <c r="B95" s="10"/>
      <c r="C95" s="56"/>
      <c r="D95" s="56"/>
      <c r="E95" s="56"/>
      <c r="F95" s="56"/>
      <c r="G95" s="56"/>
      <c r="H95" s="56"/>
      <c r="I95" s="5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  <c r="AH95" s="116"/>
      <c r="AI95" s="116"/>
      <c r="AJ95" s="116"/>
      <c r="AK95" s="116"/>
      <c r="AL95" s="116"/>
      <c r="AM95" s="116"/>
      <c r="AN95" s="116"/>
      <c r="AO95" s="116"/>
      <c r="AP95" s="116"/>
    </row>
    <row r="96" spans="1:42">
      <c r="A96" s="10"/>
      <c r="B96" s="10"/>
      <c r="C96" s="56"/>
      <c r="D96" s="56"/>
      <c r="E96" s="56"/>
      <c r="F96" s="56"/>
      <c r="G96" s="56"/>
      <c r="H96" s="56"/>
      <c r="I96" s="5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6"/>
      <c r="AH96" s="116"/>
      <c r="AI96" s="116"/>
      <c r="AJ96" s="116"/>
      <c r="AK96" s="116"/>
      <c r="AL96" s="116"/>
      <c r="AM96" s="116"/>
      <c r="AN96" s="116"/>
      <c r="AO96" s="116"/>
      <c r="AP96" s="116"/>
    </row>
    <row r="97" spans="1:42">
      <c r="A97" s="10"/>
      <c r="B97" s="10"/>
      <c r="C97" s="56"/>
      <c r="D97" s="56"/>
      <c r="E97" s="56"/>
      <c r="F97" s="56"/>
      <c r="G97" s="56"/>
      <c r="H97" s="56"/>
      <c r="I97" s="5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6"/>
      <c r="AG97" s="116"/>
      <c r="AH97" s="116"/>
      <c r="AI97" s="116"/>
      <c r="AJ97" s="116"/>
      <c r="AK97" s="116"/>
      <c r="AL97" s="116"/>
      <c r="AM97" s="116"/>
      <c r="AN97" s="116"/>
      <c r="AO97" s="116"/>
      <c r="AP97" s="116"/>
    </row>
    <row r="98" spans="1:42">
      <c r="A98" s="10"/>
      <c r="B98" s="10"/>
      <c r="C98" s="56"/>
      <c r="D98" s="56"/>
      <c r="E98" s="56"/>
      <c r="F98" s="56"/>
      <c r="G98" s="56"/>
      <c r="H98" s="56"/>
      <c r="I98" s="5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  <c r="AO98" s="116"/>
      <c r="AP98" s="116"/>
    </row>
    <row r="99" spans="1:42">
      <c r="A99" s="10"/>
      <c r="B99" s="10"/>
      <c r="C99" s="56"/>
      <c r="D99" s="56"/>
      <c r="E99" s="56"/>
      <c r="F99" s="56"/>
      <c r="G99" s="56"/>
      <c r="H99" s="56"/>
      <c r="I99" s="5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16"/>
      <c r="AE99" s="116"/>
      <c r="AF99" s="116"/>
      <c r="AG99" s="116"/>
      <c r="AH99" s="116"/>
      <c r="AI99" s="116"/>
      <c r="AJ99" s="116"/>
      <c r="AK99" s="116"/>
      <c r="AL99" s="116"/>
      <c r="AM99" s="116"/>
      <c r="AN99" s="116"/>
      <c r="AO99" s="116"/>
      <c r="AP99" s="116"/>
    </row>
    <row r="100" spans="1:42">
      <c r="A100" s="10"/>
      <c r="B100" s="11"/>
      <c r="C100" s="57"/>
      <c r="D100" s="57"/>
      <c r="E100" s="57"/>
      <c r="F100" s="57"/>
      <c r="G100" s="57"/>
      <c r="H100" s="57"/>
      <c r="I100" s="57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</row>
    <row r="101" spans="1:42">
      <c r="A101" s="10"/>
      <c r="B101" s="11"/>
      <c r="C101" s="57"/>
      <c r="D101" s="57"/>
      <c r="E101" s="57"/>
      <c r="F101" s="57"/>
      <c r="G101" s="57"/>
      <c r="H101" s="57"/>
      <c r="I101" s="57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116"/>
      <c r="AE101" s="116"/>
      <c r="AF101" s="116"/>
      <c r="AG101" s="116"/>
      <c r="AH101" s="116"/>
      <c r="AI101" s="116"/>
      <c r="AJ101" s="116"/>
      <c r="AK101" s="116"/>
      <c r="AL101" s="116"/>
      <c r="AM101" s="116"/>
      <c r="AN101" s="116"/>
      <c r="AO101" s="116"/>
      <c r="AP101" s="116"/>
    </row>
    <row r="102" spans="1:42">
      <c r="A102" s="10"/>
      <c r="B102" s="11"/>
      <c r="C102" s="57"/>
      <c r="D102" s="57"/>
      <c r="E102" s="57"/>
      <c r="F102" s="57"/>
      <c r="G102" s="57"/>
      <c r="H102" s="57"/>
      <c r="I102" s="57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</row>
    <row r="103" spans="1:42">
      <c r="A103" s="10"/>
      <c r="B103" s="11"/>
      <c r="C103" s="57"/>
      <c r="D103" s="57"/>
      <c r="E103" s="57"/>
      <c r="F103" s="57"/>
      <c r="G103" s="57"/>
      <c r="H103" s="57"/>
      <c r="I103" s="57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116"/>
      <c r="AE103" s="116"/>
      <c r="AF103" s="116"/>
      <c r="AG103" s="116"/>
      <c r="AH103" s="116"/>
      <c r="AI103" s="116"/>
      <c r="AJ103" s="116"/>
      <c r="AK103" s="116"/>
      <c r="AL103" s="116"/>
      <c r="AM103" s="116"/>
      <c r="AN103" s="116"/>
      <c r="AO103" s="116"/>
      <c r="AP103" s="116"/>
    </row>
    <row r="104" spans="1:42">
      <c r="A104" s="10"/>
      <c r="B104" s="11"/>
      <c r="C104" s="57"/>
      <c r="D104" s="57"/>
      <c r="E104" s="57"/>
      <c r="F104" s="57"/>
      <c r="G104" s="57"/>
      <c r="H104" s="57"/>
      <c r="I104" s="57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116"/>
      <c r="AE104" s="116"/>
      <c r="AF104" s="116"/>
      <c r="AG104" s="116"/>
      <c r="AH104" s="116"/>
      <c r="AI104" s="116"/>
      <c r="AJ104" s="116"/>
      <c r="AK104" s="116"/>
      <c r="AL104" s="116"/>
      <c r="AM104" s="116"/>
      <c r="AN104" s="116"/>
      <c r="AO104" s="116"/>
      <c r="AP104" s="116"/>
    </row>
    <row r="105" spans="1:42">
      <c r="A105" s="10"/>
      <c r="B105" s="11"/>
      <c r="C105" s="57"/>
      <c r="D105" s="57"/>
      <c r="E105" s="57"/>
      <c r="F105" s="57"/>
      <c r="G105" s="57"/>
      <c r="H105" s="57"/>
      <c r="I105" s="57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116"/>
      <c r="AJ105" s="116"/>
      <c r="AK105" s="116"/>
      <c r="AL105" s="116"/>
      <c r="AM105" s="116"/>
      <c r="AN105" s="116"/>
      <c r="AO105" s="116"/>
      <c r="AP105" s="116"/>
    </row>
    <row r="106" spans="1:42">
      <c r="A106" s="10"/>
      <c r="B106" s="11"/>
      <c r="C106" s="57"/>
      <c r="D106" s="57"/>
      <c r="E106" s="57"/>
      <c r="F106" s="57"/>
      <c r="G106" s="57"/>
      <c r="H106" s="57"/>
      <c r="I106" s="57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6"/>
      <c r="AB106" s="116"/>
      <c r="AC106" s="116"/>
      <c r="AD106" s="116"/>
      <c r="AE106" s="116"/>
      <c r="AF106" s="116"/>
      <c r="AG106" s="116"/>
      <c r="AH106" s="116"/>
      <c r="AI106" s="116"/>
      <c r="AJ106" s="116"/>
      <c r="AK106" s="116"/>
      <c r="AL106" s="116"/>
      <c r="AM106" s="116"/>
      <c r="AN106" s="116"/>
      <c r="AO106" s="116"/>
      <c r="AP106" s="116"/>
    </row>
    <row r="107" spans="1:42">
      <c r="A107" s="10"/>
      <c r="B107" s="11"/>
      <c r="C107" s="57"/>
      <c r="D107" s="57"/>
      <c r="E107" s="57"/>
      <c r="F107" s="57"/>
      <c r="G107" s="57"/>
      <c r="H107" s="57"/>
      <c r="I107" s="57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116"/>
      <c r="AE107" s="116"/>
      <c r="AF107" s="116"/>
      <c r="AG107" s="116"/>
      <c r="AH107" s="116"/>
      <c r="AI107" s="116"/>
      <c r="AJ107" s="116"/>
      <c r="AK107" s="116"/>
      <c r="AL107" s="116"/>
      <c r="AM107" s="116"/>
      <c r="AN107" s="116"/>
      <c r="AO107" s="116"/>
      <c r="AP107" s="116"/>
    </row>
    <row r="108" spans="1:42">
      <c r="A108" s="10"/>
      <c r="B108" s="12"/>
      <c r="C108" s="58"/>
      <c r="D108" s="58"/>
      <c r="E108" s="58"/>
      <c r="F108" s="58"/>
      <c r="G108" s="58"/>
      <c r="H108" s="58"/>
      <c r="I108" s="57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6"/>
      <c r="AD108" s="116"/>
      <c r="AE108" s="116"/>
      <c r="AF108" s="116"/>
      <c r="AG108" s="116"/>
      <c r="AH108" s="116"/>
      <c r="AI108" s="116"/>
      <c r="AJ108" s="116"/>
      <c r="AK108" s="116"/>
      <c r="AL108" s="116"/>
      <c r="AM108" s="116"/>
      <c r="AN108" s="116"/>
      <c r="AO108" s="116"/>
      <c r="AP108" s="116"/>
    </row>
    <row r="109" spans="1:42">
      <c r="A109" s="10"/>
      <c r="B109" s="12"/>
      <c r="C109" s="58"/>
      <c r="D109" s="58"/>
      <c r="E109" s="58"/>
      <c r="F109" s="58"/>
      <c r="G109" s="58"/>
      <c r="H109" s="58"/>
      <c r="I109" s="57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  <c r="AC109" s="116"/>
      <c r="AD109" s="116"/>
      <c r="AE109" s="116"/>
      <c r="AF109" s="116"/>
      <c r="AG109" s="116"/>
      <c r="AH109" s="116"/>
      <c r="AI109" s="116"/>
      <c r="AJ109" s="116"/>
      <c r="AK109" s="116"/>
      <c r="AL109" s="116"/>
      <c r="AM109" s="116"/>
      <c r="AN109" s="116"/>
      <c r="AO109" s="116"/>
      <c r="AP109" s="116"/>
    </row>
    <row r="110" spans="1:42">
      <c r="A110" s="10"/>
      <c r="B110" s="11"/>
      <c r="C110" s="57"/>
      <c r="D110" s="57"/>
      <c r="E110" s="57"/>
      <c r="F110" s="57"/>
      <c r="G110" s="57"/>
      <c r="H110" s="57"/>
      <c r="I110" s="57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6"/>
      <c r="AN110" s="116"/>
      <c r="AO110" s="116"/>
      <c r="AP110" s="116"/>
    </row>
    <row r="111" spans="1:42">
      <c r="A111" s="13"/>
      <c r="B111" s="14"/>
      <c r="C111" s="59"/>
      <c r="D111" s="59"/>
      <c r="E111" s="59"/>
      <c r="F111" s="59"/>
      <c r="G111" s="59"/>
      <c r="H111" s="59"/>
      <c r="I111" s="60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116"/>
      <c r="AE111" s="116"/>
      <c r="AF111" s="116"/>
      <c r="AG111" s="116"/>
      <c r="AH111" s="116"/>
      <c r="AI111" s="116"/>
      <c r="AJ111" s="116"/>
      <c r="AK111" s="116"/>
      <c r="AL111" s="116"/>
      <c r="AM111" s="116"/>
      <c r="AN111" s="116"/>
      <c r="AO111" s="116"/>
      <c r="AP111" s="116"/>
    </row>
    <row r="112" spans="1:42">
      <c r="A112" s="10"/>
      <c r="B112" s="12"/>
      <c r="C112" s="58"/>
      <c r="D112" s="58"/>
      <c r="E112" s="58"/>
      <c r="F112" s="58"/>
      <c r="G112" s="58"/>
      <c r="H112" s="58"/>
      <c r="I112" s="57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116"/>
      <c r="AE112" s="116"/>
      <c r="AF112" s="116"/>
      <c r="AG112" s="116"/>
      <c r="AH112" s="116"/>
      <c r="AI112" s="116"/>
      <c r="AJ112" s="116"/>
      <c r="AK112" s="116"/>
      <c r="AL112" s="116"/>
      <c r="AM112" s="116"/>
      <c r="AN112" s="116"/>
      <c r="AO112" s="116"/>
      <c r="AP112" s="116"/>
    </row>
    <row r="113" spans="1:42">
      <c r="A113" s="10"/>
      <c r="B113" s="12"/>
      <c r="C113" s="58"/>
      <c r="D113" s="58"/>
      <c r="E113" s="58"/>
      <c r="F113" s="58"/>
      <c r="G113" s="58"/>
      <c r="H113" s="58"/>
      <c r="I113" s="57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  <c r="AH113" s="116"/>
      <c r="AI113" s="116"/>
      <c r="AJ113" s="116"/>
      <c r="AK113" s="116"/>
      <c r="AL113" s="116"/>
      <c r="AM113" s="116"/>
      <c r="AN113" s="116"/>
      <c r="AO113" s="116"/>
      <c r="AP113" s="116"/>
    </row>
    <row r="114" spans="1:42">
      <c r="A114" s="10"/>
      <c r="B114" s="11"/>
      <c r="C114" s="57"/>
      <c r="D114" s="57"/>
      <c r="E114" s="57"/>
      <c r="F114" s="57"/>
      <c r="G114" s="57"/>
      <c r="H114" s="57"/>
      <c r="I114" s="57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116"/>
      <c r="AE114" s="116"/>
      <c r="AF114" s="116"/>
      <c r="AG114" s="116"/>
      <c r="AH114" s="116"/>
      <c r="AI114" s="116"/>
      <c r="AJ114" s="116"/>
      <c r="AK114" s="116"/>
      <c r="AL114" s="116"/>
      <c r="AM114" s="116"/>
      <c r="AN114" s="116"/>
      <c r="AO114" s="116"/>
      <c r="AP114" s="116"/>
    </row>
    <row r="115" spans="1:42">
      <c r="A115" s="13"/>
      <c r="B115" s="14"/>
      <c r="C115" s="59"/>
      <c r="D115" s="59"/>
      <c r="E115" s="59"/>
      <c r="F115" s="59"/>
      <c r="G115" s="59"/>
      <c r="H115" s="59"/>
      <c r="I115" s="60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  <c r="AH115" s="116"/>
      <c r="AI115" s="116"/>
      <c r="AJ115" s="116"/>
      <c r="AK115" s="116"/>
      <c r="AL115" s="116"/>
      <c r="AM115" s="116"/>
      <c r="AN115" s="116"/>
      <c r="AO115" s="116"/>
      <c r="AP115" s="116"/>
    </row>
    <row r="116" spans="1:42">
      <c r="A116" s="10"/>
      <c r="B116" s="12"/>
      <c r="C116" s="58"/>
      <c r="D116" s="58"/>
      <c r="E116" s="58"/>
      <c r="F116" s="58"/>
      <c r="G116" s="58"/>
      <c r="H116" s="58"/>
      <c r="I116" s="57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  <c r="AF116" s="116"/>
      <c r="AG116" s="116"/>
      <c r="AH116" s="116"/>
      <c r="AI116" s="116"/>
      <c r="AJ116" s="116"/>
      <c r="AK116" s="116"/>
      <c r="AL116" s="116"/>
      <c r="AM116" s="116"/>
      <c r="AN116" s="116"/>
      <c r="AO116" s="116"/>
      <c r="AP116" s="116"/>
    </row>
    <row r="117" spans="1:42">
      <c r="A117" s="10"/>
      <c r="B117" s="12"/>
      <c r="C117" s="58"/>
      <c r="D117" s="58"/>
      <c r="E117" s="58"/>
      <c r="F117" s="58"/>
      <c r="G117" s="58"/>
      <c r="H117" s="58"/>
      <c r="I117" s="57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116"/>
      <c r="AE117" s="116"/>
      <c r="AF117" s="116"/>
      <c r="AG117" s="116"/>
      <c r="AH117" s="116"/>
      <c r="AI117" s="116"/>
      <c r="AJ117" s="116"/>
      <c r="AK117" s="116"/>
      <c r="AL117" s="116"/>
      <c r="AM117" s="116"/>
      <c r="AN117" s="116"/>
      <c r="AO117" s="116"/>
      <c r="AP117" s="116"/>
    </row>
    <row r="118" spans="1:42">
      <c r="A118" s="10"/>
      <c r="B118" s="12"/>
      <c r="C118" s="58"/>
      <c r="D118" s="58"/>
      <c r="E118" s="58"/>
      <c r="F118" s="58"/>
      <c r="G118" s="58"/>
      <c r="H118" s="58"/>
      <c r="I118" s="57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116"/>
      <c r="AE118" s="116"/>
      <c r="AF118" s="116"/>
      <c r="AG118" s="116"/>
      <c r="AH118" s="116"/>
      <c r="AI118" s="116"/>
      <c r="AJ118" s="116"/>
      <c r="AK118" s="116"/>
      <c r="AL118" s="116"/>
      <c r="AM118" s="116"/>
      <c r="AN118" s="116"/>
      <c r="AO118" s="116"/>
      <c r="AP118" s="116"/>
    </row>
    <row r="119" spans="1:42">
      <c r="A119" s="10"/>
      <c r="B119" s="12"/>
      <c r="C119" s="58"/>
      <c r="D119" s="58"/>
      <c r="E119" s="58"/>
      <c r="F119" s="58"/>
      <c r="G119" s="58"/>
      <c r="H119" s="58"/>
      <c r="I119" s="57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116"/>
      <c r="AE119" s="116"/>
      <c r="AF119" s="116"/>
      <c r="AG119" s="116"/>
      <c r="AH119" s="116"/>
      <c r="AI119" s="116"/>
      <c r="AJ119" s="116"/>
      <c r="AK119" s="116"/>
      <c r="AL119" s="116"/>
      <c r="AM119" s="116"/>
      <c r="AN119" s="116"/>
      <c r="AO119" s="116"/>
      <c r="AP119" s="116"/>
    </row>
    <row r="120" spans="1:42">
      <c r="A120" s="10"/>
      <c r="B120" s="12"/>
      <c r="C120" s="58"/>
      <c r="D120" s="58"/>
      <c r="E120" s="58"/>
      <c r="F120" s="58"/>
      <c r="G120" s="58"/>
      <c r="H120" s="58"/>
      <c r="I120" s="57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116"/>
      <c r="AE120" s="116"/>
      <c r="AF120" s="116"/>
      <c r="AG120" s="116"/>
      <c r="AH120" s="116"/>
      <c r="AI120" s="116"/>
      <c r="AJ120" s="116"/>
      <c r="AK120" s="116"/>
      <c r="AL120" s="116"/>
      <c r="AM120" s="116"/>
      <c r="AN120" s="116"/>
      <c r="AO120" s="116"/>
      <c r="AP120" s="116"/>
    </row>
    <row r="121" spans="1:42">
      <c r="A121" s="10"/>
      <c r="B121" s="11"/>
      <c r="C121" s="57"/>
      <c r="D121" s="57"/>
      <c r="E121" s="57"/>
      <c r="F121" s="57"/>
      <c r="G121" s="57"/>
      <c r="H121" s="57"/>
      <c r="I121" s="57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116"/>
      <c r="AE121" s="116"/>
      <c r="AF121" s="116"/>
      <c r="AG121" s="116"/>
      <c r="AH121" s="116"/>
      <c r="AI121" s="116"/>
      <c r="AJ121" s="116"/>
      <c r="AK121" s="116"/>
      <c r="AL121" s="116"/>
      <c r="AM121" s="116"/>
      <c r="AN121" s="116"/>
      <c r="AO121" s="116"/>
      <c r="AP121" s="116"/>
    </row>
    <row r="122" spans="1:42">
      <c r="A122" s="13"/>
      <c r="B122" s="14"/>
      <c r="C122" s="59"/>
      <c r="D122" s="59"/>
      <c r="E122" s="59"/>
      <c r="F122" s="59"/>
      <c r="G122" s="59"/>
      <c r="H122" s="59"/>
      <c r="I122" s="60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116"/>
      <c r="AJ122" s="116"/>
      <c r="AK122" s="116"/>
      <c r="AL122" s="116"/>
      <c r="AM122" s="116"/>
      <c r="AN122" s="116"/>
      <c r="AO122" s="116"/>
      <c r="AP122" s="116"/>
    </row>
    <row r="123" spans="1:42">
      <c r="A123" s="10"/>
      <c r="B123" s="12"/>
      <c r="C123" s="58"/>
      <c r="D123" s="58"/>
      <c r="E123" s="58"/>
      <c r="F123" s="58"/>
      <c r="G123" s="58"/>
      <c r="H123" s="58"/>
      <c r="I123" s="57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  <c r="AH123" s="116"/>
      <c r="AI123" s="116"/>
      <c r="AJ123" s="116"/>
      <c r="AK123" s="116"/>
      <c r="AL123" s="116"/>
      <c r="AM123" s="116"/>
      <c r="AN123" s="116"/>
      <c r="AO123" s="116"/>
      <c r="AP123" s="116"/>
    </row>
    <row r="124" spans="1:42">
      <c r="A124" s="10"/>
      <c r="B124" s="12"/>
      <c r="C124" s="58"/>
      <c r="D124" s="58"/>
      <c r="E124" s="58"/>
      <c r="F124" s="58"/>
      <c r="G124" s="58"/>
      <c r="H124" s="58"/>
      <c r="I124" s="57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116"/>
      <c r="AE124" s="116"/>
      <c r="AF124" s="116"/>
      <c r="AG124" s="116"/>
      <c r="AH124" s="116"/>
      <c r="AI124" s="116"/>
      <c r="AJ124" s="116"/>
      <c r="AK124" s="116"/>
      <c r="AL124" s="116"/>
      <c r="AM124" s="116"/>
      <c r="AN124" s="116"/>
      <c r="AO124" s="116"/>
      <c r="AP124" s="116"/>
    </row>
    <row r="125" spans="1:42">
      <c r="A125" s="10"/>
      <c r="B125" s="12"/>
      <c r="C125" s="59"/>
      <c r="D125" s="59"/>
      <c r="E125" s="59"/>
      <c r="F125" s="59"/>
      <c r="G125" s="59"/>
      <c r="H125" s="59"/>
      <c r="I125" s="60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  <c r="AH125" s="116"/>
      <c r="AI125" s="116"/>
      <c r="AJ125" s="116"/>
      <c r="AK125" s="116"/>
      <c r="AL125" s="116"/>
      <c r="AM125" s="116"/>
      <c r="AN125" s="116"/>
      <c r="AO125" s="116"/>
      <c r="AP125" s="116"/>
    </row>
    <row r="126" spans="1:42">
      <c r="A126" s="10"/>
      <c r="B126" s="12"/>
      <c r="C126" s="59"/>
      <c r="D126" s="59"/>
      <c r="E126" s="59"/>
      <c r="F126" s="59"/>
      <c r="G126" s="59"/>
      <c r="H126" s="59"/>
      <c r="I126" s="60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116"/>
      <c r="AE126" s="116"/>
      <c r="AF126" s="116"/>
      <c r="AG126" s="116"/>
      <c r="AH126" s="116"/>
      <c r="AI126" s="116"/>
      <c r="AJ126" s="116"/>
      <c r="AK126" s="116"/>
      <c r="AL126" s="116"/>
      <c r="AM126" s="116"/>
      <c r="AN126" s="116"/>
      <c r="AO126" s="116"/>
      <c r="AP126" s="116"/>
    </row>
    <row r="127" spans="1:42">
      <c r="A127" s="10"/>
      <c r="B127" s="12"/>
      <c r="C127" s="58"/>
      <c r="D127" s="58"/>
      <c r="E127" s="58"/>
      <c r="F127" s="58"/>
      <c r="G127" s="58"/>
      <c r="H127" s="58"/>
      <c r="I127" s="57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116"/>
      <c r="AE127" s="116"/>
      <c r="AF127" s="116"/>
      <c r="AG127" s="116"/>
      <c r="AH127" s="116"/>
      <c r="AI127" s="116"/>
      <c r="AJ127" s="116"/>
      <c r="AK127" s="116"/>
      <c r="AL127" s="116"/>
      <c r="AM127" s="116"/>
      <c r="AN127" s="116"/>
      <c r="AO127" s="116"/>
      <c r="AP127" s="116"/>
    </row>
    <row r="128" spans="1:42">
      <c r="A128" s="10"/>
      <c r="B128" s="12"/>
      <c r="C128" s="58"/>
      <c r="D128" s="58"/>
      <c r="E128" s="58"/>
      <c r="F128" s="58"/>
      <c r="G128" s="58"/>
      <c r="H128" s="58"/>
      <c r="I128" s="57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6"/>
      <c r="AN128" s="116"/>
      <c r="AO128" s="116"/>
      <c r="AP128" s="116"/>
    </row>
    <row r="129" spans="1:42">
      <c r="A129" s="10"/>
      <c r="B129" s="12"/>
      <c r="C129" s="58"/>
      <c r="D129" s="58"/>
      <c r="E129" s="58"/>
      <c r="F129" s="58"/>
      <c r="G129" s="58"/>
      <c r="H129" s="58"/>
      <c r="I129" s="57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6"/>
      <c r="AG129" s="116"/>
      <c r="AH129" s="116"/>
      <c r="AI129" s="116"/>
      <c r="AJ129" s="116"/>
      <c r="AK129" s="116"/>
      <c r="AL129" s="116"/>
      <c r="AM129" s="116"/>
      <c r="AN129" s="116"/>
      <c r="AO129" s="116"/>
      <c r="AP129" s="116"/>
    </row>
    <row r="130" spans="1:42">
      <c r="A130" s="10"/>
      <c r="B130" s="11"/>
      <c r="C130" s="57"/>
      <c r="D130" s="57"/>
      <c r="E130" s="57"/>
      <c r="F130" s="57"/>
      <c r="G130" s="57"/>
      <c r="H130" s="57"/>
      <c r="I130" s="57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</row>
    <row r="131" spans="1:42">
      <c r="A131" s="15"/>
      <c r="B131" s="14"/>
      <c r="C131" s="57"/>
      <c r="D131" s="57"/>
      <c r="E131" s="57"/>
      <c r="F131" s="57"/>
      <c r="G131" s="57"/>
      <c r="H131" s="57"/>
      <c r="I131" s="57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  <c r="AH131" s="116"/>
      <c r="AI131" s="116"/>
      <c r="AJ131" s="116"/>
      <c r="AK131" s="116"/>
      <c r="AL131" s="116"/>
      <c r="AM131" s="116"/>
      <c r="AN131" s="116"/>
      <c r="AO131" s="116"/>
      <c r="AP131" s="116"/>
    </row>
    <row r="132" spans="1:42">
      <c r="A132" s="10"/>
      <c r="B132" s="12"/>
      <c r="C132" s="59"/>
      <c r="D132" s="59"/>
      <c r="E132" s="59"/>
      <c r="F132" s="59"/>
      <c r="G132" s="59"/>
      <c r="H132" s="59"/>
      <c r="I132" s="60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6"/>
      <c r="AN132" s="116"/>
      <c r="AO132" s="116"/>
      <c r="AP132" s="116"/>
    </row>
    <row r="133" spans="1:42">
      <c r="A133" s="10"/>
      <c r="B133" s="12"/>
      <c r="C133" s="58"/>
      <c r="D133" s="58"/>
      <c r="E133" s="58"/>
      <c r="F133" s="58"/>
      <c r="G133" s="58"/>
      <c r="H133" s="58"/>
      <c r="I133" s="57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116"/>
      <c r="AJ133" s="116"/>
      <c r="AK133" s="116"/>
      <c r="AL133" s="116"/>
      <c r="AM133" s="116"/>
      <c r="AN133" s="116"/>
      <c r="AO133" s="116"/>
      <c r="AP133" s="116"/>
    </row>
    <row r="134" spans="1:42">
      <c r="A134" s="10"/>
      <c r="B134" s="12"/>
      <c r="C134" s="58"/>
      <c r="D134" s="58"/>
      <c r="E134" s="58"/>
      <c r="F134" s="58"/>
      <c r="G134" s="58"/>
      <c r="H134" s="58"/>
      <c r="I134" s="57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</row>
    <row r="135" spans="1:42">
      <c r="A135" s="10"/>
      <c r="B135" s="11"/>
      <c r="C135" s="57"/>
      <c r="D135" s="57"/>
      <c r="E135" s="57"/>
      <c r="F135" s="57"/>
      <c r="G135" s="57"/>
      <c r="H135" s="57"/>
      <c r="I135" s="57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116"/>
      <c r="AJ135" s="116"/>
      <c r="AK135" s="116"/>
      <c r="AL135" s="116"/>
      <c r="AM135" s="116"/>
      <c r="AN135" s="116"/>
      <c r="AO135" s="116"/>
      <c r="AP135" s="116"/>
    </row>
    <row r="136" spans="1:42">
      <c r="A136" s="15"/>
      <c r="B136" s="14"/>
      <c r="C136" s="59"/>
      <c r="D136" s="59"/>
      <c r="E136" s="59"/>
      <c r="F136" s="59"/>
      <c r="G136" s="59"/>
      <c r="H136" s="59"/>
      <c r="I136" s="60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</row>
    <row r="137" spans="1:42">
      <c r="A137" s="15"/>
      <c r="B137" s="14"/>
      <c r="C137" s="59"/>
      <c r="D137" s="59"/>
      <c r="E137" s="59"/>
      <c r="F137" s="59"/>
      <c r="G137" s="59"/>
      <c r="H137" s="59"/>
      <c r="I137" s="60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116"/>
      <c r="AE137" s="116"/>
      <c r="AF137" s="116"/>
      <c r="AG137" s="116"/>
      <c r="AH137" s="116"/>
      <c r="AI137" s="116"/>
      <c r="AJ137" s="116"/>
      <c r="AK137" s="116"/>
      <c r="AL137" s="116"/>
      <c r="AM137" s="116"/>
      <c r="AN137" s="116"/>
      <c r="AO137" s="116"/>
      <c r="AP137" s="11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AV22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0"/>
  </sheetPr>
  <dimension ref="A1:BJ137"/>
  <sheetViews>
    <sheetView topLeftCell="K1" zoomScale="90" zoomScaleNormal="90" workbookViewId="0">
      <selection activeCell="AM1" sqref="AM1:AP1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66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31.5" customHeight="1">
      <c r="A2" s="238" t="s">
        <v>172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18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72.7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63.75">
      <c r="A8" s="1">
        <v>1</v>
      </c>
      <c r="B8" s="6" t="s">
        <v>53</v>
      </c>
      <c r="C8" s="69">
        <f t="shared" ref="C8:AP8" si="0">SUM(C9:C10)</f>
        <v>19</v>
      </c>
      <c r="D8" s="69">
        <f t="shared" si="0"/>
        <v>1</v>
      </c>
      <c r="E8" s="69">
        <f t="shared" si="0"/>
        <v>18</v>
      </c>
      <c r="F8" s="69">
        <f t="shared" si="0"/>
        <v>0</v>
      </c>
      <c r="G8" s="69">
        <f t="shared" si="0"/>
        <v>0</v>
      </c>
      <c r="H8" s="69">
        <f t="shared" si="0"/>
        <v>30</v>
      </c>
      <c r="I8" s="69">
        <f t="shared" si="0"/>
        <v>25</v>
      </c>
      <c r="J8" s="69">
        <f t="shared" si="0"/>
        <v>3</v>
      </c>
      <c r="K8" s="69">
        <f t="shared" si="0"/>
        <v>2</v>
      </c>
      <c r="L8" s="69">
        <f t="shared" si="0"/>
        <v>4</v>
      </c>
      <c r="M8" s="69">
        <f t="shared" si="0"/>
        <v>32</v>
      </c>
      <c r="N8" s="69">
        <f t="shared" si="0"/>
        <v>15</v>
      </c>
      <c r="O8" s="69">
        <f t="shared" si="0"/>
        <v>4</v>
      </c>
      <c r="P8" s="69">
        <f t="shared" si="0"/>
        <v>13</v>
      </c>
      <c r="Q8" s="69">
        <f t="shared" si="0"/>
        <v>0</v>
      </c>
      <c r="R8" s="69">
        <f t="shared" si="0"/>
        <v>0</v>
      </c>
      <c r="S8" s="69">
        <f t="shared" si="0"/>
        <v>0</v>
      </c>
      <c r="T8" s="69">
        <f t="shared" si="0"/>
        <v>0</v>
      </c>
      <c r="U8" s="69">
        <f t="shared" si="0"/>
        <v>0</v>
      </c>
      <c r="V8" s="69">
        <f t="shared" si="0"/>
        <v>32</v>
      </c>
      <c r="W8" s="69">
        <f t="shared" si="0"/>
        <v>0</v>
      </c>
      <c r="X8" s="69">
        <f t="shared" si="0"/>
        <v>1</v>
      </c>
      <c r="Y8" s="69">
        <f t="shared" si="0"/>
        <v>8</v>
      </c>
      <c r="Z8" s="69">
        <f t="shared" si="0"/>
        <v>2</v>
      </c>
      <c r="AA8" s="69">
        <f t="shared" si="0"/>
        <v>19</v>
      </c>
      <c r="AB8" s="69">
        <f t="shared" si="0"/>
        <v>1</v>
      </c>
      <c r="AC8" s="69">
        <f t="shared" si="0"/>
        <v>20</v>
      </c>
      <c r="AD8" s="69">
        <f t="shared" si="0"/>
        <v>2</v>
      </c>
      <c r="AE8" s="69">
        <f t="shared" si="0"/>
        <v>18</v>
      </c>
      <c r="AF8" s="69">
        <f t="shared" si="0"/>
        <v>0</v>
      </c>
      <c r="AG8" s="69">
        <f t="shared" si="0"/>
        <v>17</v>
      </c>
      <c r="AH8" s="69">
        <f t="shared" si="0"/>
        <v>2</v>
      </c>
      <c r="AI8" s="69">
        <f t="shared" si="0"/>
        <v>0</v>
      </c>
      <c r="AJ8" s="69">
        <f t="shared" si="0"/>
        <v>2</v>
      </c>
      <c r="AK8" s="69">
        <f t="shared" si="0"/>
        <v>2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19</v>
      </c>
      <c r="AR8" s="69">
        <f t="shared" si="1"/>
        <v>19</v>
      </c>
      <c r="AS8" s="69">
        <f t="shared" si="1"/>
        <v>30</v>
      </c>
      <c r="AT8" s="69">
        <f t="shared" si="1"/>
        <v>30</v>
      </c>
      <c r="AU8" s="69">
        <f t="shared" si="1"/>
        <v>44</v>
      </c>
      <c r="AV8" s="69">
        <f>SUM(AV9:AV10)</f>
        <v>45</v>
      </c>
      <c r="AW8" s="69">
        <f t="shared" si="1"/>
        <v>32</v>
      </c>
      <c r="AX8" s="69">
        <f t="shared" si="1"/>
        <v>32</v>
      </c>
      <c r="AY8" s="69">
        <f t="shared" si="1"/>
        <v>0</v>
      </c>
      <c r="AZ8" s="69">
        <f t="shared" si="1"/>
        <v>0</v>
      </c>
      <c r="BA8" s="69">
        <f t="shared" si="1"/>
        <v>32</v>
      </c>
      <c r="BB8" s="69">
        <f t="shared" si="1"/>
        <v>32</v>
      </c>
      <c r="BC8" s="69">
        <f t="shared" si="1"/>
        <v>20</v>
      </c>
      <c r="BD8" s="69">
        <f t="shared" si="1"/>
        <v>20</v>
      </c>
      <c r="BE8" s="69">
        <f t="shared" si="1"/>
        <v>20</v>
      </c>
      <c r="BF8" s="69">
        <f t="shared" si="1"/>
        <v>20</v>
      </c>
      <c r="BG8" s="69">
        <f t="shared" si="1"/>
        <v>2</v>
      </c>
      <c r="BH8" s="69">
        <f t="shared" si="1"/>
        <v>2</v>
      </c>
      <c r="BI8" s="69">
        <f t="shared" si="1"/>
        <v>2</v>
      </c>
      <c r="BJ8" s="69">
        <f t="shared" si="1"/>
        <v>2</v>
      </c>
    </row>
    <row r="9" spans="1:62" ht="38.25">
      <c r="A9" s="5" t="s">
        <v>45</v>
      </c>
      <c r="B9" s="204" t="s">
        <v>54</v>
      </c>
      <c r="C9" s="33">
        <v>19</v>
      </c>
      <c r="D9" s="32">
        <v>1</v>
      </c>
      <c r="E9" s="32">
        <v>18</v>
      </c>
      <c r="F9" s="32">
        <v>0</v>
      </c>
      <c r="G9" s="32">
        <v>0</v>
      </c>
      <c r="H9" s="32">
        <v>11</v>
      </c>
      <c r="I9" s="32">
        <f>H9-J9-K9</f>
        <v>8</v>
      </c>
      <c r="J9" s="34">
        <v>2</v>
      </c>
      <c r="K9" s="34">
        <v>1</v>
      </c>
      <c r="L9" s="34">
        <v>4</v>
      </c>
      <c r="M9" s="34">
        <f>N9+O9+P9+Q9</f>
        <v>21</v>
      </c>
      <c r="N9" s="189">
        <v>12</v>
      </c>
      <c r="O9" s="189">
        <v>2</v>
      </c>
      <c r="P9" s="189">
        <v>7</v>
      </c>
      <c r="Q9" s="189">
        <v>0</v>
      </c>
      <c r="R9" s="189">
        <f>S9+T9+U9</f>
        <v>0</v>
      </c>
      <c r="S9" s="189">
        <v>0</v>
      </c>
      <c r="T9" s="189">
        <v>0</v>
      </c>
      <c r="U9" s="189">
        <v>0</v>
      </c>
      <c r="V9" s="34">
        <f>M9+R9</f>
        <v>21</v>
      </c>
      <c r="W9" s="34">
        <v>0</v>
      </c>
      <c r="X9" s="34">
        <v>0</v>
      </c>
      <c r="Y9" s="34">
        <f>D9+E9+I9-L9-V9-W9</f>
        <v>2</v>
      </c>
      <c r="Z9" s="34">
        <f>X9+D9</f>
        <v>1</v>
      </c>
      <c r="AA9" s="34">
        <v>11</v>
      </c>
      <c r="AB9" s="34">
        <v>0</v>
      </c>
      <c r="AC9" s="34">
        <f>AA9+AB9</f>
        <v>11</v>
      </c>
      <c r="AD9" s="34">
        <v>0</v>
      </c>
      <c r="AE9" s="34">
        <f>AA9+AB9-AD9</f>
        <v>11</v>
      </c>
      <c r="AF9" s="34"/>
      <c r="AG9" s="34">
        <v>10</v>
      </c>
      <c r="AH9" s="34">
        <v>1</v>
      </c>
      <c r="AI9" s="34">
        <v>0</v>
      </c>
      <c r="AJ9" s="34">
        <f>AH9+AI9</f>
        <v>1</v>
      </c>
      <c r="AK9" s="34">
        <v>1</v>
      </c>
      <c r="AL9" s="34">
        <f>AH9+AI9-AK9</f>
        <v>0</v>
      </c>
      <c r="AM9" s="33"/>
      <c r="AN9" s="33"/>
      <c r="AO9" s="33"/>
      <c r="AP9" s="33"/>
      <c r="AQ9" s="70">
        <f>C9</f>
        <v>19</v>
      </c>
      <c r="AR9" s="70">
        <f>E9+F9+G9+D9</f>
        <v>19</v>
      </c>
      <c r="AS9" s="70">
        <f>H9</f>
        <v>11</v>
      </c>
      <c r="AT9" s="70">
        <f>I9+J9+K9</f>
        <v>11</v>
      </c>
      <c r="AU9" s="70">
        <f>D9+E9+I9</f>
        <v>27</v>
      </c>
      <c r="AV9" s="70">
        <f>L9+V9+W9+Y9+Z9</f>
        <v>28</v>
      </c>
      <c r="AW9" s="70">
        <f>M9</f>
        <v>21</v>
      </c>
      <c r="AX9" s="70">
        <f>N9+O9+P9+Q9</f>
        <v>21</v>
      </c>
      <c r="AY9" s="70">
        <f>R9</f>
        <v>0</v>
      </c>
      <c r="AZ9" s="70">
        <f>S9+T9+U9</f>
        <v>0</v>
      </c>
      <c r="BA9" s="70">
        <f>V9</f>
        <v>21</v>
      </c>
      <c r="BB9" s="70">
        <f>M9+R9</f>
        <v>21</v>
      </c>
      <c r="BC9" s="70">
        <f>AC9</f>
        <v>11</v>
      </c>
      <c r="BD9" s="70">
        <f>AA9+AB9</f>
        <v>11</v>
      </c>
      <c r="BE9" s="70">
        <f>AC9</f>
        <v>11</v>
      </c>
      <c r="BF9" s="70">
        <f>AD9+AE9</f>
        <v>11</v>
      </c>
      <c r="BG9" s="70">
        <f>AJ9</f>
        <v>1</v>
      </c>
      <c r="BH9" s="70">
        <f>AH9+AI9</f>
        <v>1</v>
      </c>
      <c r="BI9" s="70">
        <f>AJ9</f>
        <v>1</v>
      </c>
      <c r="BJ9" s="70">
        <f>AK9+AL9</f>
        <v>1</v>
      </c>
    </row>
    <row r="10" spans="1:62" ht="51">
      <c r="A10" s="5" t="s">
        <v>46</v>
      </c>
      <c r="B10" s="204" t="s">
        <v>55</v>
      </c>
      <c r="C10" s="33">
        <v>0</v>
      </c>
      <c r="D10" s="32">
        <v>0</v>
      </c>
      <c r="E10" s="32">
        <v>0</v>
      </c>
      <c r="F10" s="32">
        <v>0</v>
      </c>
      <c r="G10" s="32">
        <v>0</v>
      </c>
      <c r="H10" s="32">
        <v>19</v>
      </c>
      <c r="I10" s="32">
        <f t="shared" ref="I10" si="2">H10-J10-K10</f>
        <v>17</v>
      </c>
      <c r="J10" s="32">
        <v>1</v>
      </c>
      <c r="K10" s="34">
        <v>1</v>
      </c>
      <c r="L10" s="34">
        <v>0</v>
      </c>
      <c r="M10" s="34">
        <f t="shared" ref="M10" si="3">N10+O10+P10+Q10</f>
        <v>11</v>
      </c>
      <c r="N10" s="190">
        <v>3</v>
      </c>
      <c r="O10" s="190">
        <v>2</v>
      </c>
      <c r="P10" s="190">
        <v>6</v>
      </c>
      <c r="Q10" s="190">
        <v>0</v>
      </c>
      <c r="R10" s="189">
        <f t="shared" ref="R10" si="4">S10+T10+U10</f>
        <v>0</v>
      </c>
      <c r="S10" s="190">
        <v>0</v>
      </c>
      <c r="T10" s="190">
        <v>0</v>
      </c>
      <c r="U10" s="190">
        <v>0</v>
      </c>
      <c r="V10" s="34">
        <f t="shared" ref="V10" si="5">M10+R10</f>
        <v>11</v>
      </c>
      <c r="W10" s="34">
        <v>0</v>
      </c>
      <c r="X10" s="35">
        <v>1</v>
      </c>
      <c r="Y10" s="34">
        <f t="shared" ref="Y10" si="6">E10+I10-L10-V10-W10</f>
        <v>6</v>
      </c>
      <c r="Z10" s="34">
        <f t="shared" ref="Z10" si="7">X10+D10</f>
        <v>1</v>
      </c>
      <c r="AA10" s="35">
        <v>8</v>
      </c>
      <c r="AB10" s="35">
        <v>1</v>
      </c>
      <c r="AC10" s="34">
        <f t="shared" ref="AC10" si="8">AA10+AB10</f>
        <v>9</v>
      </c>
      <c r="AD10" s="35">
        <v>2</v>
      </c>
      <c r="AE10" s="34">
        <f t="shared" ref="AE10" si="9">AA10+AB10-AD10</f>
        <v>7</v>
      </c>
      <c r="AF10" s="34"/>
      <c r="AG10" s="34">
        <v>7</v>
      </c>
      <c r="AH10" s="34">
        <v>1</v>
      </c>
      <c r="AI10" s="34">
        <v>0</v>
      </c>
      <c r="AJ10" s="34">
        <f t="shared" ref="AJ10" si="10">AH10+AI10</f>
        <v>1</v>
      </c>
      <c r="AK10" s="34">
        <v>1</v>
      </c>
      <c r="AL10" s="34">
        <f t="shared" ref="AL10" si="11">AH10+AI10-AK10</f>
        <v>0</v>
      </c>
      <c r="AM10" s="33"/>
      <c r="AN10" s="33"/>
      <c r="AO10" s="33"/>
      <c r="AP10" s="33"/>
      <c r="AQ10" s="70">
        <f t="shared" ref="AQ10:AQ46" si="12">C10</f>
        <v>0</v>
      </c>
      <c r="AR10" s="70">
        <f>E10+F10+G10+D10</f>
        <v>0</v>
      </c>
      <c r="AS10" s="70">
        <f t="shared" ref="AS10:AS46" si="13">H10</f>
        <v>19</v>
      </c>
      <c r="AT10" s="70">
        <f t="shared" ref="AT10:AT46" si="14">I10+J10+K10</f>
        <v>19</v>
      </c>
      <c r="AU10" s="70">
        <f t="shared" ref="AU10:AU46" si="15">D10+E10+I10</f>
        <v>17</v>
      </c>
      <c r="AV10" s="70">
        <f>L10+V10+W10+Y10</f>
        <v>17</v>
      </c>
      <c r="AW10" s="70">
        <f t="shared" ref="AW10:AW46" si="16">M10</f>
        <v>11</v>
      </c>
      <c r="AX10" s="70">
        <f>N10+O10+P10+Q10</f>
        <v>11</v>
      </c>
      <c r="AY10" s="70">
        <f t="shared" ref="AY10:AY46" si="17">R10</f>
        <v>0</v>
      </c>
      <c r="AZ10" s="70">
        <f t="shared" ref="AZ10:AZ46" si="18">S10+T10+U10</f>
        <v>0</v>
      </c>
      <c r="BA10" s="70">
        <f t="shared" ref="BA10:BA46" si="19">V10</f>
        <v>11</v>
      </c>
      <c r="BB10" s="70">
        <f t="shared" ref="BB10:BB46" si="20">M10+R10</f>
        <v>11</v>
      </c>
      <c r="BC10" s="70">
        <f t="shared" ref="BC10:BC46" si="21">AC10</f>
        <v>9</v>
      </c>
      <c r="BD10" s="70">
        <f t="shared" ref="BD10:BD46" si="22">AA10+AB10</f>
        <v>9</v>
      </c>
      <c r="BE10" s="70">
        <f t="shared" ref="BE10:BE46" si="23">AC10</f>
        <v>9</v>
      </c>
      <c r="BF10" s="70">
        <f t="shared" ref="BF10:BF46" si="24">AD10+AE10</f>
        <v>9</v>
      </c>
      <c r="BG10" s="70">
        <f t="shared" ref="BG10:BG46" si="25">AJ10</f>
        <v>1</v>
      </c>
      <c r="BH10" s="70">
        <f t="shared" ref="BH10:BH46" si="26">AH10+AI10</f>
        <v>1</v>
      </c>
      <c r="BI10" s="70">
        <f t="shared" ref="BI10:BI46" si="27">AJ10</f>
        <v>1</v>
      </c>
      <c r="BJ10" s="70">
        <f t="shared" ref="BJ10:BJ46" si="28">AK10+AL10</f>
        <v>1</v>
      </c>
    </row>
    <row r="11" spans="1:62" ht="76.5">
      <c r="A11" s="1">
        <v>2</v>
      </c>
      <c r="B11" s="6" t="s">
        <v>56</v>
      </c>
      <c r="C11" s="69">
        <f t="shared" ref="C11:BJ11" si="29">SUM(C12:C13)</f>
        <v>3</v>
      </c>
      <c r="D11" s="69">
        <f t="shared" si="29"/>
        <v>0</v>
      </c>
      <c r="E11" s="69">
        <f t="shared" si="29"/>
        <v>3</v>
      </c>
      <c r="F11" s="69">
        <f t="shared" si="29"/>
        <v>0</v>
      </c>
      <c r="G11" s="69">
        <f t="shared" si="29"/>
        <v>0</v>
      </c>
      <c r="H11" s="69">
        <f t="shared" si="29"/>
        <v>19</v>
      </c>
      <c r="I11" s="69">
        <f t="shared" si="29"/>
        <v>12</v>
      </c>
      <c r="J11" s="69">
        <f t="shared" si="29"/>
        <v>5</v>
      </c>
      <c r="K11" s="69">
        <f t="shared" si="29"/>
        <v>2</v>
      </c>
      <c r="L11" s="69">
        <f t="shared" si="29"/>
        <v>0</v>
      </c>
      <c r="M11" s="69">
        <f t="shared" si="29"/>
        <v>12</v>
      </c>
      <c r="N11" s="69">
        <f t="shared" si="29"/>
        <v>8</v>
      </c>
      <c r="O11" s="69">
        <f t="shared" si="29"/>
        <v>0</v>
      </c>
      <c r="P11" s="69">
        <f t="shared" si="29"/>
        <v>4</v>
      </c>
      <c r="Q11" s="69">
        <f t="shared" si="29"/>
        <v>0</v>
      </c>
      <c r="R11" s="69">
        <f t="shared" si="29"/>
        <v>1</v>
      </c>
      <c r="S11" s="69">
        <f t="shared" si="29"/>
        <v>0</v>
      </c>
      <c r="T11" s="69">
        <f t="shared" si="29"/>
        <v>1</v>
      </c>
      <c r="U11" s="69">
        <f t="shared" si="29"/>
        <v>0</v>
      </c>
      <c r="V11" s="69">
        <f t="shared" si="29"/>
        <v>13</v>
      </c>
      <c r="W11" s="69">
        <f t="shared" si="29"/>
        <v>0</v>
      </c>
      <c r="X11" s="69">
        <f t="shared" si="29"/>
        <v>0</v>
      </c>
      <c r="Y11" s="69">
        <f t="shared" si="29"/>
        <v>2</v>
      </c>
      <c r="Z11" s="69">
        <f t="shared" si="29"/>
        <v>0</v>
      </c>
      <c r="AA11" s="69">
        <f t="shared" si="29"/>
        <v>5</v>
      </c>
      <c r="AB11" s="69">
        <f t="shared" si="29"/>
        <v>1</v>
      </c>
      <c r="AC11" s="69">
        <f t="shared" si="29"/>
        <v>6</v>
      </c>
      <c r="AD11" s="69">
        <f t="shared" si="29"/>
        <v>0</v>
      </c>
      <c r="AE11" s="69">
        <f t="shared" si="29"/>
        <v>6</v>
      </c>
      <c r="AF11" s="69">
        <f t="shared" si="29"/>
        <v>0</v>
      </c>
      <c r="AG11" s="69">
        <f t="shared" si="29"/>
        <v>6</v>
      </c>
      <c r="AH11" s="69">
        <f t="shared" si="29"/>
        <v>0</v>
      </c>
      <c r="AI11" s="69">
        <f t="shared" si="29"/>
        <v>0</v>
      </c>
      <c r="AJ11" s="69">
        <f t="shared" si="29"/>
        <v>0</v>
      </c>
      <c r="AK11" s="69">
        <f t="shared" si="29"/>
        <v>0</v>
      </c>
      <c r="AL11" s="69">
        <f t="shared" si="29"/>
        <v>0</v>
      </c>
      <c r="AM11" s="69">
        <f t="shared" si="29"/>
        <v>0</v>
      </c>
      <c r="AN11" s="69">
        <f t="shared" si="29"/>
        <v>0</v>
      </c>
      <c r="AO11" s="69">
        <f t="shared" si="29"/>
        <v>0</v>
      </c>
      <c r="AP11" s="69">
        <f t="shared" si="29"/>
        <v>0</v>
      </c>
      <c r="AQ11" s="69">
        <f t="shared" si="29"/>
        <v>3</v>
      </c>
      <c r="AR11" s="69">
        <f t="shared" si="29"/>
        <v>3</v>
      </c>
      <c r="AS11" s="69">
        <f t="shared" si="29"/>
        <v>19</v>
      </c>
      <c r="AT11" s="69">
        <f t="shared" si="29"/>
        <v>19</v>
      </c>
      <c r="AU11" s="69">
        <f t="shared" si="29"/>
        <v>15</v>
      </c>
      <c r="AV11" s="69">
        <f t="shared" si="29"/>
        <v>15</v>
      </c>
      <c r="AW11" s="69">
        <f t="shared" si="29"/>
        <v>12</v>
      </c>
      <c r="AX11" s="69">
        <f t="shared" si="29"/>
        <v>12</v>
      </c>
      <c r="AY11" s="69">
        <f t="shared" si="29"/>
        <v>1</v>
      </c>
      <c r="AZ11" s="69">
        <f t="shared" si="29"/>
        <v>1</v>
      </c>
      <c r="BA11" s="69">
        <f t="shared" si="29"/>
        <v>13</v>
      </c>
      <c r="BB11" s="69">
        <f t="shared" si="29"/>
        <v>13</v>
      </c>
      <c r="BC11" s="69">
        <f t="shared" si="29"/>
        <v>6</v>
      </c>
      <c r="BD11" s="69">
        <f t="shared" si="29"/>
        <v>6</v>
      </c>
      <c r="BE11" s="69">
        <f t="shared" si="29"/>
        <v>6</v>
      </c>
      <c r="BF11" s="69">
        <f t="shared" si="29"/>
        <v>6</v>
      </c>
      <c r="BG11" s="69">
        <f t="shared" si="29"/>
        <v>0</v>
      </c>
      <c r="BH11" s="69">
        <f t="shared" si="29"/>
        <v>0</v>
      </c>
      <c r="BI11" s="69">
        <f t="shared" si="29"/>
        <v>0</v>
      </c>
      <c r="BJ11" s="69">
        <f t="shared" si="29"/>
        <v>0</v>
      </c>
    </row>
    <row r="12" spans="1:62" ht="38.25">
      <c r="A12" s="5" t="s">
        <v>4</v>
      </c>
      <c r="B12" s="204" t="s">
        <v>57</v>
      </c>
      <c r="C12" s="32">
        <v>3</v>
      </c>
      <c r="D12" s="32">
        <v>0</v>
      </c>
      <c r="E12" s="32">
        <v>3</v>
      </c>
      <c r="F12" s="32">
        <v>0</v>
      </c>
      <c r="G12" s="32">
        <v>0</v>
      </c>
      <c r="H12" s="32">
        <v>12</v>
      </c>
      <c r="I12" s="32">
        <f t="shared" ref="I12:I13" si="30">H12-J12-K12</f>
        <v>7</v>
      </c>
      <c r="J12" s="34">
        <v>4</v>
      </c>
      <c r="K12" s="34">
        <v>1</v>
      </c>
      <c r="L12" s="34">
        <v>0</v>
      </c>
      <c r="M12" s="34">
        <f t="shared" ref="M12:M13" si="31">N12+O12+P12+Q12</f>
        <v>10</v>
      </c>
      <c r="N12" s="190">
        <v>6</v>
      </c>
      <c r="O12" s="190">
        <v>0</v>
      </c>
      <c r="P12" s="190">
        <v>4</v>
      </c>
      <c r="Q12" s="190">
        <v>0</v>
      </c>
      <c r="R12" s="189">
        <f t="shared" ref="R12:R13" si="32">S12+T12+U12</f>
        <v>0</v>
      </c>
      <c r="S12" s="190">
        <v>0</v>
      </c>
      <c r="T12" s="190">
        <v>0</v>
      </c>
      <c r="U12" s="190">
        <v>0</v>
      </c>
      <c r="V12" s="34">
        <f t="shared" ref="V12:V13" si="33">M12+R12</f>
        <v>10</v>
      </c>
      <c r="W12" s="34">
        <v>0</v>
      </c>
      <c r="X12" s="34">
        <v>0</v>
      </c>
      <c r="Y12" s="34">
        <f t="shared" ref="Y12:Y13" si="34">E12+I12-L12-V12-W12</f>
        <v>0</v>
      </c>
      <c r="Z12" s="34">
        <f t="shared" ref="Z12:Z13" si="35">X12+D12</f>
        <v>0</v>
      </c>
      <c r="AA12" s="34">
        <v>3</v>
      </c>
      <c r="AB12" s="34">
        <v>1</v>
      </c>
      <c r="AC12" s="34">
        <f t="shared" ref="AC12:AC13" si="36">AA12+AB12</f>
        <v>4</v>
      </c>
      <c r="AD12" s="34">
        <v>0</v>
      </c>
      <c r="AE12" s="34">
        <f t="shared" ref="AE12:AE13" si="37">AA12+AB12-AD12</f>
        <v>4</v>
      </c>
      <c r="AF12" s="34"/>
      <c r="AG12" s="34">
        <v>4</v>
      </c>
      <c r="AH12" s="34">
        <v>0</v>
      </c>
      <c r="AI12" s="34">
        <v>0</v>
      </c>
      <c r="AJ12" s="34">
        <f t="shared" ref="AJ12:AJ13" si="38">AH12+AI12</f>
        <v>0</v>
      </c>
      <c r="AK12" s="34">
        <v>0</v>
      </c>
      <c r="AL12" s="34">
        <f t="shared" ref="AL12:AL13" si="39">AH12+AI12-AK12</f>
        <v>0</v>
      </c>
      <c r="AM12" s="33"/>
      <c r="AN12" s="33"/>
      <c r="AO12" s="33"/>
      <c r="AP12" s="33"/>
      <c r="AQ12" s="70">
        <f t="shared" si="12"/>
        <v>3</v>
      </c>
      <c r="AR12" s="70">
        <f>E12+F12+G12+D12</f>
        <v>3</v>
      </c>
      <c r="AS12" s="70">
        <f t="shared" si="13"/>
        <v>12</v>
      </c>
      <c r="AT12" s="70">
        <f t="shared" si="14"/>
        <v>12</v>
      </c>
      <c r="AU12" s="70">
        <f t="shared" si="15"/>
        <v>10</v>
      </c>
      <c r="AV12" s="70">
        <f>L12+V12+W12+Y12+Z12</f>
        <v>10</v>
      </c>
      <c r="AW12" s="70">
        <f t="shared" si="16"/>
        <v>10</v>
      </c>
      <c r="AX12" s="70">
        <f>N12+O12+P12+Q12</f>
        <v>10</v>
      </c>
      <c r="AY12" s="70">
        <f t="shared" si="17"/>
        <v>0</v>
      </c>
      <c r="AZ12" s="70">
        <f t="shared" si="18"/>
        <v>0</v>
      </c>
      <c r="BA12" s="70">
        <f t="shared" si="19"/>
        <v>10</v>
      </c>
      <c r="BB12" s="70">
        <f t="shared" si="20"/>
        <v>10</v>
      </c>
      <c r="BC12" s="70">
        <f t="shared" si="21"/>
        <v>4</v>
      </c>
      <c r="BD12" s="70">
        <f t="shared" si="22"/>
        <v>4</v>
      </c>
      <c r="BE12" s="70">
        <f t="shared" si="23"/>
        <v>4</v>
      </c>
      <c r="BF12" s="70">
        <f t="shared" si="24"/>
        <v>4</v>
      </c>
      <c r="BG12" s="70">
        <f t="shared" si="25"/>
        <v>0</v>
      </c>
      <c r="BH12" s="70">
        <f t="shared" si="26"/>
        <v>0</v>
      </c>
      <c r="BI12" s="70">
        <f t="shared" si="27"/>
        <v>0</v>
      </c>
      <c r="BJ12" s="70">
        <f t="shared" si="28"/>
        <v>0</v>
      </c>
    </row>
    <row r="13" spans="1:62" ht="51">
      <c r="A13" s="5" t="s">
        <v>5</v>
      </c>
      <c r="B13" s="204" t="s">
        <v>58</v>
      </c>
      <c r="C13" s="33">
        <v>0</v>
      </c>
      <c r="D13" s="32">
        <v>0</v>
      </c>
      <c r="E13" s="32">
        <v>0</v>
      </c>
      <c r="F13" s="32">
        <v>0</v>
      </c>
      <c r="G13" s="32">
        <v>0</v>
      </c>
      <c r="H13" s="32">
        <v>7</v>
      </c>
      <c r="I13" s="32">
        <f t="shared" si="30"/>
        <v>5</v>
      </c>
      <c r="J13" s="34">
        <v>1</v>
      </c>
      <c r="K13" s="34">
        <v>1</v>
      </c>
      <c r="L13" s="34">
        <v>0</v>
      </c>
      <c r="M13" s="34">
        <f t="shared" si="31"/>
        <v>2</v>
      </c>
      <c r="N13" s="190">
        <v>2</v>
      </c>
      <c r="O13" s="190">
        <v>0</v>
      </c>
      <c r="P13" s="190">
        <v>0</v>
      </c>
      <c r="Q13" s="190">
        <v>0</v>
      </c>
      <c r="R13" s="189">
        <f t="shared" si="32"/>
        <v>1</v>
      </c>
      <c r="S13" s="190">
        <v>0</v>
      </c>
      <c r="T13" s="190">
        <v>1</v>
      </c>
      <c r="U13" s="190">
        <v>0</v>
      </c>
      <c r="V13" s="34">
        <f t="shared" si="33"/>
        <v>3</v>
      </c>
      <c r="W13" s="34">
        <v>0</v>
      </c>
      <c r="X13" s="34">
        <v>0</v>
      </c>
      <c r="Y13" s="34">
        <f t="shared" si="34"/>
        <v>2</v>
      </c>
      <c r="Z13" s="34">
        <f t="shared" si="35"/>
        <v>0</v>
      </c>
      <c r="AA13" s="34">
        <v>2</v>
      </c>
      <c r="AB13" s="34">
        <v>0</v>
      </c>
      <c r="AC13" s="34">
        <f t="shared" si="36"/>
        <v>2</v>
      </c>
      <c r="AD13" s="34">
        <v>0</v>
      </c>
      <c r="AE13" s="34">
        <f t="shared" si="37"/>
        <v>2</v>
      </c>
      <c r="AF13" s="34"/>
      <c r="AG13" s="34">
        <v>2</v>
      </c>
      <c r="AH13" s="34">
        <v>0</v>
      </c>
      <c r="AI13" s="34">
        <v>0</v>
      </c>
      <c r="AJ13" s="34">
        <f t="shared" si="38"/>
        <v>0</v>
      </c>
      <c r="AK13" s="34">
        <v>0</v>
      </c>
      <c r="AL13" s="34">
        <f t="shared" si="39"/>
        <v>0</v>
      </c>
      <c r="AM13" s="33"/>
      <c r="AN13" s="33"/>
      <c r="AO13" s="33"/>
      <c r="AP13" s="33"/>
      <c r="AQ13" s="70">
        <f t="shared" si="12"/>
        <v>0</v>
      </c>
      <c r="AR13" s="70">
        <f>E13+F13+G13+D13</f>
        <v>0</v>
      </c>
      <c r="AS13" s="70">
        <f t="shared" si="13"/>
        <v>7</v>
      </c>
      <c r="AT13" s="70">
        <f t="shared" si="14"/>
        <v>7</v>
      </c>
      <c r="AU13" s="70">
        <f t="shared" si="15"/>
        <v>5</v>
      </c>
      <c r="AV13" s="70">
        <f>L13+V13+W13+Y13+Z13</f>
        <v>5</v>
      </c>
      <c r="AW13" s="70">
        <f t="shared" si="16"/>
        <v>2</v>
      </c>
      <c r="AX13" s="70">
        <f>N13+O13+P13+Q13</f>
        <v>2</v>
      </c>
      <c r="AY13" s="70">
        <f t="shared" si="17"/>
        <v>1</v>
      </c>
      <c r="AZ13" s="70">
        <f t="shared" si="18"/>
        <v>1</v>
      </c>
      <c r="BA13" s="70">
        <f t="shared" si="19"/>
        <v>3</v>
      </c>
      <c r="BB13" s="70">
        <f t="shared" si="20"/>
        <v>3</v>
      </c>
      <c r="BC13" s="70">
        <f t="shared" si="21"/>
        <v>2</v>
      </c>
      <c r="BD13" s="70">
        <f t="shared" si="22"/>
        <v>2</v>
      </c>
      <c r="BE13" s="70">
        <f t="shared" si="23"/>
        <v>2</v>
      </c>
      <c r="BF13" s="70">
        <f t="shared" si="24"/>
        <v>2</v>
      </c>
      <c r="BG13" s="70">
        <f t="shared" si="25"/>
        <v>0</v>
      </c>
      <c r="BH13" s="70">
        <f t="shared" si="26"/>
        <v>0</v>
      </c>
      <c r="BI13" s="70">
        <f t="shared" si="27"/>
        <v>0</v>
      </c>
      <c r="BJ13" s="70">
        <f t="shared" si="28"/>
        <v>0</v>
      </c>
    </row>
    <row r="14" spans="1:62" ht="51">
      <c r="A14" s="5" t="s">
        <v>47</v>
      </c>
      <c r="B14" s="6" t="s">
        <v>59</v>
      </c>
      <c r="C14" s="69">
        <f t="shared" ref="C14:AP14" si="40">SUM(C15:C16)</f>
        <v>35</v>
      </c>
      <c r="D14" s="69">
        <f t="shared" si="40"/>
        <v>0</v>
      </c>
      <c r="E14" s="69">
        <f t="shared" si="40"/>
        <v>35</v>
      </c>
      <c r="F14" s="69">
        <f t="shared" si="40"/>
        <v>0</v>
      </c>
      <c r="G14" s="69">
        <f t="shared" si="40"/>
        <v>0</v>
      </c>
      <c r="H14" s="69">
        <f t="shared" si="40"/>
        <v>91</v>
      </c>
      <c r="I14" s="69">
        <f t="shared" si="40"/>
        <v>80</v>
      </c>
      <c r="J14" s="69">
        <f t="shared" si="40"/>
        <v>1</v>
      </c>
      <c r="K14" s="69">
        <f t="shared" si="40"/>
        <v>10</v>
      </c>
      <c r="L14" s="69">
        <f t="shared" si="40"/>
        <v>0</v>
      </c>
      <c r="M14" s="69">
        <f t="shared" si="40"/>
        <v>46</v>
      </c>
      <c r="N14" s="69">
        <f t="shared" si="40"/>
        <v>37</v>
      </c>
      <c r="O14" s="69">
        <f t="shared" si="40"/>
        <v>8</v>
      </c>
      <c r="P14" s="69">
        <f t="shared" si="40"/>
        <v>1</v>
      </c>
      <c r="Q14" s="69">
        <f t="shared" si="40"/>
        <v>0</v>
      </c>
      <c r="R14" s="69">
        <f t="shared" si="40"/>
        <v>4</v>
      </c>
      <c r="S14" s="69">
        <f t="shared" si="40"/>
        <v>0</v>
      </c>
      <c r="T14" s="69">
        <f t="shared" si="40"/>
        <v>4</v>
      </c>
      <c r="U14" s="69">
        <f t="shared" si="40"/>
        <v>0</v>
      </c>
      <c r="V14" s="69">
        <f t="shared" si="40"/>
        <v>50</v>
      </c>
      <c r="W14" s="69">
        <f t="shared" si="40"/>
        <v>0</v>
      </c>
      <c r="X14" s="69">
        <f t="shared" si="40"/>
        <v>0</v>
      </c>
      <c r="Y14" s="69">
        <f t="shared" si="40"/>
        <v>65</v>
      </c>
      <c r="Z14" s="69">
        <f t="shared" si="40"/>
        <v>0</v>
      </c>
      <c r="AA14" s="69">
        <f t="shared" si="40"/>
        <v>2</v>
      </c>
      <c r="AB14" s="69">
        <f t="shared" si="40"/>
        <v>3</v>
      </c>
      <c r="AC14" s="69">
        <f t="shared" si="40"/>
        <v>5</v>
      </c>
      <c r="AD14" s="69">
        <f t="shared" si="40"/>
        <v>0</v>
      </c>
      <c r="AE14" s="69">
        <f t="shared" si="40"/>
        <v>5</v>
      </c>
      <c r="AF14" s="69">
        <f t="shared" si="40"/>
        <v>0</v>
      </c>
      <c r="AG14" s="69">
        <f t="shared" si="40"/>
        <v>2</v>
      </c>
      <c r="AH14" s="69">
        <f t="shared" si="40"/>
        <v>0</v>
      </c>
      <c r="AI14" s="69">
        <f t="shared" si="40"/>
        <v>0</v>
      </c>
      <c r="AJ14" s="69">
        <f t="shared" si="40"/>
        <v>0</v>
      </c>
      <c r="AK14" s="69">
        <f t="shared" si="40"/>
        <v>0</v>
      </c>
      <c r="AL14" s="69">
        <f t="shared" si="40"/>
        <v>0</v>
      </c>
      <c r="AM14" s="69">
        <f t="shared" si="40"/>
        <v>0</v>
      </c>
      <c r="AN14" s="69">
        <f t="shared" si="40"/>
        <v>0</v>
      </c>
      <c r="AO14" s="69">
        <f t="shared" si="40"/>
        <v>0</v>
      </c>
      <c r="AP14" s="69">
        <f t="shared" si="40"/>
        <v>0</v>
      </c>
      <c r="AQ14" s="69">
        <f t="shared" ref="AQ14:BJ14" si="41">SUM(AQ15:AQ16)</f>
        <v>35</v>
      </c>
      <c r="AR14" s="69">
        <f t="shared" si="41"/>
        <v>35</v>
      </c>
      <c r="AS14" s="69">
        <f t="shared" si="41"/>
        <v>91</v>
      </c>
      <c r="AT14" s="69">
        <f t="shared" si="41"/>
        <v>91</v>
      </c>
      <c r="AU14" s="69">
        <f t="shared" si="41"/>
        <v>115</v>
      </c>
      <c r="AV14" s="69">
        <f t="shared" si="41"/>
        <v>115</v>
      </c>
      <c r="AW14" s="69">
        <f t="shared" si="41"/>
        <v>46</v>
      </c>
      <c r="AX14" s="69">
        <f t="shared" si="41"/>
        <v>46</v>
      </c>
      <c r="AY14" s="69">
        <f t="shared" si="41"/>
        <v>4</v>
      </c>
      <c r="AZ14" s="69">
        <f t="shared" si="41"/>
        <v>4</v>
      </c>
      <c r="BA14" s="69">
        <f t="shared" si="41"/>
        <v>50</v>
      </c>
      <c r="BB14" s="69">
        <f t="shared" si="41"/>
        <v>50</v>
      </c>
      <c r="BC14" s="69">
        <f t="shared" si="41"/>
        <v>5</v>
      </c>
      <c r="BD14" s="69">
        <f t="shared" si="41"/>
        <v>5</v>
      </c>
      <c r="BE14" s="69">
        <f t="shared" si="41"/>
        <v>5</v>
      </c>
      <c r="BF14" s="69">
        <f t="shared" si="41"/>
        <v>5</v>
      </c>
      <c r="BG14" s="69">
        <f t="shared" si="41"/>
        <v>0</v>
      </c>
      <c r="BH14" s="69">
        <f t="shared" si="41"/>
        <v>0</v>
      </c>
      <c r="BI14" s="69">
        <f t="shared" si="41"/>
        <v>0</v>
      </c>
      <c r="BJ14" s="69">
        <f t="shared" si="41"/>
        <v>0</v>
      </c>
    </row>
    <row r="15" spans="1:62" ht="51">
      <c r="A15" s="5" t="s">
        <v>6</v>
      </c>
      <c r="B15" s="204" t="s">
        <v>60</v>
      </c>
      <c r="C15" s="33">
        <v>16</v>
      </c>
      <c r="D15" s="32">
        <v>0</v>
      </c>
      <c r="E15" s="36">
        <v>16</v>
      </c>
      <c r="F15" s="36">
        <v>0</v>
      </c>
      <c r="G15" s="36">
        <v>0</v>
      </c>
      <c r="H15" s="32">
        <v>28</v>
      </c>
      <c r="I15" s="32">
        <f t="shared" ref="I15:I17" si="42">H15-J15-K15</f>
        <v>28</v>
      </c>
      <c r="J15" s="34">
        <v>0</v>
      </c>
      <c r="K15" s="34">
        <v>0</v>
      </c>
      <c r="L15" s="34">
        <v>0</v>
      </c>
      <c r="M15" s="34">
        <f t="shared" ref="M15:M18" si="43">N15+O15+P15+Q15</f>
        <v>17</v>
      </c>
      <c r="N15" s="190">
        <v>17</v>
      </c>
      <c r="O15" s="190">
        <v>0</v>
      </c>
      <c r="P15" s="190">
        <v>0</v>
      </c>
      <c r="Q15" s="190">
        <v>0</v>
      </c>
      <c r="R15" s="189">
        <f t="shared" ref="R15:R18" si="44">S15+T15+U15</f>
        <v>4</v>
      </c>
      <c r="S15" s="190">
        <v>0</v>
      </c>
      <c r="T15" s="190">
        <v>4</v>
      </c>
      <c r="U15" s="190">
        <v>0</v>
      </c>
      <c r="V15" s="34">
        <f t="shared" ref="V15:V18" si="45">M15+R15</f>
        <v>21</v>
      </c>
      <c r="W15" s="34">
        <v>0</v>
      </c>
      <c r="X15" s="34">
        <v>0</v>
      </c>
      <c r="Y15" s="34">
        <f t="shared" ref="Y15:Y18" si="46">E15+I15-L15-V15-W15</f>
        <v>23</v>
      </c>
      <c r="Z15" s="34">
        <f t="shared" ref="Z15:Z18" si="47">X15+D15</f>
        <v>0</v>
      </c>
      <c r="AA15" s="34">
        <v>0</v>
      </c>
      <c r="AB15" s="34">
        <v>0</v>
      </c>
      <c r="AC15" s="34">
        <f t="shared" ref="AC15:AC18" si="48">AA15+AB15</f>
        <v>0</v>
      </c>
      <c r="AD15" s="34">
        <v>0</v>
      </c>
      <c r="AE15" s="34">
        <f t="shared" ref="AE15:AE18" si="49">AA15+AB15-AD15</f>
        <v>0</v>
      </c>
      <c r="AF15" s="34"/>
      <c r="AG15" s="34">
        <v>0</v>
      </c>
      <c r="AH15" s="34">
        <v>0</v>
      </c>
      <c r="AI15" s="34">
        <v>0</v>
      </c>
      <c r="AJ15" s="34">
        <f t="shared" ref="AJ15:AJ18" si="50">AH15+AI15</f>
        <v>0</v>
      </c>
      <c r="AK15" s="34">
        <v>0</v>
      </c>
      <c r="AL15" s="34">
        <f t="shared" ref="AL15:AL18" si="51">AH15+AI15-AK15</f>
        <v>0</v>
      </c>
      <c r="AM15" s="33"/>
      <c r="AN15" s="33"/>
      <c r="AO15" s="33"/>
      <c r="AP15" s="33"/>
      <c r="AQ15" s="70">
        <f t="shared" si="12"/>
        <v>16</v>
      </c>
      <c r="AR15" s="70">
        <f>E15+F15+G15+D15</f>
        <v>16</v>
      </c>
      <c r="AS15" s="70">
        <f t="shared" si="13"/>
        <v>28</v>
      </c>
      <c r="AT15" s="70">
        <f t="shared" si="14"/>
        <v>28</v>
      </c>
      <c r="AU15" s="70">
        <f t="shared" si="15"/>
        <v>44</v>
      </c>
      <c r="AV15" s="70">
        <f>L15+V15+W15+Y15+Z15</f>
        <v>44</v>
      </c>
      <c r="AW15" s="70">
        <f t="shared" si="16"/>
        <v>17</v>
      </c>
      <c r="AX15" s="70">
        <f t="shared" ref="AX15:AX18" si="52">N15+O15+P15+Q15</f>
        <v>17</v>
      </c>
      <c r="AY15" s="70">
        <f t="shared" si="17"/>
        <v>4</v>
      </c>
      <c r="AZ15" s="70">
        <f t="shared" si="18"/>
        <v>4</v>
      </c>
      <c r="BA15" s="70">
        <f t="shared" si="19"/>
        <v>21</v>
      </c>
      <c r="BB15" s="70">
        <f t="shared" si="20"/>
        <v>21</v>
      </c>
      <c r="BC15" s="70">
        <f t="shared" si="21"/>
        <v>0</v>
      </c>
      <c r="BD15" s="70">
        <f t="shared" si="22"/>
        <v>0</v>
      </c>
      <c r="BE15" s="70">
        <f t="shared" si="23"/>
        <v>0</v>
      </c>
      <c r="BF15" s="70">
        <f t="shared" si="24"/>
        <v>0</v>
      </c>
      <c r="BG15" s="70">
        <f t="shared" si="25"/>
        <v>0</v>
      </c>
      <c r="BH15" s="70">
        <f t="shared" si="26"/>
        <v>0</v>
      </c>
      <c r="BI15" s="70">
        <f t="shared" si="27"/>
        <v>0</v>
      </c>
      <c r="BJ15" s="70">
        <f t="shared" si="28"/>
        <v>0</v>
      </c>
    </row>
    <row r="16" spans="1:62" ht="38.25">
      <c r="A16" s="5" t="s">
        <v>7</v>
      </c>
      <c r="B16" s="204" t="s">
        <v>61</v>
      </c>
      <c r="C16" s="33">
        <v>19</v>
      </c>
      <c r="D16" s="32">
        <v>0</v>
      </c>
      <c r="E16" s="36">
        <v>19</v>
      </c>
      <c r="F16" s="36">
        <v>0</v>
      </c>
      <c r="G16" s="36">
        <v>0</v>
      </c>
      <c r="H16" s="32">
        <v>63</v>
      </c>
      <c r="I16" s="32">
        <v>52</v>
      </c>
      <c r="J16" s="38">
        <v>1</v>
      </c>
      <c r="K16" s="38">
        <v>10</v>
      </c>
      <c r="L16" s="38">
        <v>0</v>
      </c>
      <c r="M16" s="34">
        <f t="shared" si="43"/>
        <v>29</v>
      </c>
      <c r="N16" s="190">
        <v>20</v>
      </c>
      <c r="O16" s="190">
        <v>8</v>
      </c>
      <c r="P16" s="190">
        <v>1</v>
      </c>
      <c r="Q16" s="190">
        <v>0</v>
      </c>
      <c r="R16" s="189">
        <f t="shared" si="44"/>
        <v>0</v>
      </c>
      <c r="S16" s="190">
        <v>0</v>
      </c>
      <c r="T16" s="190">
        <v>0</v>
      </c>
      <c r="U16" s="190">
        <v>0</v>
      </c>
      <c r="V16" s="34">
        <f t="shared" si="45"/>
        <v>29</v>
      </c>
      <c r="W16" s="38">
        <v>0</v>
      </c>
      <c r="X16" s="38">
        <v>0</v>
      </c>
      <c r="Y16" s="34">
        <f t="shared" si="46"/>
        <v>42</v>
      </c>
      <c r="Z16" s="34">
        <f t="shared" si="47"/>
        <v>0</v>
      </c>
      <c r="AA16" s="38">
        <v>2</v>
      </c>
      <c r="AB16" s="38">
        <v>3</v>
      </c>
      <c r="AC16" s="34">
        <f t="shared" si="48"/>
        <v>5</v>
      </c>
      <c r="AD16" s="38">
        <v>0</v>
      </c>
      <c r="AE16" s="34">
        <f t="shared" si="49"/>
        <v>5</v>
      </c>
      <c r="AF16" s="38"/>
      <c r="AG16" s="38">
        <v>2</v>
      </c>
      <c r="AH16" s="38">
        <v>0</v>
      </c>
      <c r="AI16" s="38">
        <v>0</v>
      </c>
      <c r="AJ16" s="34">
        <f t="shared" si="50"/>
        <v>0</v>
      </c>
      <c r="AK16" s="38">
        <v>0</v>
      </c>
      <c r="AL16" s="34">
        <f t="shared" si="51"/>
        <v>0</v>
      </c>
      <c r="AM16" s="38"/>
      <c r="AN16" s="38"/>
      <c r="AO16" s="38"/>
      <c r="AP16" s="38"/>
      <c r="AQ16" s="70">
        <f t="shared" si="12"/>
        <v>19</v>
      </c>
      <c r="AR16" s="70">
        <f t="shared" ref="AR16:AR47" si="53">E16+F16+G16+D16</f>
        <v>19</v>
      </c>
      <c r="AS16" s="70">
        <f t="shared" si="13"/>
        <v>63</v>
      </c>
      <c r="AT16" s="70">
        <f t="shared" si="14"/>
        <v>63</v>
      </c>
      <c r="AU16" s="70">
        <f t="shared" si="15"/>
        <v>71</v>
      </c>
      <c r="AV16" s="70">
        <f t="shared" ref="AV16:AV18" si="54">L16+V16+W16+Y16+Z16</f>
        <v>71</v>
      </c>
      <c r="AW16" s="70">
        <f t="shared" si="16"/>
        <v>29</v>
      </c>
      <c r="AX16" s="70">
        <f t="shared" si="52"/>
        <v>29</v>
      </c>
      <c r="AY16" s="70">
        <f t="shared" si="17"/>
        <v>0</v>
      </c>
      <c r="AZ16" s="70">
        <f t="shared" si="18"/>
        <v>0</v>
      </c>
      <c r="BA16" s="70">
        <f t="shared" si="19"/>
        <v>29</v>
      </c>
      <c r="BB16" s="70">
        <f t="shared" si="20"/>
        <v>29</v>
      </c>
      <c r="BC16" s="70">
        <f t="shared" si="21"/>
        <v>5</v>
      </c>
      <c r="BD16" s="70">
        <f t="shared" si="22"/>
        <v>5</v>
      </c>
      <c r="BE16" s="70">
        <f t="shared" si="23"/>
        <v>5</v>
      </c>
      <c r="BF16" s="70">
        <f t="shared" si="24"/>
        <v>5</v>
      </c>
      <c r="BG16" s="70">
        <f t="shared" si="25"/>
        <v>0</v>
      </c>
      <c r="BH16" s="70">
        <f t="shared" si="26"/>
        <v>0</v>
      </c>
      <c r="BI16" s="70">
        <f t="shared" si="27"/>
        <v>0</v>
      </c>
      <c r="BJ16" s="70">
        <f t="shared" si="28"/>
        <v>0</v>
      </c>
    </row>
    <row r="17" spans="1:62" ht="25.5">
      <c r="A17" s="5">
        <v>4</v>
      </c>
      <c r="B17" s="6" t="s">
        <v>85</v>
      </c>
      <c r="C17" s="33">
        <v>0</v>
      </c>
      <c r="D17" s="32">
        <v>0</v>
      </c>
      <c r="E17" s="32">
        <v>0</v>
      </c>
      <c r="F17" s="32">
        <v>0</v>
      </c>
      <c r="G17" s="32">
        <v>0</v>
      </c>
      <c r="H17" s="32">
        <v>6</v>
      </c>
      <c r="I17" s="32">
        <f t="shared" si="42"/>
        <v>6</v>
      </c>
      <c r="J17" s="38">
        <v>0</v>
      </c>
      <c r="K17" s="38">
        <v>0</v>
      </c>
      <c r="L17" s="38">
        <v>0</v>
      </c>
      <c r="M17" s="34">
        <f t="shared" si="43"/>
        <v>4</v>
      </c>
      <c r="N17" s="190">
        <v>3</v>
      </c>
      <c r="O17" s="190">
        <v>0</v>
      </c>
      <c r="P17" s="190">
        <v>1</v>
      </c>
      <c r="Q17" s="190">
        <v>0</v>
      </c>
      <c r="R17" s="189">
        <f t="shared" si="44"/>
        <v>0</v>
      </c>
      <c r="S17" s="190">
        <v>0</v>
      </c>
      <c r="T17" s="190">
        <v>0</v>
      </c>
      <c r="U17" s="190">
        <v>0</v>
      </c>
      <c r="V17" s="34">
        <f t="shared" si="45"/>
        <v>4</v>
      </c>
      <c r="W17" s="38">
        <v>0</v>
      </c>
      <c r="X17" s="38">
        <v>0</v>
      </c>
      <c r="Y17" s="34">
        <f t="shared" si="46"/>
        <v>2</v>
      </c>
      <c r="Z17" s="34">
        <f t="shared" si="47"/>
        <v>0</v>
      </c>
      <c r="AA17" s="38">
        <v>1</v>
      </c>
      <c r="AB17" s="38">
        <v>0</v>
      </c>
      <c r="AC17" s="34">
        <f t="shared" si="48"/>
        <v>1</v>
      </c>
      <c r="AD17" s="38">
        <v>1</v>
      </c>
      <c r="AE17" s="34">
        <f t="shared" si="49"/>
        <v>0</v>
      </c>
      <c r="AF17" s="38"/>
      <c r="AG17" s="38">
        <v>0</v>
      </c>
      <c r="AH17" s="38">
        <v>0</v>
      </c>
      <c r="AI17" s="38">
        <v>0</v>
      </c>
      <c r="AJ17" s="34">
        <f t="shared" si="50"/>
        <v>0</v>
      </c>
      <c r="AK17" s="38">
        <v>0</v>
      </c>
      <c r="AL17" s="34">
        <f t="shared" si="51"/>
        <v>0</v>
      </c>
      <c r="AM17" s="38"/>
      <c r="AN17" s="38"/>
      <c r="AO17" s="38"/>
      <c r="AP17" s="38"/>
      <c r="AQ17" s="70">
        <f t="shared" si="12"/>
        <v>0</v>
      </c>
      <c r="AR17" s="70">
        <f t="shared" si="53"/>
        <v>0</v>
      </c>
      <c r="AS17" s="70">
        <f t="shared" si="13"/>
        <v>6</v>
      </c>
      <c r="AT17" s="70">
        <f t="shared" si="14"/>
        <v>6</v>
      </c>
      <c r="AU17" s="70">
        <f t="shared" si="15"/>
        <v>6</v>
      </c>
      <c r="AV17" s="70">
        <f t="shared" si="54"/>
        <v>6</v>
      </c>
      <c r="AW17" s="70">
        <f t="shared" si="16"/>
        <v>4</v>
      </c>
      <c r="AX17" s="70">
        <f t="shared" si="52"/>
        <v>4</v>
      </c>
      <c r="AY17" s="70">
        <f t="shared" si="17"/>
        <v>0</v>
      </c>
      <c r="AZ17" s="70">
        <f t="shared" si="18"/>
        <v>0</v>
      </c>
      <c r="BA17" s="70">
        <f t="shared" si="19"/>
        <v>4</v>
      </c>
      <c r="BB17" s="70">
        <f t="shared" si="20"/>
        <v>4</v>
      </c>
      <c r="BC17" s="70">
        <f t="shared" si="21"/>
        <v>1</v>
      </c>
      <c r="BD17" s="70">
        <f t="shared" si="22"/>
        <v>1</v>
      </c>
      <c r="BE17" s="70">
        <f t="shared" si="23"/>
        <v>1</v>
      </c>
      <c r="BF17" s="70">
        <f t="shared" si="24"/>
        <v>1</v>
      </c>
      <c r="BG17" s="70">
        <f t="shared" si="25"/>
        <v>0</v>
      </c>
      <c r="BH17" s="70">
        <f t="shared" si="26"/>
        <v>0</v>
      </c>
      <c r="BI17" s="70">
        <f t="shared" si="27"/>
        <v>0</v>
      </c>
      <c r="BJ17" s="70">
        <f t="shared" si="28"/>
        <v>0</v>
      </c>
    </row>
    <row r="18" spans="1:62" ht="51">
      <c r="A18" s="5">
        <v>5</v>
      </c>
      <c r="B18" s="6" t="s">
        <v>66</v>
      </c>
      <c r="C18" s="33">
        <v>1</v>
      </c>
      <c r="D18" s="32">
        <v>0</v>
      </c>
      <c r="E18" s="32">
        <v>1</v>
      </c>
      <c r="F18" s="36">
        <v>0</v>
      </c>
      <c r="G18" s="36">
        <v>0</v>
      </c>
      <c r="H18" s="32">
        <v>0</v>
      </c>
      <c r="I18" s="32">
        <v>0</v>
      </c>
      <c r="J18" s="38">
        <v>0</v>
      </c>
      <c r="K18" s="38">
        <v>0</v>
      </c>
      <c r="L18" s="38">
        <v>0</v>
      </c>
      <c r="M18" s="34">
        <f t="shared" si="43"/>
        <v>0</v>
      </c>
      <c r="N18" s="38">
        <v>0</v>
      </c>
      <c r="O18" s="38">
        <v>0</v>
      </c>
      <c r="P18" s="38">
        <v>0</v>
      </c>
      <c r="Q18" s="38">
        <v>0</v>
      </c>
      <c r="R18" s="189">
        <f t="shared" si="44"/>
        <v>0</v>
      </c>
      <c r="S18" s="34">
        <v>0</v>
      </c>
      <c r="T18" s="34">
        <v>0</v>
      </c>
      <c r="U18" s="34">
        <v>0</v>
      </c>
      <c r="V18" s="34">
        <f t="shared" si="45"/>
        <v>0</v>
      </c>
      <c r="W18" s="38">
        <v>0</v>
      </c>
      <c r="X18" s="38">
        <v>0</v>
      </c>
      <c r="Y18" s="34">
        <f t="shared" si="46"/>
        <v>1</v>
      </c>
      <c r="Z18" s="34">
        <f t="shared" si="47"/>
        <v>0</v>
      </c>
      <c r="AA18" s="38">
        <v>0</v>
      </c>
      <c r="AB18" s="38">
        <v>2</v>
      </c>
      <c r="AC18" s="34">
        <f t="shared" si="48"/>
        <v>2</v>
      </c>
      <c r="AD18" s="38">
        <v>0</v>
      </c>
      <c r="AE18" s="34">
        <f t="shared" si="49"/>
        <v>2</v>
      </c>
      <c r="AF18" s="38"/>
      <c r="AG18" s="38">
        <v>2</v>
      </c>
      <c r="AH18" s="38">
        <v>0</v>
      </c>
      <c r="AI18" s="38">
        <v>0</v>
      </c>
      <c r="AJ18" s="34">
        <f t="shared" si="50"/>
        <v>0</v>
      </c>
      <c r="AK18" s="38">
        <v>0</v>
      </c>
      <c r="AL18" s="34">
        <f t="shared" si="51"/>
        <v>0</v>
      </c>
      <c r="AM18" s="38"/>
      <c r="AN18" s="38"/>
      <c r="AO18" s="38"/>
      <c r="AP18" s="38"/>
      <c r="AQ18" s="70">
        <f t="shared" si="12"/>
        <v>1</v>
      </c>
      <c r="AR18" s="70">
        <f t="shared" si="53"/>
        <v>1</v>
      </c>
      <c r="AS18" s="70">
        <f t="shared" si="13"/>
        <v>0</v>
      </c>
      <c r="AT18" s="70">
        <f t="shared" si="14"/>
        <v>0</v>
      </c>
      <c r="AU18" s="70">
        <f t="shared" si="15"/>
        <v>1</v>
      </c>
      <c r="AV18" s="70">
        <f t="shared" si="54"/>
        <v>1</v>
      </c>
      <c r="AW18" s="70">
        <f t="shared" si="16"/>
        <v>0</v>
      </c>
      <c r="AX18" s="70">
        <f t="shared" si="52"/>
        <v>0</v>
      </c>
      <c r="AY18" s="70">
        <f t="shared" si="17"/>
        <v>0</v>
      </c>
      <c r="AZ18" s="70">
        <f t="shared" si="18"/>
        <v>0</v>
      </c>
      <c r="BA18" s="70">
        <f t="shared" si="19"/>
        <v>0</v>
      </c>
      <c r="BB18" s="70">
        <f t="shared" si="20"/>
        <v>0</v>
      </c>
      <c r="BC18" s="70">
        <f t="shared" si="21"/>
        <v>2</v>
      </c>
      <c r="BD18" s="70">
        <f t="shared" si="22"/>
        <v>2</v>
      </c>
      <c r="BE18" s="70">
        <f t="shared" si="23"/>
        <v>2</v>
      </c>
      <c r="BF18" s="70">
        <f t="shared" si="24"/>
        <v>2</v>
      </c>
      <c r="BG18" s="70">
        <f t="shared" si="25"/>
        <v>0</v>
      </c>
      <c r="BH18" s="70">
        <f t="shared" si="26"/>
        <v>0</v>
      </c>
      <c r="BI18" s="70">
        <f t="shared" si="27"/>
        <v>0</v>
      </c>
      <c r="BJ18" s="70">
        <f t="shared" si="28"/>
        <v>0</v>
      </c>
    </row>
    <row r="19" spans="1:62" ht="38.25">
      <c r="A19" s="5">
        <v>6</v>
      </c>
      <c r="B19" s="6" t="s">
        <v>67</v>
      </c>
      <c r="C19" s="69">
        <f t="shared" ref="C19:AP19" si="55">SUM(C20:C26)</f>
        <v>0</v>
      </c>
      <c r="D19" s="69">
        <f t="shared" si="55"/>
        <v>0</v>
      </c>
      <c r="E19" s="69">
        <f t="shared" si="55"/>
        <v>0</v>
      </c>
      <c r="F19" s="69">
        <f t="shared" si="55"/>
        <v>0</v>
      </c>
      <c r="G19" s="69">
        <f t="shared" si="55"/>
        <v>0</v>
      </c>
      <c r="H19" s="69">
        <f t="shared" si="55"/>
        <v>0</v>
      </c>
      <c r="I19" s="69">
        <f t="shared" si="55"/>
        <v>0</v>
      </c>
      <c r="J19" s="69">
        <f t="shared" si="55"/>
        <v>0</v>
      </c>
      <c r="K19" s="69">
        <f t="shared" si="55"/>
        <v>0</v>
      </c>
      <c r="L19" s="69">
        <f t="shared" si="55"/>
        <v>0</v>
      </c>
      <c r="M19" s="69">
        <f t="shared" si="55"/>
        <v>0</v>
      </c>
      <c r="N19" s="69">
        <f t="shared" si="55"/>
        <v>0</v>
      </c>
      <c r="O19" s="69">
        <f t="shared" si="55"/>
        <v>0</v>
      </c>
      <c r="P19" s="69">
        <f t="shared" si="55"/>
        <v>0</v>
      </c>
      <c r="Q19" s="69">
        <f t="shared" si="55"/>
        <v>0</v>
      </c>
      <c r="R19" s="69">
        <f t="shared" si="55"/>
        <v>0</v>
      </c>
      <c r="S19" s="69">
        <f t="shared" si="55"/>
        <v>0</v>
      </c>
      <c r="T19" s="69">
        <f t="shared" si="55"/>
        <v>0</v>
      </c>
      <c r="U19" s="69">
        <f t="shared" si="55"/>
        <v>0</v>
      </c>
      <c r="V19" s="69">
        <f t="shared" si="55"/>
        <v>0</v>
      </c>
      <c r="W19" s="69">
        <f t="shared" si="55"/>
        <v>0</v>
      </c>
      <c r="X19" s="69">
        <f t="shared" si="55"/>
        <v>0</v>
      </c>
      <c r="Y19" s="69">
        <f t="shared" si="55"/>
        <v>0</v>
      </c>
      <c r="Z19" s="69">
        <f t="shared" si="55"/>
        <v>0</v>
      </c>
      <c r="AA19" s="69">
        <f t="shared" si="55"/>
        <v>0</v>
      </c>
      <c r="AB19" s="69">
        <f t="shared" si="55"/>
        <v>0</v>
      </c>
      <c r="AC19" s="69">
        <f t="shared" si="55"/>
        <v>0</v>
      </c>
      <c r="AD19" s="69">
        <f t="shared" si="55"/>
        <v>0</v>
      </c>
      <c r="AE19" s="69">
        <f t="shared" si="55"/>
        <v>0</v>
      </c>
      <c r="AF19" s="69">
        <f t="shared" si="55"/>
        <v>0</v>
      </c>
      <c r="AG19" s="69">
        <f t="shared" si="55"/>
        <v>0</v>
      </c>
      <c r="AH19" s="69">
        <f t="shared" si="55"/>
        <v>0</v>
      </c>
      <c r="AI19" s="69">
        <f t="shared" si="55"/>
        <v>0</v>
      </c>
      <c r="AJ19" s="69">
        <f t="shared" si="55"/>
        <v>0</v>
      </c>
      <c r="AK19" s="69">
        <f t="shared" si="55"/>
        <v>0</v>
      </c>
      <c r="AL19" s="69">
        <f t="shared" si="55"/>
        <v>0</v>
      </c>
      <c r="AM19" s="69">
        <f t="shared" si="55"/>
        <v>0</v>
      </c>
      <c r="AN19" s="69">
        <f t="shared" si="55"/>
        <v>0</v>
      </c>
      <c r="AO19" s="69">
        <f t="shared" si="55"/>
        <v>0</v>
      </c>
      <c r="AP19" s="69">
        <f t="shared" si="55"/>
        <v>0</v>
      </c>
      <c r="AQ19" s="69">
        <f t="shared" ref="AQ19:BJ19" si="56">SUM(AQ20:AQ26)</f>
        <v>0</v>
      </c>
      <c r="AR19" s="69">
        <f t="shared" si="56"/>
        <v>0</v>
      </c>
      <c r="AS19" s="69">
        <f t="shared" si="56"/>
        <v>0</v>
      </c>
      <c r="AT19" s="69">
        <f t="shared" si="56"/>
        <v>0</v>
      </c>
      <c r="AU19" s="69">
        <f t="shared" si="56"/>
        <v>0</v>
      </c>
      <c r="AV19" s="69">
        <f t="shared" si="56"/>
        <v>0</v>
      </c>
      <c r="AW19" s="69">
        <f t="shared" si="56"/>
        <v>0</v>
      </c>
      <c r="AX19" s="69">
        <f t="shared" si="56"/>
        <v>0</v>
      </c>
      <c r="AY19" s="69">
        <f t="shared" si="56"/>
        <v>0</v>
      </c>
      <c r="AZ19" s="69">
        <f t="shared" si="56"/>
        <v>0</v>
      </c>
      <c r="BA19" s="69">
        <f t="shared" si="56"/>
        <v>0</v>
      </c>
      <c r="BB19" s="69">
        <f t="shared" si="56"/>
        <v>0</v>
      </c>
      <c r="BC19" s="69">
        <f t="shared" si="56"/>
        <v>0</v>
      </c>
      <c r="BD19" s="69">
        <f t="shared" si="56"/>
        <v>0</v>
      </c>
      <c r="BE19" s="69">
        <f t="shared" si="56"/>
        <v>0</v>
      </c>
      <c r="BF19" s="69">
        <f t="shared" si="56"/>
        <v>0</v>
      </c>
      <c r="BG19" s="69">
        <f t="shared" si="56"/>
        <v>0</v>
      </c>
      <c r="BH19" s="69">
        <f t="shared" si="56"/>
        <v>0</v>
      </c>
      <c r="BI19" s="69">
        <f t="shared" si="56"/>
        <v>0</v>
      </c>
      <c r="BJ19" s="69">
        <f t="shared" si="56"/>
        <v>0</v>
      </c>
    </row>
    <row r="20" spans="1:62" ht="38.25">
      <c r="A20" s="5" t="s">
        <v>8</v>
      </c>
      <c r="B20" s="204" t="s">
        <v>68</v>
      </c>
      <c r="C20" s="21">
        <f t="shared" ref="C20:C26" si="57">E20+F20+G20</f>
        <v>0</v>
      </c>
      <c r="D20" s="2">
        <f t="shared" ref="D20:D26" si="58">L20+V20+W20+Y20-I20-E20</f>
        <v>0</v>
      </c>
      <c r="E20" s="7">
        <v>0</v>
      </c>
      <c r="F20" s="7">
        <v>0</v>
      </c>
      <c r="G20" s="7">
        <v>0</v>
      </c>
      <c r="H20" s="2">
        <v>0</v>
      </c>
      <c r="I20" s="2">
        <f t="shared" ref="I20:I26" si="59">H20-J20-K20</f>
        <v>0</v>
      </c>
      <c r="J20" s="8">
        <v>0</v>
      </c>
      <c r="K20" s="8">
        <v>0</v>
      </c>
      <c r="L20" s="8">
        <v>0</v>
      </c>
      <c r="M20" s="3">
        <f t="shared" ref="M20:M26" si="60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61">S20+T20+U20</f>
        <v>0</v>
      </c>
      <c r="S20" s="8">
        <v>0</v>
      </c>
      <c r="T20" s="8">
        <v>0</v>
      </c>
      <c r="U20" s="8">
        <v>0</v>
      </c>
      <c r="V20" s="3">
        <f t="shared" ref="V20:V26" si="62">M20+R20</f>
        <v>0</v>
      </c>
      <c r="W20" s="8">
        <v>0</v>
      </c>
      <c r="X20" s="8">
        <v>0</v>
      </c>
      <c r="Y20" s="3">
        <f t="shared" ref="Y20:Y26" si="63">E20+I20-L20-V20</f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2"/>
        <v>0</v>
      </c>
      <c r="AR20" s="70">
        <f t="shared" si="53"/>
        <v>0</v>
      </c>
      <c r="AS20" s="70">
        <f t="shared" si="13"/>
        <v>0</v>
      </c>
      <c r="AT20" s="70">
        <f t="shared" si="14"/>
        <v>0</v>
      </c>
      <c r="AU20" s="70">
        <f t="shared" si="15"/>
        <v>0</v>
      </c>
      <c r="AV20" s="70">
        <f>L20+V20+W20+Y20+Z20</f>
        <v>0</v>
      </c>
      <c r="AW20" s="70">
        <f t="shared" si="16"/>
        <v>0</v>
      </c>
      <c r="AX20" s="70">
        <f t="shared" ref="AX20:AX26" si="64">N20+O20+P20+Q20</f>
        <v>0</v>
      </c>
      <c r="AY20" s="70">
        <f t="shared" si="17"/>
        <v>0</v>
      </c>
      <c r="AZ20" s="70">
        <f t="shared" si="18"/>
        <v>0</v>
      </c>
      <c r="BA20" s="70">
        <f t="shared" si="19"/>
        <v>0</v>
      </c>
      <c r="BB20" s="70">
        <f t="shared" si="20"/>
        <v>0</v>
      </c>
      <c r="BC20" s="70">
        <f t="shared" si="21"/>
        <v>0</v>
      </c>
      <c r="BD20" s="70">
        <f t="shared" si="22"/>
        <v>0</v>
      </c>
      <c r="BE20" s="70">
        <f t="shared" si="23"/>
        <v>0</v>
      </c>
      <c r="BF20" s="70">
        <f t="shared" si="24"/>
        <v>0</v>
      </c>
      <c r="BG20" s="70">
        <f t="shared" si="25"/>
        <v>0</v>
      </c>
      <c r="BH20" s="70">
        <f t="shared" si="26"/>
        <v>0</v>
      </c>
      <c r="BI20" s="70">
        <f t="shared" si="27"/>
        <v>0</v>
      </c>
      <c r="BJ20" s="70">
        <f t="shared" si="28"/>
        <v>0</v>
      </c>
    </row>
    <row r="21" spans="1:62" ht="38.25">
      <c r="A21" s="5" t="s">
        <v>9</v>
      </c>
      <c r="B21" s="204" t="s">
        <v>69</v>
      </c>
      <c r="C21" s="21">
        <f t="shared" si="57"/>
        <v>0</v>
      </c>
      <c r="D21" s="2">
        <f t="shared" si="58"/>
        <v>0</v>
      </c>
      <c r="E21" s="2">
        <v>0</v>
      </c>
      <c r="F21" s="2">
        <v>0</v>
      </c>
      <c r="G21" s="2">
        <v>0</v>
      </c>
      <c r="H21" s="2">
        <v>0</v>
      </c>
      <c r="I21" s="2">
        <f t="shared" si="59"/>
        <v>0</v>
      </c>
      <c r="J21" s="8">
        <v>0</v>
      </c>
      <c r="K21" s="8">
        <v>0</v>
      </c>
      <c r="L21" s="8">
        <v>0</v>
      </c>
      <c r="M21" s="3">
        <f t="shared" si="60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61"/>
        <v>0</v>
      </c>
      <c r="S21" s="8">
        <v>0</v>
      </c>
      <c r="T21" s="8">
        <v>0</v>
      </c>
      <c r="U21" s="8">
        <v>0</v>
      </c>
      <c r="V21" s="3">
        <f t="shared" si="62"/>
        <v>0</v>
      </c>
      <c r="W21" s="8">
        <v>0</v>
      </c>
      <c r="X21" s="8">
        <v>0</v>
      </c>
      <c r="Y21" s="3">
        <f t="shared" si="63"/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2"/>
        <v>0</v>
      </c>
      <c r="AR21" s="70">
        <f t="shared" si="53"/>
        <v>0</v>
      </c>
      <c r="AS21" s="70">
        <f t="shared" si="13"/>
        <v>0</v>
      </c>
      <c r="AT21" s="70">
        <f t="shared" si="14"/>
        <v>0</v>
      </c>
      <c r="AU21" s="70">
        <f t="shared" si="15"/>
        <v>0</v>
      </c>
      <c r="AV21" s="70">
        <f t="shared" ref="AV21:AV26" si="65">L21+V21+W21+Y21+Z21</f>
        <v>0</v>
      </c>
      <c r="AW21" s="70">
        <f t="shared" si="16"/>
        <v>0</v>
      </c>
      <c r="AX21" s="70">
        <f t="shared" si="64"/>
        <v>0</v>
      </c>
      <c r="AY21" s="70">
        <f t="shared" si="17"/>
        <v>0</v>
      </c>
      <c r="AZ21" s="70">
        <f t="shared" si="18"/>
        <v>0</v>
      </c>
      <c r="BA21" s="70">
        <f t="shared" si="19"/>
        <v>0</v>
      </c>
      <c r="BB21" s="70">
        <f t="shared" si="20"/>
        <v>0</v>
      </c>
      <c r="BC21" s="70">
        <f t="shared" si="21"/>
        <v>0</v>
      </c>
      <c r="BD21" s="70">
        <f t="shared" si="22"/>
        <v>0</v>
      </c>
      <c r="BE21" s="70">
        <f t="shared" si="23"/>
        <v>0</v>
      </c>
      <c r="BF21" s="70">
        <f t="shared" si="24"/>
        <v>0</v>
      </c>
      <c r="BG21" s="70">
        <f t="shared" si="25"/>
        <v>0</v>
      </c>
      <c r="BH21" s="70">
        <f t="shared" si="26"/>
        <v>0</v>
      </c>
      <c r="BI21" s="70">
        <f t="shared" si="27"/>
        <v>0</v>
      </c>
      <c r="BJ21" s="70">
        <f t="shared" si="28"/>
        <v>0</v>
      </c>
    </row>
    <row r="22" spans="1:62" ht="38.25">
      <c r="A22" s="5" t="s">
        <v>10</v>
      </c>
      <c r="B22" s="204" t="s">
        <v>70</v>
      </c>
      <c r="C22" s="21">
        <f t="shared" si="57"/>
        <v>0</v>
      </c>
      <c r="D22" s="2">
        <f t="shared" si="58"/>
        <v>0</v>
      </c>
      <c r="E22" s="7">
        <v>0</v>
      </c>
      <c r="F22" s="7">
        <v>0</v>
      </c>
      <c r="G22" s="7">
        <v>0</v>
      </c>
      <c r="H22" s="2">
        <v>0</v>
      </c>
      <c r="I22" s="2">
        <f t="shared" si="59"/>
        <v>0</v>
      </c>
      <c r="J22" s="8">
        <v>0</v>
      </c>
      <c r="K22" s="8">
        <v>0</v>
      </c>
      <c r="L22" s="8">
        <v>0</v>
      </c>
      <c r="M22" s="3">
        <f t="shared" si="60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61"/>
        <v>0</v>
      </c>
      <c r="S22" s="8">
        <v>0</v>
      </c>
      <c r="T22" s="8">
        <v>0</v>
      </c>
      <c r="U22" s="8">
        <v>0</v>
      </c>
      <c r="V22" s="3">
        <f t="shared" si="62"/>
        <v>0</v>
      </c>
      <c r="W22" s="8">
        <v>0</v>
      </c>
      <c r="X22" s="8">
        <v>0</v>
      </c>
      <c r="Y22" s="3">
        <f t="shared" si="63"/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2"/>
        <v>0</v>
      </c>
      <c r="AR22" s="70">
        <f t="shared" si="53"/>
        <v>0</v>
      </c>
      <c r="AS22" s="70">
        <f t="shared" si="13"/>
        <v>0</v>
      </c>
      <c r="AT22" s="70">
        <f t="shared" si="14"/>
        <v>0</v>
      </c>
      <c r="AU22" s="70">
        <f t="shared" si="15"/>
        <v>0</v>
      </c>
      <c r="AV22" s="70">
        <f t="shared" si="65"/>
        <v>0</v>
      </c>
      <c r="AW22" s="70">
        <f t="shared" si="16"/>
        <v>0</v>
      </c>
      <c r="AX22" s="70">
        <f t="shared" si="64"/>
        <v>0</v>
      </c>
      <c r="AY22" s="70">
        <f t="shared" si="17"/>
        <v>0</v>
      </c>
      <c r="AZ22" s="70">
        <f t="shared" si="18"/>
        <v>0</v>
      </c>
      <c r="BA22" s="70">
        <f t="shared" si="19"/>
        <v>0</v>
      </c>
      <c r="BB22" s="70">
        <f t="shared" si="20"/>
        <v>0</v>
      </c>
      <c r="BC22" s="70">
        <f t="shared" si="21"/>
        <v>0</v>
      </c>
      <c r="BD22" s="70">
        <f t="shared" si="22"/>
        <v>0</v>
      </c>
      <c r="BE22" s="70">
        <f t="shared" si="23"/>
        <v>0</v>
      </c>
      <c r="BF22" s="70">
        <f t="shared" si="24"/>
        <v>0</v>
      </c>
      <c r="BG22" s="70">
        <f t="shared" si="25"/>
        <v>0</v>
      </c>
      <c r="BH22" s="70">
        <f t="shared" si="26"/>
        <v>0</v>
      </c>
      <c r="BI22" s="70">
        <f t="shared" si="27"/>
        <v>0</v>
      </c>
      <c r="BJ22" s="70">
        <f t="shared" si="28"/>
        <v>0</v>
      </c>
    </row>
    <row r="23" spans="1:62" ht="38.25">
      <c r="A23" s="5" t="s">
        <v>11</v>
      </c>
      <c r="B23" s="204" t="s">
        <v>71</v>
      </c>
      <c r="C23" s="21">
        <f t="shared" si="57"/>
        <v>0</v>
      </c>
      <c r="D23" s="2">
        <f t="shared" si="58"/>
        <v>0</v>
      </c>
      <c r="E23" s="7">
        <v>0</v>
      </c>
      <c r="F23" s="7">
        <v>0</v>
      </c>
      <c r="G23" s="7">
        <v>0</v>
      </c>
      <c r="H23" s="2">
        <v>0</v>
      </c>
      <c r="I23" s="2">
        <f t="shared" si="59"/>
        <v>0</v>
      </c>
      <c r="J23" s="8">
        <v>0</v>
      </c>
      <c r="K23" s="8">
        <v>0</v>
      </c>
      <c r="L23" s="8">
        <v>0</v>
      </c>
      <c r="M23" s="3">
        <f t="shared" si="60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61"/>
        <v>0</v>
      </c>
      <c r="S23" s="8">
        <v>0</v>
      </c>
      <c r="T23" s="8">
        <v>0</v>
      </c>
      <c r="U23" s="8">
        <v>0</v>
      </c>
      <c r="V23" s="3">
        <f t="shared" si="62"/>
        <v>0</v>
      </c>
      <c r="W23" s="8">
        <v>0</v>
      </c>
      <c r="X23" s="8">
        <v>0</v>
      </c>
      <c r="Y23" s="3">
        <f t="shared" si="63"/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2"/>
        <v>0</v>
      </c>
      <c r="AR23" s="70">
        <f t="shared" si="53"/>
        <v>0</v>
      </c>
      <c r="AS23" s="70">
        <f t="shared" si="13"/>
        <v>0</v>
      </c>
      <c r="AT23" s="70">
        <f t="shared" si="14"/>
        <v>0</v>
      </c>
      <c r="AU23" s="70">
        <f t="shared" si="15"/>
        <v>0</v>
      </c>
      <c r="AV23" s="70">
        <f t="shared" si="65"/>
        <v>0</v>
      </c>
      <c r="AW23" s="70">
        <f t="shared" si="16"/>
        <v>0</v>
      </c>
      <c r="AX23" s="70">
        <f t="shared" si="64"/>
        <v>0</v>
      </c>
      <c r="AY23" s="70">
        <f t="shared" si="17"/>
        <v>0</v>
      </c>
      <c r="AZ23" s="70">
        <f t="shared" si="18"/>
        <v>0</v>
      </c>
      <c r="BA23" s="70">
        <f t="shared" si="19"/>
        <v>0</v>
      </c>
      <c r="BB23" s="70">
        <f t="shared" si="20"/>
        <v>0</v>
      </c>
      <c r="BC23" s="70">
        <f t="shared" si="21"/>
        <v>0</v>
      </c>
      <c r="BD23" s="70">
        <f t="shared" si="22"/>
        <v>0</v>
      </c>
      <c r="BE23" s="70">
        <f t="shared" si="23"/>
        <v>0</v>
      </c>
      <c r="BF23" s="70">
        <f t="shared" si="24"/>
        <v>0</v>
      </c>
      <c r="BG23" s="70">
        <f t="shared" si="25"/>
        <v>0</v>
      </c>
      <c r="BH23" s="70">
        <f t="shared" si="26"/>
        <v>0</v>
      </c>
      <c r="BI23" s="70">
        <f t="shared" si="27"/>
        <v>0</v>
      </c>
      <c r="BJ23" s="70">
        <f t="shared" si="28"/>
        <v>0</v>
      </c>
    </row>
    <row r="24" spans="1:62" ht="38.25">
      <c r="A24" s="5" t="s">
        <v>12</v>
      </c>
      <c r="B24" s="204" t="s">
        <v>72</v>
      </c>
      <c r="C24" s="21">
        <f t="shared" si="57"/>
        <v>0</v>
      </c>
      <c r="D24" s="2">
        <f t="shared" si="58"/>
        <v>0</v>
      </c>
      <c r="E24" s="7">
        <v>0</v>
      </c>
      <c r="F24" s="7">
        <v>0</v>
      </c>
      <c r="G24" s="7">
        <v>0</v>
      </c>
      <c r="H24" s="2">
        <v>0</v>
      </c>
      <c r="I24" s="2">
        <f t="shared" si="59"/>
        <v>0</v>
      </c>
      <c r="J24" s="8">
        <v>0</v>
      </c>
      <c r="K24" s="8">
        <v>0</v>
      </c>
      <c r="L24" s="8">
        <v>0</v>
      </c>
      <c r="M24" s="3">
        <f t="shared" si="60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61"/>
        <v>0</v>
      </c>
      <c r="S24" s="8">
        <v>0</v>
      </c>
      <c r="T24" s="8">
        <v>0</v>
      </c>
      <c r="U24" s="8">
        <v>0</v>
      </c>
      <c r="V24" s="3">
        <f t="shared" si="62"/>
        <v>0</v>
      </c>
      <c r="W24" s="8">
        <v>0</v>
      </c>
      <c r="X24" s="8">
        <v>0</v>
      </c>
      <c r="Y24" s="3">
        <f t="shared" si="63"/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2"/>
        <v>0</v>
      </c>
      <c r="AR24" s="70">
        <f t="shared" si="53"/>
        <v>0</v>
      </c>
      <c r="AS24" s="70">
        <f t="shared" si="13"/>
        <v>0</v>
      </c>
      <c r="AT24" s="70">
        <f t="shared" si="14"/>
        <v>0</v>
      </c>
      <c r="AU24" s="70">
        <f t="shared" si="15"/>
        <v>0</v>
      </c>
      <c r="AV24" s="70">
        <f t="shared" si="65"/>
        <v>0</v>
      </c>
      <c r="AW24" s="70">
        <f t="shared" si="16"/>
        <v>0</v>
      </c>
      <c r="AX24" s="70">
        <f t="shared" si="64"/>
        <v>0</v>
      </c>
      <c r="AY24" s="70">
        <f t="shared" si="17"/>
        <v>0</v>
      </c>
      <c r="AZ24" s="70">
        <f t="shared" si="18"/>
        <v>0</v>
      </c>
      <c r="BA24" s="70">
        <f t="shared" si="19"/>
        <v>0</v>
      </c>
      <c r="BB24" s="70">
        <f t="shared" si="20"/>
        <v>0</v>
      </c>
      <c r="BC24" s="70">
        <f t="shared" si="21"/>
        <v>0</v>
      </c>
      <c r="BD24" s="70">
        <f t="shared" si="22"/>
        <v>0</v>
      </c>
      <c r="BE24" s="70">
        <f t="shared" si="23"/>
        <v>0</v>
      </c>
      <c r="BF24" s="70">
        <f t="shared" si="24"/>
        <v>0</v>
      </c>
      <c r="BG24" s="70">
        <f t="shared" si="25"/>
        <v>0</v>
      </c>
      <c r="BH24" s="70">
        <f t="shared" si="26"/>
        <v>0</v>
      </c>
      <c r="BI24" s="70">
        <f t="shared" si="27"/>
        <v>0</v>
      </c>
      <c r="BJ24" s="70">
        <f t="shared" si="28"/>
        <v>0</v>
      </c>
    </row>
    <row r="25" spans="1:62" ht="38.25">
      <c r="A25" s="5" t="s">
        <v>13</v>
      </c>
      <c r="B25" s="204" t="s">
        <v>73</v>
      </c>
      <c r="C25" s="21">
        <f t="shared" si="57"/>
        <v>0</v>
      </c>
      <c r="D25" s="2">
        <f t="shared" si="58"/>
        <v>0</v>
      </c>
      <c r="E25" s="2">
        <v>0</v>
      </c>
      <c r="F25" s="2">
        <v>0</v>
      </c>
      <c r="G25" s="2">
        <v>0</v>
      </c>
      <c r="H25" s="2">
        <v>0</v>
      </c>
      <c r="I25" s="2">
        <f t="shared" si="59"/>
        <v>0</v>
      </c>
      <c r="J25" s="8">
        <v>0</v>
      </c>
      <c r="K25" s="8">
        <v>0</v>
      </c>
      <c r="L25" s="8">
        <v>0</v>
      </c>
      <c r="M25" s="3">
        <f t="shared" si="60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61"/>
        <v>0</v>
      </c>
      <c r="S25" s="8">
        <v>0</v>
      </c>
      <c r="T25" s="8">
        <v>0</v>
      </c>
      <c r="U25" s="8">
        <v>0</v>
      </c>
      <c r="V25" s="3">
        <f t="shared" si="62"/>
        <v>0</v>
      </c>
      <c r="W25" s="8">
        <v>0</v>
      </c>
      <c r="X25" s="8">
        <v>0</v>
      </c>
      <c r="Y25" s="3">
        <f t="shared" si="63"/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2"/>
        <v>0</v>
      </c>
      <c r="AR25" s="70">
        <f t="shared" si="53"/>
        <v>0</v>
      </c>
      <c r="AS25" s="70">
        <f t="shared" si="13"/>
        <v>0</v>
      </c>
      <c r="AT25" s="70">
        <f t="shared" si="14"/>
        <v>0</v>
      </c>
      <c r="AU25" s="70">
        <f t="shared" si="15"/>
        <v>0</v>
      </c>
      <c r="AV25" s="70">
        <f>L25+V25+W25+Y25+Z25</f>
        <v>0</v>
      </c>
      <c r="AW25" s="70">
        <f t="shared" si="16"/>
        <v>0</v>
      </c>
      <c r="AX25" s="70">
        <f t="shared" si="64"/>
        <v>0</v>
      </c>
      <c r="AY25" s="70">
        <f t="shared" si="17"/>
        <v>0</v>
      </c>
      <c r="AZ25" s="70">
        <f t="shared" si="18"/>
        <v>0</v>
      </c>
      <c r="BA25" s="70">
        <f t="shared" si="19"/>
        <v>0</v>
      </c>
      <c r="BB25" s="70">
        <f t="shared" si="20"/>
        <v>0</v>
      </c>
      <c r="BC25" s="70">
        <f t="shared" si="21"/>
        <v>0</v>
      </c>
      <c r="BD25" s="70">
        <f t="shared" si="22"/>
        <v>0</v>
      </c>
      <c r="BE25" s="70">
        <f t="shared" si="23"/>
        <v>0</v>
      </c>
      <c r="BF25" s="70">
        <f t="shared" si="24"/>
        <v>0</v>
      </c>
      <c r="BG25" s="70">
        <f t="shared" si="25"/>
        <v>0</v>
      </c>
      <c r="BH25" s="70">
        <f t="shared" si="26"/>
        <v>0</v>
      </c>
      <c r="BI25" s="70">
        <f t="shared" si="27"/>
        <v>0</v>
      </c>
      <c r="BJ25" s="70">
        <f t="shared" si="28"/>
        <v>0</v>
      </c>
    </row>
    <row r="26" spans="1:62" ht="38.25">
      <c r="A26" s="5" t="s">
        <v>48</v>
      </c>
      <c r="B26" s="204" t="s">
        <v>74</v>
      </c>
      <c r="C26" s="21">
        <f t="shared" si="57"/>
        <v>0</v>
      </c>
      <c r="D26" s="2">
        <f t="shared" si="58"/>
        <v>0</v>
      </c>
      <c r="E26" s="7">
        <v>0</v>
      </c>
      <c r="F26" s="7">
        <v>0</v>
      </c>
      <c r="G26" s="7">
        <v>0</v>
      </c>
      <c r="H26" s="2">
        <v>0</v>
      </c>
      <c r="I26" s="2">
        <f t="shared" si="59"/>
        <v>0</v>
      </c>
      <c r="J26" s="8">
        <v>0</v>
      </c>
      <c r="K26" s="8">
        <v>0</v>
      </c>
      <c r="L26" s="8">
        <v>0</v>
      </c>
      <c r="M26" s="3">
        <f t="shared" si="60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61"/>
        <v>0</v>
      </c>
      <c r="S26" s="8">
        <v>0</v>
      </c>
      <c r="T26" s="8">
        <v>0</v>
      </c>
      <c r="U26" s="8">
        <v>0</v>
      </c>
      <c r="V26" s="3">
        <f t="shared" si="62"/>
        <v>0</v>
      </c>
      <c r="W26" s="8">
        <v>0</v>
      </c>
      <c r="X26" s="8">
        <v>0</v>
      </c>
      <c r="Y26" s="3">
        <f t="shared" si="63"/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2"/>
        <v>0</v>
      </c>
      <c r="AR26" s="70">
        <f t="shared" si="53"/>
        <v>0</v>
      </c>
      <c r="AS26" s="70">
        <f t="shared" si="13"/>
        <v>0</v>
      </c>
      <c r="AT26" s="70">
        <f t="shared" si="14"/>
        <v>0</v>
      </c>
      <c r="AU26" s="70">
        <f t="shared" si="15"/>
        <v>0</v>
      </c>
      <c r="AV26" s="70">
        <f t="shared" si="65"/>
        <v>0</v>
      </c>
      <c r="AW26" s="70">
        <f t="shared" si="16"/>
        <v>0</v>
      </c>
      <c r="AX26" s="70">
        <f t="shared" si="64"/>
        <v>0</v>
      </c>
      <c r="AY26" s="70">
        <f t="shared" si="17"/>
        <v>0</v>
      </c>
      <c r="AZ26" s="70">
        <f t="shared" si="18"/>
        <v>0</v>
      </c>
      <c r="BA26" s="70">
        <f t="shared" si="19"/>
        <v>0</v>
      </c>
      <c r="BB26" s="70">
        <f t="shared" si="20"/>
        <v>0</v>
      </c>
      <c r="BC26" s="70">
        <f t="shared" si="21"/>
        <v>0</v>
      </c>
      <c r="BD26" s="70">
        <f t="shared" si="22"/>
        <v>0</v>
      </c>
      <c r="BE26" s="70">
        <f t="shared" si="23"/>
        <v>0</v>
      </c>
      <c r="BF26" s="70">
        <f t="shared" si="24"/>
        <v>0</v>
      </c>
      <c r="BG26" s="70">
        <f t="shared" si="25"/>
        <v>0</v>
      </c>
      <c r="BH26" s="70">
        <f t="shared" si="26"/>
        <v>0</v>
      </c>
      <c r="BI26" s="70">
        <f t="shared" si="27"/>
        <v>0</v>
      </c>
      <c r="BJ26" s="70">
        <f t="shared" si="28"/>
        <v>0</v>
      </c>
    </row>
    <row r="27" spans="1:62" ht="38.25">
      <c r="A27" s="5">
        <v>7</v>
      </c>
      <c r="B27" s="6" t="s">
        <v>75</v>
      </c>
      <c r="C27" s="69">
        <f t="shared" ref="C27:AP27" si="66">SUM(C28:C32)</f>
        <v>0</v>
      </c>
      <c r="D27" s="69">
        <f t="shared" si="66"/>
        <v>0</v>
      </c>
      <c r="E27" s="69">
        <f t="shared" si="66"/>
        <v>0</v>
      </c>
      <c r="F27" s="69">
        <f t="shared" si="66"/>
        <v>0</v>
      </c>
      <c r="G27" s="69">
        <f t="shared" si="66"/>
        <v>0</v>
      </c>
      <c r="H27" s="69">
        <f t="shared" si="66"/>
        <v>0</v>
      </c>
      <c r="I27" s="69">
        <f t="shared" si="66"/>
        <v>0</v>
      </c>
      <c r="J27" s="69">
        <f t="shared" si="66"/>
        <v>0</v>
      </c>
      <c r="K27" s="69">
        <f t="shared" si="66"/>
        <v>0</v>
      </c>
      <c r="L27" s="69">
        <f t="shared" si="66"/>
        <v>0</v>
      </c>
      <c r="M27" s="69">
        <f t="shared" si="66"/>
        <v>0</v>
      </c>
      <c r="N27" s="69">
        <f t="shared" si="66"/>
        <v>0</v>
      </c>
      <c r="O27" s="69">
        <f t="shared" si="66"/>
        <v>0</v>
      </c>
      <c r="P27" s="69">
        <f t="shared" si="66"/>
        <v>0</v>
      </c>
      <c r="Q27" s="69">
        <f t="shared" si="66"/>
        <v>0</v>
      </c>
      <c r="R27" s="69">
        <f t="shared" si="66"/>
        <v>0</v>
      </c>
      <c r="S27" s="69">
        <f t="shared" si="66"/>
        <v>0</v>
      </c>
      <c r="T27" s="69">
        <f t="shared" si="66"/>
        <v>0</v>
      </c>
      <c r="U27" s="69">
        <f t="shared" si="66"/>
        <v>0</v>
      </c>
      <c r="V27" s="69">
        <f t="shared" si="66"/>
        <v>0</v>
      </c>
      <c r="W27" s="69">
        <f t="shared" si="66"/>
        <v>0</v>
      </c>
      <c r="X27" s="69">
        <f t="shared" si="66"/>
        <v>0</v>
      </c>
      <c r="Y27" s="69">
        <f t="shared" si="66"/>
        <v>0</v>
      </c>
      <c r="Z27" s="69">
        <f t="shared" si="66"/>
        <v>0</v>
      </c>
      <c r="AA27" s="69">
        <f t="shared" si="66"/>
        <v>0</v>
      </c>
      <c r="AB27" s="69">
        <f t="shared" si="66"/>
        <v>0</v>
      </c>
      <c r="AC27" s="69">
        <f t="shared" si="66"/>
        <v>0</v>
      </c>
      <c r="AD27" s="69">
        <f t="shared" si="66"/>
        <v>0</v>
      </c>
      <c r="AE27" s="69">
        <f t="shared" si="66"/>
        <v>0</v>
      </c>
      <c r="AF27" s="69">
        <f t="shared" si="66"/>
        <v>0</v>
      </c>
      <c r="AG27" s="69">
        <f t="shared" si="66"/>
        <v>0</v>
      </c>
      <c r="AH27" s="69">
        <f t="shared" si="66"/>
        <v>0</v>
      </c>
      <c r="AI27" s="69">
        <f t="shared" si="66"/>
        <v>0</v>
      </c>
      <c r="AJ27" s="69">
        <f t="shared" si="66"/>
        <v>0</v>
      </c>
      <c r="AK27" s="69">
        <f t="shared" si="66"/>
        <v>0</v>
      </c>
      <c r="AL27" s="69">
        <f t="shared" si="66"/>
        <v>0</v>
      </c>
      <c r="AM27" s="69">
        <f t="shared" si="66"/>
        <v>0</v>
      </c>
      <c r="AN27" s="69">
        <f t="shared" si="66"/>
        <v>0</v>
      </c>
      <c r="AO27" s="69">
        <f t="shared" si="66"/>
        <v>0</v>
      </c>
      <c r="AP27" s="69">
        <f t="shared" si="66"/>
        <v>0</v>
      </c>
      <c r="AQ27" s="69">
        <f t="shared" ref="AQ27:BJ27" si="67">SUM(AQ28:AQ32)</f>
        <v>0</v>
      </c>
      <c r="AR27" s="69">
        <f t="shared" si="67"/>
        <v>0</v>
      </c>
      <c r="AS27" s="69">
        <f t="shared" si="67"/>
        <v>0</v>
      </c>
      <c r="AT27" s="69">
        <f t="shared" si="67"/>
        <v>0</v>
      </c>
      <c r="AU27" s="69">
        <f t="shared" si="67"/>
        <v>0</v>
      </c>
      <c r="AV27" s="69">
        <f>SUM(AV28:AV32)</f>
        <v>0</v>
      </c>
      <c r="AW27" s="69">
        <f t="shared" si="67"/>
        <v>0</v>
      </c>
      <c r="AX27" s="69">
        <f t="shared" ref="AX27" si="68">SUM(AX28:AX32)</f>
        <v>0</v>
      </c>
      <c r="AY27" s="69">
        <f t="shared" si="67"/>
        <v>0</v>
      </c>
      <c r="AZ27" s="69">
        <f t="shared" si="67"/>
        <v>0</v>
      </c>
      <c r="BA27" s="69">
        <f t="shared" si="67"/>
        <v>0</v>
      </c>
      <c r="BB27" s="69">
        <f t="shared" si="67"/>
        <v>0</v>
      </c>
      <c r="BC27" s="69">
        <f t="shared" si="67"/>
        <v>0</v>
      </c>
      <c r="BD27" s="69">
        <f t="shared" si="67"/>
        <v>0</v>
      </c>
      <c r="BE27" s="69">
        <f t="shared" si="67"/>
        <v>0</v>
      </c>
      <c r="BF27" s="69">
        <f t="shared" si="67"/>
        <v>0</v>
      </c>
      <c r="BG27" s="69">
        <f t="shared" si="67"/>
        <v>0</v>
      </c>
      <c r="BH27" s="69">
        <f t="shared" si="67"/>
        <v>0</v>
      </c>
      <c r="BI27" s="69">
        <f t="shared" si="67"/>
        <v>0</v>
      </c>
      <c r="BJ27" s="69">
        <f t="shared" si="67"/>
        <v>0</v>
      </c>
    </row>
    <row r="28" spans="1:62">
      <c r="A28" s="9" t="s">
        <v>14</v>
      </c>
      <c r="B28" s="204" t="s">
        <v>76</v>
      </c>
      <c r="C28" s="33">
        <v>0</v>
      </c>
      <c r="D28" s="32">
        <v>0</v>
      </c>
      <c r="E28" s="36">
        <v>0</v>
      </c>
      <c r="F28" s="36">
        <v>0</v>
      </c>
      <c r="G28" s="36">
        <v>0</v>
      </c>
      <c r="H28" s="32">
        <v>0</v>
      </c>
      <c r="I28" s="32">
        <f t="shared" ref="I28:I37" si="69">H28-J28-K28</f>
        <v>0</v>
      </c>
      <c r="J28" s="38">
        <v>0</v>
      </c>
      <c r="K28" s="38">
        <v>0</v>
      </c>
      <c r="L28" s="38">
        <v>0</v>
      </c>
      <c r="M28" s="34">
        <f t="shared" ref="M28:M39" si="70">N28+O28+P28+Q28</f>
        <v>0</v>
      </c>
      <c r="N28" s="38">
        <v>0</v>
      </c>
      <c r="O28" s="38">
        <v>0</v>
      </c>
      <c r="P28" s="38">
        <v>0</v>
      </c>
      <c r="Q28" s="38">
        <v>0</v>
      </c>
      <c r="R28" s="189">
        <f t="shared" ref="R28:R39" si="71">S28+T28+U28</f>
        <v>0</v>
      </c>
      <c r="S28" s="38">
        <v>0</v>
      </c>
      <c r="T28" s="38">
        <v>0</v>
      </c>
      <c r="U28" s="38">
        <v>0</v>
      </c>
      <c r="V28" s="34">
        <f t="shared" ref="V28:V39" si="72">M28+R28</f>
        <v>0</v>
      </c>
      <c r="W28" s="38">
        <v>0</v>
      </c>
      <c r="X28" s="38">
        <v>0</v>
      </c>
      <c r="Y28" s="34">
        <f t="shared" ref="Y28:Y39" si="73">E28+I28-L28-V28-W28</f>
        <v>0</v>
      </c>
      <c r="Z28" s="34">
        <f t="shared" ref="Z28:Z39" si="74">X28+D28</f>
        <v>0</v>
      </c>
      <c r="AA28" s="38">
        <v>0</v>
      </c>
      <c r="AB28" s="38">
        <v>0</v>
      </c>
      <c r="AC28" s="34">
        <f t="shared" ref="AC28:AC39" si="75">AA28+AB28</f>
        <v>0</v>
      </c>
      <c r="AD28" s="38">
        <v>0</v>
      </c>
      <c r="AE28" s="34">
        <f t="shared" ref="AE28:AE39" si="76">AA28+AB28-AD28</f>
        <v>0</v>
      </c>
      <c r="AF28" s="38"/>
      <c r="AG28" s="38">
        <v>0</v>
      </c>
      <c r="AH28" s="38">
        <v>0</v>
      </c>
      <c r="AI28" s="38">
        <v>0</v>
      </c>
      <c r="AJ28" s="34">
        <f t="shared" ref="AJ28:AJ39" si="77">AH28+AI28</f>
        <v>0</v>
      </c>
      <c r="AK28" s="38">
        <v>0</v>
      </c>
      <c r="AL28" s="34">
        <f t="shared" ref="AL28:AL39" si="78">AH28+AI28-AK28</f>
        <v>0</v>
      </c>
      <c r="AM28" s="38"/>
      <c r="AN28" s="38"/>
      <c r="AO28" s="38"/>
      <c r="AP28" s="38"/>
      <c r="AQ28" s="70">
        <f t="shared" si="12"/>
        <v>0</v>
      </c>
      <c r="AR28" s="70">
        <f t="shared" si="53"/>
        <v>0</v>
      </c>
      <c r="AS28" s="70">
        <f t="shared" si="13"/>
        <v>0</v>
      </c>
      <c r="AT28" s="70">
        <f t="shared" si="14"/>
        <v>0</v>
      </c>
      <c r="AU28" s="70">
        <f t="shared" si="15"/>
        <v>0</v>
      </c>
      <c r="AV28" s="70">
        <f>L28+V28+W28+Y28+Z28</f>
        <v>0</v>
      </c>
      <c r="AW28" s="70">
        <f t="shared" si="16"/>
        <v>0</v>
      </c>
      <c r="AX28" s="70">
        <f t="shared" ref="AX28:AX46" si="79">N28+O28+P28+Q28</f>
        <v>0</v>
      </c>
      <c r="AY28" s="70">
        <f t="shared" si="17"/>
        <v>0</v>
      </c>
      <c r="AZ28" s="70">
        <f t="shared" si="18"/>
        <v>0</v>
      </c>
      <c r="BA28" s="70">
        <f t="shared" si="19"/>
        <v>0</v>
      </c>
      <c r="BB28" s="70">
        <f t="shared" si="20"/>
        <v>0</v>
      </c>
      <c r="BC28" s="70">
        <f t="shared" si="21"/>
        <v>0</v>
      </c>
      <c r="BD28" s="70">
        <f t="shared" si="22"/>
        <v>0</v>
      </c>
      <c r="BE28" s="70">
        <f t="shared" si="23"/>
        <v>0</v>
      </c>
      <c r="BF28" s="70">
        <f t="shared" si="24"/>
        <v>0</v>
      </c>
      <c r="BG28" s="70">
        <f t="shared" si="25"/>
        <v>0</v>
      </c>
      <c r="BH28" s="70">
        <f t="shared" si="26"/>
        <v>0</v>
      </c>
      <c r="BI28" s="70">
        <f t="shared" si="27"/>
        <v>0</v>
      </c>
      <c r="BJ28" s="70">
        <f t="shared" si="28"/>
        <v>0</v>
      </c>
    </row>
    <row r="29" spans="1:62">
      <c r="A29" s="9" t="s">
        <v>15</v>
      </c>
      <c r="B29" s="204" t="s">
        <v>77</v>
      </c>
      <c r="C29" s="33">
        <v>0</v>
      </c>
      <c r="D29" s="32">
        <v>0</v>
      </c>
      <c r="E29" s="36">
        <v>0</v>
      </c>
      <c r="F29" s="36">
        <v>0</v>
      </c>
      <c r="G29" s="36">
        <v>0</v>
      </c>
      <c r="H29" s="32">
        <v>0</v>
      </c>
      <c r="I29" s="32">
        <f t="shared" si="69"/>
        <v>0</v>
      </c>
      <c r="J29" s="38">
        <v>0</v>
      </c>
      <c r="K29" s="38">
        <v>0</v>
      </c>
      <c r="L29" s="38">
        <v>0</v>
      </c>
      <c r="M29" s="34">
        <f t="shared" si="70"/>
        <v>0</v>
      </c>
      <c r="N29" s="38">
        <v>0</v>
      </c>
      <c r="O29" s="38">
        <v>0</v>
      </c>
      <c r="P29" s="38">
        <v>0</v>
      </c>
      <c r="Q29" s="38">
        <v>0</v>
      </c>
      <c r="R29" s="189">
        <f t="shared" si="71"/>
        <v>0</v>
      </c>
      <c r="S29" s="38">
        <v>0</v>
      </c>
      <c r="T29" s="38">
        <v>0</v>
      </c>
      <c r="U29" s="38">
        <v>0</v>
      </c>
      <c r="V29" s="34">
        <f t="shared" si="72"/>
        <v>0</v>
      </c>
      <c r="W29" s="38">
        <v>0</v>
      </c>
      <c r="X29" s="38">
        <v>0</v>
      </c>
      <c r="Y29" s="34">
        <f t="shared" si="73"/>
        <v>0</v>
      </c>
      <c r="Z29" s="34">
        <f t="shared" si="74"/>
        <v>0</v>
      </c>
      <c r="AA29" s="38">
        <v>0</v>
      </c>
      <c r="AB29" s="38">
        <v>0</v>
      </c>
      <c r="AC29" s="34">
        <f t="shared" si="75"/>
        <v>0</v>
      </c>
      <c r="AD29" s="38">
        <v>0</v>
      </c>
      <c r="AE29" s="34">
        <f t="shared" si="76"/>
        <v>0</v>
      </c>
      <c r="AF29" s="38"/>
      <c r="AG29" s="38">
        <v>0</v>
      </c>
      <c r="AH29" s="38">
        <v>0</v>
      </c>
      <c r="AI29" s="38">
        <v>0</v>
      </c>
      <c r="AJ29" s="34">
        <f t="shared" si="77"/>
        <v>0</v>
      </c>
      <c r="AK29" s="38">
        <v>0</v>
      </c>
      <c r="AL29" s="34">
        <f t="shared" si="78"/>
        <v>0</v>
      </c>
      <c r="AM29" s="38"/>
      <c r="AN29" s="38"/>
      <c r="AO29" s="38"/>
      <c r="AP29" s="38"/>
      <c r="AQ29" s="70">
        <f t="shared" si="12"/>
        <v>0</v>
      </c>
      <c r="AR29" s="70">
        <f t="shared" si="53"/>
        <v>0</v>
      </c>
      <c r="AS29" s="70">
        <f t="shared" si="13"/>
        <v>0</v>
      </c>
      <c r="AT29" s="70">
        <f t="shared" si="14"/>
        <v>0</v>
      </c>
      <c r="AU29" s="70">
        <f t="shared" si="15"/>
        <v>0</v>
      </c>
      <c r="AV29" s="70">
        <f t="shared" ref="AV29:AV32" si="80">L29+V29+W29+Y29+Z29</f>
        <v>0</v>
      </c>
      <c r="AW29" s="70">
        <f t="shared" si="16"/>
        <v>0</v>
      </c>
      <c r="AX29" s="70">
        <f t="shared" si="79"/>
        <v>0</v>
      </c>
      <c r="AY29" s="70">
        <f t="shared" si="17"/>
        <v>0</v>
      </c>
      <c r="AZ29" s="70">
        <f t="shared" si="18"/>
        <v>0</v>
      </c>
      <c r="BA29" s="70">
        <f t="shared" si="19"/>
        <v>0</v>
      </c>
      <c r="BB29" s="70">
        <f t="shared" si="20"/>
        <v>0</v>
      </c>
      <c r="BC29" s="70">
        <f t="shared" si="21"/>
        <v>0</v>
      </c>
      <c r="BD29" s="70">
        <f t="shared" si="22"/>
        <v>0</v>
      </c>
      <c r="BE29" s="70">
        <f t="shared" si="23"/>
        <v>0</v>
      </c>
      <c r="BF29" s="70">
        <f t="shared" si="24"/>
        <v>0</v>
      </c>
      <c r="BG29" s="70">
        <f t="shared" si="25"/>
        <v>0</v>
      </c>
      <c r="BH29" s="70">
        <f t="shared" si="26"/>
        <v>0</v>
      </c>
      <c r="BI29" s="70">
        <f t="shared" si="27"/>
        <v>0</v>
      </c>
      <c r="BJ29" s="70">
        <f t="shared" si="28"/>
        <v>0</v>
      </c>
    </row>
    <row r="30" spans="1:62" ht="25.5">
      <c r="A30" s="9" t="s">
        <v>49</v>
      </c>
      <c r="B30" s="204" t="s">
        <v>78</v>
      </c>
      <c r="C30" s="33">
        <v>0</v>
      </c>
      <c r="D30" s="32">
        <v>0</v>
      </c>
      <c r="E30" s="36">
        <v>0</v>
      </c>
      <c r="F30" s="36">
        <v>0</v>
      </c>
      <c r="G30" s="36">
        <v>0</v>
      </c>
      <c r="H30" s="32">
        <v>0</v>
      </c>
      <c r="I30" s="32">
        <f t="shared" si="69"/>
        <v>0</v>
      </c>
      <c r="J30" s="38">
        <v>0</v>
      </c>
      <c r="K30" s="38">
        <v>0</v>
      </c>
      <c r="L30" s="38">
        <v>0</v>
      </c>
      <c r="M30" s="34">
        <f t="shared" si="70"/>
        <v>0</v>
      </c>
      <c r="N30" s="38">
        <v>0</v>
      </c>
      <c r="O30" s="38">
        <v>0</v>
      </c>
      <c r="P30" s="38">
        <v>0</v>
      </c>
      <c r="Q30" s="38">
        <v>0</v>
      </c>
      <c r="R30" s="189">
        <f t="shared" si="71"/>
        <v>0</v>
      </c>
      <c r="S30" s="38">
        <v>0</v>
      </c>
      <c r="T30" s="38">
        <v>0</v>
      </c>
      <c r="U30" s="38">
        <v>0</v>
      </c>
      <c r="V30" s="34">
        <f t="shared" si="72"/>
        <v>0</v>
      </c>
      <c r="W30" s="38">
        <v>0</v>
      </c>
      <c r="X30" s="38">
        <v>0</v>
      </c>
      <c r="Y30" s="34">
        <f t="shared" si="73"/>
        <v>0</v>
      </c>
      <c r="Z30" s="34">
        <f t="shared" si="74"/>
        <v>0</v>
      </c>
      <c r="AA30" s="38">
        <v>0</v>
      </c>
      <c r="AB30" s="38">
        <v>0</v>
      </c>
      <c r="AC30" s="34">
        <f t="shared" si="75"/>
        <v>0</v>
      </c>
      <c r="AD30" s="38">
        <v>0</v>
      </c>
      <c r="AE30" s="34">
        <f t="shared" si="76"/>
        <v>0</v>
      </c>
      <c r="AF30" s="38"/>
      <c r="AG30" s="38">
        <v>0</v>
      </c>
      <c r="AH30" s="38">
        <v>0</v>
      </c>
      <c r="AI30" s="38">
        <v>0</v>
      </c>
      <c r="AJ30" s="34">
        <f t="shared" si="77"/>
        <v>0</v>
      </c>
      <c r="AK30" s="38">
        <v>0</v>
      </c>
      <c r="AL30" s="34">
        <f t="shared" si="78"/>
        <v>0</v>
      </c>
      <c r="AM30" s="38"/>
      <c r="AN30" s="38"/>
      <c r="AO30" s="38"/>
      <c r="AP30" s="38"/>
      <c r="AQ30" s="70">
        <f t="shared" si="12"/>
        <v>0</v>
      </c>
      <c r="AR30" s="70">
        <f t="shared" si="53"/>
        <v>0</v>
      </c>
      <c r="AS30" s="70">
        <f t="shared" si="13"/>
        <v>0</v>
      </c>
      <c r="AT30" s="70">
        <f t="shared" si="14"/>
        <v>0</v>
      </c>
      <c r="AU30" s="70">
        <f t="shared" si="15"/>
        <v>0</v>
      </c>
      <c r="AV30" s="70">
        <f t="shared" si="80"/>
        <v>0</v>
      </c>
      <c r="AW30" s="70">
        <f t="shared" si="16"/>
        <v>0</v>
      </c>
      <c r="AX30" s="70">
        <f t="shared" si="79"/>
        <v>0</v>
      </c>
      <c r="AY30" s="70">
        <f t="shared" si="17"/>
        <v>0</v>
      </c>
      <c r="AZ30" s="70">
        <f t="shared" si="18"/>
        <v>0</v>
      </c>
      <c r="BA30" s="70">
        <f t="shared" si="19"/>
        <v>0</v>
      </c>
      <c r="BB30" s="70">
        <f t="shared" si="20"/>
        <v>0</v>
      </c>
      <c r="BC30" s="70">
        <f t="shared" si="21"/>
        <v>0</v>
      </c>
      <c r="BD30" s="70">
        <f t="shared" si="22"/>
        <v>0</v>
      </c>
      <c r="BE30" s="70">
        <f t="shared" si="23"/>
        <v>0</v>
      </c>
      <c r="BF30" s="70">
        <f t="shared" si="24"/>
        <v>0</v>
      </c>
      <c r="BG30" s="70">
        <f t="shared" si="25"/>
        <v>0</v>
      </c>
      <c r="BH30" s="70">
        <f t="shared" si="26"/>
        <v>0</v>
      </c>
      <c r="BI30" s="70">
        <f t="shared" si="27"/>
        <v>0</v>
      </c>
      <c r="BJ30" s="70">
        <f t="shared" si="28"/>
        <v>0</v>
      </c>
    </row>
    <row r="31" spans="1:62">
      <c r="A31" s="9" t="s">
        <v>50</v>
      </c>
      <c r="B31" s="204" t="s">
        <v>79</v>
      </c>
      <c r="C31" s="33">
        <v>0</v>
      </c>
      <c r="D31" s="32">
        <v>0</v>
      </c>
      <c r="E31" s="36">
        <v>0</v>
      </c>
      <c r="F31" s="36">
        <v>0</v>
      </c>
      <c r="G31" s="36">
        <v>0</v>
      </c>
      <c r="H31" s="32">
        <v>0</v>
      </c>
      <c r="I31" s="32">
        <f t="shared" si="69"/>
        <v>0</v>
      </c>
      <c r="J31" s="38">
        <v>0</v>
      </c>
      <c r="K31" s="38">
        <v>0</v>
      </c>
      <c r="L31" s="38">
        <v>0</v>
      </c>
      <c r="M31" s="34">
        <f t="shared" si="70"/>
        <v>0</v>
      </c>
      <c r="N31" s="38">
        <v>0</v>
      </c>
      <c r="O31" s="38">
        <v>0</v>
      </c>
      <c r="P31" s="38">
        <v>0</v>
      </c>
      <c r="Q31" s="38">
        <v>0</v>
      </c>
      <c r="R31" s="189">
        <f t="shared" si="71"/>
        <v>0</v>
      </c>
      <c r="S31" s="38">
        <v>0</v>
      </c>
      <c r="T31" s="38">
        <v>0</v>
      </c>
      <c r="U31" s="38">
        <v>0</v>
      </c>
      <c r="V31" s="34">
        <f t="shared" si="72"/>
        <v>0</v>
      </c>
      <c r="W31" s="38">
        <v>0</v>
      </c>
      <c r="X31" s="38">
        <v>0</v>
      </c>
      <c r="Y31" s="34">
        <f t="shared" si="73"/>
        <v>0</v>
      </c>
      <c r="Z31" s="34">
        <f t="shared" si="74"/>
        <v>0</v>
      </c>
      <c r="AA31" s="38">
        <v>0</v>
      </c>
      <c r="AB31" s="38">
        <v>0</v>
      </c>
      <c r="AC31" s="34">
        <f t="shared" si="75"/>
        <v>0</v>
      </c>
      <c r="AD31" s="38">
        <v>0</v>
      </c>
      <c r="AE31" s="34">
        <f t="shared" si="76"/>
        <v>0</v>
      </c>
      <c r="AF31" s="38"/>
      <c r="AG31" s="38">
        <v>0</v>
      </c>
      <c r="AH31" s="38">
        <v>0</v>
      </c>
      <c r="AI31" s="38">
        <v>0</v>
      </c>
      <c r="AJ31" s="34">
        <f t="shared" si="77"/>
        <v>0</v>
      </c>
      <c r="AK31" s="38">
        <v>0</v>
      </c>
      <c r="AL31" s="34">
        <f t="shared" si="78"/>
        <v>0</v>
      </c>
      <c r="AM31" s="38"/>
      <c r="AN31" s="38"/>
      <c r="AO31" s="38"/>
      <c r="AP31" s="38"/>
      <c r="AQ31" s="70">
        <f t="shared" si="12"/>
        <v>0</v>
      </c>
      <c r="AR31" s="70">
        <f t="shared" si="53"/>
        <v>0</v>
      </c>
      <c r="AS31" s="70">
        <f t="shared" si="13"/>
        <v>0</v>
      </c>
      <c r="AT31" s="70">
        <f t="shared" si="14"/>
        <v>0</v>
      </c>
      <c r="AU31" s="70">
        <f t="shared" si="15"/>
        <v>0</v>
      </c>
      <c r="AV31" s="70">
        <f t="shared" si="80"/>
        <v>0</v>
      </c>
      <c r="AW31" s="70">
        <f t="shared" si="16"/>
        <v>0</v>
      </c>
      <c r="AX31" s="70">
        <f t="shared" si="79"/>
        <v>0</v>
      </c>
      <c r="AY31" s="70">
        <f t="shared" si="17"/>
        <v>0</v>
      </c>
      <c r="AZ31" s="70">
        <f t="shared" si="18"/>
        <v>0</v>
      </c>
      <c r="BA31" s="70">
        <f t="shared" si="19"/>
        <v>0</v>
      </c>
      <c r="BB31" s="70">
        <f t="shared" si="20"/>
        <v>0</v>
      </c>
      <c r="BC31" s="70">
        <f t="shared" si="21"/>
        <v>0</v>
      </c>
      <c r="BD31" s="70">
        <f t="shared" si="22"/>
        <v>0</v>
      </c>
      <c r="BE31" s="70">
        <f t="shared" si="23"/>
        <v>0</v>
      </c>
      <c r="BF31" s="70">
        <f t="shared" si="24"/>
        <v>0</v>
      </c>
      <c r="BG31" s="70">
        <f t="shared" si="25"/>
        <v>0</v>
      </c>
      <c r="BH31" s="70">
        <f t="shared" si="26"/>
        <v>0</v>
      </c>
      <c r="BI31" s="70">
        <f t="shared" si="27"/>
        <v>0</v>
      </c>
      <c r="BJ31" s="70">
        <f t="shared" si="28"/>
        <v>0</v>
      </c>
    </row>
    <row r="32" spans="1:62">
      <c r="A32" s="9" t="s">
        <v>51</v>
      </c>
      <c r="B32" s="204" t="s">
        <v>3</v>
      </c>
      <c r="C32" s="33">
        <v>0</v>
      </c>
      <c r="D32" s="32">
        <v>0</v>
      </c>
      <c r="E32" s="36">
        <v>0</v>
      </c>
      <c r="F32" s="36">
        <v>0</v>
      </c>
      <c r="G32" s="36">
        <v>0</v>
      </c>
      <c r="H32" s="32">
        <v>0</v>
      </c>
      <c r="I32" s="32">
        <f t="shared" si="69"/>
        <v>0</v>
      </c>
      <c r="J32" s="38">
        <v>0</v>
      </c>
      <c r="K32" s="38">
        <v>0</v>
      </c>
      <c r="L32" s="38">
        <v>0</v>
      </c>
      <c r="M32" s="34">
        <f t="shared" si="70"/>
        <v>0</v>
      </c>
      <c r="N32" s="38">
        <v>0</v>
      </c>
      <c r="O32" s="38">
        <v>0</v>
      </c>
      <c r="P32" s="38">
        <v>0</v>
      </c>
      <c r="Q32" s="38">
        <v>0</v>
      </c>
      <c r="R32" s="189">
        <f t="shared" si="71"/>
        <v>0</v>
      </c>
      <c r="S32" s="38">
        <v>0</v>
      </c>
      <c r="T32" s="38">
        <v>0</v>
      </c>
      <c r="U32" s="38">
        <v>0</v>
      </c>
      <c r="V32" s="34">
        <f t="shared" si="72"/>
        <v>0</v>
      </c>
      <c r="W32" s="38">
        <v>0</v>
      </c>
      <c r="X32" s="38">
        <v>0</v>
      </c>
      <c r="Y32" s="34">
        <f t="shared" si="73"/>
        <v>0</v>
      </c>
      <c r="Z32" s="34">
        <f t="shared" si="74"/>
        <v>0</v>
      </c>
      <c r="AA32" s="38">
        <v>0</v>
      </c>
      <c r="AB32" s="38">
        <v>0</v>
      </c>
      <c r="AC32" s="34">
        <f t="shared" si="75"/>
        <v>0</v>
      </c>
      <c r="AD32" s="38">
        <v>0</v>
      </c>
      <c r="AE32" s="34">
        <f t="shared" si="76"/>
        <v>0</v>
      </c>
      <c r="AF32" s="38"/>
      <c r="AG32" s="38">
        <v>0</v>
      </c>
      <c r="AH32" s="38">
        <v>0</v>
      </c>
      <c r="AI32" s="38">
        <v>0</v>
      </c>
      <c r="AJ32" s="34">
        <f t="shared" si="77"/>
        <v>0</v>
      </c>
      <c r="AK32" s="38">
        <v>0</v>
      </c>
      <c r="AL32" s="34">
        <f t="shared" si="78"/>
        <v>0</v>
      </c>
      <c r="AM32" s="38"/>
      <c r="AN32" s="38"/>
      <c r="AO32" s="38"/>
      <c r="AP32" s="38"/>
      <c r="AQ32" s="70">
        <f t="shared" si="12"/>
        <v>0</v>
      </c>
      <c r="AR32" s="70">
        <f t="shared" si="53"/>
        <v>0</v>
      </c>
      <c r="AS32" s="70">
        <f t="shared" si="13"/>
        <v>0</v>
      </c>
      <c r="AT32" s="70">
        <f t="shared" si="14"/>
        <v>0</v>
      </c>
      <c r="AU32" s="70">
        <f t="shared" si="15"/>
        <v>0</v>
      </c>
      <c r="AV32" s="70">
        <f t="shared" si="80"/>
        <v>0</v>
      </c>
      <c r="AW32" s="70">
        <f t="shared" si="16"/>
        <v>0</v>
      </c>
      <c r="AX32" s="70">
        <f t="shared" si="79"/>
        <v>0</v>
      </c>
      <c r="AY32" s="70">
        <f t="shared" si="17"/>
        <v>0</v>
      </c>
      <c r="AZ32" s="70">
        <f t="shared" si="18"/>
        <v>0</v>
      </c>
      <c r="BA32" s="70">
        <f t="shared" si="19"/>
        <v>0</v>
      </c>
      <c r="BB32" s="70">
        <f t="shared" si="20"/>
        <v>0</v>
      </c>
      <c r="BC32" s="70">
        <f t="shared" si="21"/>
        <v>0</v>
      </c>
      <c r="BD32" s="70">
        <f t="shared" si="22"/>
        <v>0</v>
      </c>
      <c r="BE32" s="70">
        <f t="shared" si="23"/>
        <v>0</v>
      </c>
      <c r="BF32" s="70">
        <f t="shared" si="24"/>
        <v>0</v>
      </c>
      <c r="BG32" s="70">
        <f t="shared" si="25"/>
        <v>0</v>
      </c>
      <c r="BH32" s="70">
        <f t="shared" si="26"/>
        <v>0</v>
      </c>
      <c r="BI32" s="70">
        <f t="shared" si="27"/>
        <v>0</v>
      </c>
      <c r="BJ32" s="70">
        <f t="shared" si="28"/>
        <v>0</v>
      </c>
    </row>
    <row r="33" spans="1:62" ht="51">
      <c r="A33" s="9" t="s">
        <v>81</v>
      </c>
      <c r="B33" s="6" t="s">
        <v>92</v>
      </c>
      <c r="C33" s="33">
        <v>0</v>
      </c>
      <c r="D33" s="32">
        <v>0</v>
      </c>
      <c r="E33" s="36">
        <v>0</v>
      </c>
      <c r="F33" s="36">
        <v>0</v>
      </c>
      <c r="G33" s="36">
        <v>0</v>
      </c>
      <c r="H33" s="32">
        <v>0</v>
      </c>
      <c r="I33" s="32">
        <f t="shared" si="69"/>
        <v>0</v>
      </c>
      <c r="J33" s="38">
        <v>0</v>
      </c>
      <c r="K33" s="38">
        <v>0</v>
      </c>
      <c r="L33" s="38">
        <v>0</v>
      </c>
      <c r="M33" s="34">
        <f t="shared" si="70"/>
        <v>0</v>
      </c>
      <c r="N33" s="38">
        <v>0</v>
      </c>
      <c r="O33" s="38">
        <v>0</v>
      </c>
      <c r="P33" s="38">
        <v>0</v>
      </c>
      <c r="Q33" s="38">
        <v>0</v>
      </c>
      <c r="R33" s="189">
        <f t="shared" si="71"/>
        <v>0</v>
      </c>
      <c r="S33" s="38">
        <v>0</v>
      </c>
      <c r="T33" s="38">
        <v>0</v>
      </c>
      <c r="U33" s="38">
        <v>0</v>
      </c>
      <c r="V33" s="34">
        <f t="shared" si="72"/>
        <v>0</v>
      </c>
      <c r="W33" s="38">
        <v>0</v>
      </c>
      <c r="X33" s="38">
        <v>0</v>
      </c>
      <c r="Y33" s="34">
        <f t="shared" si="73"/>
        <v>0</v>
      </c>
      <c r="Z33" s="34">
        <f t="shared" si="74"/>
        <v>0</v>
      </c>
      <c r="AA33" s="38">
        <v>0</v>
      </c>
      <c r="AB33" s="38">
        <v>0</v>
      </c>
      <c r="AC33" s="34">
        <f t="shared" si="75"/>
        <v>0</v>
      </c>
      <c r="AD33" s="38">
        <v>0</v>
      </c>
      <c r="AE33" s="34">
        <f t="shared" si="76"/>
        <v>0</v>
      </c>
      <c r="AF33" s="38"/>
      <c r="AG33" s="38">
        <v>0</v>
      </c>
      <c r="AH33" s="38">
        <v>0</v>
      </c>
      <c r="AI33" s="38">
        <v>0</v>
      </c>
      <c r="AJ33" s="34">
        <f t="shared" si="77"/>
        <v>0</v>
      </c>
      <c r="AK33" s="38">
        <v>0</v>
      </c>
      <c r="AL33" s="34">
        <f t="shared" si="78"/>
        <v>0</v>
      </c>
      <c r="AM33" s="38"/>
      <c r="AN33" s="38"/>
      <c r="AO33" s="38"/>
      <c r="AP33" s="38"/>
      <c r="AQ33" s="70">
        <f t="shared" si="12"/>
        <v>0</v>
      </c>
      <c r="AR33" s="70">
        <f t="shared" si="53"/>
        <v>0</v>
      </c>
      <c r="AS33" s="70">
        <f t="shared" si="13"/>
        <v>0</v>
      </c>
      <c r="AT33" s="70">
        <f t="shared" si="14"/>
        <v>0</v>
      </c>
      <c r="AU33" s="70">
        <f t="shared" si="15"/>
        <v>0</v>
      </c>
      <c r="AV33" s="70">
        <f>L33+V33+W33+Y33+Z33</f>
        <v>0</v>
      </c>
      <c r="AW33" s="70">
        <f t="shared" si="16"/>
        <v>0</v>
      </c>
      <c r="AX33" s="70">
        <f t="shared" si="79"/>
        <v>0</v>
      </c>
      <c r="AY33" s="70">
        <f t="shared" si="17"/>
        <v>0</v>
      </c>
      <c r="AZ33" s="70">
        <f t="shared" si="18"/>
        <v>0</v>
      </c>
      <c r="BA33" s="70">
        <f t="shared" si="19"/>
        <v>0</v>
      </c>
      <c r="BB33" s="70">
        <f t="shared" si="20"/>
        <v>0</v>
      </c>
      <c r="BC33" s="70">
        <f t="shared" si="21"/>
        <v>0</v>
      </c>
      <c r="BD33" s="70">
        <f t="shared" si="22"/>
        <v>0</v>
      </c>
      <c r="BE33" s="70">
        <f t="shared" si="23"/>
        <v>0</v>
      </c>
      <c r="BF33" s="70">
        <f t="shared" si="24"/>
        <v>0</v>
      </c>
      <c r="BG33" s="70">
        <f t="shared" si="25"/>
        <v>0</v>
      </c>
      <c r="BH33" s="70">
        <f t="shared" si="26"/>
        <v>0</v>
      </c>
      <c r="BI33" s="70">
        <f t="shared" si="27"/>
        <v>0</v>
      </c>
      <c r="BJ33" s="70">
        <f t="shared" si="28"/>
        <v>0</v>
      </c>
    </row>
    <row r="34" spans="1:62" ht="51">
      <c r="A34" s="9" t="s">
        <v>82</v>
      </c>
      <c r="B34" s="6" t="s">
        <v>62</v>
      </c>
      <c r="C34" s="33">
        <v>0</v>
      </c>
      <c r="D34" s="32">
        <v>0</v>
      </c>
      <c r="E34" s="36">
        <v>0</v>
      </c>
      <c r="F34" s="36">
        <v>0</v>
      </c>
      <c r="G34" s="36">
        <v>0</v>
      </c>
      <c r="H34" s="32">
        <v>0</v>
      </c>
      <c r="I34" s="32">
        <f t="shared" si="69"/>
        <v>0</v>
      </c>
      <c r="J34" s="38">
        <v>0</v>
      </c>
      <c r="K34" s="38">
        <v>0</v>
      </c>
      <c r="L34" s="38">
        <v>0</v>
      </c>
      <c r="M34" s="34">
        <f t="shared" si="70"/>
        <v>0</v>
      </c>
      <c r="N34" s="38">
        <v>0</v>
      </c>
      <c r="O34" s="38">
        <v>0</v>
      </c>
      <c r="P34" s="38">
        <v>0</v>
      </c>
      <c r="Q34" s="38">
        <v>0</v>
      </c>
      <c r="R34" s="189">
        <f t="shared" si="71"/>
        <v>0</v>
      </c>
      <c r="S34" s="38">
        <v>0</v>
      </c>
      <c r="T34" s="38">
        <v>0</v>
      </c>
      <c r="U34" s="38">
        <v>0</v>
      </c>
      <c r="V34" s="34">
        <f t="shared" si="72"/>
        <v>0</v>
      </c>
      <c r="W34" s="38">
        <v>0</v>
      </c>
      <c r="X34" s="38">
        <v>0</v>
      </c>
      <c r="Y34" s="34">
        <f t="shared" si="73"/>
        <v>0</v>
      </c>
      <c r="Z34" s="34">
        <f t="shared" si="74"/>
        <v>0</v>
      </c>
      <c r="AA34" s="38">
        <v>0</v>
      </c>
      <c r="AB34" s="38">
        <v>0</v>
      </c>
      <c r="AC34" s="34">
        <f t="shared" si="75"/>
        <v>0</v>
      </c>
      <c r="AD34" s="38">
        <v>0</v>
      </c>
      <c r="AE34" s="34">
        <f t="shared" si="76"/>
        <v>0</v>
      </c>
      <c r="AF34" s="38"/>
      <c r="AG34" s="38">
        <v>0</v>
      </c>
      <c r="AH34" s="38">
        <v>0</v>
      </c>
      <c r="AI34" s="38">
        <v>0</v>
      </c>
      <c r="AJ34" s="34">
        <f t="shared" si="77"/>
        <v>0</v>
      </c>
      <c r="AK34" s="38">
        <v>0</v>
      </c>
      <c r="AL34" s="34">
        <f t="shared" si="78"/>
        <v>0</v>
      </c>
      <c r="AM34" s="38"/>
      <c r="AN34" s="38"/>
      <c r="AO34" s="38"/>
      <c r="AP34" s="38"/>
      <c r="AQ34" s="70">
        <f t="shared" si="12"/>
        <v>0</v>
      </c>
      <c r="AR34" s="70">
        <f t="shared" si="53"/>
        <v>0</v>
      </c>
      <c r="AS34" s="70">
        <f t="shared" si="13"/>
        <v>0</v>
      </c>
      <c r="AT34" s="70">
        <f t="shared" si="14"/>
        <v>0</v>
      </c>
      <c r="AU34" s="70">
        <f t="shared" si="15"/>
        <v>0</v>
      </c>
      <c r="AV34" s="70">
        <f t="shared" ref="AV34:AV46" si="81">L34+V34+W34+Y34+Z34</f>
        <v>0</v>
      </c>
      <c r="AW34" s="70">
        <f t="shared" si="16"/>
        <v>0</v>
      </c>
      <c r="AX34" s="70">
        <f t="shared" si="79"/>
        <v>0</v>
      </c>
      <c r="AY34" s="70">
        <f t="shared" si="17"/>
        <v>0</v>
      </c>
      <c r="AZ34" s="70">
        <f t="shared" si="18"/>
        <v>0</v>
      </c>
      <c r="BA34" s="70">
        <f t="shared" si="19"/>
        <v>0</v>
      </c>
      <c r="BB34" s="70">
        <f t="shared" si="20"/>
        <v>0</v>
      </c>
      <c r="BC34" s="70">
        <f t="shared" si="21"/>
        <v>0</v>
      </c>
      <c r="BD34" s="70">
        <f t="shared" si="22"/>
        <v>0</v>
      </c>
      <c r="BE34" s="70">
        <f t="shared" si="23"/>
        <v>0</v>
      </c>
      <c r="BF34" s="70">
        <f t="shared" si="24"/>
        <v>0</v>
      </c>
      <c r="BG34" s="70">
        <f t="shared" si="25"/>
        <v>0</v>
      </c>
      <c r="BH34" s="70">
        <f t="shared" si="26"/>
        <v>0</v>
      </c>
      <c r="BI34" s="70">
        <f t="shared" si="27"/>
        <v>0</v>
      </c>
      <c r="BJ34" s="70">
        <f t="shared" si="28"/>
        <v>0</v>
      </c>
    </row>
    <row r="35" spans="1:62" ht="51">
      <c r="A35" s="9" t="s">
        <v>83</v>
      </c>
      <c r="B35" s="6" t="s">
        <v>63</v>
      </c>
      <c r="C35" s="33">
        <v>0</v>
      </c>
      <c r="D35" s="32">
        <v>0</v>
      </c>
      <c r="E35" s="36">
        <v>0</v>
      </c>
      <c r="F35" s="36">
        <v>0</v>
      </c>
      <c r="G35" s="36">
        <v>0</v>
      </c>
      <c r="H35" s="32">
        <v>0</v>
      </c>
      <c r="I35" s="32">
        <f t="shared" si="69"/>
        <v>0</v>
      </c>
      <c r="J35" s="38">
        <v>0</v>
      </c>
      <c r="K35" s="38">
        <v>0</v>
      </c>
      <c r="L35" s="38">
        <v>0</v>
      </c>
      <c r="M35" s="34">
        <f t="shared" si="70"/>
        <v>0</v>
      </c>
      <c r="N35" s="38">
        <v>0</v>
      </c>
      <c r="O35" s="38">
        <v>0</v>
      </c>
      <c r="P35" s="38">
        <v>0</v>
      </c>
      <c r="Q35" s="38">
        <v>0</v>
      </c>
      <c r="R35" s="189">
        <f t="shared" si="71"/>
        <v>0</v>
      </c>
      <c r="S35" s="38">
        <v>0</v>
      </c>
      <c r="T35" s="38">
        <v>0</v>
      </c>
      <c r="U35" s="38">
        <v>0</v>
      </c>
      <c r="V35" s="34">
        <f t="shared" si="72"/>
        <v>0</v>
      </c>
      <c r="W35" s="38">
        <v>0</v>
      </c>
      <c r="X35" s="38">
        <v>0</v>
      </c>
      <c r="Y35" s="34">
        <f t="shared" si="73"/>
        <v>0</v>
      </c>
      <c r="Z35" s="34">
        <f t="shared" si="74"/>
        <v>0</v>
      </c>
      <c r="AA35" s="38">
        <v>0</v>
      </c>
      <c r="AB35" s="38">
        <v>0</v>
      </c>
      <c r="AC35" s="34">
        <f t="shared" si="75"/>
        <v>0</v>
      </c>
      <c r="AD35" s="38">
        <v>0</v>
      </c>
      <c r="AE35" s="34">
        <f t="shared" si="76"/>
        <v>0</v>
      </c>
      <c r="AF35" s="38"/>
      <c r="AG35" s="38">
        <v>0</v>
      </c>
      <c r="AH35" s="38">
        <v>0</v>
      </c>
      <c r="AI35" s="38">
        <v>0</v>
      </c>
      <c r="AJ35" s="34">
        <f t="shared" si="77"/>
        <v>0</v>
      </c>
      <c r="AK35" s="38">
        <v>0</v>
      </c>
      <c r="AL35" s="34">
        <f t="shared" si="78"/>
        <v>0</v>
      </c>
      <c r="AM35" s="38"/>
      <c r="AN35" s="38"/>
      <c r="AO35" s="38"/>
      <c r="AP35" s="38"/>
      <c r="AQ35" s="70">
        <f t="shared" si="12"/>
        <v>0</v>
      </c>
      <c r="AR35" s="70">
        <f t="shared" si="53"/>
        <v>0</v>
      </c>
      <c r="AS35" s="70">
        <f t="shared" si="13"/>
        <v>0</v>
      </c>
      <c r="AT35" s="70">
        <f t="shared" si="14"/>
        <v>0</v>
      </c>
      <c r="AU35" s="70">
        <f t="shared" si="15"/>
        <v>0</v>
      </c>
      <c r="AV35" s="70">
        <f t="shared" si="81"/>
        <v>0</v>
      </c>
      <c r="AW35" s="70">
        <f t="shared" si="16"/>
        <v>0</v>
      </c>
      <c r="AX35" s="70">
        <f t="shared" si="79"/>
        <v>0</v>
      </c>
      <c r="AY35" s="70">
        <f t="shared" si="17"/>
        <v>0</v>
      </c>
      <c r="AZ35" s="70">
        <f t="shared" si="18"/>
        <v>0</v>
      </c>
      <c r="BA35" s="70">
        <f t="shared" si="19"/>
        <v>0</v>
      </c>
      <c r="BB35" s="70">
        <f t="shared" si="20"/>
        <v>0</v>
      </c>
      <c r="BC35" s="70">
        <f t="shared" si="21"/>
        <v>0</v>
      </c>
      <c r="BD35" s="70">
        <f t="shared" si="22"/>
        <v>0</v>
      </c>
      <c r="BE35" s="70">
        <f t="shared" si="23"/>
        <v>0</v>
      </c>
      <c r="BF35" s="70">
        <f t="shared" si="24"/>
        <v>0</v>
      </c>
      <c r="BG35" s="70">
        <f t="shared" si="25"/>
        <v>0</v>
      </c>
      <c r="BH35" s="70">
        <f t="shared" si="26"/>
        <v>0</v>
      </c>
      <c r="BI35" s="70">
        <f t="shared" si="27"/>
        <v>0</v>
      </c>
      <c r="BJ35" s="70">
        <f t="shared" si="28"/>
        <v>0</v>
      </c>
    </row>
    <row r="36" spans="1:62" ht="63.75">
      <c r="A36" s="9" t="s">
        <v>84</v>
      </c>
      <c r="B36" s="6" t="s">
        <v>64</v>
      </c>
      <c r="C36" s="33">
        <v>0</v>
      </c>
      <c r="D36" s="32">
        <v>0</v>
      </c>
      <c r="E36" s="36">
        <v>0</v>
      </c>
      <c r="F36" s="36">
        <v>0</v>
      </c>
      <c r="G36" s="36">
        <v>0</v>
      </c>
      <c r="H36" s="32">
        <v>0</v>
      </c>
      <c r="I36" s="32">
        <f t="shared" si="69"/>
        <v>0</v>
      </c>
      <c r="J36" s="38">
        <v>0</v>
      </c>
      <c r="K36" s="38">
        <v>0</v>
      </c>
      <c r="L36" s="38">
        <v>0</v>
      </c>
      <c r="M36" s="34">
        <f t="shared" si="70"/>
        <v>0</v>
      </c>
      <c r="N36" s="38">
        <v>0</v>
      </c>
      <c r="O36" s="38">
        <v>0</v>
      </c>
      <c r="P36" s="38">
        <v>0</v>
      </c>
      <c r="Q36" s="38">
        <v>0</v>
      </c>
      <c r="R36" s="189">
        <f t="shared" si="71"/>
        <v>0</v>
      </c>
      <c r="S36" s="38">
        <v>0</v>
      </c>
      <c r="T36" s="38">
        <v>0</v>
      </c>
      <c r="U36" s="38">
        <v>0</v>
      </c>
      <c r="V36" s="34">
        <f t="shared" si="72"/>
        <v>0</v>
      </c>
      <c r="W36" s="38">
        <v>0</v>
      </c>
      <c r="X36" s="38">
        <v>0</v>
      </c>
      <c r="Y36" s="34">
        <f t="shared" si="73"/>
        <v>0</v>
      </c>
      <c r="Z36" s="34">
        <f t="shared" si="74"/>
        <v>0</v>
      </c>
      <c r="AA36" s="38">
        <v>0</v>
      </c>
      <c r="AB36" s="38">
        <v>0</v>
      </c>
      <c r="AC36" s="34">
        <f t="shared" si="75"/>
        <v>0</v>
      </c>
      <c r="AD36" s="38">
        <v>0</v>
      </c>
      <c r="AE36" s="34">
        <f t="shared" si="76"/>
        <v>0</v>
      </c>
      <c r="AF36" s="38"/>
      <c r="AG36" s="38">
        <v>0</v>
      </c>
      <c r="AH36" s="38">
        <v>0</v>
      </c>
      <c r="AI36" s="38">
        <v>0</v>
      </c>
      <c r="AJ36" s="34">
        <f t="shared" si="77"/>
        <v>0</v>
      </c>
      <c r="AK36" s="38">
        <v>0</v>
      </c>
      <c r="AL36" s="34">
        <f t="shared" si="78"/>
        <v>0</v>
      </c>
      <c r="AM36" s="38"/>
      <c r="AN36" s="38"/>
      <c r="AO36" s="38"/>
      <c r="AP36" s="38"/>
      <c r="AQ36" s="70">
        <f t="shared" si="12"/>
        <v>0</v>
      </c>
      <c r="AR36" s="70">
        <f t="shared" si="53"/>
        <v>0</v>
      </c>
      <c r="AS36" s="70">
        <f t="shared" si="13"/>
        <v>0</v>
      </c>
      <c r="AT36" s="70">
        <f t="shared" si="14"/>
        <v>0</v>
      </c>
      <c r="AU36" s="70">
        <f t="shared" si="15"/>
        <v>0</v>
      </c>
      <c r="AV36" s="70">
        <f t="shared" si="81"/>
        <v>0</v>
      </c>
      <c r="AW36" s="70">
        <f t="shared" si="16"/>
        <v>0</v>
      </c>
      <c r="AX36" s="70">
        <f t="shared" si="79"/>
        <v>0</v>
      </c>
      <c r="AY36" s="70">
        <f t="shared" si="17"/>
        <v>0</v>
      </c>
      <c r="AZ36" s="70">
        <f t="shared" si="18"/>
        <v>0</v>
      </c>
      <c r="BA36" s="70">
        <f t="shared" si="19"/>
        <v>0</v>
      </c>
      <c r="BB36" s="70">
        <f t="shared" si="20"/>
        <v>0</v>
      </c>
      <c r="BC36" s="70">
        <f t="shared" si="21"/>
        <v>0</v>
      </c>
      <c r="BD36" s="70">
        <f t="shared" si="22"/>
        <v>0</v>
      </c>
      <c r="BE36" s="70">
        <f t="shared" si="23"/>
        <v>0</v>
      </c>
      <c r="BF36" s="70">
        <f t="shared" si="24"/>
        <v>0</v>
      </c>
      <c r="BG36" s="70">
        <f t="shared" si="25"/>
        <v>0</v>
      </c>
      <c r="BH36" s="70">
        <f t="shared" si="26"/>
        <v>0</v>
      </c>
      <c r="BI36" s="70">
        <f t="shared" si="27"/>
        <v>0</v>
      </c>
      <c r="BJ36" s="70">
        <f t="shared" si="28"/>
        <v>0</v>
      </c>
    </row>
    <row r="37" spans="1:62" ht="51">
      <c r="A37" s="9" t="s">
        <v>93</v>
      </c>
      <c r="B37" s="6" t="s">
        <v>65</v>
      </c>
      <c r="C37" s="33">
        <v>0</v>
      </c>
      <c r="D37" s="32">
        <v>0</v>
      </c>
      <c r="E37" s="36">
        <v>0</v>
      </c>
      <c r="F37" s="36">
        <v>0</v>
      </c>
      <c r="G37" s="36">
        <v>0</v>
      </c>
      <c r="H37" s="32">
        <v>0</v>
      </c>
      <c r="I37" s="32">
        <f t="shared" si="69"/>
        <v>0</v>
      </c>
      <c r="J37" s="38">
        <v>0</v>
      </c>
      <c r="K37" s="38">
        <v>0</v>
      </c>
      <c r="L37" s="38">
        <v>0</v>
      </c>
      <c r="M37" s="34">
        <f t="shared" si="70"/>
        <v>0</v>
      </c>
      <c r="N37" s="38">
        <v>0</v>
      </c>
      <c r="O37" s="38">
        <v>0</v>
      </c>
      <c r="P37" s="38">
        <v>0</v>
      </c>
      <c r="Q37" s="38">
        <v>0</v>
      </c>
      <c r="R37" s="189">
        <f t="shared" si="71"/>
        <v>0</v>
      </c>
      <c r="S37" s="38">
        <v>0</v>
      </c>
      <c r="T37" s="38">
        <v>0</v>
      </c>
      <c r="U37" s="38">
        <v>0</v>
      </c>
      <c r="V37" s="34">
        <f t="shared" si="72"/>
        <v>0</v>
      </c>
      <c r="W37" s="38">
        <v>0</v>
      </c>
      <c r="X37" s="38">
        <v>0</v>
      </c>
      <c r="Y37" s="34">
        <f t="shared" si="73"/>
        <v>0</v>
      </c>
      <c r="Z37" s="34">
        <f t="shared" si="74"/>
        <v>0</v>
      </c>
      <c r="AA37" s="38">
        <v>0</v>
      </c>
      <c r="AB37" s="38">
        <v>0</v>
      </c>
      <c r="AC37" s="34">
        <f t="shared" si="75"/>
        <v>0</v>
      </c>
      <c r="AD37" s="38">
        <v>0</v>
      </c>
      <c r="AE37" s="34">
        <f t="shared" si="76"/>
        <v>0</v>
      </c>
      <c r="AF37" s="38"/>
      <c r="AG37" s="38">
        <v>0</v>
      </c>
      <c r="AH37" s="38">
        <v>0</v>
      </c>
      <c r="AI37" s="38">
        <v>0</v>
      </c>
      <c r="AJ37" s="34">
        <f t="shared" si="77"/>
        <v>0</v>
      </c>
      <c r="AK37" s="38">
        <v>0</v>
      </c>
      <c r="AL37" s="34">
        <f t="shared" si="78"/>
        <v>0</v>
      </c>
      <c r="AM37" s="38"/>
      <c r="AN37" s="38"/>
      <c r="AO37" s="38"/>
      <c r="AP37" s="38"/>
      <c r="AQ37" s="70">
        <f t="shared" si="12"/>
        <v>0</v>
      </c>
      <c r="AR37" s="70">
        <f t="shared" si="53"/>
        <v>0</v>
      </c>
      <c r="AS37" s="70">
        <f t="shared" si="13"/>
        <v>0</v>
      </c>
      <c r="AT37" s="70">
        <f t="shared" si="14"/>
        <v>0</v>
      </c>
      <c r="AU37" s="70">
        <f t="shared" si="15"/>
        <v>0</v>
      </c>
      <c r="AV37" s="70">
        <f t="shared" si="81"/>
        <v>0</v>
      </c>
      <c r="AW37" s="70">
        <f t="shared" si="16"/>
        <v>0</v>
      </c>
      <c r="AX37" s="70">
        <f t="shared" si="79"/>
        <v>0</v>
      </c>
      <c r="AY37" s="70">
        <f t="shared" si="17"/>
        <v>0</v>
      </c>
      <c r="AZ37" s="70">
        <f t="shared" si="18"/>
        <v>0</v>
      </c>
      <c r="BA37" s="70">
        <f t="shared" si="19"/>
        <v>0</v>
      </c>
      <c r="BB37" s="70">
        <f t="shared" si="20"/>
        <v>0</v>
      </c>
      <c r="BC37" s="70">
        <f t="shared" si="21"/>
        <v>0</v>
      </c>
      <c r="BD37" s="70">
        <f t="shared" si="22"/>
        <v>0</v>
      </c>
      <c r="BE37" s="70">
        <f t="shared" si="23"/>
        <v>0</v>
      </c>
      <c r="BF37" s="70">
        <f t="shared" si="24"/>
        <v>0</v>
      </c>
      <c r="BG37" s="70">
        <f t="shared" si="25"/>
        <v>0</v>
      </c>
      <c r="BH37" s="70">
        <f t="shared" si="26"/>
        <v>0</v>
      </c>
      <c r="BI37" s="70">
        <f t="shared" si="27"/>
        <v>0</v>
      </c>
      <c r="BJ37" s="70">
        <f t="shared" si="28"/>
        <v>0</v>
      </c>
    </row>
    <row r="38" spans="1:62" ht="34.5" customHeight="1">
      <c r="A38" s="9" t="s">
        <v>151</v>
      </c>
      <c r="B38" s="75" t="s">
        <v>152</v>
      </c>
      <c r="C38" s="33">
        <v>1</v>
      </c>
      <c r="D38" s="32">
        <v>0</v>
      </c>
      <c r="E38" s="36">
        <v>1</v>
      </c>
      <c r="F38" s="36">
        <v>0</v>
      </c>
      <c r="G38" s="36">
        <v>0</v>
      </c>
      <c r="H38" s="32">
        <v>5</v>
      </c>
      <c r="I38" s="32">
        <v>5</v>
      </c>
      <c r="J38" s="38">
        <v>0</v>
      </c>
      <c r="K38" s="38">
        <v>0</v>
      </c>
      <c r="L38" s="38">
        <v>0</v>
      </c>
      <c r="M38" s="34">
        <f t="shared" si="70"/>
        <v>6</v>
      </c>
      <c r="N38" s="190">
        <v>5</v>
      </c>
      <c r="O38" s="190">
        <v>0</v>
      </c>
      <c r="P38" s="190">
        <v>1</v>
      </c>
      <c r="Q38" s="38">
        <v>0</v>
      </c>
      <c r="R38" s="189">
        <f t="shared" si="71"/>
        <v>0</v>
      </c>
      <c r="S38" s="190">
        <v>0</v>
      </c>
      <c r="T38" s="190">
        <v>0</v>
      </c>
      <c r="U38" s="190">
        <v>0</v>
      </c>
      <c r="V38" s="34">
        <f t="shared" si="72"/>
        <v>6</v>
      </c>
      <c r="W38" s="38">
        <v>0</v>
      </c>
      <c r="X38" s="38">
        <v>0</v>
      </c>
      <c r="Y38" s="34">
        <f t="shared" si="73"/>
        <v>0</v>
      </c>
      <c r="Z38" s="34">
        <f t="shared" si="74"/>
        <v>0</v>
      </c>
      <c r="AA38" s="38">
        <v>0</v>
      </c>
      <c r="AB38" s="38">
        <v>0</v>
      </c>
      <c r="AC38" s="34">
        <f t="shared" si="75"/>
        <v>0</v>
      </c>
      <c r="AD38" s="38">
        <v>0</v>
      </c>
      <c r="AE38" s="34">
        <f t="shared" si="76"/>
        <v>0</v>
      </c>
      <c r="AF38" s="38"/>
      <c r="AG38" s="38">
        <v>0</v>
      </c>
      <c r="AH38" s="38">
        <v>0</v>
      </c>
      <c r="AI38" s="38">
        <v>0</v>
      </c>
      <c r="AJ38" s="34">
        <f t="shared" si="77"/>
        <v>0</v>
      </c>
      <c r="AK38" s="38">
        <v>0</v>
      </c>
      <c r="AL38" s="34">
        <f t="shared" si="78"/>
        <v>0</v>
      </c>
      <c r="AM38" s="38"/>
      <c r="AN38" s="38"/>
      <c r="AO38" s="38"/>
      <c r="AP38" s="38"/>
      <c r="AQ38" s="70">
        <f t="shared" si="12"/>
        <v>1</v>
      </c>
      <c r="AR38" s="70">
        <f t="shared" si="53"/>
        <v>1</v>
      </c>
      <c r="AS38" s="70">
        <f t="shared" si="13"/>
        <v>5</v>
      </c>
      <c r="AT38" s="70">
        <f t="shared" si="14"/>
        <v>5</v>
      </c>
      <c r="AU38" s="70">
        <f>D38+E38+I38</f>
        <v>6</v>
      </c>
      <c r="AV38" s="70">
        <f t="shared" si="81"/>
        <v>6</v>
      </c>
      <c r="AW38" s="70">
        <f t="shared" si="16"/>
        <v>6</v>
      </c>
      <c r="AX38" s="70">
        <f t="shared" si="79"/>
        <v>6</v>
      </c>
      <c r="AY38" s="70">
        <f t="shared" si="17"/>
        <v>0</v>
      </c>
      <c r="AZ38" s="70">
        <f t="shared" si="18"/>
        <v>0</v>
      </c>
      <c r="BA38" s="70">
        <f t="shared" si="19"/>
        <v>6</v>
      </c>
      <c r="BB38" s="70">
        <f t="shared" si="20"/>
        <v>6</v>
      </c>
      <c r="BC38" s="70">
        <f t="shared" si="21"/>
        <v>0</v>
      </c>
      <c r="BD38" s="70">
        <f t="shared" si="22"/>
        <v>0</v>
      </c>
      <c r="BE38" s="70">
        <f t="shared" si="23"/>
        <v>0</v>
      </c>
      <c r="BF38" s="70">
        <f t="shared" si="24"/>
        <v>0</v>
      </c>
      <c r="BG38" s="70">
        <f t="shared" si="25"/>
        <v>0</v>
      </c>
      <c r="BH38" s="70">
        <f t="shared" si="26"/>
        <v>0</v>
      </c>
      <c r="BI38" s="70">
        <f t="shared" si="27"/>
        <v>0</v>
      </c>
      <c r="BJ38" s="70">
        <f t="shared" si="28"/>
        <v>0</v>
      </c>
    </row>
    <row r="39" spans="1:62" ht="34.5" customHeight="1">
      <c r="A39" s="9" t="s">
        <v>98</v>
      </c>
      <c r="B39" s="73" t="s">
        <v>136</v>
      </c>
      <c r="C39" s="33">
        <v>1</v>
      </c>
      <c r="D39" s="32">
        <v>0</v>
      </c>
      <c r="E39" s="36">
        <v>1</v>
      </c>
      <c r="F39" s="36">
        <v>0</v>
      </c>
      <c r="G39" s="36">
        <v>0</v>
      </c>
      <c r="H39" s="32">
        <v>8</v>
      </c>
      <c r="I39" s="32">
        <f t="shared" ref="I39" si="82">H39-J39-K39</f>
        <v>8</v>
      </c>
      <c r="J39" s="38">
        <v>0</v>
      </c>
      <c r="K39" s="38">
        <v>0</v>
      </c>
      <c r="L39" s="38">
        <v>0</v>
      </c>
      <c r="M39" s="34">
        <f t="shared" si="70"/>
        <v>9</v>
      </c>
      <c r="N39" s="191">
        <v>9</v>
      </c>
      <c r="O39" s="192">
        <v>0</v>
      </c>
      <c r="P39" s="192">
        <v>0</v>
      </c>
      <c r="Q39" s="38">
        <v>0</v>
      </c>
      <c r="R39" s="189">
        <f t="shared" si="71"/>
        <v>0</v>
      </c>
      <c r="S39" s="38">
        <v>0</v>
      </c>
      <c r="T39" s="38">
        <v>0</v>
      </c>
      <c r="U39" s="38">
        <v>0</v>
      </c>
      <c r="V39" s="34">
        <f t="shared" si="72"/>
        <v>9</v>
      </c>
      <c r="W39" s="38">
        <v>0</v>
      </c>
      <c r="X39" s="38">
        <v>0</v>
      </c>
      <c r="Y39" s="34">
        <f t="shared" si="73"/>
        <v>0</v>
      </c>
      <c r="Z39" s="34">
        <f t="shared" si="74"/>
        <v>0</v>
      </c>
      <c r="AA39" s="38">
        <v>0</v>
      </c>
      <c r="AB39" s="38">
        <v>0</v>
      </c>
      <c r="AC39" s="34">
        <f t="shared" si="75"/>
        <v>0</v>
      </c>
      <c r="AD39" s="38">
        <v>0</v>
      </c>
      <c r="AE39" s="34">
        <f t="shared" si="76"/>
        <v>0</v>
      </c>
      <c r="AF39" s="38"/>
      <c r="AG39" s="38">
        <v>0</v>
      </c>
      <c r="AH39" s="38">
        <v>0</v>
      </c>
      <c r="AI39" s="38">
        <v>0</v>
      </c>
      <c r="AJ39" s="34">
        <f t="shared" si="77"/>
        <v>0</v>
      </c>
      <c r="AK39" s="38">
        <v>0</v>
      </c>
      <c r="AL39" s="34">
        <f t="shared" si="78"/>
        <v>0</v>
      </c>
      <c r="AM39" s="38"/>
      <c r="AN39" s="38"/>
      <c r="AO39" s="38"/>
      <c r="AP39" s="38"/>
      <c r="AQ39" s="70">
        <f t="shared" si="12"/>
        <v>1</v>
      </c>
      <c r="AR39" s="70">
        <f t="shared" si="53"/>
        <v>1</v>
      </c>
      <c r="AS39" s="70">
        <f t="shared" si="13"/>
        <v>8</v>
      </c>
      <c r="AT39" s="70">
        <f t="shared" si="14"/>
        <v>8</v>
      </c>
      <c r="AU39" s="70">
        <f t="shared" si="15"/>
        <v>9</v>
      </c>
      <c r="AV39" s="70">
        <f t="shared" si="81"/>
        <v>9</v>
      </c>
      <c r="AW39" s="70">
        <f t="shared" si="16"/>
        <v>9</v>
      </c>
      <c r="AX39" s="70">
        <f t="shared" si="79"/>
        <v>9</v>
      </c>
      <c r="AY39" s="70">
        <f t="shared" si="17"/>
        <v>0</v>
      </c>
      <c r="AZ39" s="70">
        <f t="shared" si="18"/>
        <v>0</v>
      </c>
      <c r="BA39" s="70">
        <f t="shared" si="19"/>
        <v>9</v>
      </c>
      <c r="BB39" s="70">
        <f t="shared" si="20"/>
        <v>9</v>
      </c>
      <c r="BC39" s="70">
        <f t="shared" si="21"/>
        <v>0</v>
      </c>
      <c r="BD39" s="70">
        <f t="shared" si="22"/>
        <v>0</v>
      </c>
      <c r="BE39" s="70">
        <f t="shared" si="23"/>
        <v>0</v>
      </c>
      <c r="BF39" s="70">
        <f t="shared" si="24"/>
        <v>0</v>
      </c>
      <c r="BG39" s="70">
        <f t="shared" si="25"/>
        <v>0</v>
      </c>
      <c r="BH39" s="70">
        <f t="shared" si="26"/>
        <v>0</v>
      </c>
      <c r="BI39" s="70">
        <f t="shared" si="27"/>
        <v>0</v>
      </c>
      <c r="BJ39" s="70">
        <f t="shared" si="28"/>
        <v>0</v>
      </c>
    </row>
    <row r="40" spans="1:62" ht="34.5" customHeight="1">
      <c r="A40" s="9" t="s">
        <v>99</v>
      </c>
      <c r="B40" s="73" t="s">
        <v>135</v>
      </c>
      <c r="C40" s="33"/>
      <c r="D40" s="32"/>
      <c r="E40" s="36"/>
      <c r="F40" s="36"/>
      <c r="G40" s="36"/>
      <c r="H40" s="32"/>
      <c r="I40" s="32"/>
      <c r="J40" s="38"/>
      <c r="K40" s="38"/>
      <c r="L40" s="38"/>
      <c r="M40" s="34"/>
      <c r="N40" s="190"/>
      <c r="O40" s="190"/>
      <c r="P40" s="190"/>
      <c r="Q40" s="38"/>
      <c r="R40" s="193"/>
      <c r="S40" s="190"/>
      <c r="T40" s="190"/>
      <c r="U40" s="190"/>
      <c r="V40" s="34"/>
      <c r="W40" s="38"/>
      <c r="X40" s="38"/>
      <c r="Y40" s="34"/>
      <c r="Z40" s="34"/>
      <c r="AA40" s="38"/>
      <c r="AB40" s="38"/>
      <c r="AC40" s="34"/>
      <c r="AD40" s="38"/>
      <c r="AE40" s="34"/>
      <c r="AF40" s="38"/>
      <c r="AG40" s="38"/>
      <c r="AH40" s="38"/>
      <c r="AI40" s="38"/>
      <c r="AJ40" s="34"/>
      <c r="AK40" s="38"/>
      <c r="AL40" s="34"/>
      <c r="AM40" s="38"/>
      <c r="AN40" s="38"/>
      <c r="AO40" s="38"/>
      <c r="AP40" s="38"/>
      <c r="AQ40" s="70">
        <f t="shared" si="12"/>
        <v>0</v>
      </c>
      <c r="AR40" s="70">
        <f t="shared" si="53"/>
        <v>0</v>
      </c>
      <c r="AS40" s="70">
        <f t="shared" si="13"/>
        <v>0</v>
      </c>
      <c r="AT40" s="70">
        <f t="shared" si="14"/>
        <v>0</v>
      </c>
      <c r="AU40" s="70">
        <f t="shared" si="15"/>
        <v>0</v>
      </c>
      <c r="AV40" s="70">
        <f t="shared" si="81"/>
        <v>0</v>
      </c>
      <c r="AW40" s="70">
        <f t="shared" si="16"/>
        <v>0</v>
      </c>
      <c r="AX40" s="70">
        <f t="shared" si="79"/>
        <v>0</v>
      </c>
      <c r="AY40" s="70">
        <f t="shared" si="17"/>
        <v>0</v>
      </c>
      <c r="AZ40" s="70">
        <f t="shared" si="18"/>
        <v>0</v>
      </c>
      <c r="BA40" s="70">
        <f t="shared" si="19"/>
        <v>0</v>
      </c>
      <c r="BB40" s="70">
        <f t="shared" si="20"/>
        <v>0</v>
      </c>
      <c r="BC40" s="70">
        <f t="shared" si="21"/>
        <v>0</v>
      </c>
      <c r="BD40" s="70">
        <f t="shared" si="22"/>
        <v>0</v>
      </c>
      <c r="BE40" s="70">
        <f t="shared" si="23"/>
        <v>0</v>
      </c>
      <c r="BF40" s="70">
        <f t="shared" si="24"/>
        <v>0</v>
      </c>
      <c r="BG40" s="70">
        <f t="shared" si="25"/>
        <v>0</v>
      </c>
      <c r="BH40" s="70">
        <f t="shared" si="26"/>
        <v>0</v>
      </c>
      <c r="BI40" s="70">
        <f t="shared" si="27"/>
        <v>0</v>
      </c>
      <c r="BJ40" s="70">
        <f t="shared" si="28"/>
        <v>0</v>
      </c>
    </row>
    <row r="41" spans="1:62" ht="34.5" customHeight="1">
      <c r="A41" s="9" t="s">
        <v>188</v>
      </c>
      <c r="B41" s="75" t="s">
        <v>189</v>
      </c>
      <c r="C41" s="33"/>
      <c r="D41" s="32"/>
      <c r="E41" s="36"/>
      <c r="F41" s="36"/>
      <c r="G41" s="36"/>
      <c r="H41" s="32"/>
      <c r="I41" s="32"/>
      <c r="J41" s="38"/>
      <c r="K41" s="38"/>
      <c r="L41" s="38"/>
      <c r="M41" s="34"/>
      <c r="N41" s="190"/>
      <c r="O41" s="190"/>
      <c r="P41" s="190"/>
      <c r="Q41" s="38"/>
      <c r="R41" s="193"/>
      <c r="S41" s="190"/>
      <c r="T41" s="190"/>
      <c r="U41" s="190"/>
      <c r="V41" s="34"/>
      <c r="W41" s="38"/>
      <c r="X41" s="38"/>
      <c r="Y41" s="34"/>
      <c r="Z41" s="34"/>
      <c r="AA41" s="38"/>
      <c r="AB41" s="38"/>
      <c r="AC41" s="34"/>
      <c r="AD41" s="38"/>
      <c r="AE41" s="34"/>
      <c r="AF41" s="38"/>
      <c r="AG41" s="38"/>
      <c r="AH41" s="38"/>
      <c r="AI41" s="38"/>
      <c r="AJ41" s="34"/>
      <c r="AK41" s="38"/>
      <c r="AL41" s="34"/>
      <c r="AM41" s="38"/>
      <c r="AN41" s="38"/>
      <c r="AO41" s="38"/>
      <c r="AP41" s="38"/>
      <c r="AQ41" s="70">
        <f t="shared" si="12"/>
        <v>0</v>
      </c>
      <c r="AR41" s="70">
        <f t="shared" si="53"/>
        <v>0</v>
      </c>
      <c r="AS41" s="70">
        <f t="shared" si="13"/>
        <v>0</v>
      </c>
      <c r="AT41" s="70">
        <f t="shared" si="14"/>
        <v>0</v>
      </c>
      <c r="AU41" s="70">
        <f t="shared" si="15"/>
        <v>0</v>
      </c>
      <c r="AV41" s="70">
        <f t="shared" si="81"/>
        <v>0</v>
      </c>
      <c r="AW41" s="70">
        <f t="shared" si="16"/>
        <v>0</v>
      </c>
      <c r="AX41" s="70">
        <f t="shared" si="79"/>
        <v>0</v>
      </c>
      <c r="AY41" s="70">
        <f t="shared" si="17"/>
        <v>0</v>
      </c>
      <c r="AZ41" s="70">
        <f t="shared" si="18"/>
        <v>0</v>
      </c>
      <c r="BA41" s="70">
        <f t="shared" si="19"/>
        <v>0</v>
      </c>
      <c r="BB41" s="70">
        <f t="shared" si="20"/>
        <v>0</v>
      </c>
      <c r="BC41" s="70">
        <f t="shared" si="21"/>
        <v>0</v>
      </c>
      <c r="BD41" s="70">
        <f t="shared" si="22"/>
        <v>0</v>
      </c>
      <c r="BE41" s="70">
        <f t="shared" si="23"/>
        <v>0</v>
      </c>
      <c r="BF41" s="70">
        <f t="shared" si="24"/>
        <v>0</v>
      </c>
      <c r="BG41" s="70">
        <f t="shared" si="25"/>
        <v>0</v>
      </c>
      <c r="BH41" s="70">
        <f t="shared" si="26"/>
        <v>0</v>
      </c>
      <c r="BI41" s="70">
        <f t="shared" si="27"/>
        <v>0</v>
      </c>
      <c r="BJ41" s="70">
        <f t="shared" si="28"/>
        <v>0</v>
      </c>
    </row>
    <row r="42" spans="1:62" ht="25.5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8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53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81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14.25" customHeight="1">
      <c r="A43" s="9" t="s">
        <v>100</v>
      </c>
      <c r="B43" s="75" t="s">
        <v>137</v>
      </c>
      <c r="C43" s="33">
        <v>0</v>
      </c>
      <c r="D43" s="32">
        <v>0</v>
      </c>
      <c r="E43" s="36">
        <v>0</v>
      </c>
      <c r="F43" s="36">
        <v>0</v>
      </c>
      <c r="G43" s="36">
        <v>0</v>
      </c>
      <c r="H43" s="32">
        <v>1</v>
      </c>
      <c r="I43" s="32">
        <f t="shared" ref="I43:I44" si="83">H43-J43-K43</f>
        <v>1</v>
      </c>
      <c r="J43" s="38">
        <v>0</v>
      </c>
      <c r="K43" s="38">
        <v>0</v>
      </c>
      <c r="L43" s="38">
        <v>0</v>
      </c>
      <c r="M43" s="34">
        <f t="shared" ref="M43:M44" si="84">N43+O43+P43+Q43</f>
        <v>1</v>
      </c>
      <c r="N43" s="190">
        <v>0</v>
      </c>
      <c r="O43" s="190">
        <v>0</v>
      </c>
      <c r="P43" s="190">
        <v>1</v>
      </c>
      <c r="Q43" s="38">
        <v>0</v>
      </c>
      <c r="R43" s="189">
        <f t="shared" ref="R43:R44" si="85">S43+T43+U43</f>
        <v>0</v>
      </c>
      <c r="S43" s="38">
        <v>0</v>
      </c>
      <c r="T43" s="38">
        <v>0</v>
      </c>
      <c r="U43" s="38">
        <v>0</v>
      </c>
      <c r="V43" s="34">
        <f t="shared" ref="V43:V44" si="86">M43+R43</f>
        <v>1</v>
      </c>
      <c r="W43" s="38">
        <v>0</v>
      </c>
      <c r="X43" s="38">
        <v>0</v>
      </c>
      <c r="Y43" s="34">
        <f t="shared" ref="Y43:Y44" si="87">E43+I43-L43-V43-W43</f>
        <v>0</v>
      </c>
      <c r="Z43" s="34">
        <f t="shared" ref="Z43:Z44" si="88">X43+D43</f>
        <v>0</v>
      </c>
      <c r="AA43" s="38">
        <v>0</v>
      </c>
      <c r="AB43" s="38">
        <v>0</v>
      </c>
      <c r="AC43" s="34">
        <f t="shared" ref="AC43:AC44" si="89">AA43+AB43</f>
        <v>0</v>
      </c>
      <c r="AD43" s="38">
        <v>0</v>
      </c>
      <c r="AE43" s="34">
        <f t="shared" ref="AE43:AE44" si="90">AA43+AB43-AD43</f>
        <v>0</v>
      </c>
      <c r="AF43" s="38"/>
      <c r="AG43" s="38">
        <v>0</v>
      </c>
      <c r="AH43" s="38">
        <v>0</v>
      </c>
      <c r="AI43" s="38">
        <v>0</v>
      </c>
      <c r="AJ43" s="34">
        <f t="shared" ref="AJ43:AJ44" si="91">AH43+AI43</f>
        <v>0</v>
      </c>
      <c r="AK43" s="38">
        <v>0</v>
      </c>
      <c r="AL43" s="34">
        <f t="shared" ref="AL43:AL44" si="92">AH43+AI43-AK43</f>
        <v>0</v>
      </c>
      <c r="AM43" s="38"/>
      <c r="AN43" s="38"/>
      <c r="AO43" s="38"/>
      <c r="AP43" s="38"/>
      <c r="AQ43" s="70">
        <f>C43</f>
        <v>0</v>
      </c>
      <c r="AR43" s="70">
        <f t="shared" si="53"/>
        <v>0</v>
      </c>
      <c r="AS43" s="70">
        <f>H43</f>
        <v>1</v>
      </c>
      <c r="AT43" s="70">
        <f>I43+J43+K43</f>
        <v>1</v>
      </c>
      <c r="AU43" s="70">
        <f>D43+E43+I43</f>
        <v>1</v>
      </c>
      <c r="AV43" s="70">
        <f t="shared" si="81"/>
        <v>1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14.25" customHeight="1">
      <c r="A44" s="9" t="s">
        <v>101</v>
      </c>
      <c r="B44" s="88" t="s">
        <v>138</v>
      </c>
      <c r="C44" s="33">
        <v>1</v>
      </c>
      <c r="D44" s="32">
        <v>0</v>
      </c>
      <c r="E44" s="36">
        <v>1</v>
      </c>
      <c r="F44" s="36">
        <v>0</v>
      </c>
      <c r="G44" s="36">
        <v>0</v>
      </c>
      <c r="H44" s="32">
        <v>4</v>
      </c>
      <c r="I44" s="32">
        <f t="shared" si="83"/>
        <v>4</v>
      </c>
      <c r="J44" s="38">
        <v>0</v>
      </c>
      <c r="K44" s="38">
        <v>0</v>
      </c>
      <c r="L44" s="38">
        <v>0</v>
      </c>
      <c r="M44" s="34">
        <f t="shared" si="84"/>
        <v>3</v>
      </c>
      <c r="N44" s="190">
        <v>3</v>
      </c>
      <c r="O44" s="190">
        <v>0</v>
      </c>
      <c r="P44" s="190">
        <v>0</v>
      </c>
      <c r="Q44" s="38">
        <v>0</v>
      </c>
      <c r="R44" s="189">
        <f t="shared" si="85"/>
        <v>1</v>
      </c>
      <c r="S44" s="190">
        <v>0</v>
      </c>
      <c r="T44" s="190">
        <v>0</v>
      </c>
      <c r="U44" s="194">
        <v>1</v>
      </c>
      <c r="V44" s="34">
        <f t="shared" si="86"/>
        <v>4</v>
      </c>
      <c r="W44" s="38">
        <v>0</v>
      </c>
      <c r="X44" s="38">
        <v>0</v>
      </c>
      <c r="Y44" s="34">
        <f t="shared" si="87"/>
        <v>1</v>
      </c>
      <c r="Z44" s="34">
        <f t="shared" si="88"/>
        <v>0</v>
      </c>
      <c r="AA44" s="38">
        <v>0</v>
      </c>
      <c r="AB44" s="38">
        <v>0</v>
      </c>
      <c r="AC44" s="34">
        <f t="shared" si="89"/>
        <v>0</v>
      </c>
      <c r="AD44" s="38">
        <v>0</v>
      </c>
      <c r="AE44" s="34">
        <f t="shared" si="90"/>
        <v>0</v>
      </c>
      <c r="AF44" s="38"/>
      <c r="AG44" s="38">
        <v>0</v>
      </c>
      <c r="AH44" s="38">
        <v>0</v>
      </c>
      <c r="AI44" s="38">
        <v>0</v>
      </c>
      <c r="AJ44" s="34">
        <f t="shared" si="91"/>
        <v>0</v>
      </c>
      <c r="AK44" s="38">
        <v>0</v>
      </c>
      <c r="AL44" s="34">
        <f t="shared" si="92"/>
        <v>0</v>
      </c>
      <c r="AM44" s="38"/>
      <c r="AN44" s="38"/>
      <c r="AO44" s="38"/>
      <c r="AP44" s="38"/>
      <c r="AQ44" s="70">
        <f t="shared" ref="AQ44:AQ45" si="93">C44</f>
        <v>1</v>
      </c>
      <c r="AR44" s="70">
        <f t="shared" si="53"/>
        <v>1</v>
      </c>
      <c r="AS44" s="70">
        <f t="shared" ref="AS44:AS45" si="94">H44</f>
        <v>4</v>
      </c>
      <c r="AT44" s="70">
        <f t="shared" ref="AT44:AT45" si="95">I44+J44+K44</f>
        <v>4</v>
      </c>
      <c r="AU44" s="70">
        <f t="shared" ref="AU44:AU45" si="96">D44+E44+I44</f>
        <v>5</v>
      </c>
      <c r="AV44" s="70">
        <f t="shared" si="81"/>
        <v>5</v>
      </c>
      <c r="AW44" s="70">
        <f t="shared" ref="AW44:AW45" si="97">M44</f>
        <v>3</v>
      </c>
      <c r="AX44" s="70">
        <f t="shared" ref="AX44:AX45" si="98">N44+O44+P44+Q44</f>
        <v>3</v>
      </c>
      <c r="AY44" s="70">
        <f t="shared" ref="AY44:AY45" si="99">R44</f>
        <v>1</v>
      </c>
      <c r="AZ44" s="70">
        <f t="shared" ref="AZ44:AZ45" si="100">S44+T44+U44</f>
        <v>1</v>
      </c>
      <c r="BA44" s="70">
        <f t="shared" ref="BA44:BA45" si="101">V44</f>
        <v>4</v>
      </c>
      <c r="BB44" s="70">
        <f t="shared" ref="BB44:BB45" si="102">M44+R44</f>
        <v>4</v>
      </c>
      <c r="BC44" s="70">
        <f t="shared" ref="BC44:BC45" si="103">AC44</f>
        <v>0</v>
      </c>
      <c r="BD44" s="70">
        <f t="shared" ref="BD44:BD45" si="104">AA44+AB44</f>
        <v>0</v>
      </c>
      <c r="BE44" s="70">
        <f t="shared" ref="BE44:BE45" si="105">AC44</f>
        <v>0</v>
      </c>
      <c r="BF44" s="70">
        <f t="shared" ref="BF44:BF45" si="106">AD44+AE44</f>
        <v>0</v>
      </c>
      <c r="BG44" s="70">
        <f t="shared" ref="BG44:BG45" si="107">AJ44</f>
        <v>0</v>
      </c>
      <c r="BH44" s="70">
        <f t="shared" ref="BH44:BH45" si="108">AH44+AI44</f>
        <v>0</v>
      </c>
      <c r="BI44" s="70">
        <f t="shared" ref="BI44:BI45" si="109">AJ44</f>
        <v>0</v>
      </c>
      <c r="BJ44" s="70">
        <f t="shared" ref="BJ44:BJ45" si="110">AK44+AL44</f>
        <v>0</v>
      </c>
    </row>
    <row r="45" spans="1:62">
      <c r="A45" s="9" t="s">
        <v>167</v>
      </c>
      <c r="B45" s="76" t="s">
        <v>168</v>
      </c>
      <c r="C45" s="21"/>
      <c r="D45" s="2"/>
      <c r="E45" s="7"/>
      <c r="F45" s="7"/>
      <c r="G45" s="7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8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93"/>
        <v>0</v>
      </c>
      <c r="AR45" s="70">
        <f t="shared" si="53"/>
        <v>0</v>
      </c>
      <c r="AS45" s="70">
        <f t="shared" si="94"/>
        <v>0</v>
      </c>
      <c r="AT45" s="70">
        <f t="shared" si="95"/>
        <v>0</v>
      </c>
      <c r="AU45" s="70">
        <f t="shared" si="96"/>
        <v>0</v>
      </c>
      <c r="AV45" s="70">
        <f t="shared" si="81"/>
        <v>0</v>
      </c>
      <c r="AW45" s="70">
        <f t="shared" si="97"/>
        <v>0</v>
      </c>
      <c r="AX45" s="70">
        <f t="shared" si="98"/>
        <v>0</v>
      </c>
      <c r="AY45" s="70">
        <f t="shared" si="99"/>
        <v>0</v>
      </c>
      <c r="AZ45" s="70">
        <f t="shared" si="100"/>
        <v>0</v>
      </c>
      <c r="BA45" s="70">
        <f t="shared" si="101"/>
        <v>0</v>
      </c>
      <c r="BB45" s="70">
        <f t="shared" si="102"/>
        <v>0</v>
      </c>
      <c r="BC45" s="70">
        <f t="shared" si="103"/>
        <v>0</v>
      </c>
      <c r="BD45" s="70">
        <f t="shared" si="104"/>
        <v>0</v>
      </c>
      <c r="BE45" s="70">
        <f t="shared" si="105"/>
        <v>0</v>
      </c>
      <c r="BF45" s="70">
        <f t="shared" si="106"/>
        <v>0</v>
      </c>
      <c r="BG45" s="70">
        <f t="shared" si="107"/>
        <v>0</v>
      </c>
      <c r="BH45" s="70">
        <f t="shared" si="108"/>
        <v>0</v>
      </c>
      <c r="BI45" s="70">
        <f t="shared" si="109"/>
        <v>0</v>
      </c>
      <c r="BJ45" s="70">
        <f t="shared" si="110"/>
        <v>0</v>
      </c>
    </row>
    <row r="46" spans="1:62">
      <c r="A46" s="9" t="s">
        <v>52</v>
      </c>
      <c r="B46" s="6" t="s">
        <v>3</v>
      </c>
      <c r="C46" s="33">
        <v>0</v>
      </c>
      <c r="D46" s="32">
        <v>0</v>
      </c>
      <c r="E46" s="36">
        <v>0</v>
      </c>
      <c r="F46" s="36">
        <v>0</v>
      </c>
      <c r="G46" s="36">
        <v>0</v>
      </c>
      <c r="H46" s="32">
        <v>1</v>
      </c>
      <c r="I46" s="32">
        <f t="shared" ref="I46" si="111">H46-J46-K46</f>
        <v>0</v>
      </c>
      <c r="J46" s="38">
        <v>0</v>
      </c>
      <c r="K46" s="38">
        <v>1</v>
      </c>
      <c r="L46" s="38">
        <v>0</v>
      </c>
      <c r="M46" s="34">
        <f t="shared" ref="M46" si="112">N46+O46+P46+Q46</f>
        <v>0</v>
      </c>
      <c r="N46" s="38">
        <v>0</v>
      </c>
      <c r="O46" s="38">
        <v>0</v>
      </c>
      <c r="P46" s="38">
        <v>0</v>
      </c>
      <c r="Q46" s="38">
        <v>0</v>
      </c>
      <c r="R46" s="189">
        <f t="shared" ref="R46" si="113">S46+T46+U46</f>
        <v>0</v>
      </c>
      <c r="S46" s="38">
        <v>0</v>
      </c>
      <c r="T46" s="38">
        <v>0</v>
      </c>
      <c r="U46" s="38">
        <v>0</v>
      </c>
      <c r="V46" s="34">
        <f t="shared" ref="V46" si="114">M46+R46</f>
        <v>0</v>
      </c>
      <c r="W46" s="38">
        <v>0</v>
      </c>
      <c r="X46" s="38">
        <v>0</v>
      </c>
      <c r="Y46" s="34">
        <f t="shared" ref="Y46" si="115">E46+I46-L46-V46-W46</f>
        <v>0</v>
      </c>
      <c r="Z46" s="34">
        <f t="shared" ref="Z46" si="116">X46+D46</f>
        <v>0</v>
      </c>
      <c r="AA46" s="38">
        <v>0</v>
      </c>
      <c r="AB46" s="38">
        <v>0</v>
      </c>
      <c r="AC46" s="34">
        <f t="shared" ref="AC46" si="117">AA46+AB46</f>
        <v>0</v>
      </c>
      <c r="AD46" s="38">
        <v>0</v>
      </c>
      <c r="AE46" s="34">
        <f t="shared" ref="AE46" si="118">AA46+AB46-AD46</f>
        <v>0</v>
      </c>
      <c r="AF46" s="38"/>
      <c r="AG46" s="38">
        <v>0</v>
      </c>
      <c r="AH46" s="38">
        <v>0</v>
      </c>
      <c r="AI46" s="38">
        <v>0</v>
      </c>
      <c r="AJ46" s="34">
        <f t="shared" ref="AJ46" si="119">AH46+AI46</f>
        <v>0</v>
      </c>
      <c r="AK46" s="38">
        <v>0</v>
      </c>
      <c r="AL46" s="34">
        <f t="shared" ref="AL46" si="120">AH46+AI46-AK46</f>
        <v>0</v>
      </c>
      <c r="AM46" s="38"/>
      <c r="AN46" s="38"/>
      <c r="AO46" s="38"/>
      <c r="AP46" s="38"/>
      <c r="AQ46" s="70">
        <f t="shared" si="12"/>
        <v>0</v>
      </c>
      <c r="AR46" s="70">
        <f t="shared" si="53"/>
        <v>0</v>
      </c>
      <c r="AS46" s="70">
        <f t="shared" si="13"/>
        <v>1</v>
      </c>
      <c r="AT46" s="70">
        <f t="shared" si="14"/>
        <v>1</v>
      </c>
      <c r="AU46" s="70">
        <f t="shared" si="15"/>
        <v>0</v>
      </c>
      <c r="AV46" s="70">
        <f t="shared" si="81"/>
        <v>0</v>
      </c>
      <c r="AW46" s="70">
        <f t="shared" si="16"/>
        <v>0</v>
      </c>
      <c r="AX46" s="70">
        <f t="shared" si="79"/>
        <v>0</v>
      </c>
      <c r="AY46" s="70">
        <f t="shared" si="17"/>
        <v>0</v>
      </c>
      <c r="AZ46" s="70">
        <f t="shared" si="18"/>
        <v>0</v>
      </c>
      <c r="BA46" s="70">
        <f t="shared" si="19"/>
        <v>0</v>
      </c>
      <c r="BB46" s="70">
        <f t="shared" si="20"/>
        <v>0</v>
      </c>
      <c r="BC46" s="70">
        <f t="shared" si="21"/>
        <v>0</v>
      </c>
      <c r="BD46" s="70">
        <f t="shared" si="22"/>
        <v>0</v>
      </c>
      <c r="BE46" s="70">
        <f t="shared" si="23"/>
        <v>0</v>
      </c>
      <c r="BF46" s="70">
        <f t="shared" si="24"/>
        <v>0</v>
      </c>
      <c r="BG46" s="70">
        <f t="shared" si="25"/>
        <v>0</v>
      </c>
      <c r="BH46" s="70">
        <f t="shared" si="26"/>
        <v>0</v>
      </c>
      <c r="BI46" s="70">
        <f t="shared" si="27"/>
        <v>0</v>
      </c>
      <c r="BJ46" s="70">
        <f t="shared" si="28"/>
        <v>0</v>
      </c>
    </row>
    <row r="47" spans="1:62" s="109" customFormat="1">
      <c r="A47" s="9"/>
      <c r="B47" s="6" t="s">
        <v>16</v>
      </c>
      <c r="C47" s="1">
        <f>C8+C11+C14+C17+C18+C19+C27+C33+C34+C35+C36+C37+C44+C45+C46+C38+C39+C40+C41+C42+C43</f>
        <v>61</v>
      </c>
      <c r="D47" s="1">
        <f t="shared" ref="D47:AP47" si="121">D8+D11+D14+D17+D18+D19+D27+D33+D34+D35+D36+D37+D44+D45+D46+D38+D39+D40+D41+D42+D43</f>
        <v>1</v>
      </c>
      <c r="E47" s="1">
        <f t="shared" si="121"/>
        <v>60</v>
      </c>
      <c r="F47" s="1">
        <f t="shared" si="121"/>
        <v>0</v>
      </c>
      <c r="G47" s="1">
        <f t="shared" si="121"/>
        <v>0</v>
      </c>
      <c r="H47" s="1">
        <f t="shared" si="121"/>
        <v>165</v>
      </c>
      <c r="I47" s="1">
        <f t="shared" si="121"/>
        <v>141</v>
      </c>
      <c r="J47" s="1">
        <f t="shared" si="121"/>
        <v>9</v>
      </c>
      <c r="K47" s="1">
        <f t="shared" si="121"/>
        <v>15</v>
      </c>
      <c r="L47" s="1">
        <f t="shared" si="121"/>
        <v>4</v>
      </c>
      <c r="M47" s="1">
        <f t="shared" si="121"/>
        <v>113</v>
      </c>
      <c r="N47" s="1">
        <f t="shared" si="121"/>
        <v>80</v>
      </c>
      <c r="O47" s="1">
        <f t="shared" si="121"/>
        <v>12</v>
      </c>
      <c r="P47" s="1">
        <f t="shared" si="121"/>
        <v>21</v>
      </c>
      <c r="Q47" s="1">
        <f t="shared" si="121"/>
        <v>0</v>
      </c>
      <c r="R47" s="1">
        <f t="shared" si="121"/>
        <v>6</v>
      </c>
      <c r="S47" s="1">
        <f t="shared" si="121"/>
        <v>0</v>
      </c>
      <c r="T47" s="1">
        <f t="shared" si="121"/>
        <v>5</v>
      </c>
      <c r="U47" s="1">
        <f t="shared" si="121"/>
        <v>1</v>
      </c>
      <c r="V47" s="1">
        <f t="shared" si="121"/>
        <v>119</v>
      </c>
      <c r="W47" s="1">
        <f t="shared" si="121"/>
        <v>0</v>
      </c>
      <c r="X47" s="1">
        <f t="shared" si="121"/>
        <v>1</v>
      </c>
      <c r="Y47" s="1">
        <f t="shared" si="121"/>
        <v>79</v>
      </c>
      <c r="Z47" s="1">
        <f t="shared" si="121"/>
        <v>2</v>
      </c>
      <c r="AA47" s="1">
        <f t="shared" si="121"/>
        <v>27</v>
      </c>
      <c r="AB47" s="1">
        <f t="shared" si="121"/>
        <v>7</v>
      </c>
      <c r="AC47" s="1">
        <f t="shared" si="121"/>
        <v>34</v>
      </c>
      <c r="AD47" s="1">
        <f t="shared" si="121"/>
        <v>3</v>
      </c>
      <c r="AE47" s="1">
        <f t="shared" si="121"/>
        <v>31</v>
      </c>
      <c r="AF47" s="1">
        <f t="shared" si="121"/>
        <v>0</v>
      </c>
      <c r="AG47" s="1">
        <f t="shared" si="121"/>
        <v>27</v>
      </c>
      <c r="AH47" s="1">
        <f t="shared" si="121"/>
        <v>2</v>
      </c>
      <c r="AI47" s="1">
        <f t="shared" si="121"/>
        <v>0</v>
      </c>
      <c r="AJ47" s="1">
        <f t="shared" si="121"/>
        <v>2</v>
      </c>
      <c r="AK47" s="1">
        <f t="shared" si="121"/>
        <v>2</v>
      </c>
      <c r="AL47" s="1">
        <f t="shared" si="121"/>
        <v>0</v>
      </c>
      <c r="AM47" s="1">
        <f t="shared" si="121"/>
        <v>0</v>
      </c>
      <c r="AN47" s="1">
        <f t="shared" si="121"/>
        <v>0</v>
      </c>
      <c r="AO47" s="1">
        <f t="shared" si="121"/>
        <v>0</v>
      </c>
      <c r="AP47" s="1">
        <f t="shared" si="121"/>
        <v>0</v>
      </c>
      <c r="AQ47" s="69">
        <f t="shared" ref="AQ47:BJ47" si="122">AQ8+AQ11+AQ14+AQ17+AQ18+AQ19+AQ27+AQ33+AQ34+AQ35+AQ36+AQ37+AQ42+AQ43+AQ38+AQ39+AQ40+AQ41+AQ44+AQ45+AQ46</f>
        <v>61</v>
      </c>
      <c r="AR47" s="70">
        <f t="shared" si="53"/>
        <v>61</v>
      </c>
      <c r="AS47" s="69">
        <f t="shared" si="122"/>
        <v>165</v>
      </c>
      <c r="AT47" s="69">
        <f t="shared" si="122"/>
        <v>165</v>
      </c>
      <c r="AU47" s="69">
        <f t="shared" si="122"/>
        <v>202</v>
      </c>
      <c r="AV47" s="70">
        <f>L47+V47+W47+Y47</f>
        <v>202</v>
      </c>
      <c r="AW47" s="69">
        <f t="shared" si="122"/>
        <v>113</v>
      </c>
      <c r="AX47" s="69">
        <f t="shared" si="122"/>
        <v>113</v>
      </c>
      <c r="AY47" s="69">
        <f t="shared" si="122"/>
        <v>6</v>
      </c>
      <c r="AZ47" s="69">
        <f t="shared" si="122"/>
        <v>6</v>
      </c>
      <c r="BA47" s="69">
        <f t="shared" si="122"/>
        <v>119</v>
      </c>
      <c r="BB47" s="69">
        <f t="shared" si="122"/>
        <v>119</v>
      </c>
      <c r="BC47" s="69">
        <f t="shared" si="122"/>
        <v>34</v>
      </c>
      <c r="BD47" s="69">
        <f t="shared" si="122"/>
        <v>34</v>
      </c>
      <c r="BE47" s="69">
        <f t="shared" si="122"/>
        <v>34</v>
      </c>
      <c r="BF47" s="69">
        <f t="shared" si="122"/>
        <v>34</v>
      </c>
      <c r="BG47" s="69">
        <f t="shared" si="122"/>
        <v>2</v>
      </c>
      <c r="BH47" s="69">
        <f t="shared" si="122"/>
        <v>2</v>
      </c>
      <c r="BI47" s="69">
        <f t="shared" si="122"/>
        <v>2</v>
      </c>
      <c r="BJ47" s="69">
        <f t="shared" si="122"/>
        <v>2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10">
        <v>8</v>
      </c>
      <c r="K48" s="110">
        <v>9</v>
      </c>
      <c r="L48" s="110">
        <v>10</v>
      </c>
      <c r="M48" s="110">
        <v>11</v>
      </c>
      <c r="N48" s="110">
        <v>12</v>
      </c>
      <c r="O48" s="110">
        <v>13</v>
      </c>
      <c r="P48" s="110">
        <v>14</v>
      </c>
      <c r="Q48" s="110">
        <v>15</v>
      </c>
      <c r="R48" s="110">
        <v>16</v>
      </c>
      <c r="S48" s="110">
        <v>17</v>
      </c>
      <c r="T48" s="110">
        <v>18</v>
      </c>
      <c r="U48" s="110">
        <v>19</v>
      </c>
      <c r="V48" s="110">
        <v>20</v>
      </c>
      <c r="W48" s="110">
        <v>21</v>
      </c>
      <c r="X48" s="110">
        <v>22</v>
      </c>
      <c r="Y48" s="110">
        <v>23</v>
      </c>
      <c r="Z48" s="110">
        <v>24</v>
      </c>
      <c r="AA48" s="110">
        <v>25</v>
      </c>
      <c r="AB48" s="110">
        <v>26</v>
      </c>
      <c r="AC48" s="110">
        <v>27</v>
      </c>
      <c r="AD48" s="110">
        <v>28</v>
      </c>
      <c r="AE48" s="110">
        <v>29</v>
      </c>
      <c r="AF48" s="110">
        <v>30</v>
      </c>
      <c r="AG48" s="110">
        <v>31</v>
      </c>
      <c r="AH48" s="110">
        <v>32</v>
      </c>
      <c r="AI48" s="110">
        <v>33</v>
      </c>
      <c r="AJ48" s="110">
        <v>34</v>
      </c>
      <c r="AK48" s="110">
        <v>35</v>
      </c>
      <c r="AL48" s="110">
        <v>36</v>
      </c>
      <c r="AM48" s="110">
        <v>37</v>
      </c>
      <c r="AN48" s="110">
        <v>38</v>
      </c>
      <c r="AO48" s="110">
        <v>39</v>
      </c>
      <c r="AP48" s="110">
        <v>40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63.425781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65.2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19.5" customHeight="1">
      <c r="A2" s="238" t="s">
        <v>173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19.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45.7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51">
      <c r="A8" s="1">
        <v>1</v>
      </c>
      <c r="B8" s="6" t="s">
        <v>53</v>
      </c>
      <c r="C8" s="69">
        <f t="shared" ref="C8:AP8" si="0">SUM(C9:C10)</f>
        <v>58</v>
      </c>
      <c r="D8" s="69">
        <f t="shared" si="0"/>
        <v>1</v>
      </c>
      <c r="E8" s="69">
        <f t="shared" si="0"/>
        <v>57</v>
      </c>
      <c r="F8" s="69">
        <f t="shared" si="0"/>
        <v>0</v>
      </c>
      <c r="G8" s="69">
        <f t="shared" si="0"/>
        <v>0</v>
      </c>
      <c r="H8" s="69">
        <f t="shared" si="0"/>
        <v>198</v>
      </c>
      <c r="I8" s="69">
        <f t="shared" si="0"/>
        <v>167</v>
      </c>
      <c r="J8" s="69">
        <f t="shared" si="0"/>
        <v>24</v>
      </c>
      <c r="K8" s="69">
        <f t="shared" si="0"/>
        <v>7</v>
      </c>
      <c r="L8" s="69">
        <f t="shared" si="0"/>
        <v>10</v>
      </c>
      <c r="M8" s="69">
        <f t="shared" si="0"/>
        <v>140</v>
      </c>
      <c r="N8" s="69">
        <f t="shared" si="0"/>
        <v>50</v>
      </c>
      <c r="O8" s="69">
        <f t="shared" si="0"/>
        <v>7</v>
      </c>
      <c r="P8" s="69">
        <f t="shared" si="0"/>
        <v>83</v>
      </c>
      <c r="Q8" s="69">
        <f t="shared" si="0"/>
        <v>0</v>
      </c>
      <c r="R8" s="69">
        <f t="shared" si="0"/>
        <v>16</v>
      </c>
      <c r="S8" s="69">
        <f t="shared" si="0"/>
        <v>0</v>
      </c>
      <c r="T8" s="69">
        <f t="shared" si="0"/>
        <v>8</v>
      </c>
      <c r="U8" s="69">
        <f t="shared" si="0"/>
        <v>8</v>
      </c>
      <c r="V8" s="69">
        <f t="shared" si="0"/>
        <v>156</v>
      </c>
      <c r="W8" s="69">
        <f t="shared" si="0"/>
        <v>0</v>
      </c>
      <c r="X8" s="69">
        <f t="shared" si="0"/>
        <v>3</v>
      </c>
      <c r="Y8" s="69">
        <f t="shared" si="0"/>
        <v>59</v>
      </c>
      <c r="Z8" s="69">
        <f t="shared" si="0"/>
        <v>4</v>
      </c>
      <c r="AA8" s="69">
        <f t="shared" si="0"/>
        <v>32</v>
      </c>
      <c r="AB8" s="69">
        <f t="shared" si="0"/>
        <v>5</v>
      </c>
      <c r="AC8" s="69">
        <f t="shared" si="0"/>
        <v>37</v>
      </c>
      <c r="AD8" s="69">
        <f t="shared" si="0"/>
        <v>8</v>
      </c>
      <c r="AE8" s="69">
        <f t="shared" si="0"/>
        <v>29</v>
      </c>
      <c r="AF8" s="69">
        <f t="shared" si="0"/>
        <v>0</v>
      </c>
      <c r="AG8" s="69">
        <f t="shared" si="0"/>
        <v>18</v>
      </c>
      <c r="AH8" s="69">
        <f t="shared" si="0"/>
        <v>0</v>
      </c>
      <c r="AI8" s="69">
        <f t="shared" si="0"/>
        <v>3</v>
      </c>
      <c r="AJ8" s="69">
        <f t="shared" si="0"/>
        <v>3</v>
      </c>
      <c r="AK8" s="69">
        <f t="shared" si="0"/>
        <v>2</v>
      </c>
      <c r="AL8" s="69">
        <f t="shared" si="0"/>
        <v>1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58</v>
      </c>
      <c r="AR8" s="69">
        <f t="shared" si="1"/>
        <v>58</v>
      </c>
      <c r="AS8" s="69">
        <f t="shared" si="1"/>
        <v>198</v>
      </c>
      <c r="AT8" s="69">
        <f t="shared" si="1"/>
        <v>198</v>
      </c>
      <c r="AU8" s="69">
        <f t="shared" si="1"/>
        <v>225</v>
      </c>
      <c r="AV8" s="69">
        <f>SUM(AV9:AV10)</f>
        <v>225</v>
      </c>
      <c r="AW8" s="69">
        <f t="shared" si="1"/>
        <v>140</v>
      </c>
      <c r="AX8" s="69">
        <f t="shared" si="1"/>
        <v>140</v>
      </c>
      <c r="AY8" s="69">
        <f t="shared" si="1"/>
        <v>16</v>
      </c>
      <c r="AZ8" s="69">
        <f t="shared" si="1"/>
        <v>16</v>
      </c>
      <c r="BA8" s="69">
        <f t="shared" si="1"/>
        <v>156</v>
      </c>
      <c r="BB8" s="69">
        <f t="shared" si="1"/>
        <v>156</v>
      </c>
      <c r="BC8" s="69">
        <f t="shared" si="1"/>
        <v>37</v>
      </c>
      <c r="BD8" s="69">
        <f t="shared" si="1"/>
        <v>37</v>
      </c>
      <c r="BE8" s="69">
        <f t="shared" si="1"/>
        <v>37</v>
      </c>
      <c r="BF8" s="69">
        <f t="shared" si="1"/>
        <v>37</v>
      </c>
      <c r="BG8" s="69">
        <f t="shared" si="1"/>
        <v>3</v>
      </c>
      <c r="BH8" s="69">
        <f t="shared" si="1"/>
        <v>3</v>
      </c>
      <c r="BI8" s="69">
        <f t="shared" si="1"/>
        <v>3</v>
      </c>
      <c r="BJ8" s="69">
        <f t="shared" si="1"/>
        <v>3</v>
      </c>
    </row>
    <row r="9" spans="1:62" ht="38.25">
      <c r="A9" s="5" t="s">
        <v>45</v>
      </c>
      <c r="B9" s="204" t="s">
        <v>54</v>
      </c>
      <c r="C9" s="33">
        <v>52</v>
      </c>
      <c r="D9" s="36">
        <v>1</v>
      </c>
      <c r="E9" s="33">
        <v>51</v>
      </c>
      <c r="F9" s="36">
        <v>0</v>
      </c>
      <c r="G9" s="36">
        <v>0</v>
      </c>
      <c r="H9" s="36">
        <v>159</v>
      </c>
      <c r="I9" s="32">
        <f>H9-J9-K9</f>
        <v>131</v>
      </c>
      <c r="J9" s="33">
        <v>21</v>
      </c>
      <c r="K9" s="33">
        <v>7</v>
      </c>
      <c r="L9" s="33">
        <v>7</v>
      </c>
      <c r="M9" s="33">
        <f>N9+O9+P9+Q9</f>
        <v>124</v>
      </c>
      <c r="N9" s="156">
        <v>38</v>
      </c>
      <c r="O9" s="156">
        <v>5</v>
      </c>
      <c r="P9" s="156">
        <v>81</v>
      </c>
      <c r="Q9" s="156">
        <v>0</v>
      </c>
      <c r="R9" s="156">
        <f>S9+T9+U9</f>
        <v>12</v>
      </c>
      <c r="S9" s="156">
        <v>0</v>
      </c>
      <c r="T9" s="156">
        <v>8</v>
      </c>
      <c r="U9" s="156">
        <v>4</v>
      </c>
      <c r="V9" s="156">
        <f>M9+R9</f>
        <v>136</v>
      </c>
      <c r="W9" s="33">
        <v>0</v>
      </c>
      <c r="X9" s="33">
        <v>2</v>
      </c>
      <c r="Y9" s="34">
        <f>D9+E9+I9-L9-V9-W9</f>
        <v>40</v>
      </c>
      <c r="Z9" s="33">
        <f>X9+D9</f>
        <v>3</v>
      </c>
      <c r="AA9" s="33">
        <v>25</v>
      </c>
      <c r="AB9" s="33">
        <v>4</v>
      </c>
      <c r="AC9" s="33">
        <f>AA9+AB9</f>
        <v>29</v>
      </c>
      <c r="AD9" s="33">
        <v>7</v>
      </c>
      <c r="AE9" s="33">
        <f>AA9+AB9-AD9</f>
        <v>22</v>
      </c>
      <c r="AF9" s="33"/>
      <c r="AG9" s="33">
        <v>15</v>
      </c>
      <c r="AH9" s="33">
        <v>0</v>
      </c>
      <c r="AI9" s="33">
        <v>2</v>
      </c>
      <c r="AJ9" s="33">
        <f>AH9+AI9</f>
        <v>2</v>
      </c>
      <c r="AK9" s="33">
        <v>2</v>
      </c>
      <c r="AL9" s="33">
        <f>AH9+AI9-AK9</f>
        <v>0</v>
      </c>
      <c r="AM9" s="33"/>
      <c r="AN9" s="33"/>
      <c r="AO9" s="33"/>
      <c r="AP9" s="33"/>
      <c r="AQ9" s="70">
        <f>C9</f>
        <v>52</v>
      </c>
      <c r="AR9" s="70">
        <f>E9+F9+G9+D9</f>
        <v>52</v>
      </c>
      <c r="AS9" s="70">
        <f>H9</f>
        <v>159</v>
      </c>
      <c r="AT9" s="70">
        <f>I9+J9+K9</f>
        <v>159</v>
      </c>
      <c r="AU9" s="70">
        <f>D9+E9+I9</f>
        <v>183</v>
      </c>
      <c r="AV9" s="70">
        <f>L9+V9+W9+Y9</f>
        <v>183</v>
      </c>
      <c r="AW9" s="70">
        <f>M9</f>
        <v>124</v>
      </c>
      <c r="AX9" s="70">
        <f>N9+O9+P9+Q9</f>
        <v>124</v>
      </c>
      <c r="AY9" s="70">
        <f>R9</f>
        <v>12</v>
      </c>
      <c r="AZ9" s="70">
        <f>S9+T9+U9</f>
        <v>12</v>
      </c>
      <c r="BA9" s="70">
        <f>V9</f>
        <v>136</v>
      </c>
      <c r="BB9" s="70">
        <f>M9+R9</f>
        <v>136</v>
      </c>
      <c r="BC9" s="70">
        <f>AC9</f>
        <v>29</v>
      </c>
      <c r="BD9" s="70">
        <f>AA9+AB9</f>
        <v>29</v>
      </c>
      <c r="BE9" s="70">
        <f>AC9</f>
        <v>29</v>
      </c>
      <c r="BF9" s="70">
        <f>AD9+AE9</f>
        <v>29</v>
      </c>
      <c r="BG9" s="70">
        <f>AJ9</f>
        <v>2</v>
      </c>
      <c r="BH9" s="70">
        <f>AH9+AI9</f>
        <v>2</v>
      </c>
      <c r="BI9" s="70">
        <f>AJ9</f>
        <v>2</v>
      </c>
      <c r="BJ9" s="70">
        <f>AK9+AL9</f>
        <v>2</v>
      </c>
    </row>
    <row r="10" spans="1:62" ht="38.25">
      <c r="A10" s="5" t="s">
        <v>46</v>
      </c>
      <c r="B10" s="204" t="s">
        <v>55</v>
      </c>
      <c r="C10" s="33">
        <v>6</v>
      </c>
      <c r="D10" s="36">
        <v>0</v>
      </c>
      <c r="E10" s="36">
        <v>6</v>
      </c>
      <c r="F10" s="36">
        <v>0</v>
      </c>
      <c r="G10" s="36">
        <v>0</v>
      </c>
      <c r="H10" s="36">
        <v>39</v>
      </c>
      <c r="I10" s="32">
        <f t="shared" ref="I10" si="2">H10-J10-K10</f>
        <v>36</v>
      </c>
      <c r="J10" s="33">
        <v>3</v>
      </c>
      <c r="K10" s="33">
        <v>0</v>
      </c>
      <c r="L10" s="33">
        <v>3</v>
      </c>
      <c r="M10" s="33">
        <f t="shared" ref="M10" si="3">N10+O10+P10+Q10</f>
        <v>16</v>
      </c>
      <c r="N10" s="157">
        <v>12</v>
      </c>
      <c r="O10" s="157">
        <v>2</v>
      </c>
      <c r="P10" s="157">
        <v>2</v>
      </c>
      <c r="Q10" s="157">
        <v>0</v>
      </c>
      <c r="R10" s="156">
        <f t="shared" ref="R10" si="4">S10+T10+U10</f>
        <v>4</v>
      </c>
      <c r="S10" s="157">
        <v>0</v>
      </c>
      <c r="T10" s="157">
        <v>0</v>
      </c>
      <c r="U10" s="157">
        <v>4</v>
      </c>
      <c r="V10" s="156">
        <f t="shared" ref="V10" si="5">M10+R10</f>
        <v>20</v>
      </c>
      <c r="W10" s="33">
        <v>0</v>
      </c>
      <c r="X10" s="33">
        <v>1</v>
      </c>
      <c r="Y10" s="34">
        <f>D10+E10+I10-L10-V10-W10</f>
        <v>19</v>
      </c>
      <c r="Z10" s="33">
        <f t="shared" ref="Z10" si="6">X10+D10</f>
        <v>1</v>
      </c>
      <c r="AA10" s="33">
        <v>7</v>
      </c>
      <c r="AB10" s="33">
        <v>1</v>
      </c>
      <c r="AC10" s="33">
        <f t="shared" ref="AC10" si="7">AA10+AB10</f>
        <v>8</v>
      </c>
      <c r="AD10" s="33">
        <v>1</v>
      </c>
      <c r="AE10" s="33">
        <f t="shared" ref="AE10" si="8">AA10+AB10-AD10</f>
        <v>7</v>
      </c>
      <c r="AF10" s="33"/>
      <c r="AG10" s="33">
        <v>3</v>
      </c>
      <c r="AH10" s="33">
        <v>0</v>
      </c>
      <c r="AI10" s="33">
        <v>1</v>
      </c>
      <c r="AJ10" s="33">
        <f t="shared" ref="AJ10" si="9">AH10+AI10</f>
        <v>1</v>
      </c>
      <c r="AK10" s="33">
        <v>0</v>
      </c>
      <c r="AL10" s="33">
        <f t="shared" ref="AL10" si="10">AH10+AI10-AK10</f>
        <v>1</v>
      </c>
      <c r="AM10" s="33"/>
      <c r="AN10" s="33"/>
      <c r="AO10" s="33"/>
      <c r="AP10" s="33"/>
      <c r="AQ10" s="70">
        <f t="shared" ref="AQ10:AQ46" si="11">C10</f>
        <v>6</v>
      </c>
      <c r="AR10" s="70">
        <f>E10+F10+G10+D10</f>
        <v>6</v>
      </c>
      <c r="AS10" s="70">
        <f t="shared" ref="AS10:AS46" si="12">H10</f>
        <v>39</v>
      </c>
      <c r="AT10" s="70">
        <f t="shared" ref="AT10:AT46" si="13">I10+J10+K10</f>
        <v>39</v>
      </c>
      <c r="AU10" s="70">
        <f t="shared" ref="AU10:AU46" si="14">D10+E10+I10</f>
        <v>42</v>
      </c>
      <c r="AV10" s="70">
        <f>L10+V10+W10+Y10</f>
        <v>42</v>
      </c>
      <c r="AW10" s="70">
        <f t="shared" ref="AW10:AW46" si="15">M10</f>
        <v>16</v>
      </c>
      <c r="AX10" s="70">
        <f>N10+O10+P10+Q10</f>
        <v>16</v>
      </c>
      <c r="AY10" s="70">
        <f t="shared" ref="AY10:AY46" si="16">R10</f>
        <v>4</v>
      </c>
      <c r="AZ10" s="70">
        <f t="shared" ref="AZ10:AZ46" si="17">S10+T10+U10</f>
        <v>4</v>
      </c>
      <c r="BA10" s="70">
        <f t="shared" ref="BA10:BA46" si="18">V10</f>
        <v>20</v>
      </c>
      <c r="BB10" s="70">
        <f t="shared" ref="BB10:BB46" si="19">M10+R10</f>
        <v>20</v>
      </c>
      <c r="BC10" s="70">
        <f t="shared" ref="BC10:BC46" si="20">AC10</f>
        <v>8</v>
      </c>
      <c r="BD10" s="70">
        <f t="shared" ref="BD10:BD46" si="21">AA10+AB10</f>
        <v>8</v>
      </c>
      <c r="BE10" s="70">
        <f t="shared" ref="BE10:BE46" si="22">AC10</f>
        <v>8</v>
      </c>
      <c r="BF10" s="70">
        <f t="shared" ref="BF10:BF46" si="23">AD10+AE10</f>
        <v>8</v>
      </c>
      <c r="BG10" s="70">
        <f t="shared" ref="BG10:BG46" si="24">AJ10</f>
        <v>1</v>
      </c>
      <c r="BH10" s="70">
        <f t="shared" ref="BH10:BH46" si="25">AH10+AI10</f>
        <v>1</v>
      </c>
      <c r="BI10" s="70">
        <f t="shared" ref="BI10:BI46" si="26">AJ10</f>
        <v>1</v>
      </c>
      <c r="BJ10" s="70">
        <f t="shared" ref="BJ10:BJ46" si="27">AK10+AL10</f>
        <v>1</v>
      </c>
    </row>
    <row r="11" spans="1:62" ht="51">
      <c r="A11" s="1">
        <v>2</v>
      </c>
      <c r="B11" s="6" t="s">
        <v>56</v>
      </c>
      <c r="C11" s="69">
        <f t="shared" ref="C11:BJ11" si="28">SUM(C12:C13)</f>
        <v>32</v>
      </c>
      <c r="D11" s="69">
        <f t="shared" si="28"/>
        <v>3</v>
      </c>
      <c r="E11" s="69">
        <f t="shared" si="28"/>
        <v>29</v>
      </c>
      <c r="F11" s="69">
        <f t="shared" si="28"/>
        <v>0</v>
      </c>
      <c r="G11" s="69">
        <f t="shared" si="28"/>
        <v>0</v>
      </c>
      <c r="H11" s="69">
        <f t="shared" si="28"/>
        <v>39</v>
      </c>
      <c r="I11" s="69">
        <f t="shared" si="28"/>
        <v>24</v>
      </c>
      <c r="J11" s="69">
        <f t="shared" si="28"/>
        <v>6</v>
      </c>
      <c r="K11" s="69">
        <f t="shared" si="28"/>
        <v>9</v>
      </c>
      <c r="L11" s="69">
        <f t="shared" si="28"/>
        <v>1</v>
      </c>
      <c r="M11" s="69">
        <f t="shared" si="28"/>
        <v>20</v>
      </c>
      <c r="N11" s="69">
        <f t="shared" si="28"/>
        <v>11</v>
      </c>
      <c r="O11" s="69">
        <f t="shared" si="28"/>
        <v>2</v>
      </c>
      <c r="P11" s="69">
        <f t="shared" si="28"/>
        <v>7</v>
      </c>
      <c r="Q11" s="69">
        <f t="shared" si="28"/>
        <v>0</v>
      </c>
      <c r="R11" s="69">
        <f t="shared" si="28"/>
        <v>7</v>
      </c>
      <c r="S11" s="69">
        <f t="shared" si="28"/>
        <v>0</v>
      </c>
      <c r="T11" s="69">
        <f t="shared" si="28"/>
        <v>5</v>
      </c>
      <c r="U11" s="69">
        <f t="shared" si="28"/>
        <v>2</v>
      </c>
      <c r="V11" s="69">
        <f t="shared" si="28"/>
        <v>27</v>
      </c>
      <c r="W11" s="69">
        <f t="shared" si="28"/>
        <v>0</v>
      </c>
      <c r="X11" s="69">
        <f t="shared" si="28"/>
        <v>0</v>
      </c>
      <c r="Y11" s="69">
        <f t="shared" si="28"/>
        <v>28</v>
      </c>
      <c r="Z11" s="69">
        <f t="shared" si="28"/>
        <v>3</v>
      </c>
      <c r="AA11" s="69">
        <f t="shared" si="28"/>
        <v>10</v>
      </c>
      <c r="AB11" s="69">
        <f t="shared" si="28"/>
        <v>2</v>
      </c>
      <c r="AC11" s="69">
        <f t="shared" si="28"/>
        <v>12</v>
      </c>
      <c r="AD11" s="69">
        <f t="shared" si="28"/>
        <v>1</v>
      </c>
      <c r="AE11" s="69">
        <f t="shared" si="28"/>
        <v>11</v>
      </c>
      <c r="AF11" s="69">
        <f t="shared" si="28"/>
        <v>0</v>
      </c>
      <c r="AG11" s="69">
        <f t="shared" si="28"/>
        <v>9</v>
      </c>
      <c r="AH11" s="69">
        <f t="shared" si="28"/>
        <v>0</v>
      </c>
      <c r="AI11" s="69">
        <f t="shared" si="28"/>
        <v>0</v>
      </c>
      <c r="AJ11" s="69">
        <f t="shared" si="28"/>
        <v>0</v>
      </c>
      <c r="AK11" s="69">
        <f t="shared" si="28"/>
        <v>0</v>
      </c>
      <c r="AL11" s="69">
        <f t="shared" si="28"/>
        <v>0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32</v>
      </c>
      <c r="AR11" s="69">
        <f t="shared" si="28"/>
        <v>32</v>
      </c>
      <c r="AS11" s="69">
        <f t="shared" si="28"/>
        <v>39</v>
      </c>
      <c r="AT11" s="69">
        <f t="shared" si="28"/>
        <v>39</v>
      </c>
      <c r="AU11" s="69">
        <f t="shared" si="28"/>
        <v>56</v>
      </c>
      <c r="AV11" s="69">
        <f t="shared" si="28"/>
        <v>56</v>
      </c>
      <c r="AW11" s="69">
        <f t="shared" si="28"/>
        <v>20</v>
      </c>
      <c r="AX11" s="69">
        <f t="shared" si="28"/>
        <v>20</v>
      </c>
      <c r="AY11" s="69">
        <f t="shared" si="28"/>
        <v>7</v>
      </c>
      <c r="AZ11" s="69">
        <f t="shared" si="28"/>
        <v>7</v>
      </c>
      <c r="BA11" s="69">
        <f t="shared" si="28"/>
        <v>27</v>
      </c>
      <c r="BB11" s="69">
        <f t="shared" si="28"/>
        <v>27</v>
      </c>
      <c r="BC11" s="69">
        <f t="shared" si="28"/>
        <v>12</v>
      </c>
      <c r="BD11" s="69">
        <f t="shared" si="28"/>
        <v>12</v>
      </c>
      <c r="BE11" s="69">
        <f t="shared" si="28"/>
        <v>12</v>
      </c>
      <c r="BF11" s="69">
        <f t="shared" si="28"/>
        <v>12</v>
      </c>
      <c r="BG11" s="69">
        <f t="shared" si="28"/>
        <v>0</v>
      </c>
      <c r="BH11" s="69">
        <f t="shared" si="28"/>
        <v>0</v>
      </c>
      <c r="BI11" s="69">
        <f t="shared" si="28"/>
        <v>0</v>
      </c>
      <c r="BJ11" s="69">
        <f t="shared" si="28"/>
        <v>0</v>
      </c>
    </row>
    <row r="12" spans="1:62" ht="38.25">
      <c r="A12" s="5" t="s">
        <v>4</v>
      </c>
      <c r="B12" s="204" t="s">
        <v>57</v>
      </c>
      <c r="C12" s="36">
        <v>27</v>
      </c>
      <c r="D12" s="36">
        <v>2</v>
      </c>
      <c r="E12" s="36">
        <v>25</v>
      </c>
      <c r="F12" s="36">
        <v>0</v>
      </c>
      <c r="G12" s="36">
        <v>0</v>
      </c>
      <c r="H12" s="158">
        <v>29</v>
      </c>
      <c r="I12" s="32">
        <f t="shared" ref="I12:I13" si="29">H12-J12-K12</f>
        <v>17</v>
      </c>
      <c r="J12" s="33">
        <v>5</v>
      </c>
      <c r="K12" s="33">
        <v>7</v>
      </c>
      <c r="L12" s="33">
        <v>1</v>
      </c>
      <c r="M12" s="33">
        <f t="shared" ref="M12:M13" si="30">N12+O12+P12+Q12</f>
        <v>15</v>
      </c>
      <c r="N12" s="157">
        <v>7</v>
      </c>
      <c r="O12" s="157">
        <v>2</v>
      </c>
      <c r="P12" s="157">
        <v>6</v>
      </c>
      <c r="Q12" s="157">
        <v>0</v>
      </c>
      <c r="R12" s="156">
        <f t="shared" ref="R12:R13" si="31">S12+T12+U12</f>
        <v>7</v>
      </c>
      <c r="S12" s="157">
        <v>0</v>
      </c>
      <c r="T12" s="157">
        <v>5</v>
      </c>
      <c r="U12" s="157">
        <v>2</v>
      </c>
      <c r="V12" s="156">
        <f t="shared" ref="V12:V13" si="32">M12+R12</f>
        <v>22</v>
      </c>
      <c r="W12" s="33">
        <v>0</v>
      </c>
      <c r="X12" s="33">
        <v>0</v>
      </c>
      <c r="Y12" s="34">
        <f>D12+E12+I12-L12-V12-W12</f>
        <v>21</v>
      </c>
      <c r="Z12" s="33">
        <f t="shared" ref="Z12:Z13" si="33">X12+D12</f>
        <v>2</v>
      </c>
      <c r="AA12" s="33">
        <v>7</v>
      </c>
      <c r="AB12" s="33">
        <v>1</v>
      </c>
      <c r="AC12" s="33">
        <f t="shared" ref="AC12:AC13" si="34">AA12+AB12</f>
        <v>8</v>
      </c>
      <c r="AD12" s="33">
        <v>0</v>
      </c>
      <c r="AE12" s="33">
        <f t="shared" ref="AE12:AE13" si="35">AA12+AB12-AD12</f>
        <v>8</v>
      </c>
      <c r="AF12" s="33"/>
      <c r="AG12" s="33">
        <v>5</v>
      </c>
      <c r="AH12" s="33">
        <v>0</v>
      </c>
      <c r="AI12" s="33">
        <v>0</v>
      </c>
      <c r="AJ12" s="33">
        <f t="shared" ref="AJ12:AJ13" si="36">AH12+AI12</f>
        <v>0</v>
      </c>
      <c r="AK12" s="33">
        <v>0</v>
      </c>
      <c r="AL12" s="33">
        <f t="shared" ref="AL12:AL13" si="37">AH12+AI12-AK12</f>
        <v>0</v>
      </c>
      <c r="AM12" s="33"/>
      <c r="AN12" s="33"/>
      <c r="AO12" s="33"/>
      <c r="AP12" s="33"/>
      <c r="AQ12" s="70">
        <f t="shared" si="11"/>
        <v>27</v>
      </c>
      <c r="AR12" s="70">
        <f>E12+F12+G12+D12</f>
        <v>27</v>
      </c>
      <c r="AS12" s="70">
        <f t="shared" si="12"/>
        <v>29</v>
      </c>
      <c r="AT12" s="70">
        <f t="shared" si="13"/>
        <v>29</v>
      </c>
      <c r="AU12" s="70">
        <f t="shared" si="14"/>
        <v>44</v>
      </c>
      <c r="AV12" s="70">
        <f>L12+V12+W12+Y12</f>
        <v>44</v>
      </c>
      <c r="AW12" s="70">
        <f t="shared" si="15"/>
        <v>15</v>
      </c>
      <c r="AX12" s="70">
        <f>N12+O12+P12+Q12</f>
        <v>15</v>
      </c>
      <c r="AY12" s="70">
        <f t="shared" si="16"/>
        <v>7</v>
      </c>
      <c r="AZ12" s="70">
        <f t="shared" si="17"/>
        <v>7</v>
      </c>
      <c r="BA12" s="70">
        <f t="shared" si="18"/>
        <v>22</v>
      </c>
      <c r="BB12" s="70">
        <f t="shared" si="19"/>
        <v>22</v>
      </c>
      <c r="BC12" s="70">
        <f t="shared" si="20"/>
        <v>8</v>
      </c>
      <c r="BD12" s="70">
        <f t="shared" si="21"/>
        <v>8</v>
      </c>
      <c r="BE12" s="70">
        <f t="shared" si="22"/>
        <v>8</v>
      </c>
      <c r="BF12" s="70">
        <f t="shared" si="23"/>
        <v>8</v>
      </c>
      <c r="BG12" s="70">
        <f t="shared" si="24"/>
        <v>0</v>
      </c>
      <c r="BH12" s="70">
        <f t="shared" si="25"/>
        <v>0</v>
      </c>
      <c r="BI12" s="70">
        <f t="shared" si="26"/>
        <v>0</v>
      </c>
      <c r="BJ12" s="70">
        <f t="shared" si="27"/>
        <v>0</v>
      </c>
    </row>
    <row r="13" spans="1:62" ht="38.25">
      <c r="A13" s="5" t="s">
        <v>5</v>
      </c>
      <c r="B13" s="204" t="s">
        <v>58</v>
      </c>
      <c r="C13" s="33">
        <v>5</v>
      </c>
      <c r="D13" s="36">
        <v>1</v>
      </c>
      <c r="E13" s="36">
        <v>4</v>
      </c>
      <c r="F13" s="36">
        <v>0</v>
      </c>
      <c r="G13" s="36">
        <v>0</v>
      </c>
      <c r="H13" s="36">
        <v>10</v>
      </c>
      <c r="I13" s="32">
        <f t="shared" si="29"/>
        <v>7</v>
      </c>
      <c r="J13" s="33">
        <v>1</v>
      </c>
      <c r="K13" s="33">
        <v>2</v>
      </c>
      <c r="L13" s="33">
        <v>0</v>
      </c>
      <c r="M13" s="33">
        <f t="shared" si="30"/>
        <v>5</v>
      </c>
      <c r="N13" s="188">
        <v>4</v>
      </c>
      <c r="O13" s="188">
        <v>0</v>
      </c>
      <c r="P13" s="188">
        <v>1</v>
      </c>
      <c r="Q13" s="188">
        <v>0</v>
      </c>
      <c r="R13" s="156">
        <f t="shared" si="31"/>
        <v>0</v>
      </c>
      <c r="S13" s="188">
        <v>0</v>
      </c>
      <c r="T13" s="188">
        <v>0</v>
      </c>
      <c r="U13" s="188">
        <v>0</v>
      </c>
      <c r="V13" s="156">
        <f t="shared" si="32"/>
        <v>5</v>
      </c>
      <c r="W13" s="33">
        <v>0</v>
      </c>
      <c r="X13" s="33">
        <v>0</v>
      </c>
      <c r="Y13" s="34">
        <f>D13+E13+I13-L13-V13-W13</f>
        <v>7</v>
      </c>
      <c r="Z13" s="33">
        <f t="shared" si="33"/>
        <v>1</v>
      </c>
      <c r="AA13" s="33">
        <v>3</v>
      </c>
      <c r="AB13" s="33">
        <v>1</v>
      </c>
      <c r="AC13" s="33">
        <f t="shared" si="34"/>
        <v>4</v>
      </c>
      <c r="AD13" s="33">
        <v>1</v>
      </c>
      <c r="AE13" s="33">
        <f t="shared" si="35"/>
        <v>3</v>
      </c>
      <c r="AF13" s="33"/>
      <c r="AG13" s="33">
        <v>4</v>
      </c>
      <c r="AH13" s="33">
        <v>0</v>
      </c>
      <c r="AI13" s="33">
        <v>0</v>
      </c>
      <c r="AJ13" s="33">
        <f t="shared" si="36"/>
        <v>0</v>
      </c>
      <c r="AK13" s="33">
        <v>0</v>
      </c>
      <c r="AL13" s="33">
        <f t="shared" si="37"/>
        <v>0</v>
      </c>
      <c r="AM13" s="33"/>
      <c r="AN13" s="33"/>
      <c r="AO13" s="33"/>
      <c r="AP13" s="33"/>
      <c r="AQ13" s="70">
        <f t="shared" si="11"/>
        <v>5</v>
      </c>
      <c r="AR13" s="70">
        <f>E13+F13+G13+D13</f>
        <v>5</v>
      </c>
      <c r="AS13" s="70">
        <f t="shared" si="12"/>
        <v>10</v>
      </c>
      <c r="AT13" s="70">
        <f t="shared" si="13"/>
        <v>10</v>
      </c>
      <c r="AU13" s="70">
        <f t="shared" si="14"/>
        <v>12</v>
      </c>
      <c r="AV13" s="70">
        <f>L13+V13+W13+Y13</f>
        <v>12</v>
      </c>
      <c r="AW13" s="70">
        <f t="shared" si="15"/>
        <v>5</v>
      </c>
      <c r="AX13" s="70">
        <f>N13+O13+P13+Q13</f>
        <v>5</v>
      </c>
      <c r="AY13" s="70">
        <f t="shared" si="16"/>
        <v>0</v>
      </c>
      <c r="AZ13" s="70">
        <f t="shared" si="17"/>
        <v>0</v>
      </c>
      <c r="BA13" s="70">
        <f t="shared" si="18"/>
        <v>5</v>
      </c>
      <c r="BB13" s="70">
        <f t="shared" si="19"/>
        <v>5</v>
      </c>
      <c r="BC13" s="70">
        <f t="shared" si="20"/>
        <v>4</v>
      </c>
      <c r="BD13" s="70">
        <f t="shared" si="21"/>
        <v>4</v>
      </c>
      <c r="BE13" s="70">
        <f t="shared" si="22"/>
        <v>4</v>
      </c>
      <c r="BF13" s="70">
        <f t="shared" si="23"/>
        <v>4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38.25">
      <c r="A14" s="5" t="s">
        <v>47</v>
      </c>
      <c r="B14" s="6" t="s">
        <v>59</v>
      </c>
      <c r="C14" s="69">
        <f t="shared" ref="C14:AP14" si="38">SUM(C15:C16)</f>
        <v>12</v>
      </c>
      <c r="D14" s="69">
        <f t="shared" si="38"/>
        <v>0</v>
      </c>
      <c r="E14" s="69">
        <f t="shared" si="38"/>
        <v>12</v>
      </c>
      <c r="F14" s="69">
        <f t="shared" si="38"/>
        <v>0</v>
      </c>
      <c r="G14" s="69">
        <f t="shared" si="38"/>
        <v>0</v>
      </c>
      <c r="H14" s="69">
        <f t="shared" si="38"/>
        <v>134</v>
      </c>
      <c r="I14" s="69">
        <f t="shared" si="38"/>
        <v>121</v>
      </c>
      <c r="J14" s="69">
        <f t="shared" si="38"/>
        <v>5</v>
      </c>
      <c r="K14" s="69">
        <f t="shared" si="38"/>
        <v>8</v>
      </c>
      <c r="L14" s="69">
        <f t="shared" si="38"/>
        <v>3</v>
      </c>
      <c r="M14" s="69">
        <f t="shared" si="38"/>
        <v>19</v>
      </c>
      <c r="N14" s="69">
        <f t="shared" si="38"/>
        <v>12</v>
      </c>
      <c r="O14" s="69">
        <f t="shared" si="38"/>
        <v>4</v>
      </c>
      <c r="P14" s="69">
        <f t="shared" si="38"/>
        <v>2</v>
      </c>
      <c r="Q14" s="69">
        <f t="shared" si="38"/>
        <v>1</v>
      </c>
      <c r="R14" s="69">
        <f t="shared" si="38"/>
        <v>8</v>
      </c>
      <c r="S14" s="69">
        <f t="shared" si="38"/>
        <v>0</v>
      </c>
      <c r="T14" s="69">
        <f t="shared" si="38"/>
        <v>2</v>
      </c>
      <c r="U14" s="69">
        <f t="shared" si="38"/>
        <v>6</v>
      </c>
      <c r="V14" s="69">
        <f t="shared" si="38"/>
        <v>27</v>
      </c>
      <c r="W14" s="69">
        <f t="shared" si="38"/>
        <v>0</v>
      </c>
      <c r="X14" s="69">
        <f t="shared" si="38"/>
        <v>3</v>
      </c>
      <c r="Y14" s="69">
        <f t="shared" si="38"/>
        <v>103</v>
      </c>
      <c r="Z14" s="69">
        <f t="shared" si="38"/>
        <v>3</v>
      </c>
      <c r="AA14" s="69">
        <f t="shared" si="38"/>
        <v>1</v>
      </c>
      <c r="AB14" s="69">
        <f t="shared" si="38"/>
        <v>9</v>
      </c>
      <c r="AC14" s="69">
        <f t="shared" si="38"/>
        <v>10</v>
      </c>
      <c r="AD14" s="69">
        <f t="shared" si="38"/>
        <v>0</v>
      </c>
      <c r="AE14" s="69">
        <f t="shared" si="38"/>
        <v>10</v>
      </c>
      <c r="AF14" s="69">
        <f t="shared" si="38"/>
        <v>0</v>
      </c>
      <c r="AG14" s="69">
        <f t="shared" si="38"/>
        <v>3</v>
      </c>
      <c r="AH14" s="69">
        <f t="shared" si="38"/>
        <v>0</v>
      </c>
      <c r="AI14" s="69">
        <f t="shared" si="38"/>
        <v>0</v>
      </c>
      <c r="AJ14" s="69">
        <f t="shared" si="38"/>
        <v>0</v>
      </c>
      <c r="AK14" s="69">
        <f t="shared" si="38"/>
        <v>0</v>
      </c>
      <c r="AL14" s="69">
        <f t="shared" si="38"/>
        <v>0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12</v>
      </c>
      <c r="AR14" s="69">
        <f t="shared" si="39"/>
        <v>12</v>
      </c>
      <c r="AS14" s="69">
        <f t="shared" si="39"/>
        <v>134</v>
      </c>
      <c r="AT14" s="69">
        <f t="shared" si="39"/>
        <v>134</v>
      </c>
      <c r="AU14" s="69">
        <f t="shared" si="39"/>
        <v>133</v>
      </c>
      <c r="AV14" s="69">
        <f t="shared" si="39"/>
        <v>133</v>
      </c>
      <c r="AW14" s="69">
        <f t="shared" si="39"/>
        <v>19</v>
      </c>
      <c r="AX14" s="69">
        <f t="shared" si="39"/>
        <v>19</v>
      </c>
      <c r="AY14" s="69">
        <f t="shared" si="39"/>
        <v>8</v>
      </c>
      <c r="AZ14" s="69">
        <f t="shared" si="39"/>
        <v>8</v>
      </c>
      <c r="BA14" s="69">
        <f t="shared" si="39"/>
        <v>27</v>
      </c>
      <c r="BB14" s="69">
        <f t="shared" si="39"/>
        <v>27</v>
      </c>
      <c r="BC14" s="69">
        <f t="shared" si="39"/>
        <v>10</v>
      </c>
      <c r="BD14" s="69">
        <f t="shared" si="39"/>
        <v>10</v>
      </c>
      <c r="BE14" s="69">
        <f t="shared" si="39"/>
        <v>10</v>
      </c>
      <c r="BF14" s="69">
        <f t="shared" si="39"/>
        <v>10</v>
      </c>
      <c r="BG14" s="69">
        <f t="shared" si="39"/>
        <v>0</v>
      </c>
      <c r="BH14" s="69">
        <f t="shared" si="39"/>
        <v>0</v>
      </c>
      <c r="BI14" s="69">
        <f t="shared" si="39"/>
        <v>0</v>
      </c>
      <c r="BJ14" s="69">
        <f t="shared" si="39"/>
        <v>0</v>
      </c>
    </row>
    <row r="15" spans="1:62" ht="38.25">
      <c r="A15" s="5" t="s">
        <v>6</v>
      </c>
      <c r="B15" s="204" t="s">
        <v>60</v>
      </c>
      <c r="C15" s="33">
        <v>1</v>
      </c>
      <c r="D15" s="36">
        <v>0</v>
      </c>
      <c r="E15" s="36">
        <v>1</v>
      </c>
      <c r="F15" s="36">
        <v>0</v>
      </c>
      <c r="G15" s="36">
        <v>0</v>
      </c>
      <c r="H15" s="36">
        <v>82</v>
      </c>
      <c r="I15" s="32">
        <f t="shared" ref="I15:I18" si="40">H15-J15-K15</f>
        <v>77</v>
      </c>
      <c r="J15" s="33">
        <v>1</v>
      </c>
      <c r="K15" s="33">
        <v>4</v>
      </c>
      <c r="L15" s="33">
        <v>2</v>
      </c>
      <c r="M15" s="33">
        <f t="shared" ref="M15:M18" si="41">N15+O15+P15+Q15</f>
        <v>8</v>
      </c>
      <c r="N15" s="188">
        <v>8</v>
      </c>
      <c r="O15" s="188">
        <v>0</v>
      </c>
      <c r="P15" s="188">
        <v>0</v>
      </c>
      <c r="Q15" s="188">
        <v>0</v>
      </c>
      <c r="R15" s="156">
        <f t="shared" ref="R15:R18" si="42">S15+T15+U15</f>
        <v>4</v>
      </c>
      <c r="S15" s="188">
        <v>0</v>
      </c>
      <c r="T15" s="188">
        <v>0</v>
      </c>
      <c r="U15" s="188">
        <v>4</v>
      </c>
      <c r="V15" s="156">
        <f t="shared" ref="V15:V18" si="43">M15+R15</f>
        <v>12</v>
      </c>
      <c r="W15" s="33">
        <v>0</v>
      </c>
      <c r="X15" s="33">
        <v>0</v>
      </c>
      <c r="Y15" s="34">
        <f>D15+E15+I15-L15-V15-W15</f>
        <v>64</v>
      </c>
      <c r="Z15" s="33">
        <f t="shared" ref="Z15:Z18" si="44">X15+D15</f>
        <v>0</v>
      </c>
      <c r="AA15" s="33">
        <v>0</v>
      </c>
      <c r="AB15" s="33">
        <v>4</v>
      </c>
      <c r="AC15" s="33">
        <f t="shared" ref="AC15:AC18" si="45">AA15+AB15</f>
        <v>4</v>
      </c>
      <c r="AD15" s="33">
        <v>0</v>
      </c>
      <c r="AE15" s="33">
        <f t="shared" ref="AE15:AE18" si="46">AA15+AB15-AD15</f>
        <v>4</v>
      </c>
      <c r="AF15" s="33"/>
      <c r="AG15" s="33">
        <v>2</v>
      </c>
      <c r="AH15" s="33">
        <v>0</v>
      </c>
      <c r="AI15" s="33">
        <v>0</v>
      </c>
      <c r="AJ15" s="33">
        <f t="shared" ref="AJ15:AJ18" si="47">AH15+AI15</f>
        <v>0</v>
      </c>
      <c r="AK15" s="33">
        <v>0</v>
      </c>
      <c r="AL15" s="33">
        <f t="shared" ref="AL15:AL18" si="48">AH15+AI15-AK15</f>
        <v>0</v>
      </c>
      <c r="AM15" s="33"/>
      <c r="AN15" s="33"/>
      <c r="AO15" s="33"/>
      <c r="AP15" s="33"/>
      <c r="AQ15" s="70">
        <f t="shared" si="11"/>
        <v>1</v>
      </c>
      <c r="AR15" s="70">
        <f>E15+F15+G15+D15</f>
        <v>1</v>
      </c>
      <c r="AS15" s="70">
        <f t="shared" si="12"/>
        <v>82</v>
      </c>
      <c r="AT15" s="70">
        <f t="shared" si="13"/>
        <v>82</v>
      </c>
      <c r="AU15" s="70">
        <f t="shared" si="14"/>
        <v>78</v>
      </c>
      <c r="AV15" s="70">
        <f>L15+V15+W15+Y15</f>
        <v>78</v>
      </c>
      <c r="AW15" s="70">
        <f t="shared" si="15"/>
        <v>8</v>
      </c>
      <c r="AX15" s="70">
        <f t="shared" ref="AX15:AX18" si="49">N15+O15+P15+Q15</f>
        <v>8</v>
      </c>
      <c r="AY15" s="70">
        <f t="shared" si="16"/>
        <v>4</v>
      </c>
      <c r="AZ15" s="70">
        <f t="shared" si="17"/>
        <v>4</v>
      </c>
      <c r="BA15" s="70">
        <f t="shared" si="18"/>
        <v>12</v>
      </c>
      <c r="BB15" s="70">
        <f t="shared" si="19"/>
        <v>12</v>
      </c>
      <c r="BC15" s="70">
        <f t="shared" si="20"/>
        <v>4</v>
      </c>
      <c r="BD15" s="70">
        <f t="shared" si="21"/>
        <v>4</v>
      </c>
      <c r="BE15" s="70">
        <f t="shared" si="22"/>
        <v>4</v>
      </c>
      <c r="BF15" s="70">
        <f t="shared" si="23"/>
        <v>4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33">
        <v>11</v>
      </c>
      <c r="D16" s="36">
        <v>0</v>
      </c>
      <c r="E16" s="36">
        <v>11</v>
      </c>
      <c r="F16" s="36">
        <v>0</v>
      </c>
      <c r="G16" s="36">
        <v>0</v>
      </c>
      <c r="H16" s="36">
        <v>52</v>
      </c>
      <c r="I16" s="32">
        <f t="shared" si="40"/>
        <v>44</v>
      </c>
      <c r="J16" s="38">
        <v>4</v>
      </c>
      <c r="K16" s="38">
        <v>4</v>
      </c>
      <c r="L16" s="38">
        <v>1</v>
      </c>
      <c r="M16" s="33">
        <f t="shared" si="41"/>
        <v>11</v>
      </c>
      <c r="N16" s="188">
        <v>4</v>
      </c>
      <c r="O16" s="188">
        <v>4</v>
      </c>
      <c r="P16" s="188">
        <v>2</v>
      </c>
      <c r="Q16" s="188">
        <v>1</v>
      </c>
      <c r="R16" s="156">
        <f t="shared" si="42"/>
        <v>4</v>
      </c>
      <c r="S16" s="188">
        <v>0</v>
      </c>
      <c r="T16" s="188">
        <v>2</v>
      </c>
      <c r="U16" s="188">
        <v>2</v>
      </c>
      <c r="V16" s="156">
        <f t="shared" si="43"/>
        <v>15</v>
      </c>
      <c r="W16" s="38">
        <v>0</v>
      </c>
      <c r="X16" s="38">
        <v>3</v>
      </c>
      <c r="Y16" s="34">
        <f t="shared" ref="Y16:Y18" si="50">D16+E16+I16-L16-V16-W16</f>
        <v>39</v>
      </c>
      <c r="Z16" s="33">
        <f t="shared" si="44"/>
        <v>3</v>
      </c>
      <c r="AA16" s="38">
        <v>1</v>
      </c>
      <c r="AB16" s="38">
        <v>5</v>
      </c>
      <c r="AC16" s="33">
        <f t="shared" si="45"/>
        <v>6</v>
      </c>
      <c r="AD16" s="38">
        <v>0</v>
      </c>
      <c r="AE16" s="33">
        <f t="shared" si="46"/>
        <v>6</v>
      </c>
      <c r="AF16" s="38"/>
      <c r="AG16" s="38">
        <v>1</v>
      </c>
      <c r="AH16" s="33">
        <v>0</v>
      </c>
      <c r="AI16" s="33">
        <v>0</v>
      </c>
      <c r="AJ16" s="33">
        <f t="shared" si="47"/>
        <v>0</v>
      </c>
      <c r="AK16" s="38">
        <v>0</v>
      </c>
      <c r="AL16" s="33">
        <f t="shared" si="48"/>
        <v>0</v>
      </c>
      <c r="AM16" s="38"/>
      <c r="AN16" s="38"/>
      <c r="AO16" s="38"/>
      <c r="AP16" s="38"/>
      <c r="AQ16" s="70">
        <f t="shared" si="11"/>
        <v>11</v>
      </c>
      <c r="AR16" s="70">
        <f t="shared" ref="AR16:AR47" si="51">E16+F16+G16+D16</f>
        <v>11</v>
      </c>
      <c r="AS16" s="70">
        <f t="shared" si="12"/>
        <v>52</v>
      </c>
      <c r="AT16" s="70">
        <f t="shared" si="13"/>
        <v>52</v>
      </c>
      <c r="AU16" s="70">
        <f t="shared" si="14"/>
        <v>55</v>
      </c>
      <c r="AV16" s="70">
        <f>L16+V16+W16+Y16</f>
        <v>55</v>
      </c>
      <c r="AW16" s="70">
        <f t="shared" si="15"/>
        <v>11</v>
      </c>
      <c r="AX16" s="70">
        <f t="shared" si="49"/>
        <v>11</v>
      </c>
      <c r="AY16" s="70">
        <f t="shared" si="16"/>
        <v>4</v>
      </c>
      <c r="AZ16" s="70">
        <f t="shared" si="17"/>
        <v>4</v>
      </c>
      <c r="BA16" s="70">
        <f t="shared" si="18"/>
        <v>15</v>
      </c>
      <c r="BB16" s="70">
        <f t="shared" si="19"/>
        <v>15</v>
      </c>
      <c r="BC16" s="70">
        <f t="shared" si="20"/>
        <v>6</v>
      </c>
      <c r="BD16" s="70">
        <f t="shared" si="21"/>
        <v>6</v>
      </c>
      <c r="BE16" s="70">
        <f t="shared" si="22"/>
        <v>6</v>
      </c>
      <c r="BF16" s="70">
        <f t="shared" si="23"/>
        <v>6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45" customHeight="1">
      <c r="A17" s="5">
        <v>4</v>
      </c>
      <c r="B17" s="6" t="s">
        <v>85</v>
      </c>
      <c r="C17" s="33">
        <v>44</v>
      </c>
      <c r="D17" s="36">
        <v>0</v>
      </c>
      <c r="E17" s="36">
        <v>44</v>
      </c>
      <c r="F17" s="36">
        <v>0</v>
      </c>
      <c r="G17" s="36">
        <v>0</v>
      </c>
      <c r="H17" s="36">
        <v>72</v>
      </c>
      <c r="I17" s="32">
        <f t="shared" si="40"/>
        <v>72</v>
      </c>
      <c r="J17" s="38">
        <v>0</v>
      </c>
      <c r="K17" s="38">
        <v>0</v>
      </c>
      <c r="L17" s="38">
        <v>3</v>
      </c>
      <c r="M17" s="33">
        <f t="shared" si="41"/>
        <v>24</v>
      </c>
      <c r="N17" s="157">
        <v>2</v>
      </c>
      <c r="O17" s="157">
        <v>3</v>
      </c>
      <c r="P17" s="157">
        <v>19</v>
      </c>
      <c r="Q17" s="157">
        <v>0</v>
      </c>
      <c r="R17" s="156">
        <f t="shared" si="42"/>
        <v>41</v>
      </c>
      <c r="S17" s="157">
        <v>0</v>
      </c>
      <c r="T17" s="157">
        <v>39</v>
      </c>
      <c r="U17" s="157">
        <v>2</v>
      </c>
      <c r="V17" s="156">
        <f t="shared" si="43"/>
        <v>65</v>
      </c>
      <c r="W17" s="38">
        <v>0</v>
      </c>
      <c r="X17" s="38">
        <v>0</v>
      </c>
      <c r="Y17" s="34">
        <f t="shared" si="50"/>
        <v>48</v>
      </c>
      <c r="Z17" s="33">
        <f t="shared" si="44"/>
        <v>0</v>
      </c>
      <c r="AA17" s="38">
        <v>1</v>
      </c>
      <c r="AB17" s="38">
        <v>0</v>
      </c>
      <c r="AC17" s="33">
        <f t="shared" si="45"/>
        <v>1</v>
      </c>
      <c r="AD17" s="38">
        <v>0</v>
      </c>
      <c r="AE17" s="33">
        <f t="shared" si="46"/>
        <v>1</v>
      </c>
      <c r="AF17" s="38"/>
      <c r="AG17" s="38">
        <v>0</v>
      </c>
      <c r="AH17" s="33">
        <v>1</v>
      </c>
      <c r="AI17" s="33">
        <v>0</v>
      </c>
      <c r="AJ17" s="33">
        <f t="shared" si="47"/>
        <v>1</v>
      </c>
      <c r="AK17" s="38">
        <v>0</v>
      </c>
      <c r="AL17" s="33">
        <f t="shared" si="48"/>
        <v>1</v>
      </c>
      <c r="AM17" s="38"/>
      <c r="AN17" s="38"/>
      <c r="AO17" s="38"/>
      <c r="AP17" s="38"/>
      <c r="AQ17" s="70">
        <f t="shared" si="11"/>
        <v>44</v>
      </c>
      <c r="AR17" s="70">
        <f t="shared" si="51"/>
        <v>44</v>
      </c>
      <c r="AS17" s="70">
        <f t="shared" si="12"/>
        <v>72</v>
      </c>
      <c r="AT17" s="70">
        <f t="shared" si="13"/>
        <v>72</v>
      </c>
      <c r="AU17" s="70">
        <f t="shared" si="14"/>
        <v>116</v>
      </c>
      <c r="AV17" s="70">
        <f t="shared" ref="AV17:AV18" si="52">L17+V17+W17+Y17+Z17</f>
        <v>116</v>
      </c>
      <c r="AW17" s="70">
        <f t="shared" si="15"/>
        <v>24</v>
      </c>
      <c r="AX17" s="70">
        <f t="shared" si="49"/>
        <v>24</v>
      </c>
      <c r="AY17" s="70">
        <f t="shared" si="16"/>
        <v>41</v>
      </c>
      <c r="AZ17" s="70">
        <f t="shared" si="17"/>
        <v>41</v>
      </c>
      <c r="BA17" s="70">
        <f t="shared" si="18"/>
        <v>65</v>
      </c>
      <c r="BB17" s="70">
        <f t="shared" si="19"/>
        <v>65</v>
      </c>
      <c r="BC17" s="70">
        <f t="shared" si="20"/>
        <v>1</v>
      </c>
      <c r="BD17" s="70">
        <f t="shared" si="21"/>
        <v>1</v>
      </c>
      <c r="BE17" s="70">
        <f t="shared" si="22"/>
        <v>1</v>
      </c>
      <c r="BF17" s="70">
        <f t="shared" si="23"/>
        <v>1</v>
      </c>
      <c r="BG17" s="70">
        <f t="shared" si="24"/>
        <v>1</v>
      </c>
      <c r="BH17" s="70">
        <f t="shared" si="25"/>
        <v>1</v>
      </c>
      <c r="BI17" s="70">
        <f t="shared" si="26"/>
        <v>1</v>
      </c>
      <c r="BJ17" s="70">
        <f t="shared" si="27"/>
        <v>1</v>
      </c>
    </row>
    <row r="18" spans="1:62" ht="38.25">
      <c r="A18" s="5">
        <v>5</v>
      </c>
      <c r="B18" s="6" t="s">
        <v>66</v>
      </c>
      <c r="C18" s="33">
        <v>0</v>
      </c>
      <c r="D18" s="36">
        <v>0</v>
      </c>
      <c r="E18" s="32">
        <v>0</v>
      </c>
      <c r="F18" s="36">
        <v>0</v>
      </c>
      <c r="G18" s="36">
        <v>0</v>
      </c>
      <c r="H18" s="36">
        <v>3</v>
      </c>
      <c r="I18" s="32">
        <f t="shared" si="40"/>
        <v>2</v>
      </c>
      <c r="J18" s="38">
        <v>0</v>
      </c>
      <c r="K18" s="38">
        <v>1</v>
      </c>
      <c r="L18" s="38">
        <v>0</v>
      </c>
      <c r="M18" s="33">
        <f t="shared" si="41"/>
        <v>0</v>
      </c>
      <c r="N18" s="157">
        <v>0</v>
      </c>
      <c r="O18" s="157">
        <v>0</v>
      </c>
      <c r="P18" s="157">
        <v>0</v>
      </c>
      <c r="Q18" s="157">
        <v>0</v>
      </c>
      <c r="R18" s="156">
        <f t="shared" si="42"/>
        <v>0</v>
      </c>
      <c r="S18" s="38"/>
      <c r="T18" s="38"/>
      <c r="U18" s="38"/>
      <c r="V18" s="156">
        <f t="shared" si="43"/>
        <v>0</v>
      </c>
      <c r="W18" s="38">
        <v>2</v>
      </c>
      <c r="X18" s="38">
        <v>0</v>
      </c>
      <c r="Y18" s="34">
        <f t="shared" si="50"/>
        <v>0</v>
      </c>
      <c r="Z18" s="33">
        <f t="shared" si="44"/>
        <v>0</v>
      </c>
      <c r="AA18" s="38">
        <v>0</v>
      </c>
      <c r="AB18" s="38">
        <v>0</v>
      </c>
      <c r="AC18" s="33">
        <f t="shared" si="45"/>
        <v>0</v>
      </c>
      <c r="AD18" s="38">
        <v>0</v>
      </c>
      <c r="AE18" s="33">
        <f t="shared" si="46"/>
        <v>0</v>
      </c>
      <c r="AF18" s="38"/>
      <c r="AG18" s="38">
        <v>0</v>
      </c>
      <c r="AH18" s="33">
        <v>0</v>
      </c>
      <c r="AI18" s="33">
        <v>0</v>
      </c>
      <c r="AJ18" s="33">
        <f t="shared" si="47"/>
        <v>0</v>
      </c>
      <c r="AK18" s="38">
        <v>0</v>
      </c>
      <c r="AL18" s="33">
        <f t="shared" si="48"/>
        <v>0</v>
      </c>
      <c r="AM18" s="38"/>
      <c r="AN18" s="38"/>
      <c r="AO18" s="38"/>
      <c r="AP18" s="38"/>
      <c r="AQ18" s="70">
        <f t="shared" si="11"/>
        <v>0</v>
      </c>
      <c r="AR18" s="70">
        <f t="shared" si="51"/>
        <v>0</v>
      </c>
      <c r="AS18" s="70">
        <f t="shared" si="12"/>
        <v>3</v>
      </c>
      <c r="AT18" s="70">
        <f t="shared" si="13"/>
        <v>3</v>
      </c>
      <c r="AU18" s="70">
        <f t="shared" si="14"/>
        <v>2</v>
      </c>
      <c r="AV18" s="70">
        <f t="shared" si="52"/>
        <v>2</v>
      </c>
      <c r="AW18" s="70">
        <f t="shared" si="15"/>
        <v>0</v>
      </c>
      <c r="AX18" s="70">
        <f t="shared" si="49"/>
        <v>0</v>
      </c>
      <c r="AY18" s="70">
        <f t="shared" si="16"/>
        <v>0</v>
      </c>
      <c r="AZ18" s="70">
        <f t="shared" si="17"/>
        <v>0</v>
      </c>
      <c r="BA18" s="70">
        <f t="shared" si="18"/>
        <v>0</v>
      </c>
      <c r="BB18" s="70">
        <f t="shared" si="19"/>
        <v>0</v>
      </c>
      <c r="BC18" s="70">
        <f t="shared" si="20"/>
        <v>0</v>
      </c>
      <c r="BD18" s="70">
        <f t="shared" si="21"/>
        <v>0</v>
      </c>
      <c r="BE18" s="70">
        <f t="shared" si="22"/>
        <v>0</v>
      </c>
      <c r="BF18" s="70">
        <f t="shared" si="23"/>
        <v>0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BJ19" si="53">SUM(C20:C26)</f>
        <v>0</v>
      </c>
      <c r="D19" s="69">
        <f t="shared" si="53"/>
        <v>0</v>
      </c>
      <c r="E19" s="69">
        <f t="shared" si="53"/>
        <v>0</v>
      </c>
      <c r="F19" s="69">
        <f t="shared" si="53"/>
        <v>0</v>
      </c>
      <c r="G19" s="69">
        <f t="shared" si="53"/>
        <v>0</v>
      </c>
      <c r="H19" s="69">
        <f t="shared" si="53"/>
        <v>0</v>
      </c>
      <c r="I19" s="69">
        <f t="shared" si="53"/>
        <v>0</v>
      </c>
      <c r="J19" s="69">
        <f t="shared" si="53"/>
        <v>0</v>
      </c>
      <c r="K19" s="69">
        <f t="shared" si="53"/>
        <v>0</v>
      </c>
      <c r="L19" s="69">
        <f t="shared" si="53"/>
        <v>0</v>
      </c>
      <c r="M19" s="69">
        <f t="shared" si="53"/>
        <v>0</v>
      </c>
      <c r="N19" s="69">
        <f t="shared" si="53"/>
        <v>0</v>
      </c>
      <c r="O19" s="69">
        <f t="shared" si="53"/>
        <v>0</v>
      </c>
      <c r="P19" s="69">
        <f t="shared" si="53"/>
        <v>0</v>
      </c>
      <c r="Q19" s="69">
        <f t="shared" si="53"/>
        <v>0</v>
      </c>
      <c r="R19" s="69">
        <f t="shared" si="53"/>
        <v>0</v>
      </c>
      <c r="S19" s="69">
        <f t="shared" si="53"/>
        <v>0</v>
      </c>
      <c r="T19" s="69">
        <f t="shared" si="53"/>
        <v>0</v>
      </c>
      <c r="U19" s="69">
        <f t="shared" si="53"/>
        <v>0</v>
      </c>
      <c r="V19" s="69">
        <f t="shared" si="53"/>
        <v>0</v>
      </c>
      <c r="W19" s="69">
        <f t="shared" si="53"/>
        <v>0</v>
      </c>
      <c r="X19" s="69">
        <f t="shared" si="53"/>
        <v>0</v>
      </c>
      <c r="Y19" s="69">
        <f t="shared" si="53"/>
        <v>0</v>
      </c>
      <c r="Z19" s="69">
        <f t="shared" si="53"/>
        <v>0</v>
      </c>
      <c r="AA19" s="69">
        <f t="shared" si="53"/>
        <v>0</v>
      </c>
      <c r="AB19" s="69">
        <f t="shared" si="53"/>
        <v>0</v>
      </c>
      <c r="AC19" s="69">
        <f t="shared" si="53"/>
        <v>0</v>
      </c>
      <c r="AD19" s="69">
        <f t="shared" si="53"/>
        <v>0</v>
      </c>
      <c r="AE19" s="69">
        <f t="shared" si="53"/>
        <v>0</v>
      </c>
      <c r="AF19" s="69">
        <f t="shared" si="53"/>
        <v>0</v>
      </c>
      <c r="AG19" s="69">
        <f t="shared" si="53"/>
        <v>0</v>
      </c>
      <c r="AH19" s="69">
        <f t="shared" si="53"/>
        <v>0</v>
      </c>
      <c r="AI19" s="69">
        <f t="shared" si="53"/>
        <v>0</v>
      </c>
      <c r="AJ19" s="69">
        <f t="shared" si="53"/>
        <v>0</v>
      </c>
      <c r="AK19" s="69">
        <f t="shared" si="53"/>
        <v>0</v>
      </c>
      <c r="AL19" s="69">
        <f t="shared" si="53"/>
        <v>0</v>
      </c>
      <c r="AM19" s="69">
        <f t="shared" si="53"/>
        <v>0</v>
      </c>
      <c r="AN19" s="69">
        <f t="shared" si="53"/>
        <v>0</v>
      </c>
      <c r="AO19" s="69">
        <f t="shared" si="53"/>
        <v>0</v>
      </c>
      <c r="AP19" s="69">
        <f t="shared" si="53"/>
        <v>0</v>
      </c>
      <c r="AQ19" s="69">
        <f t="shared" si="53"/>
        <v>0</v>
      </c>
      <c r="AR19" s="69">
        <f t="shared" si="53"/>
        <v>0</v>
      </c>
      <c r="AS19" s="69">
        <f t="shared" si="53"/>
        <v>0</v>
      </c>
      <c r="AT19" s="69">
        <f t="shared" si="53"/>
        <v>0</v>
      </c>
      <c r="AU19" s="69">
        <f t="shared" si="53"/>
        <v>0</v>
      </c>
      <c r="AV19" s="69">
        <f t="shared" si="53"/>
        <v>0</v>
      </c>
      <c r="AW19" s="69">
        <f t="shared" si="53"/>
        <v>0</v>
      </c>
      <c r="AX19" s="69">
        <f t="shared" si="53"/>
        <v>0</v>
      </c>
      <c r="AY19" s="69">
        <f t="shared" si="53"/>
        <v>0</v>
      </c>
      <c r="AZ19" s="69">
        <f t="shared" si="53"/>
        <v>0</v>
      </c>
      <c r="BA19" s="69">
        <f t="shared" si="53"/>
        <v>0</v>
      </c>
      <c r="BB19" s="69">
        <f t="shared" si="53"/>
        <v>0</v>
      </c>
      <c r="BC19" s="69">
        <f t="shared" si="53"/>
        <v>0</v>
      </c>
      <c r="BD19" s="69">
        <f t="shared" si="53"/>
        <v>0</v>
      </c>
      <c r="BE19" s="69">
        <f t="shared" si="53"/>
        <v>0</v>
      </c>
      <c r="BF19" s="69">
        <f t="shared" si="53"/>
        <v>0</v>
      </c>
      <c r="BG19" s="69">
        <f t="shared" si="53"/>
        <v>0</v>
      </c>
      <c r="BH19" s="69">
        <f t="shared" si="53"/>
        <v>0</v>
      </c>
      <c r="BI19" s="69">
        <f t="shared" si="53"/>
        <v>0</v>
      </c>
      <c r="BJ19" s="69">
        <f t="shared" si="53"/>
        <v>0</v>
      </c>
    </row>
    <row r="20" spans="1:62" ht="25.5">
      <c r="A20" s="5" t="s">
        <v>8</v>
      </c>
      <c r="B20" s="204" t="s">
        <v>68</v>
      </c>
      <c r="C20" s="21">
        <f t="shared" ref="C20:C26" si="54">E20+F20+G20</f>
        <v>0</v>
      </c>
      <c r="D20" s="7">
        <v>0</v>
      </c>
      <c r="E20" s="7">
        <v>0</v>
      </c>
      <c r="F20" s="7">
        <v>0</v>
      </c>
      <c r="G20" s="7">
        <v>0</v>
      </c>
      <c r="H20" s="7">
        <f t="shared" ref="H20:H26" si="55">I20+J20+K20</f>
        <v>0</v>
      </c>
      <c r="I20" s="7">
        <v>0</v>
      </c>
      <c r="J20" s="8">
        <v>0</v>
      </c>
      <c r="K20" s="8">
        <v>0</v>
      </c>
      <c r="L20" s="8">
        <v>0</v>
      </c>
      <c r="M20" s="21">
        <f t="shared" ref="M20:M26" si="56">N20+O20+P20+Q20</f>
        <v>0</v>
      </c>
      <c r="N20" s="8">
        <v>0</v>
      </c>
      <c r="O20" s="8">
        <v>0</v>
      </c>
      <c r="P20" s="8">
        <v>0</v>
      </c>
      <c r="Q20" s="8">
        <v>0</v>
      </c>
      <c r="R20" s="21">
        <f t="shared" ref="R20:R26" si="57">S20+T20+U20</f>
        <v>0</v>
      </c>
      <c r="S20" s="8">
        <v>0</v>
      </c>
      <c r="T20" s="8">
        <v>0</v>
      </c>
      <c r="U20" s="8">
        <v>0</v>
      </c>
      <c r="V20" s="21">
        <f t="shared" ref="V20:V26" si="58">M20+R20</f>
        <v>0</v>
      </c>
      <c r="W20" s="8">
        <v>0</v>
      </c>
      <c r="X20" s="8">
        <v>0</v>
      </c>
      <c r="Y20" s="21">
        <f t="shared" ref="Y20:Y26" si="59">E20+I20-V20</f>
        <v>0</v>
      </c>
      <c r="Z20" s="8">
        <v>0</v>
      </c>
      <c r="AA20" s="8">
        <v>0</v>
      </c>
      <c r="AB20" s="8">
        <v>0</v>
      </c>
      <c r="AC20" s="21">
        <f t="shared" ref="AC20:AC26" si="60">AA20+AB20</f>
        <v>0</v>
      </c>
      <c r="AD20" s="8">
        <v>0</v>
      </c>
      <c r="AE20" s="21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1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1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f t="shared" si="54"/>
        <v>0</v>
      </c>
      <c r="D21" s="7">
        <v>0</v>
      </c>
      <c r="E21" s="7">
        <v>0</v>
      </c>
      <c r="F21" s="7">
        <v>0</v>
      </c>
      <c r="G21" s="7">
        <v>0</v>
      </c>
      <c r="H21" s="7">
        <f t="shared" si="55"/>
        <v>0</v>
      </c>
      <c r="I21" s="7">
        <v>0</v>
      </c>
      <c r="J21" s="8">
        <v>0</v>
      </c>
      <c r="K21" s="8">
        <v>0</v>
      </c>
      <c r="L21" s="8">
        <v>0</v>
      </c>
      <c r="M21" s="21">
        <f t="shared" si="56"/>
        <v>0</v>
      </c>
      <c r="N21" s="8">
        <v>0</v>
      </c>
      <c r="O21" s="8">
        <v>0</v>
      </c>
      <c r="P21" s="8">
        <v>0</v>
      </c>
      <c r="Q21" s="8">
        <v>0</v>
      </c>
      <c r="R21" s="21">
        <f t="shared" si="57"/>
        <v>0</v>
      </c>
      <c r="S21" s="8">
        <v>0</v>
      </c>
      <c r="T21" s="8">
        <v>0</v>
      </c>
      <c r="U21" s="8">
        <v>0</v>
      </c>
      <c r="V21" s="21">
        <f t="shared" si="58"/>
        <v>0</v>
      </c>
      <c r="W21" s="8">
        <v>0</v>
      </c>
      <c r="X21" s="8">
        <v>0</v>
      </c>
      <c r="Y21" s="21">
        <f t="shared" si="59"/>
        <v>0</v>
      </c>
      <c r="Z21" s="8">
        <v>0</v>
      </c>
      <c r="AA21" s="8">
        <v>0</v>
      </c>
      <c r="AB21" s="8">
        <v>0</v>
      </c>
      <c r="AC21" s="21">
        <f t="shared" si="60"/>
        <v>0</v>
      </c>
      <c r="AD21" s="8">
        <v>0</v>
      </c>
      <c r="AE21" s="21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1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2">L21+V21+W21+Y21+Z21</f>
        <v>0</v>
      </c>
      <c r="AW21" s="70">
        <f t="shared" si="15"/>
        <v>0</v>
      </c>
      <c r="AX21" s="70">
        <f t="shared" si="61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f t="shared" si="54"/>
        <v>0</v>
      </c>
      <c r="D22" s="7">
        <v>0</v>
      </c>
      <c r="E22" s="7">
        <v>0</v>
      </c>
      <c r="F22" s="7">
        <v>0</v>
      </c>
      <c r="G22" s="7">
        <v>0</v>
      </c>
      <c r="H22" s="7">
        <f t="shared" si="55"/>
        <v>0</v>
      </c>
      <c r="I22" s="7">
        <v>0</v>
      </c>
      <c r="J22" s="8">
        <v>0</v>
      </c>
      <c r="K22" s="8">
        <v>0</v>
      </c>
      <c r="L22" s="8">
        <v>0</v>
      </c>
      <c r="M22" s="21">
        <f t="shared" si="56"/>
        <v>0</v>
      </c>
      <c r="N22" s="8">
        <v>0</v>
      </c>
      <c r="O22" s="8">
        <v>0</v>
      </c>
      <c r="P22" s="8">
        <v>0</v>
      </c>
      <c r="Q22" s="8">
        <v>0</v>
      </c>
      <c r="R22" s="21">
        <f t="shared" si="57"/>
        <v>0</v>
      </c>
      <c r="S22" s="8">
        <v>0</v>
      </c>
      <c r="T22" s="8">
        <v>0</v>
      </c>
      <c r="U22" s="8">
        <v>0</v>
      </c>
      <c r="V22" s="21">
        <f t="shared" si="58"/>
        <v>0</v>
      </c>
      <c r="W22" s="8">
        <v>0</v>
      </c>
      <c r="X22" s="8">
        <v>0</v>
      </c>
      <c r="Y22" s="21">
        <f t="shared" si="59"/>
        <v>0</v>
      </c>
      <c r="Z22" s="8">
        <v>0</v>
      </c>
      <c r="AA22" s="8">
        <v>0</v>
      </c>
      <c r="AB22" s="8">
        <v>0</v>
      </c>
      <c r="AC22" s="21">
        <f t="shared" si="60"/>
        <v>0</v>
      </c>
      <c r="AD22" s="8">
        <v>0</v>
      </c>
      <c r="AE22" s="21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1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2"/>
        <v>0</v>
      </c>
      <c r="AW22" s="70">
        <f t="shared" si="15"/>
        <v>0</v>
      </c>
      <c r="AX22" s="70">
        <f t="shared" si="61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f t="shared" si="54"/>
        <v>0</v>
      </c>
      <c r="D23" s="7">
        <v>0</v>
      </c>
      <c r="E23" s="7">
        <v>0</v>
      </c>
      <c r="F23" s="7">
        <v>0</v>
      </c>
      <c r="G23" s="7">
        <v>0</v>
      </c>
      <c r="H23" s="7">
        <f t="shared" si="55"/>
        <v>0</v>
      </c>
      <c r="I23" s="7">
        <v>0</v>
      </c>
      <c r="J23" s="8">
        <v>0</v>
      </c>
      <c r="K23" s="8">
        <v>0</v>
      </c>
      <c r="L23" s="8">
        <v>0</v>
      </c>
      <c r="M23" s="21">
        <f t="shared" si="56"/>
        <v>0</v>
      </c>
      <c r="N23" s="8">
        <v>0</v>
      </c>
      <c r="O23" s="8">
        <v>0</v>
      </c>
      <c r="P23" s="8">
        <v>0</v>
      </c>
      <c r="Q23" s="8">
        <v>0</v>
      </c>
      <c r="R23" s="21">
        <f t="shared" si="57"/>
        <v>0</v>
      </c>
      <c r="S23" s="8">
        <v>0</v>
      </c>
      <c r="T23" s="8">
        <v>0</v>
      </c>
      <c r="U23" s="8">
        <v>0</v>
      </c>
      <c r="V23" s="21">
        <f t="shared" si="58"/>
        <v>0</v>
      </c>
      <c r="W23" s="8">
        <v>0</v>
      </c>
      <c r="X23" s="8">
        <v>0</v>
      </c>
      <c r="Y23" s="21">
        <f t="shared" si="59"/>
        <v>0</v>
      </c>
      <c r="Z23" s="8">
        <v>0</v>
      </c>
      <c r="AA23" s="8">
        <v>0</v>
      </c>
      <c r="AB23" s="8">
        <v>0</v>
      </c>
      <c r="AC23" s="21">
        <f t="shared" si="60"/>
        <v>0</v>
      </c>
      <c r="AD23" s="8">
        <v>0</v>
      </c>
      <c r="AE23" s="21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1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2"/>
        <v>0</v>
      </c>
      <c r="AW23" s="70">
        <f t="shared" si="15"/>
        <v>0</v>
      </c>
      <c r="AX23" s="70">
        <f t="shared" si="61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f t="shared" si="54"/>
        <v>0</v>
      </c>
      <c r="D24" s="7">
        <v>0</v>
      </c>
      <c r="E24" s="7">
        <v>0</v>
      </c>
      <c r="F24" s="7">
        <v>0</v>
      </c>
      <c r="G24" s="7">
        <v>0</v>
      </c>
      <c r="H24" s="7">
        <f t="shared" si="55"/>
        <v>0</v>
      </c>
      <c r="I24" s="7">
        <v>0</v>
      </c>
      <c r="J24" s="8">
        <v>0</v>
      </c>
      <c r="K24" s="8">
        <v>0</v>
      </c>
      <c r="L24" s="8">
        <v>0</v>
      </c>
      <c r="M24" s="21">
        <f t="shared" si="56"/>
        <v>0</v>
      </c>
      <c r="N24" s="8">
        <v>0</v>
      </c>
      <c r="O24" s="8">
        <v>0</v>
      </c>
      <c r="P24" s="8">
        <v>0</v>
      </c>
      <c r="Q24" s="8">
        <v>0</v>
      </c>
      <c r="R24" s="21">
        <f t="shared" si="57"/>
        <v>0</v>
      </c>
      <c r="S24" s="8">
        <v>0</v>
      </c>
      <c r="T24" s="8">
        <v>0</v>
      </c>
      <c r="U24" s="8">
        <v>0</v>
      </c>
      <c r="V24" s="21">
        <f t="shared" si="58"/>
        <v>0</v>
      </c>
      <c r="W24" s="8">
        <v>0</v>
      </c>
      <c r="X24" s="8">
        <v>0</v>
      </c>
      <c r="Y24" s="21">
        <f t="shared" si="59"/>
        <v>0</v>
      </c>
      <c r="Z24" s="8">
        <v>0</v>
      </c>
      <c r="AA24" s="8">
        <v>0</v>
      </c>
      <c r="AB24" s="8">
        <v>0</v>
      </c>
      <c r="AC24" s="21">
        <f t="shared" si="60"/>
        <v>0</v>
      </c>
      <c r="AD24" s="8">
        <v>0</v>
      </c>
      <c r="AE24" s="21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1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2"/>
        <v>0</v>
      </c>
      <c r="AW24" s="70">
        <f t="shared" si="15"/>
        <v>0</v>
      </c>
      <c r="AX24" s="70">
        <f t="shared" si="61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f t="shared" si="54"/>
        <v>0</v>
      </c>
      <c r="D25" s="7">
        <v>0</v>
      </c>
      <c r="E25" s="7">
        <v>0</v>
      </c>
      <c r="F25" s="7">
        <v>0</v>
      </c>
      <c r="G25" s="7">
        <v>0</v>
      </c>
      <c r="H25" s="7">
        <f t="shared" si="55"/>
        <v>0</v>
      </c>
      <c r="I25" s="7">
        <v>0</v>
      </c>
      <c r="J25" s="8">
        <v>0</v>
      </c>
      <c r="K25" s="8">
        <v>0</v>
      </c>
      <c r="L25" s="8">
        <v>0</v>
      </c>
      <c r="M25" s="21">
        <f t="shared" si="56"/>
        <v>0</v>
      </c>
      <c r="N25" s="8">
        <v>0</v>
      </c>
      <c r="O25" s="8">
        <v>0</v>
      </c>
      <c r="P25" s="8">
        <v>0</v>
      </c>
      <c r="Q25" s="8">
        <v>0</v>
      </c>
      <c r="R25" s="21">
        <f t="shared" si="57"/>
        <v>0</v>
      </c>
      <c r="S25" s="8">
        <v>0</v>
      </c>
      <c r="T25" s="8">
        <v>0</v>
      </c>
      <c r="U25" s="8">
        <v>0</v>
      </c>
      <c r="V25" s="21">
        <f t="shared" si="58"/>
        <v>0</v>
      </c>
      <c r="W25" s="8">
        <v>0</v>
      </c>
      <c r="X25" s="8">
        <v>0</v>
      </c>
      <c r="Y25" s="21">
        <f t="shared" si="59"/>
        <v>0</v>
      </c>
      <c r="Z25" s="8">
        <v>0</v>
      </c>
      <c r="AA25" s="8">
        <v>0</v>
      </c>
      <c r="AB25" s="8">
        <v>0</v>
      </c>
      <c r="AC25" s="21">
        <f t="shared" si="60"/>
        <v>0</v>
      </c>
      <c r="AD25" s="8">
        <v>0</v>
      </c>
      <c r="AE25" s="21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1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1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f t="shared" si="54"/>
        <v>0</v>
      </c>
      <c r="D26" s="7">
        <v>0</v>
      </c>
      <c r="E26" s="7">
        <v>0</v>
      </c>
      <c r="F26" s="7">
        <v>0</v>
      </c>
      <c r="G26" s="7">
        <v>0</v>
      </c>
      <c r="H26" s="7">
        <f t="shared" si="55"/>
        <v>0</v>
      </c>
      <c r="I26" s="7">
        <v>0</v>
      </c>
      <c r="J26" s="8">
        <v>0</v>
      </c>
      <c r="K26" s="8">
        <v>0</v>
      </c>
      <c r="L26" s="8">
        <v>0</v>
      </c>
      <c r="M26" s="21">
        <f t="shared" si="56"/>
        <v>0</v>
      </c>
      <c r="N26" s="8">
        <v>0</v>
      </c>
      <c r="O26" s="8">
        <v>0</v>
      </c>
      <c r="P26" s="8">
        <v>0</v>
      </c>
      <c r="Q26" s="8">
        <v>0</v>
      </c>
      <c r="R26" s="21">
        <f t="shared" si="57"/>
        <v>0</v>
      </c>
      <c r="S26" s="8">
        <v>0</v>
      </c>
      <c r="T26" s="8">
        <v>0</v>
      </c>
      <c r="U26" s="8">
        <v>0</v>
      </c>
      <c r="V26" s="21">
        <f t="shared" si="58"/>
        <v>0</v>
      </c>
      <c r="W26" s="8">
        <v>0</v>
      </c>
      <c r="X26" s="8">
        <v>0</v>
      </c>
      <c r="Y26" s="21">
        <f t="shared" si="59"/>
        <v>0</v>
      </c>
      <c r="Z26" s="8">
        <v>0</v>
      </c>
      <c r="AA26" s="8">
        <v>0</v>
      </c>
      <c r="AB26" s="8">
        <v>0</v>
      </c>
      <c r="AC26" s="21">
        <f t="shared" si="60"/>
        <v>0</v>
      </c>
      <c r="AD26" s="8">
        <v>0</v>
      </c>
      <c r="AE26" s="21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1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2"/>
        <v>0</v>
      </c>
      <c r="AW26" s="70">
        <f t="shared" si="15"/>
        <v>0</v>
      </c>
      <c r="AX26" s="70">
        <f t="shared" si="61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25.5">
      <c r="A27" s="5">
        <v>7</v>
      </c>
      <c r="B27" s="6" t="s">
        <v>75</v>
      </c>
      <c r="C27" s="69">
        <f t="shared" ref="C27:BJ27" si="63">SUM(C28:C32)</f>
        <v>0</v>
      </c>
      <c r="D27" s="69">
        <f t="shared" si="63"/>
        <v>0</v>
      </c>
      <c r="E27" s="69">
        <f t="shared" si="63"/>
        <v>0</v>
      </c>
      <c r="F27" s="69">
        <f t="shared" si="63"/>
        <v>0</v>
      </c>
      <c r="G27" s="69">
        <f t="shared" si="63"/>
        <v>0</v>
      </c>
      <c r="H27" s="69">
        <f t="shared" si="63"/>
        <v>2</v>
      </c>
      <c r="I27" s="69">
        <f t="shared" si="63"/>
        <v>0</v>
      </c>
      <c r="J27" s="69">
        <f t="shared" si="63"/>
        <v>0</v>
      </c>
      <c r="K27" s="69">
        <f t="shared" si="63"/>
        <v>2</v>
      </c>
      <c r="L27" s="69">
        <f t="shared" si="63"/>
        <v>0</v>
      </c>
      <c r="M27" s="69">
        <f t="shared" si="63"/>
        <v>0</v>
      </c>
      <c r="N27" s="69">
        <f t="shared" si="63"/>
        <v>0</v>
      </c>
      <c r="O27" s="69">
        <f t="shared" si="63"/>
        <v>0</v>
      </c>
      <c r="P27" s="69">
        <f t="shared" si="63"/>
        <v>0</v>
      </c>
      <c r="Q27" s="69">
        <f t="shared" si="63"/>
        <v>0</v>
      </c>
      <c r="R27" s="69">
        <f t="shared" si="63"/>
        <v>0</v>
      </c>
      <c r="S27" s="69">
        <f t="shared" si="63"/>
        <v>0</v>
      </c>
      <c r="T27" s="69">
        <f t="shared" si="63"/>
        <v>0</v>
      </c>
      <c r="U27" s="69">
        <f t="shared" si="63"/>
        <v>0</v>
      </c>
      <c r="V27" s="69">
        <f t="shared" si="63"/>
        <v>0</v>
      </c>
      <c r="W27" s="69">
        <f t="shared" si="63"/>
        <v>0</v>
      </c>
      <c r="X27" s="69">
        <f t="shared" si="63"/>
        <v>0</v>
      </c>
      <c r="Y27" s="69">
        <f t="shared" si="63"/>
        <v>0</v>
      </c>
      <c r="Z27" s="69">
        <f t="shared" si="63"/>
        <v>0</v>
      </c>
      <c r="AA27" s="69">
        <f t="shared" si="63"/>
        <v>0</v>
      </c>
      <c r="AB27" s="69">
        <f t="shared" si="63"/>
        <v>0</v>
      </c>
      <c r="AC27" s="69">
        <f t="shared" si="63"/>
        <v>0</v>
      </c>
      <c r="AD27" s="69">
        <f t="shared" si="63"/>
        <v>0</v>
      </c>
      <c r="AE27" s="69">
        <f t="shared" si="63"/>
        <v>0</v>
      </c>
      <c r="AF27" s="69">
        <f t="shared" si="63"/>
        <v>0</v>
      </c>
      <c r="AG27" s="69">
        <f t="shared" si="63"/>
        <v>0</v>
      </c>
      <c r="AH27" s="69">
        <f t="shared" si="63"/>
        <v>0</v>
      </c>
      <c r="AI27" s="69">
        <f t="shared" si="63"/>
        <v>0</v>
      </c>
      <c r="AJ27" s="69">
        <f t="shared" si="63"/>
        <v>0</v>
      </c>
      <c r="AK27" s="69">
        <f t="shared" si="63"/>
        <v>0</v>
      </c>
      <c r="AL27" s="69">
        <f t="shared" si="63"/>
        <v>0</v>
      </c>
      <c r="AM27" s="69">
        <f t="shared" si="63"/>
        <v>0</v>
      </c>
      <c r="AN27" s="69">
        <f t="shared" si="63"/>
        <v>0</v>
      </c>
      <c r="AO27" s="69">
        <f t="shared" si="63"/>
        <v>0</v>
      </c>
      <c r="AP27" s="69">
        <f t="shared" si="63"/>
        <v>0</v>
      </c>
      <c r="AQ27" s="69">
        <f t="shared" si="63"/>
        <v>0</v>
      </c>
      <c r="AR27" s="69">
        <f t="shared" si="63"/>
        <v>0</v>
      </c>
      <c r="AS27" s="69">
        <f t="shared" si="63"/>
        <v>2</v>
      </c>
      <c r="AT27" s="69">
        <f t="shared" si="63"/>
        <v>2</v>
      </c>
      <c r="AU27" s="69">
        <f t="shared" si="63"/>
        <v>0</v>
      </c>
      <c r="AV27" s="69">
        <f>SUM(AV28:AV32)</f>
        <v>0</v>
      </c>
      <c r="AW27" s="69">
        <f t="shared" si="63"/>
        <v>0</v>
      </c>
      <c r="AX27" s="69">
        <f t="shared" si="63"/>
        <v>0</v>
      </c>
      <c r="AY27" s="69">
        <f t="shared" si="63"/>
        <v>0</v>
      </c>
      <c r="AZ27" s="69">
        <f t="shared" si="63"/>
        <v>0</v>
      </c>
      <c r="BA27" s="69">
        <f t="shared" si="63"/>
        <v>0</v>
      </c>
      <c r="BB27" s="69">
        <f t="shared" si="63"/>
        <v>0</v>
      </c>
      <c r="BC27" s="69">
        <f t="shared" si="63"/>
        <v>0</v>
      </c>
      <c r="BD27" s="69">
        <f t="shared" si="63"/>
        <v>0</v>
      </c>
      <c r="BE27" s="69">
        <f t="shared" si="63"/>
        <v>0</v>
      </c>
      <c r="BF27" s="69">
        <f t="shared" si="63"/>
        <v>0</v>
      </c>
      <c r="BG27" s="69">
        <f t="shared" si="63"/>
        <v>0</v>
      </c>
      <c r="BH27" s="69">
        <f t="shared" si="63"/>
        <v>0</v>
      </c>
      <c r="BI27" s="69">
        <f t="shared" si="63"/>
        <v>0</v>
      </c>
      <c r="BJ27" s="69">
        <f t="shared" si="63"/>
        <v>0</v>
      </c>
    </row>
    <row r="28" spans="1:62" ht="15">
      <c r="A28" s="9" t="s">
        <v>14</v>
      </c>
      <c r="B28" s="204" t="s">
        <v>76</v>
      </c>
      <c r="C28" s="38">
        <v>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2">
        <f t="shared" ref="I28:I37" si="64">H28-J28-K28</f>
        <v>0</v>
      </c>
      <c r="J28" s="38">
        <v>0</v>
      </c>
      <c r="K28" s="38">
        <v>0</v>
      </c>
      <c r="L28" s="38">
        <v>0</v>
      </c>
      <c r="M28" s="33">
        <f t="shared" ref="M28:M37" si="65">N28+O28+P28+Q28</f>
        <v>0</v>
      </c>
      <c r="N28" s="38">
        <v>0</v>
      </c>
      <c r="O28" s="38">
        <v>0</v>
      </c>
      <c r="P28" s="38">
        <v>0</v>
      </c>
      <c r="Q28" s="38">
        <v>0</v>
      </c>
      <c r="R28" s="156">
        <f t="shared" ref="R28:R37" si="66">S28+T28+U28</f>
        <v>0</v>
      </c>
      <c r="S28" s="38">
        <v>0</v>
      </c>
      <c r="T28" s="38">
        <v>0</v>
      </c>
      <c r="U28" s="38">
        <v>0</v>
      </c>
      <c r="V28" s="156">
        <f t="shared" ref="V28:V37" si="67">M28+R28</f>
        <v>0</v>
      </c>
      <c r="W28" s="38">
        <v>0</v>
      </c>
      <c r="X28" s="38">
        <v>0</v>
      </c>
      <c r="Y28" s="34">
        <f t="shared" ref="Y28:Y37" si="68">E28+I28-L28-V28-W28</f>
        <v>0</v>
      </c>
      <c r="Z28" s="33">
        <f t="shared" ref="Z28:Z37" si="69">X28+D28</f>
        <v>0</v>
      </c>
      <c r="AA28" s="38">
        <v>0</v>
      </c>
      <c r="AB28" s="38">
        <v>0</v>
      </c>
      <c r="AC28" s="33">
        <f t="shared" ref="AC28:AC37" si="70">AA28+AB28</f>
        <v>0</v>
      </c>
      <c r="AD28" s="38">
        <v>0</v>
      </c>
      <c r="AE28" s="33">
        <f t="shared" ref="AE28:AE37" si="71">AA28+AB28-AD28</f>
        <v>0</v>
      </c>
      <c r="AF28" s="38"/>
      <c r="AG28" s="38">
        <v>0</v>
      </c>
      <c r="AH28" s="38">
        <v>0</v>
      </c>
      <c r="AI28" s="38">
        <v>0</v>
      </c>
      <c r="AJ28" s="33">
        <f t="shared" ref="AJ28:AJ37" si="72">AH28+AI28</f>
        <v>0</v>
      </c>
      <c r="AK28" s="38">
        <v>0</v>
      </c>
      <c r="AL28" s="33">
        <f t="shared" ref="AL28:AL37" si="73">AH28+AI28-AK28</f>
        <v>0</v>
      </c>
      <c r="AM28" s="38"/>
      <c r="AN28" s="38"/>
      <c r="AO28" s="38"/>
      <c r="AP28" s="38"/>
      <c r="AQ28" s="70">
        <f t="shared" si="11"/>
        <v>0</v>
      </c>
      <c r="AR28" s="70">
        <f t="shared" si="51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4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15">
      <c r="A29" s="9" t="s">
        <v>15</v>
      </c>
      <c r="B29" s="204" t="s">
        <v>77</v>
      </c>
      <c r="C29" s="38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2">
        <f t="shared" si="64"/>
        <v>0</v>
      </c>
      <c r="J29" s="38">
        <v>0</v>
      </c>
      <c r="K29" s="38">
        <v>0</v>
      </c>
      <c r="L29" s="38">
        <v>0</v>
      </c>
      <c r="M29" s="33">
        <f t="shared" si="65"/>
        <v>0</v>
      </c>
      <c r="N29" s="38">
        <v>0</v>
      </c>
      <c r="O29" s="38">
        <v>0</v>
      </c>
      <c r="P29" s="38">
        <v>0</v>
      </c>
      <c r="Q29" s="38">
        <v>0</v>
      </c>
      <c r="R29" s="156">
        <f t="shared" si="66"/>
        <v>0</v>
      </c>
      <c r="S29" s="38">
        <v>0</v>
      </c>
      <c r="T29" s="38">
        <v>0</v>
      </c>
      <c r="U29" s="38">
        <v>0</v>
      </c>
      <c r="V29" s="156">
        <f t="shared" si="67"/>
        <v>0</v>
      </c>
      <c r="W29" s="38">
        <v>0</v>
      </c>
      <c r="X29" s="38">
        <v>0</v>
      </c>
      <c r="Y29" s="34">
        <f t="shared" si="68"/>
        <v>0</v>
      </c>
      <c r="Z29" s="33">
        <f t="shared" si="69"/>
        <v>0</v>
      </c>
      <c r="AA29" s="38">
        <v>0</v>
      </c>
      <c r="AB29" s="38">
        <v>0</v>
      </c>
      <c r="AC29" s="33">
        <f t="shared" si="70"/>
        <v>0</v>
      </c>
      <c r="AD29" s="38">
        <v>0</v>
      </c>
      <c r="AE29" s="33">
        <f t="shared" si="71"/>
        <v>0</v>
      </c>
      <c r="AF29" s="38"/>
      <c r="AG29" s="38">
        <v>0</v>
      </c>
      <c r="AH29" s="38">
        <v>0</v>
      </c>
      <c r="AI29" s="38">
        <v>0</v>
      </c>
      <c r="AJ29" s="33">
        <f t="shared" si="72"/>
        <v>0</v>
      </c>
      <c r="AK29" s="38">
        <v>0</v>
      </c>
      <c r="AL29" s="33">
        <f t="shared" si="73"/>
        <v>0</v>
      </c>
      <c r="AM29" s="38"/>
      <c r="AN29" s="38"/>
      <c r="AO29" s="38"/>
      <c r="AP29" s="38"/>
      <c r="AQ29" s="70">
        <f t="shared" si="11"/>
        <v>0</v>
      </c>
      <c r="AR29" s="70">
        <f t="shared" si="51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5">L29+V29+W29+Y29+Z29</f>
        <v>0</v>
      </c>
      <c r="AW29" s="70">
        <f t="shared" si="15"/>
        <v>0</v>
      </c>
      <c r="AX29" s="70">
        <f t="shared" si="74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38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2">
        <f t="shared" si="64"/>
        <v>0</v>
      </c>
      <c r="J30" s="38">
        <v>0</v>
      </c>
      <c r="K30" s="38">
        <v>0</v>
      </c>
      <c r="L30" s="38">
        <v>0</v>
      </c>
      <c r="M30" s="33">
        <f t="shared" si="65"/>
        <v>0</v>
      </c>
      <c r="N30" s="38">
        <v>0</v>
      </c>
      <c r="O30" s="38">
        <v>0</v>
      </c>
      <c r="P30" s="38">
        <v>0</v>
      </c>
      <c r="Q30" s="38">
        <v>0</v>
      </c>
      <c r="R30" s="156">
        <f t="shared" si="66"/>
        <v>0</v>
      </c>
      <c r="S30" s="38">
        <v>0</v>
      </c>
      <c r="T30" s="38">
        <v>0</v>
      </c>
      <c r="U30" s="38">
        <v>0</v>
      </c>
      <c r="V30" s="156">
        <f t="shared" si="67"/>
        <v>0</v>
      </c>
      <c r="W30" s="38">
        <v>0</v>
      </c>
      <c r="X30" s="38">
        <v>0</v>
      </c>
      <c r="Y30" s="34">
        <f t="shared" si="68"/>
        <v>0</v>
      </c>
      <c r="Z30" s="33">
        <f t="shared" si="69"/>
        <v>0</v>
      </c>
      <c r="AA30" s="38">
        <v>0</v>
      </c>
      <c r="AB30" s="38">
        <v>0</v>
      </c>
      <c r="AC30" s="33">
        <f t="shared" si="70"/>
        <v>0</v>
      </c>
      <c r="AD30" s="38">
        <v>0</v>
      </c>
      <c r="AE30" s="33">
        <f t="shared" si="71"/>
        <v>0</v>
      </c>
      <c r="AF30" s="38"/>
      <c r="AG30" s="38">
        <v>0</v>
      </c>
      <c r="AH30" s="38">
        <v>0</v>
      </c>
      <c r="AI30" s="38">
        <v>0</v>
      </c>
      <c r="AJ30" s="33">
        <f t="shared" si="72"/>
        <v>0</v>
      </c>
      <c r="AK30" s="38">
        <v>0</v>
      </c>
      <c r="AL30" s="33">
        <f t="shared" si="73"/>
        <v>0</v>
      </c>
      <c r="AM30" s="38"/>
      <c r="AN30" s="38"/>
      <c r="AO30" s="38"/>
      <c r="AP30" s="38"/>
      <c r="AQ30" s="70">
        <f t="shared" si="11"/>
        <v>0</v>
      </c>
      <c r="AR30" s="70">
        <f t="shared" si="51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5"/>
        <v>0</v>
      </c>
      <c r="AW30" s="70">
        <f t="shared" si="15"/>
        <v>0</v>
      </c>
      <c r="AX30" s="70">
        <f t="shared" si="74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15">
      <c r="A31" s="9" t="s">
        <v>50</v>
      </c>
      <c r="B31" s="204" t="s">
        <v>79</v>
      </c>
      <c r="C31" s="38">
        <v>0</v>
      </c>
      <c r="D31" s="36">
        <v>0</v>
      </c>
      <c r="E31" s="36">
        <v>0</v>
      </c>
      <c r="F31" s="36">
        <v>0</v>
      </c>
      <c r="G31" s="36">
        <v>0</v>
      </c>
      <c r="H31" s="36">
        <v>2</v>
      </c>
      <c r="I31" s="32">
        <f t="shared" si="64"/>
        <v>0</v>
      </c>
      <c r="J31" s="38">
        <v>0</v>
      </c>
      <c r="K31" s="38">
        <v>2</v>
      </c>
      <c r="L31" s="38">
        <v>0</v>
      </c>
      <c r="M31" s="33">
        <f t="shared" si="65"/>
        <v>0</v>
      </c>
      <c r="N31" s="38">
        <v>0</v>
      </c>
      <c r="O31" s="38">
        <v>0</v>
      </c>
      <c r="P31" s="38">
        <v>0</v>
      </c>
      <c r="Q31" s="38">
        <v>0</v>
      </c>
      <c r="R31" s="156">
        <f t="shared" si="66"/>
        <v>0</v>
      </c>
      <c r="S31" s="38">
        <v>0</v>
      </c>
      <c r="T31" s="38">
        <v>0</v>
      </c>
      <c r="U31" s="38">
        <v>0</v>
      </c>
      <c r="V31" s="156">
        <f t="shared" si="67"/>
        <v>0</v>
      </c>
      <c r="W31" s="38">
        <v>0</v>
      </c>
      <c r="X31" s="38">
        <v>0</v>
      </c>
      <c r="Y31" s="34">
        <f t="shared" si="68"/>
        <v>0</v>
      </c>
      <c r="Z31" s="33">
        <f t="shared" si="69"/>
        <v>0</v>
      </c>
      <c r="AA31" s="38">
        <v>0</v>
      </c>
      <c r="AB31" s="38">
        <v>0</v>
      </c>
      <c r="AC31" s="33">
        <f t="shared" si="70"/>
        <v>0</v>
      </c>
      <c r="AD31" s="38">
        <v>0</v>
      </c>
      <c r="AE31" s="33">
        <f t="shared" si="71"/>
        <v>0</v>
      </c>
      <c r="AF31" s="38"/>
      <c r="AG31" s="38">
        <v>0</v>
      </c>
      <c r="AH31" s="38">
        <v>0</v>
      </c>
      <c r="AI31" s="38">
        <v>0</v>
      </c>
      <c r="AJ31" s="33">
        <f t="shared" si="72"/>
        <v>0</v>
      </c>
      <c r="AK31" s="38">
        <v>0</v>
      </c>
      <c r="AL31" s="33">
        <f t="shared" si="73"/>
        <v>0</v>
      </c>
      <c r="AM31" s="38"/>
      <c r="AN31" s="38"/>
      <c r="AO31" s="38"/>
      <c r="AP31" s="38"/>
      <c r="AQ31" s="70">
        <f t="shared" si="11"/>
        <v>0</v>
      </c>
      <c r="AR31" s="70">
        <f t="shared" si="51"/>
        <v>0</v>
      </c>
      <c r="AS31" s="70">
        <f t="shared" si="12"/>
        <v>2</v>
      </c>
      <c r="AT31" s="70">
        <f t="shared" si="13"/>
        <v>2</v>
      </c>
      <c r="AU31" s="70">
        <f t="shared" si="14"/>
        <v>0</v>
      </c>
      <c r="AV31" s="70">
        <f t="shared" si="75"/>
        <v>0</v>
      </c>
      <c r="AW31" s="70">
        <f t="shared" si="15"/>
        <v>0</v>
      </c>
      <c r="AX31" s="70">
        <f t="shared" si="74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15">
      <c r="A32" s="9" t="s">
        <v>51</v>
      </c>
      <c r="B32" s="204" t="s">
        <v>3</v>
      </c>
      <c r="C32" s="38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2">
        <f t="shared" si="64"/>
        <v>0</v>
      </c>
      <c r="J32" s="38">
        <v>0</v>
      </c>
      <c r="K32" s="38"/>
      <c r="L32" s="38">
        <v>0</v>
      </c>
      <c r="M32" s="33">
        <f t="shared" si="65"/>
        <v>0</v>
      </c>
      <c r="N32" s="38">
        <v>0</v>
      </c>
      <c r="O32" s="38">
        <v>0</v>
      </c>
      <c r="P32" s="38">
        <v>0</v>
      </c>
      <c r="Q32" s="38">
        <v>0</v>
      </c>
      <c r="R32" s="156">
        <f t="shared" si="66"/>
        <v>0</v>
      </c>
      <c r="S32" s="38">
        <v>0</v>
      </c>
      <c r="T32" s="38">
        <v>0</v>
      </c>
      <c r="U32" s="38">
        <v>0</v>
      </c>
      <c r="V32" s="156">
        <f t="shared" si="67"/>
        <v>0</v>
      </c>
      <c r="W32" s="38">
        <v>0</v>
      </c>
      <c r="X32" s="38">
        <v>0</v>
      </c>
      <c r="Y32" s="34">
        <f t="shared" si="68"/>
        <v>0</v>
      </c>
      <c r="Z32" s="33">
        <f t="shared" si="69"/>
        <v>0</v>
      </c>
      <c r="AA32" s="38">
        <v>0</v>
      </c>
      <c r="AB32" s="38">
        <v>0</v>
      </c>
      <c r="AC32" s="33">
        <f t="shared" si="70"/>
        <v>0</v>
      </c>
      <c r="AD32" s="38">
        <v>0</v>
      </c>
      <c r="AE32" s="33">
        <f t="shared" si="71"/>
        <v>0</v>
      </c>
      <c r="AF32" s="38"/>
      <c r="AG32" s="38">
        <v>0</v>
      </c>
      <c r="AH32" s="38">
        <v>0</v>
      </c>
      <c r="AI32" s="38">
        <v>0</v>
      </c>
      <c r="AJ32" s="33">
        <f t="shared" si="72"/>
        <v>0</v>
      </c>
      <c r="AK32" s="38">
        <v>0</v>
      </c>
      <c r="AL32" s="33">
        <f t="shared" si="73"/>
        <v>0</v>
      </c>
      <c r="AM32" s="38"/>
      <c r="AN32" s="38"/>
      <c r="AO32" s="38"/>
      <c r="AP32" s="38"/>
      <c r="AQ32" s="70">
        <f t="shared" si="11"/>
        <v>0</v>
      </c>
      <c r="AR32" s="70">
        <f t="shared" si="51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5"/>
        <v>0</v>
      </c>
      <c r="AW32" s="70">
        <f t="shared" si="15"/>
        <v>0</v>
      </c>
      <c r="AX32" s="70">
        <f t="shared" si="74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38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2">
        <f t="shared" si="64"/>
        <v>0</v>
      </c>
      <c r="J33" s="38">
        <v>0</v>
      </c>
      <c r="K33" s="38">
        <v>0</v>
      </c>
      <c r="L33" s="38">
        <v>0</v>
      </c>
      <c r="M33" s="33">
        <f t="shared" si="65"/>
        <v>0</v>
      </c>
      <c r="N33" s="38">
        <v>0</v>
      </c>
      <c r="O33" s="38">
        <v>0</v>
      </c>
      <c r="P33" s="38">
        <v>0</v>
      </c>
      <c r="Q33" s="38">
        <v>0</v>
      </c>
      <c r="R33" s="156">
        <f t="shared" si="66"/>
        <v>0</v>
      </c>
      <c r="S33" s="38">
        <v>0</v>
      </c>
      <c r="T33" s="38">
        <v>0</v>
      </c>
      <c r="U33" s="38">
        <v>0</v>
      </c>
      <c r="V33" s="156">
        <f t="shared" si="67"/>
        <v>0</v>
      </c>
      <c r="W33" s="38">
        <v>0</v>
      </c>
      <c r="X33" s="38">
        <v>0</v>
      </c>
      <c r="Y33" s="34">
        <f t="shared" si="68"/>
        <v>0</v>
      </c>
      <c r="Z33" s="33">
        <f t="shared" si="69"/>
        <v>0</v>
      </c>
      <c r="AA33" s="38">
        <v>0</v>
      </c>
      <c r="AB33" s="38">
        <v>0</v>
      </c>
      <c r="AC33" s="33">
        <f t="shared" si="70"/>
        <v>0</v>
      </c>
      <c r="AD33" s="38">
        <v>0</v>
      </c>
      <c r="AE33" s="33">
        <f t="shared" si="71"/>
        <v>0</v>
      </c>
      <c r="AF33" s="38"/>
      <c r="AG33" s="38">
        <v>0</v>
      </c>
      <c r="AH33" s="38">
        <v>0</v>
      </c>
      <c r="AI33" s="38">
        <v>0</v>
      </c>
      <c r="AJ33" s="33">
        <f t="shared" si="72"/>
        <v>0</v>
      </c>
      <c r="AK33" s="38">
        <v>0</v>
      </c>
      <c r="AL33" s="33">
        <f t="shared" si="73"/>
        <v>0</v>
      </c>
      <c r="AM33" s="38"/>
      <c r="AN33" s="38"/>
      <c r="AO33" s="38"/>
      <c r="AP33" s="38"/>
      <c r="AQ33" s="70">
        <f t="shared" si="11"/>
        <v>0</v>
      </c>
      <c r="AR33" s="70">
        <f t="shared" si="51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4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38.25">
      <c r="A34" s="9" t="s">
        <v>82</v>
      </c>
      <c r="B34" s="6" t="s">
        <v>62</v>
      </c>
      <c r="C34" s="38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2">
        <f t="shared" si="64"/>
        <v>0</v>
      </c>
      <c r="J34" s="38">
        <v>0</v>
      </c>
      <c r="K34" s="38">
        <v>0</v>
      </c>
      <c r="L34" s="38">
        <v>0</v>
      </c>
      <c r="M34" s="33">
        <f t="shared" si="65"/>
        <v>0</v>
      </c>
      <c r="N34" s="38">
        <v>0</v>
      </c>
      <c r="O34" s="38">
        <v>0</v>
      </c>
      <c r="P34" s="38">
        <v>0</v>
      </c>
      <c r="Q34" s="38">
        <v>0</v>
      </c>
      <c r="R34" s="156">
        <f t="shared" si="66"/>
        <v>0</v>
      </c>
      <c r="S34" s="38">
        <v>0</v>
      </c>
      <c r="T34" s="38">
        <v>0</v>
      </c>
      <c r="U34" s="38">
        <v>0</v>
      </c>
      <c r="V34" s="156">
        <f t="shared" si="67"/>
        <v>0</v>
      </c>
      <c r="W34" s="38">
        <v>0</v>
      </c>
      <c r="X34" s="38">
        <v>0</v>
      </c>
      <c r="Y34" s="34">
        <f t="shared" si="68"/>
        <v>0</v>
      </c>
      <c r="Z34" s="33">
        <f t="shared" si="69"/>
        <v>0</v>
      </c>
      <c r="AA34" s="38">
        <v>0</v>
      </c>
      <c r="AB34" s="38">
        <v>0</v>
      </c>
      <c r="AC34" s="33">
        <f t="shared" si="70"/>
        <v>0</v>
      </c>
      <c r="AD34" s="38">
        <v>0</v>
      </c>
      <c r="AE34" s="33">
        <f t="shared" si="71"/>
        <v>0</v>
      </c>
      <c r="AF34" s="38"/>
      <c r="AG34" s="38">
        <v>0</v>
      </c>
      <c r="AH34" s="38">
        <v>0</v>
      </c>
      <c r="AI34" s="38">
        <v>0</v>
      </c>
      <c r="AJ34" s="33">
        <f t="shared" si="72"/>
        <v>0</v>
      </c>
      <c r="AK34" s="38">
        <v>0</v>
      </c>
      <c r="AL34" s="33">
        <f t="shared" si="73"/>
        <v>0</v>
      </c>
      <c r="AM34" s="38"/>
      <c r="AN34" s="38"/>
      <c r="AO34" s="38"/>
      <c r="AP34" s="38"/>
      <c r="AQ34" s="70">
        <f t="shared" si="11"/>
        <v>0</v>
      </c>
      <c r="AR34" s="70">
        <f t="shared" si="51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6" si="76">L34+V34+W34+Y34+Z34</f>
        <v>0</v>
      </c>
      <c r="AW34" s="70">
        <f t="shared" si="15"/>
        <v>0</v>
      </c>
      <c r="AX34" s="70">
        <f t="shared" si="74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46.5" customHeight="1">
      <c r="A35" s="9" t="s">
        <v>83</v>
      </c>
      <c r="B35" s="6" t="s">
        <v>63</v>
      </c>
      <c r="C35" s="38">
        <v>0</v>
      </c>
      <c r="D35" s="36">
        <v>0</v>
      </c>
      <c r="E35" s="36">
        <v>0</v>
      </c>
      <c r="F35" s="36">
        <v>0</v>
      </c>
      <c r="G35" s="36"/>
      <c r="H35" s="36">
        <v>0</v>
      </c>
      <c r="I35" s="32">
        <f t="shared" si="64"/>
        <v>0</v>
      </c>
      <c r="J35" s="38">
        <v>0</v>
      </c>
      <c r="K35" s="38">
        <v>0</v>
      </c>
      <c r="L35" s="38">
        <v>0</v>
      </c>
      <c r="M35" s="33">
        <f t="shared" si="65"/>
        <v>0</v>
      </c>
      <c r="N35" s="38">
        <v>0</v>
      </c>
      <c r="O35" s="38">
        <v>0</v>
      </c>
      <c r="P35" s="38">
        <v>0</v>
      </c>
      <c r="Q35" s="38">
        <v>0</v>
      </c>
      <c r="R35" s="156">
        <f t="shared" si="66"/>
        <v>0</v>
      </c>
      <c r="S35" s="38">
        <v>0</v>
      </c>
      <c r="T35" s="38">
        <v>0</v>
      </c>
      <c r="U35" s="38">
        <v>0</v>
      </c>
      <c r="V35" s="156">
        <f t="shared" si="67"/>
        <v>0</v>
      </c>
      <c r="W35" s="38">
        <v>0</v>
      </c>
      <c r="X35" s="38">
        <v>0</v>
      </c>
      <c r="Y35" s="34">
        <f t="shared" si="68"/>
        <v>0</v>
      </c>
      <c r="Z35" s="33">
        <f t="shared" si="69"/>
        <v>0</v>
      </c>
      <c r="AA35" s="38">
        <v>0</v>
      </c>
      <c r="AB35" s="38">
        <v>0</v>
      </c>
      <c r="AC35" s="33">
        <f t="shared" si="70"/>
        <v>0</v>
      </c>
      <c r="AD35" s="38">
        <v>0</v>
      </c>
      <c r="AE35" s="33">
        <f t="shared" si="71"/>
        <v>0</v>
      </c>
      <c r="AF35" s="38"/>
      <c r="AG35" s="38">
        <v>0</v>
      </c>
      <c r="AH35" s="38">
        <v>0</v>
      </c>
      <c r="AI35" s="38">
        <v>0</v>
      </c>
      <c r="AJ35" s="33">
        <f t="shared" si="72"/>
        <v>0</v>
      </c>
      <c r="AK35" s="38">
        <v>0</v>
      </c>
      <c r="AL35" s="33">
        <f t="shared" si="73"/>
        <v>0</v>
      </c>
      <c r="AM35" s="38"/>
      <c r="AN35" s="38"/>
      <c r="AO35" s="38"/>
      <c r="AP35" s="38"/>
      <c r="AQ35" s="70">
        <f t="shared" si="11"/>
        <v>0</v>
      </c>
      <c r="AR35" s="70">
        <f t="shared" si="51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6"/>
        <v>0</v>
      </c>
      <c r="AW35" s="70">
        <f t="shared" si="15"/>
        <v>0</v>
      </c>
      <c r="AX35" s="70">
        <f t="shared" si="74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62.25" customHeight="1">
      <c r="A36" s="9" t="s">
        <v>84</v>
      </c>
      <c r="B36" s="6" t="s">
        <v>64</v>
      </c>
      <c r="C36" s="38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2">
        <f t="shared" si="64"/>
        <v>0</v>
      </c>
      <c r="J36" s="38">
        <v>0</v>
      </c>
      <c r="K36" s="38">
        <v>0</v>
      </c>
      <c r="L36" s="38">
        <v>0</v>
      </c>
      <c r="M36" s="33">
        <f t="shared" si="65"/>
        <v>0</v>
      </c>
      <c r="N36" s="38">
        <v>0</v>
      </c>
      <c r="O36" s="38">
        <v>0</v>
      </c>
      <c r="P36" s="38">
        <v>0</v>
      </c>
      <c r="Q36" s="38">
        <v>0</v>
      </c>
      <c r="R36" s="156">
        <f t="shared" si="66"/>
        <v>0</v>
      </c>
      <c r="S36" s="38">
        <v>0</v>
      </c>
      <c r="T36" s="38">
        <v>0</v>
      </c>
      <c r="U36" s="38">
        <v>0</v>
      </c>
      <c r="V36" s="156">
        <f t="shared" si="67"/>
        <v>0</v>
      </c>
      <c r="W36" s="38">
        <v>0</v>
      </c>
      <c r="X36" s="38">
        <v>0</v>
      </c>
      <c r="Y36" s="34">
        <f t="shared" si="68"/>
        <v>0</v>
      </c>
      <c r="Z36" s="33">
        <f t="shared" si="69"/>
        <v>0</v>
      </c>
      <c r="AA36" s="38">
        <v>0</v>
      </c>
      <c r="AB36" s="38">
        <v>0</v>
      </c>
      <c r="AC36" s="33">
        <f t="shared" si="70"/>
        <v>0</v>
      </c>
      <c r="AD36" s="38">
        <v>0</v>
      </c>
      <c r="AE36" s="33">
        <f t="shared" si="71"/>
        <v>0</v>
      </c>
      <c r="AF36" s="38"/>
      <c r="AG36" s="38">
        <v>0</v>
      </c>
      <c r="AH36" s="38">
        <v>0</v>
      </c>
      <c r="AI36" s="38">
        <v>0</v>
      </c>
      <c r="AJ36" s="33">
        <f t="shared" si="72"/>
        <v>0</v>
      </c>
      <c r="AK36" s="38">
        <v>0</v>
      </c>
      <c r="AL36" s="33">
        <f t="shared" si="73"/>
        <v>0</v>
      </c>
      <c r="AM36" s="38"/>
      <c r="AN36" s="38"/>
      <c r="AO36" s="38"/>
      <c r="AP36" s="38"/>
      <c r="AQ36" s="70">
        <f t="shared" si="11"/>
        <v>0</v>
      </c>
      <c r="AR36" s="70">
        <f t="shared" si="51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6"/>
        <v>0</v>
      </c>
      <c r="AW36" s="70">
        <f t="shared" si="15"/>
        <v>0</v>
      </c>
      <c r="AX36" s="70">
        <f t="shared" si="74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43.5" customHeight="1">
      <c r="A37" s="9" t="s">
        <v>93</v>
      </c>
      <c r="B37" s="6" t="s">
        <v>65</v>
      </c>
      <c r="C37" s="38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2">
        <f t="shared" si="64"/>
        <v>0</v>
      </c>
      <c r="J37" s="38">
        <v>0</v>
      </c>
      <c r="K37" s="38">
        <v>0</v>
      </c>
      <c r="L37" s="38">
        <v>0</v>
      </c>
      <c r="M37" s="33">
        <f t="shared" si="65"/>
        <v>0</v>
      </c>
      <c r="N37" s="38">
        <v>0</v>
      </c>
      <c r="O37" s="38">
        <v>0</v>
      </c>
      <c r="P37" s="38">
        <v>0</v>
      </c>
      <c r="Q37" s="38">
        <v>0</v>
      </c>
      <c r="R37" s="156">
        <f t="shared" si="66"/>
        <v>0</v>
      </c>
      <c r="S37" s="38">
        <v>0</v>
      </c>
      <c r="T37" s="38">
        <v>0</v>
      </c>
      <c r="U37" s="38">
        <v>0</v>
      </c>
      <c r="V37" s="156">
        <f t="shared" si="67"/>
        <v>0</v>
      </c>
      <c r="W37" s="38">
        <v>0</v>
      </c>
      <c r="X37" s="38">
        <v>0</v>
      </c>
      <c r="Y37" s="34">
        <f t="shared" si="68"/>
        <v>0</v>
      </c>
      <c r="Z37" s="33">
        <f t="shared" si="69"/>
        <v>0</v>
      </c>
      <c r="AA37" s="38">
        <v>0</v>
      </c>
      <c r="AB37" s="38">
        <v>0</v>
      </c>
      <c r="AC37" s="33">
        <f t="shared" si="70"/>
        <v>0</v>
      </c>
      <c r="AD37" s="38">
        <v>0</v>
      </c>
      <c r="AE37" s="33">
        <f t="shared" si="71"/>
        <v>0</v>
      </c>
      <c r="AF37" s="38"/>
      <c r="AG37" s="38">
        <v>0</v>
      </c>
      <c r="AH37" s="38">
        <v>0</v>
      </c>
      <c r="AI37" s="38">
        <v>0</v>
      </c>
      <c r="AJ37" s="33">
        <f t="shared" si="72"/>
        <v>0</v>
      </c>
      <c r="AK37" s="38">
        <v>0</v>
      </c>
      <c r="AL37" s="33">
        <f t="shared" si="73"/>
        <v>0</v>
      </c>
      <c r="AM37" s="38"/>
      <c r="AN37" s="38"/>
      <c r="AO37" s="38"/>
      <c r="AP37" s="38"/>
      <c r="AQ37" s="70">
        <f t="shared" si="11"/>
        <v>0</v>
      </c>
      <c r="AR37" s="70">
        <f t="shared" si="51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6"/>
        <v>0</v>
      </c>
      <c r="AW37" s="70">
        <f t="shared" si="15"/>
        <v>0</v>
      </c>
      <c r="AX37" s="70">
        <f t="shared" si="74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75" t="s">
        <v>152</v>
      </c>
      <c r="C38" s="21"/>
      <c r="D38" s="7"/>
      <c r="E38" s="7"/>
      <c r="F38" s="7"/>
      <c r="G38" s="7"/>
      <c r="H38" s="7"/>
      <c r="I38" s="7"/>
      <c r="J38" s="8"/>
      <c r="K38" s="8"/>
      <c r="L38" s="8"/>
      <c r="M38" s="21"/>
      <c r="N38" s="8"/>
      <c r="O38" s="8"/>
      <c r="P38" s="8"/>
      <c r="Q38" s="8"/>
      <c r="R38" s="21"/>
      <c r="S38" s="8"/>
      <c r="T38" s="8"/>
      <c r="U38" s="8"/>
      <c r="V38" s="21"/>
      <c r="W38" s="8"/>
      <c r="X38" s="8"/>
      <c r="Y38" s="21"/>
      <c r="Z38" s="8"/>
      <c r="AA38" s="8"/>
      <c r="AB38" s="8"/>
      <c r="AC38" s="21"/>
      <c r="AD38" s="8"/>
      <c r="AE38" s="21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70">
        <f t="shared" si="11"/>
        <v>0</v>
      </c>
      <c r="AR38" s="70">
        <f t="shared" si="51"/>
        <v>0</v>
      </c>
      <c r="AS38" s="70">
        <f t="shared" si="12"/>
        <v>0</v>
      </c>
      <c r="AT38" s="70">
        <f t="shared" si="13"/>
        <v>0</v>
      </c>
      <c r="AU38" s="70">
        <f>D38+E38+I38</f>
        <v>0</v>
      </c>
      <c r="AV38" s="70">
        <f t="shared" si="76"/>
        <v>0</v>
      </c>
      <c r="AW38" s="70">
        <f t="shared" si="15"/>
        <v>0</v>
      </c>
      <c r="AX38" s="70">
        <f t="shared" si="74"/>
        <v>0</v>
      </c>
      <c r="AY38" s="70">
        <f t="shared" si="16"/>
        <v>0</v>
      </c>
      <c r="AZ38" s="70">
        <f t="shared" si="17"/>
        <v>0</v>
      </c>
      <c r="BA38" s="70">
        <f t="shared" si="18"/>
        <v>0</v>
      </c>
      <c r="BB38" s="70">
        <f t="shared" si="19"/>
        <v>0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26.25">
      <c r="A39" s="9" t="s">
        <v>98</v>
      </c>
      <c r="B39" s="73" t="s">
        <v>136</v>
      </c>
      <c r="C39" s="33">
        <v>2</v>
      </c>
      <c r="D39" s="36">
        <v>0</v>
      </c>
      <c r="E39" s="36">
        <v>2</v>
      </c>
      <c r="F39" s="36">
        <v>0</v>
      </c>
      <c r="G39" s="36">
        <v>0</v>
      </c>
      <c r="H39" s="36">
        <v>2</v>
      </c>
      <c r="I39" s="32">
        <f t="shared" ref="I39:I40" si="77">H39-J39-K39</f>
        <v>2</v>
      </c>
      <c r="J39" s="38">
        <v>0</v>
      </c>
      <c r="K39" s="38">
        <v>0</v>
      </c>
      <c r="L39" s="38">
        <v>0</v>
      </c>
      <c r="M39" s="33">
        <v>1</v>
      </c>
      <c r="N39" s="38">
        <v>1</v>
      </c>
      <c r="O39" s="38">
        <v>0</v>
      </c>
      <c r="P39" s="38">
        <v>0</v>
      </c>
      <c r="Q39" s="157">
        <v>0</v>
      </c>
      <c r="R39" s="156">
        <f t="shared" ref="R39:R40" si="78">S39+T39+U39</f>
        <v>0</v>
      </c>
      <c r="S39" s="38">
        <v>0</v>
      </c>
      <c r="T39" s="38">
        <v>0</v>
      </c>
      <c r="U39" s="38">
        <v>0</v>
      </c>
      <c r="V39" s="156">
        <f t="shared" ref="V39:V40" si="79">M39+R39</f>
        <v>1</v>
      </c>
      <c r="W39" s="38">
        <v>0</v>
      </c>
      <c r="X39" s="38">
        <v>0</v>
      </c>
      <c r="Y39" s="34">
        <f t="shared" ref="Y39:Y40" si="80">E39+I39-L39-V39-W39</f>
        <v>3</v>
      </c>
      <c r="Z39" s="33">
        <f t="shared" ref="Z39:Z40" si="81">X39+D39</f>
        <v>0</v>
      </c>
      <c r="AA39" s="38">
        <v>0</v>
      </c>
      <c r="AB39" s="38">
        <v>1</v>
      </c>
      <c r="AC39" s="33">
        <f t="shared" ref="AC39:AC40" si="82">AA39+AB39</f>
        <v>1</v>
      </c>
      <c r="AD39" s="38">
        <v>0</v>
      </c>
      <c r="AE39" s="33">
        <f t="shared" ref="AE39:AE40" si="83">AA39+AB39-AD39</f>
        <v>1</v>
      </c>
      <c r="AF39" s="38"/>
      <c r="AG39" s="38">
        <v>1</v>
      </c>
      <c r="AH39" s="38">
        <v>0</v>
      </c>
      <c r="AI39" s="38">
        <v>0</v>
      </c>
      <c r="AJ39" s="33">
        <f t="shared" ref="AJ39:AJ40" si="84">AH39+AI39</f>
        <v>0</v>
      </c>
      <c r="AK39" s="38">
        <v>0</v>
      </c>
      <c r="AL39" s="33">
        <f t="shared" ref="AL39:AL40" si="85">AH39+AI39-AK39</f>
        <v>0</v>
      </c>
      <c r="AM39" s="38"/>
      <c r="AN39" s="38"/>
      <c r="AO39" s="38"/>
      <c r="AP39" s="38"/>
      <c r="AQ39" s="70">
        <f t="shared" si="11"/>
        <v>2</v>
      </c>
      <c r="AR39" s="70">
        <f t="shared" si="51"/>
        <v>2</v>
      </c>
      <c r="AS39" s="70">
        <f t="shared" si="12"/>
        <v>2</v>
      </c>
      <c r="AT39" s="70">
        <f t="shared" si="13"/>
        <v>2</v>
      </c>
      <c r="AU39" s="70">
        <f t="shared" si="14"/>
        <v>4</v>
      </c>
      <c r="AV39" s="70">
        <f t="shared" si="76"/>
        <v>4</v>
      </c>
      <c r="AW39" s="70">
        <f t="shared" si="15"/>
        <v>1</v>
      </c>
      <c r="AX39" s="70">
        <f t="shared" si="74"/>
        <v>1</v>
      </c>
      <c r="AY39" s="70">
        <f t="shared" si="16"/>
        <v>0</v>
      </c>
      <c r="AZ39" s="70">
        <f t="shared" si="17"/>
        <v>0</v>
      </c>
      <c r="BA39" s="70">
        <f t="shared" si="18"/>
        <v>1</v>
      </c>
      <c r="BB39" s="70">
        <f t="shared" si="19"/>
        <v>1</v>
      </c>
      <c r="BC39" s="70">
        <f t="shared" si="20"/>
        <v>1</v>
      </c>
      <c r="BD39" s="70">
        <f t="shared" si="21"/>
        <v>1</v>
      </c>
      <c r="BE39" s="70">
        <f t="shared" si="22"/>
        <v>1</v>
      </c>
      <c r="BF39" s="70">
        <f t="shared" si="23"/>
        <v>1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51.75">
      <c r="A40" s="9" t="s">
        <v>99</v>
      </c>
      <c r="B40" s="73" t="s">
        <v>135</v>
      </c>
      <c r="C40" s="33">
        <v>2</v>
      </c>
      <c r="D40" s="36">
        <v>0</v>
      </c>
      <c r="E40" s="36">
        <v>2</v>
      </c>
      <c r="F40" s="36">
        <v>0</v>
      </c>
      <c r="G40" s="36">
        <v>0</v>
      </c>
      <c r="H40" s="36">
        <v>2</v>
      </c>
      <c r="I40" s="32">
        <f t="shared" si="77"/>
        <v>2</v>
      </c>
      <c r="J40" s="38">
        <v>0</v>
      </c>
      <c r="K40" s="38">
        <v>0</v>
      </c>
      <c r="L40" s="38">
        <v>0</v>
      </c>
      <c r="M40" s="33">
        <f t="shared" ref="M40" si="86">N40+O40+P40+Q40</f>
        <v>1</v>
      </c>
      <c r="N40" s="157">
        <v>0</v>
      </c>
      <c r="O40" s="159">
        <v>0</v>
      </c>
      <c r="P40" s="157">
        <v>1</v>
      </c>
      <c r="Q40" s="157">
        <v>0</v>
      </c>
      <c r="R40" s="156">
        <f t="shared" si="78"/>
        <v>0</v>
      </c>
      <c r="S40" s="38">
        <v>0</v>
      </c>
      <c r="T40" s="38">
        <v>0</v>
      </c>
      <c r="U40" s="38">
        <v>0</v>
      </c>
      <c r="V40" s="156">
        <f t="shared" si="79"/>
        <v>1</v>
      </c>
      <c r="W40" s="38">
        <v>0</v>
      </c>
      <c r="X40" s="38">
        <v>0</v>
      </c>
      <c r="Y40" s="34">
        <f t="shared" si="80"/>
        <v>3</v>
      </c>
      <c r="Z40" s="33">
        <f t="shared" si="81"/>
        <v>0</v>
      </c>
      <c r="AA40" s="38">
        <v>0</v>
      </c>
      <c r="AB40" s="38">
        <v>0</v>
      </c>
      <c r="AC40" s="33">
        <f t="shared" si="82"/>
        <v>0</v>
      </c>
      <c r="AD40" s="38">
        <v>0</v>
      </c>
      <c r="AE40" s="33">
        <f t="shared" si="83"/>
        <v>0</v>
      </c>
      <c r="AF40" s="38"/>
      <c r="AG40" s="38">
        <v>0</v>
      </c>
      <c r="AH40" s="38">
        <v>0</v>
      </c>
      <c r="AI40" s="38">
        <v>0</v>
      </c>
      <c r="AJ40" s="33">
        <f t="shared" si="84"/>
        <v>0</v>
      </c>
      <c r="AK40" s="38">
        <v>0</v>
      </c>
      <c r="AL40" s="33">
        <f t="shared" si="85"/>
        <v>0</v>
      </c>
      <c r="AM40" s="38"/>
      <c r="AN40" s="38"/>
      <c r="AO40" s="38"/>
      <c r="AP40" s="38"/>
      <c r="AQ40" s="70">
        <f t="shared" si="11"/>
        <v>2</v>
      </c>
      <c r="AR40" s="70">
        <f t="shared" si="51"/>
        <v>2</v>
      </c>
      <c r="AS40" s="70">
        <f t="shared" si="12"/>
        <v>2</v>
      </c>
      <c r="AT40" s="70">
        <f t="shared" si="13"/>
        <v>2</v>
      </c>
      <c r="AU40" s="70">
        <f t="shared" si="14"/>
        <v>4</v>
      </c>
      <c r="AV40" s="70">
        <f t="shared" si="76"/>
        <v>4</v>
      </c>
      <c r="AW40" s="70">
        <f t="shared" si="15"/>
        <v>1</v>
      </c>
      <c r="AX40" s="70">
        <f t="shared" si="74"/>
        <v>1</v>
      </c>
      <c r="AY40" s="70">
        <f t="shared" si="16"/>
        <v>0</v>
      </c>
      <c r="AZ40" s="70">
        <f t="shared" si="17"/>
        <v>0</v>
      </c>
      <c r="BA40" s="70">
        <f t="shared" si="18"/>
        <v>1</v>
      </c>
      <c r="BB40" s="70">
        <f t="shared" si="19"/>
        <v>1</v>
      </c>
      <c r="BC40" s="70">
        <f t="shared" si="20"/>
        <v>0</v>
      </c>
      <c r="BD40" s="70">
        <f t="shared" si="21"/>
        <v>0</v>
      </c>
      <c r="BE40" s="70">
        <f t="shared" si="22"/>
        <v>0</v>
      </c>
      <c r="BF40" s="70">
        <f t="shared" si="23"/>
        <v>0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>
      <c r="A41" s="9" t="s">
        <v>188</v>
      </c>
      <c r="B41" s="75" t="s">
        <v>189</v>
      </c>
      <c r="C41" s="21"/>
      <c r="D41" s="7"/>
      <c r="E41" s="7"/>
      <c r="F41" s="7"/>
      <c r="G41" s="7"/>
      <c r="H41" s="7"/>
      <c r="I41" s="7"/>
      <c r="J41" s="8"/>
      <c r="K41" s="8"/>
      <c r="L41" s="8"/>
      <c r="M41" s="21"/>
      <c r="N41" s="8"/>
      <c r="O41" s="8"/>
      <c r="P41" s="8"/>
      <c r="Q41" s="8"/>
      <c r="R41" s="21"/>
      <c r="S41" s="8"/>
      <c r="T41" s="8"/>
      <c r="U41" s="8"/>
      <c r="V41" s="21"/>
      <c r="W41" s="8"/>
      <c r="X41" s="8"/>
      <c r="Y41" s="3"/>
      <c r="Z41" s="8"/>
      <c r="AA41" s="8"/>
      <c r="AB41" s="8"/>
      <c r="AC41" s="21"/>
      <c r="AD41" s="8"/>
      <c r="AE41" s="21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1"/>
        <v>0</v>
      </c>
      <c r="AR41" s="70">
        <f t="shared" si="51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6"/>
        <v>0</v>
      </c>
      <c r="AW41" s="70">
        <f t="shared" si="15"/>
        <v>0</v>
      </c>
      <c r="AX41" s="70">
        <f t="shared" si="74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5.5">
      <c r="A42" s="9" t="s">
        <v>163</v>
      </c>
      <c r="B42" s="74" t="s">
        <v>164</v>
      </c>
      <c r="C42" s="38">
        <v>1</v>
      </c>
      <c r="D42" s="36">
        <v>0</v>
      </c>
      <c r="E42" s="36">
        <v>1</v>
      </c>
      <c r="F42" s="36">
        <v>0</v>
      </c>
      <c r="G42" s="36">
        <v>0</v>
      </c>
      <c r="H42" s="36">
        <v>0</v>
      </c>
      <c r="I42" s="32">
        <v>0</v>
      </c>
      <c r="J42" s="38">
        <v>0</v>
      </c>
      <c r="K42" s="38">
        <v>0</v>
      </c>
      <c r="L42" s="38">
        <v>0</v>
      </c>
      <c r="M42" s="33">
        <f t="shared" ref="M42:M43" si="87">N42+O42+P42+Q42</f>
        <v>0</v>
      </c>
      <c r="N42" s="38">
        <v>0</v>
      </c>
      <c r="O42" s="38">
        <v>0</v>
      </c>
      <c r="P42" s="38">
        <v>0</v>
      </c>
      <c r="Q42" s="38">
        <v>0</v>
      </c>
      <c r="R42" s="156">
        <f t="shared" ref="R42:R43" si="88">S42+T42+U42</f>
        <v>1</v>
      </c>
      <c r="S42" s="157">
        <v>0</v>
      </c>
      <c r="T42" s="157">
        <v>1</v>
      </c>
      <c r="U42" s="157">
        <v>0</v>
      </c>
      <c r="V42" s="156">
        <f t="shared" ref="V42:V43" si="89">M42+R42</f>
        <v>1</v>
      </c>
      <c r="W42" s="38">
        <v>0</v>
      </c>
      <c r="X42" s="38">
        <v>0</v>
      </c>
      <c r="Y42" s="34">
        <f t="shared" ref="Y42:Y43" si="90">E42+I42-L42-V42-W42</f>
        <v>0</v>
      </c>
      <c r="Z42" s="33">
        <f t="shared" ref="Z42:Z43" si="91">X42+D42</f>
        <v>0</v>
      </c>
      <c r="AA42" s="38">
        <v>0</v>
      </c>
      <c r="AB42" s="38">
        <v>0</v>
      </c>
      <c r="AC42" s="33">
        <f t="shared" ref="AC42:AC43" si="92">AA42+AB42</f>
        <v>0</v>
      </c>
      <c r="AD42" s="38">
        <v>0</v>
      </c>
      <c r="AE42" s="33">
        <f t="shared" ref="AE42:AE43" si="93">AA42+AB42-AD42</f>
        <v>0</v>
      </c>
      <c r="AF42" s="38"/>
      <c r="AG42" s="38">
        <v>0</v>
      </c>
      <c r="AH42" s="38">
        <v>0</v>
      </c>
      <c r="AI42" s="38">
        <v>0</v>
      </c>
      <c r="AJ42" s="33">
        <f t="shared" ref="AJ42:AJ43" si="94">AH42+AI42</f>
        <v>0</v>
      </c>
      <c r="AK42" s="38">
        <v>0</v>
      </c>
      <c r="AL42" s="33">
        <f t="shared" ref="AL42:AL43" si="95">AH42+AI42-AK42</f>
        <v>0</v>
      </c>
      <c r="AM42" s="38"/>
      <c r="AN42" s="38"/>
      <c r="AO42" s="38"/>
      <c r="AP42" s="38"/>
      <c r="AQ42" s="70">
        <f>C42</f>
        <v>1</v>
      </c>
      <c r="AR42" s="70">
        <f t="shared" si="51"/>
        <v>1</v>
      </c>
      <c r="AS42" s="70">
        <f>H42</f>
        <v>0</v>
      </c>
      <c r="AT42" s="70">
        <f>I42+J42+K42</f>
        <v>0</v>
      </c>
      <c r="AU42" s="70">
        <f>D42+E42+I42</f>
        <v>1</v>
      </c>
      <c r="AV42" s="70">
        <f t="shared" si="76"/>
        <v>1</v>
      </c>
      <c r="AW42" s="70">
        <f>M42</f>
        <v>0</v>
      </c>
      <c r="AX42" s="70">
        <f>N42+O42+P42+Q42</f>
        <v>0</v>
      </c>
      <c r="AY42" s="70">
        <f>R42</f>
        <v>1</v>
      </c>
      <c r="AZ42" s="70">
        <f>S42+T42+U42</f>
        <v>1</v>
      </c>
      <c r="BA42" s="70">
        <f>V42</f>
        <v>1</v>
      </c>
      <c r="BB42" s="70">
        <f>M42+R42</f>
        <v>1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33.75" customHeight="1">
      <c r="A43" s="9" t="s">
        <v>100</v>
      </c>
      <c r="B43" s="75" t="s">
        <v>137</v>
      </c>
      <c r="C43" s="158">
        <v>0</v>
      </c>
      <c r="D43" s="36">
        <v>0</v>
      </c>
      <c r="E43" s="36">
        <v>0</v>
      </c>
      <c r="F43" s="36">
        <v>0</v>
      </c>
      <c r="G43" s="36">
        <v>0</v>
      </c>
      <c r="H43" s="36">
        <v>1</v>
      </c>
      <c r="I43" s="32">
        <f t="shared" ref="I43" si="96">H43-J43-K43</f>
        <v>1</v>
      </c>
      <c r="J43" s="38">
        <v>0</v>
      </c>
      <c r="K43" s="38">
        <v>0</v>
      </c>
      <c r="L43" s="38">
        <v>0</v>
      </c>
      <c r="M43" s="33">
        <f t="shared" si="87"/>
        <v>1</v>
      </c>
      <c r="N43" s="38">
        <v>0</v>
      </c>
      <c r="O43" s="157">
        <v>0</v>
      </c>
      <c r="P43" s="157">
        <v>1</v>
      </c>
      <c r="Q43" s="157">
        <v>0</v>
      </c>
      <c r="R43" s="156">
        <f t="shared" si="88"/>
        <v>0</v>
      </c>
      <c r="S43" s="38">
        <v>0</v>
      </c>
      <c r="T43" s="38">
        <v>0</v>
      </c>
      <c r="U43" s="38">
        <v>0</v>
      </c>
      <c r="V43" s="156">
        <f t="shared" si="89"/>
        <v>1</v>
      </c>
      <c r="W43" s="38">
        <v>0</v>
      </c>
      <c r="X43" s="38">
        <v>0</v>
      </c>
      <c r="Y43" s="34">
        <f t="shared" si="90"/>
        <v>0</v>
      </c>
      <c r="Z43" s="33">
        <f t="shared" si="91"/>
        <v>0</v>
      </c>
      <c r="AA43" s="38">
        <v>0</v>
      </c>
      <c r="AB43" s="38">
        <v>0</v>
      </c>
      <c r="AC43" s="33">
        <f t="shared" si="92"/>
        <v>0</v>
      </c>
      <c r="AD43" s="38">
        <v>0</v>
      </c>
      <c r="AE43" s="33">
        <f t="shared" si="93"/>
        <v>0</v>
      </c>
      <c r="AF43" s="38"/>
      <c r="AG43" s="38">
        <v>0</v>
      </c>
      <c r="AH43" s="38">
        <v>0</v>
      </c>
      <c r="AI43" s="38">
        <v>0</v>
      </c>
      <c r="AJ43" s="33">
        <f t="shared" si="94"/>
        <v>0</v>
      </c>
      <c r="AK43" s="38">
        <v>0</v>
      </c>
      <c r="AL43" s="33">
        <f t="shared" si="95"/>
        <v>0</v>
      </c>
      <c r="AM43" s="38"/>
      <c r="AN43" s="38"/>
      <c r="AO43" s="38"/>
      <c r="AP43" s="38"/>
      <c r="AQ43" s="70">
        <f>C43</f>
        <v>0</v>
      </c>
      <c r="AR43" s="70">
        <f t="shared" si="51"/>
        <v>0</v>
      </c>
      <c r="AS43" s="70">
        <f>H43</f>
        <v>1</v>
      </c>
      <c r="AT43" s="70">
        <f>I43+J43+K43</f>
        <v>1</v>
      </c>
      <c r="AU43" s="70">
        <f>D43+E43+I43</f>
        <v>1</v>
      </c>
      <c r="AV43" s="70">
        <f t="shared" si="76"/>
        <v>1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33.75" customHeight="1">
      <c r="A44" s="9" t="s">
        <v>101</v>
      </c>
      <c r="B44" s="88" t="s">
        <v>138</v>
      </c>
      <c r="C44" s="21"/>
      <c r="D44" s="7"/>
      <c r="E44" s="7"/>
      <c r="F44" s="7"/>
      <c r="G44" s="7"/>
      <c r="H44" s="7"/>
      <c r="I44" s="7"/>
      <c r="J44" s="8"/>
      <c r="K44" s="8"/>
      <c r="L44" s="8"/>
      <c r="M44" s="3"/>
      <c r="N44" s="8"/>
      <c r="O44" s="8"/>
      <c r="P44" s="8"/>
      <c r="Q44" s="8"/>
      <c r="R44" s="21"/>
      <c r="S44" s="8"/>
      <c r="T44" s="8"/>
      <c r="U44" s="8"/>
      <c r="V44" s="3"/>
      <c r="W44" s="8"/>
      <c r="X44" s="8"/>
      <c r="Y44" s="3"/>
      <c r="Z44" s="8"/>
      <c r="AA44" s="8"/>
      <c r="AB44" s="8"/>
      <c r="AC44" s="21"/>
      <c r="AD44" s="8"/>
      <c r="AE44" s="21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97">C44</f>
        <v>0</v>
      </c>
      <c r="AR44" s="70">
        <f t="shared" si="51"/>
        <v>0</v>
      </c>
      <c r="AS44" s="70">
        <f t="shared" ref="AS44:AS45" si="98">H44</f>
        <v>0</v>
      </c>
      <c r="AT44" s="70">
        <f t="shared" ref="AT44:AT45" si="99">I44+J44+K44</f>
        <v>0</v>
      </c>
      <c r="AU44" s="70">
        <f t="shared" ref="AU44:AU45" si="100">D44+E44+I44</f>
        <v>0</v>
      </c>
      <c r="AV44" s="70">
        <f t="shared" si="76"/>
        <v>0</v>
      </c>
      <c r="AW44" s="70">
        <f t="shared" ref="AW44:AW45" si="101">M44</f>
        <v>0</v>
      </c>
      <c r="AX44" s="70">
        <f t="shared" ref="AX44:AX45" si="102">N44+O44+P44+Q44</f>
        <v>0</v>
      </c>
      <c r="AY44" s="70">
        <f t="shared" ref="AY44:AY45" si="103">R44</f>
        <v>0</v>
      </c>
      <c r="AZ44" s="70">
        <f t="shared" ref="AZ44:AZ45" si="104">S44+T44+U44</f>
        <v>0</v>
      </c>
      <c r="BA44" s="70">
        <f t="shared" ref="BA44:BA45" si="105">V44</f>
        <v>0</v>
      </c>
      <c r="BB44" s="70">
        <f t="shared" ref="BB44:BB45" si="106">M44+R44</f>
        <v>0</v>
      </c>
      <c r="BC44" s="70">
        <f t="shared" ref="BC44:BC45" si="107">AC44</f>
        <v>0</v>
      </c>
      <c r="BD44" s="70">
        <f t="shared" ref="BD44:BD45" si="108">AA44+AB44</f>
        <v>0</v>
      </c>
      <c r="BE44" s="70">
        <f t="shared" ref="BE44:BE45" si="109">AC44</f>
        <v>0</v>
      </c>
      <c r="BF44" s="70">
        <f t="shared" ref="BF44:BF45" si="110">AD44+AE44</f>
        <v>0</v>
      </c>
      <c r="BG44" s="70">
        <f t="shared" ref="BG44:BG45" si="111">AJ44</f>
        <v>0</v>
      </c>
      <c r="BH44" s="70">
        <f t="shared" ref="BH44:BH45" si="112">AH44+AI44</f>
        <v>0</v>
      </c>
      <c r="BI44" s="70">
        <f t="shared" ref="BI44:BI45" si="113">AJ44</f>
        <v>0</v>
      </c>
      <c r="BJ44" s="70">
        <f t="shared" ref="BJ44:BJ45" si="114">AK44+AL44</f>
        <v>0</v>
      </c>
    </row>
    <row r="45" spans="1:62" ht="56.25" customHeight="1">
      <c r="A45" s="9" t="s">
        <v>167</v>
      </c>
      <c r="B45" s="76" t="s">
        <v>168</v>
      </c>
      <c r="C45" s="21"/>
      <c r="D45" s="7"/>
      <c r="E45" s="7"/>
      <c r="F45" s="7"/>
      <c r="G45" s="7"/>
      <c r="H45" s="7"/>
      <c r="I45" s="7"/>
      <c r="J45" s="8"/>
      <c r="K45" s="8"/>
      <c r="L45" s="8"/>
      <c r="M45" s="21"/>
      <c r="N45" s="8"/>
      <c r="O45" s="8"/>
      <c r="P45" s="8"/>
      <c r="Q45" s="8"/>
      <c r="R45" s="21"/>
      <c r="S45" s="8"/>
      <c r="T45" s="8"/>
      <c r="U45" s="8"/>
      <c r="V45" s="3"/>
      <c r="W45" s="8"/>
      <c r="X45" s="8"/>
      <c r="Y45" s="3"/>
      <c r="Z45" s="8"/>
      <c r="AA45" s="8"/>
      <c r="AB45" s="8"/>
      <c r="AC45" s="21"/>
      <c r="AD45" s="8"/>
      <c r="AE45" s="21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97"/>
        <v>0</v>
      </c>
      <c r="AR45" s="70">
        <f t="shared" si="51"/>
        <v>0</v>
      </c>
      <c r="AS45" s="70">
        <f t="shared" si="98"/>
        <v>0</v>
      </c>
      <c r="AT45" s="70">
        <f t="shared" si="99"/>
        <v>0</v>
      </c>
      <c r="AU45" s="70">
        <f t="shared" si="100"/>
        <v>0</v>
      </c>
      <c r="AV45" s="70">
        <f t="shared" si="76"/>
        <v>0</v>
      </c>
      <c r="AW45" s="70">
        <f t="shared" si="101"/>
        <v>0</v>
      </c>
      <c r="AX45" s="70">
        <f t="shared" si="102"/>
        <v>0</v>
      </c>
      <c r="AY45" s="70">
        <f t="shared" si="103"/>
        <v>0</v>
      </c>
      <c r="AZ45" s="70">
        <f t="shared" si="104"/>
        <v>0</v>
      </c>
      <c r="BA45" s="70">
        <f t="shared" si="105"/>
        <v>0</v>
      </c>
      <c r="BB45" s="70">
        <f t="shared" si="106"/>
        <v>0</v>
      </c>
      <c r="BC45" s="70">
        <f t="shared" si="107"/>
        <v>0</v>
      </c>
      <c r="BD45" s="70">
        <f t="shared" si="108"/>
        <v>0</v>
      </c>
      <c r="BE45" s="70">
        <f t="shared" si="109"/>
        <v>0</v>
      </c>
      <c r="BF45" s="70">
        <f t="shared" si="110"/>
        <v>0</v>
      </c>
      <c r="BG45" s="70">
        <f t="shared" si="111"/>
        <v>0</v>
      </c>
      <c r="BH45" s="70">
        <f t="shared" si="112"/>
        <v>0</v>
      </c>
      <c r="BI45" s="70">
        <f t="shared" si="113"/>
        <v>0</v>
      </c>
      <c r="BJ45" s="70">
        <f t="shared" si="114"/>
        <v>0</v>
      </c>
    </row>
    <row r="46" spans="1:62" ht="21.75" customHeight="1">
      <c r="A46" s="9" t="s">
        <v>52</v>
      </c>
      <c r="B46" s="6" t="s">
        <v>3</v>
      </c>
      <c r="C46" s="33">
        <v>1</v>
      </c>
      <c r="D46" s="36">
        <v>0</v>
      </c>
      <c r="E46" s="36">
        <v>1</v>
      </c>
      <c r="F46" s="36">
        <v>0</v>
      </c>
      <c r="G46" s="36">
        <v>0</v>
      </c>
      <c r="H46" s="36">
        <v>0</v>
      </c>
      <c r="I46" s="32">
        <f t="shared" ref="I46" si="115">H46-J46-K46</f>
        <v>0</v>
      </c>
      <c r="J46" s="38">
        <v>0</v>
      </c>
      <c r="K46" s="38">
        <v>0</v>
      </c>
      <c r="L46" s="38">
        <v>0</v>
      </c>
      <c r="M46" s="33">
        <f t="shared" ref="M46" si="116">N46+O46+P46+Q46</f>
        <v>0</v>
      </c>
      <c r="N46" s="38">
        <v>0</v>
      </c>
      <c r="O46" s="38">
        <v>0</v>
      </c>
      <c r="P46" s="38">
        <v>0</v>
      </c>
      <c r="Q46" s="157">
        <v>0</v>
      </c>
      <c r="R46" s="156">
        <f t="shared" ref="R46" si="117">S46+T46+U46</f>
        <v>0</v>
      </c>
      <c r="S46" s="38">
        <v>0</v>
      </c>
      <c r="T46" s="38">
        <v>0</v>
      </c>
      <c r="U46" s="38">
        <v>0</v>
      </c>
      <c r="V46" s="156">
        <f t="shared" ref="V46" si="118">M46+R46</f>
        <v>0</v>
      </c>
      <c r="W46" s="38">
        <v>0</v>
      </c>
      <c r="X46" s="38">
        <v>0</v>
      </c>
      <c r="Y46" s="34">
        <f t="shared" ref="Y46" si="119">E46+I46-L46-V46-W46</f>
        <v>1</v>
      </c>
      <c r="Z46" s="33">
        <f t="shared" ref="Z46" si="120">X46+D46</f>
        <v>0</v>
      </c>
      <c r="AA46" s="38">
        <v>0</v>
      </c>
      <c r="AB46" s="38">
        <v>1</v>
      </c>
      <c r="AC46" s="33">
        <f t="shared" ref="AC46" si="121">AA46+AB46</f>
        <v>1</v>
      </c>
      <c r="AD46" s="38">
        <v>0</v>
      </c>
      <c r="AE46" s="33">
        <f t="shared" ref="AE46" si="122">AA46+AB46-AD46</f>
        <v>1</v>
      </c>
      <c r="AF46" s="38"/>
      <c r="AG46" s="38">
        <v>0</v>
      </c>
      <c r="AH46" s="38">
        <v>0</v>
      </c>
      <c r="AI46" s="38">
        <v>0</v>
      </c>
      <c r="AJ46" s="33">
        <f t="shared" ref="AJ46" si="123">AH46+AI46</f>
        <v>0</v>
      </c>
      <c r="AK46" s="38">
        <v>0</v>
      </c>
      <c r="AL46" s="33">
        <f t="shared" ref="AL46" si="124">AH46+AI46-AK46</f>
        <v>0</v>
      </c>
      <c r="AM46" s="38"/>
      <c r="AN46" s="38"/>
      <c r="AO46" s="38"/>
      <c r="AP46" s="38"/>
      <c r="AQ46" s="70">
        <f t="shared" si="11"/>
        <v>1</v>
      </c>
      <c r="AR46" s="70">
        <f t="shared" si="51"/>
        <v>1</v>
      </c>
      <c r="AS46" s="70">
        <f t="shared" si="12"/>
        <v>0</v>
      </c>
      <c r="AT46" s="70">
        <f t="shared" si="13"/>
        <v>0</v>
      </c>
      <c r="AU46" s="70">
        <f t="shared" si="14"/>
        <v>1</v>
      </c>
      <c r="AV46" s="70">
        <f t="shared" si="76"/>
        <v>1</v>
      </c>
      <c r="AW46" s="70">
        <f t="shared" si="15"/>
        <v>0</v>
      </c>
      <c r="AX46" s="70">
        <f t="shared" si="74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1</v>
      </c>
      <c r="BD46" s="70">
        <f t="shared" si="21"/>
        <v>1</v>
      </c>
      <c r="BE46" s="70">
        <f t="shared" si="22"/>
        <v>1</v>
      </c>
      <c r="BF46" s="70">
        <f t="shared" si="23"/>
        <v>1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s="114" customFormat="1" ht="22.5" customHeight="1">
      <c r="A47" s="112"/>
      <c r="B47" s="113" t="s">
        <v>16</v>
      </c>
      <c r="C47" s="1">
        <f>C8+C11+C14+C17+C18+C19+C27+C33+C34+C35+C36+C37+C44+C45+C46+C38+C39+C40+C41+C42+C43</f>
        <v>152</v>
      </c>
      <c r="D47" s="1">
        <f t="shared" ref="D47:AP47" si="125">D8+D11+D14+D17+D18+D19+D27+D33+D34+D35+D36+D37+D44+D45+D46+D38+D39+D40+D41+D42+D43</f>
        <v>4</v>
      </c>
      <c r="E47" s="1">
        <f t="shared" si="125"/>
        <v>148</v>
      </c>
      <c r="F47" s="1">
        <f t="shared" si="125"/>
        <v>0</v>
      </c>
      <c r="G47" s="1">
        <f t="shared" si="125"/>
        <v>0</v>
      </c>
      <c r="H47" s="1">
        <f t="shared" si="125"/>
        <v>453</v>
      </c>
      <c r="I47" s="1">
        <f t="shared" si="125"/>
        <v>391</v>
      </c>
      <c r="J47" s="1">
        <f t="shared" si="125"/>
        <v>35</v>
      </c>
      <c r="K47" s="1">
        <f t="shared" si="125"/>
        <v>27</v>
      </c>
      <c r="L47" s="1">
        <f t="shared" si="125"/>
        <v>17</v>
      </c>
      <c r="M47" s="1">
        <f t="shared" si="125"/>
        <v>206</v>
      </c>
      <c r="N47" s="1">
        <f t="shared" si="125"/>
        <v>76</v>
      </c>
      <c r="O47" s="1">
        <f t="shared" si="125"/>
        <v>16</v>
      </c>
      <c r="P47" s="1">
        <f t="shared" si="125"/>
        <v>113</v>
      </c>
      <c r="Q47" s="1">
        <f t="shared" si="125"/>
        <v>1</v>
      </c>
      <c r="R47" s="1">
        <f t="shared" si="125"/>
        <v>73</v>
      </c>
      <c r="S47" s="1">
        <f t="shared" si="125"/>
        <v>0</v>
      </c>
      <c r="T47" s="1">
        <f t="shared" si="125"/>
        <v>55</v>
      </c>
      <c r="U47" s="1">
        <f t="shared" si="125"/>
        <v>18</v>
      </c>
      <c r="V47" s="1">
        <f t="shared" si="125"/>
        <v>279</v>
      </c>
      <c r="W47" s="1">
        <f t="shared" si="125"/>
        <v>2</v>
      </c>
      <c r="X47" s="1">
        <f t="shared" si="125"/>
        <v>6</v>
      </c>
      <c r="Y47" s="1">
        <f t="shared" si="125"/>
        <v>245</v>
      </c>
      <c r="Z47" s="1">
        <f t="shared" si="125"/>
        <v>10</v>
      </c>
      <c r="AA47" s="1">
        <f t="shared" si="125"/>
        <v>44</v>
      </c>
      <c r="AB47" s="1">
        <f t="shared" si="125"/>
        <v>18</v>
      </c>
      <c r="AC47" s="1">
        <f t="shared" si="125"/>
        <v>62</v>
      </c>
      <c r="AD47" s="1">
        <f t="shared" si="125"/>
        <v>9</v>
      </c>
      <c r="AE47" s="1">
        <f t="shared" si="125"/>
        <v>53</v>
      </c>
      <c r="AF47" s="1">
        <f t="shared" si="125"/>
        <v>0</v>
      </c>
      <c r="AG47" s="1">
        <f t="shared" si="125"/>
        <v>31</v>
      </c>
      <c r="AH47" s="1">
        <f t="shared" si="125"/>
        <v>1</v>
      </c>
      <c r="AI47" s="1">
        <f t="shared" si="125"/>
        <v>3</v>
      </c>
      <c r="AJ47" s="1">
        <f t="shared" si="125"/>
        <v>4</v>
      </c>
      <c r="AK47" s="1">
        <f t="shared" si="125"/>
        <v>2</v>
      </c>
      <c r="AL47" s="1">
        <f t="shared" si="125"/>
        <v>2</v>
      </c>
      <c r="AM47" s="1">
        <f t="shared" si="125"/>
        <v>0</v>
      </c>
      <c r="AN47" s="1">
        <f t="shared" si="125"/>
        <v>0</v>
      </c>
      <c r="AO47" s="1">
        <f t="shared" si="125"/>
        <v>0</v>
      </c>
      <c r="AP47" s="1">
        <f t="shared" si="125"/>
        <v>0</v>
      </c>
      <c r="AQ47" s="69">
        <f t="shared" ref="AQ47:BJ47" si="126">AQ8+AQ11+AQ14+AQ17+AQ18+AQ19+AQ27+AQ33+AQ34+AQ35+AQ36+AQ37+AQ42+AQ43+AQ38+AQ39+AQ40+AQ41+AQ44+AQ45+AQ46</f>
        <v>152</v>
      </c>
      <c r="AR47" s="70">
        <f t="shared" si="51"/>
        <v>152</v>
      </c>
      <c r="AS47" s="69">
        <f t="shared" si="126"/>
        <v>453</v>
      </c>
      <c r="AT47" s="69">
        <f t="shared" si="126"/>
        <v>453</v>
      </c>
      <c r="AU47" s="69">
        <f t="shared" si="126"/>
        <v>543</v>
      </c>
      <c r="AV47" s="70">
        <f>L47+V47+W47+Y47</f>
        <v>543</v>
      </c>
      <c r="AW47" s="69">
        <f t="shared" si="126"/>
        <v>206</v>
      </c>
      <c r="AX47" s="69">
        <f t="shared" si="126"/>
        <v>206</v>
      </c>
      <c r="AY47" s="69">
        <f t="shared" si="126"/>
        <v>73</v>
      </c>
      <c r="AZ47" s="69">
        <f t="shared" si="126"/>
        <v>73</v>
      </c>
      <c r="BA47" s="69">
        <f t="shared" si="126"/>
        <v>279</v>
      </c>
      <c r="BB47" s="69">
        <f t="shared" si="126"/>
        <v>279</v>
      </c>
      <c r="BC47" s="69">
        <f t="shared" si="126"/>
        <v>62</v>
      </c>
      <c r="BD47" s="69">
        <f t="shared" si="126"/>
        <v>62</v>
      </c>
      <c r="BE47" s="69">
        <f t="shared" si="126"/>
        <v>62</v>
      </c>
      <c r="BF47" s="69">
        <f t="shared" si="126"/>
        <v>62</v>
      </c>
      <c r="BG47" s="69">
        <f t="shared" si="126"/>
        <v>4</v>
      </c>
      <c r="BH47" s="69">
        <f t="shared" si="126"/>
        <v>4</v>
      </c>
      <c r="BI47" s="69">
        <f t="shared" si="126"/>
        <v>4</v>
      </c>
      <c r="BJ47" s="69">
        <f t="shared" si="126"/>
        <v>4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60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74.2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>
      <c r="A2" s="238" t="s">
        <v>174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19.5" customHeight="1">
      <c r="A3" s="241" t="s">
        <v>175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63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51">
      <c r="A8" s="1">
        <v>1</v>
      </c>
      <c r="B8" s="6" t="s">
        <v>53</v>
      </c>
      <c r="C8" s="69">
        <f t="shared" ref="C8:AP8" si="0">SUM(C9:C10)</f>
        <v>93</v>
      </c>
      <c r="D8" s="69">
        <f t="shared" si="0"/>
        <v>5</v>
      </c>
      <c r="E8" s="69">
        <f t="shared" si="0"/>
        <v>88</v>
      </c>
      <c r="F8" s="69">
        <f t="shared" si="0"/>
        <v>0</v>
      </c>
      <c r="G8" s="69">
        <f t="shared" si="0"/>
        <v>0</v>
      </c>
      <c r="H8" s="69">
        <f t="shared" si="0"/>
        <v>229</v>
      </c>
      <c r="I8" s="69">
        <f t="shared" si="0"/>
        <v>199</v>
      </c>
      <c r="J8" s="69">
        <f t="shared" si="0"/>
        <v>22</v>
      </c>
      <c r="K8" s="69">
        <f t="shared" si="0"/>
        <v>8</v>
      </c>
      <c r="L8" s="69">
        <f t="shared" si="0"/>
        <v>7</v>
      </c>
      <c r="M8" s="69">
        <f t="shared" si="0"/>
        <v>167</v>
      </c>
      <c r="N8" s="69">
        <f t="shared" si="0"/>
        <v>50</v>
      </c>
      <c r="O8" s="69">
        <f t="shared" si="0"/>
        <v>6</v>
      </c>
      <c r="P8" s="69">
        <f t="shared" si="0"/>
        <v>111</v>
      </c>
      <c r="Q8" s="69">
        <f t="shared" si="0"/>
        <v>0</v>
      </c>
      <c r="R8" s="69">
        <f t="shared" si="0"/>
        <v>46</v>
      </c>
      <c r="S8" s="69">
        <f t="shared" si="0"/>
        <v>0</v>
      </c>
      <c r="T8" s="69">
        <f t="shared" si="0"/>
        <v>28</v>
      </c>
      <c r="U8" s="69">
        <f t="shared" si="0"/>
        <v>18</v>
      </c>
      <c r="V8" s="69">
        <f t="shared" si="0"/>
        <v>213</v>
      </c>
      <c r="W8" s="69">
        <f t="shared" si="0"/>
        <v>1</v>
      </c>
      <c r="X8" s="69">
        <f t="shared" si="0"/>
        <v>6</v>
      </c>
      <c r="Y8" s="69">
        <f t="shared" si="0"/>
        <v>71</v>
      </c>
      <c r="Z8" s="69">
        <f t="shared" si="0"/>
        <v>11</v>
      </c>
      <c r="AA8" s="69">
        <f t="shared" si="0"/>
        <v>58</v>
      </c>
      <c r="AB8" s="69">
        <f t="shared" si="0"/>
        <v>12</v>
      </c>
      <c r="AC8" s="69">
        <f t="shared" si="0"/>
        <v>70</v>
      </c>
      <c r="AD8" s="69">
        <f t="shared" si="0"/>
        <v>13</v>
      </c>
      <c r="AE8" s="69">
        <f t="shared" si="0"/>
        <v>57</v>
      </c>
      <c r="AF8" s="69">
        <f t="shared" si="0"/>
        <v>0</v>
      </c>
      <c r="AG8" s="69">
        <f t="shared" si="0"/>
        <v>68</v>
      </c>
      <c r="AH8" s="69">
        <f t="shared" si="0"/>
        <v>3</v>
      </c>
      <c r="AI8" s="69">
        <f t="shared" si="0"/>
        <v>1</v>
      </c>
      <c r="AJ8" s="69">
        <f t="shared" si="0"/>
        <v>4</v>
      </c>
      <c r="AK8" s="69">
        <f t="shared" si="0"/>
        <v>3</v>
      </c>
      <c r="AL8" s="69">
        <f t="shared" si="0"/>
        <v>1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93</v>
      </c>
      <c r="AR8" s="69">
        <f t="shared" si="1"/>
        <v>93</v>
      </c>
      <c r="AS8" s="69">
        <f t="shared" si="1"/>
        <v>229</v>
      </c>
      <c r="AT8" s="69">
        <f t="shared" si="1"/>
        <v>229</v>
      </c>
      <c r="AU8" s="69">
        <f t="shared" si="1"/>
        <v>292</v>
      </c>
      <c r="AV8" s="69">
        <f>SUM(AV9:AV10)</f>
        <v>292</v>
      </c>
      <c r="AW8" s="69">
        <f t="shared" si="1"/>
        <v>167</v>
      </c>
      <c r="AX8" s="69">
        <f t="shared" si="1"/>
        <v>167</v>
      </c>
      <c r="AY8" s="69">
        <f t="shared" si="1"/>
        <v>46</v>
      </c>
      <c r="AZ8" s="69">
        <f t="shared" si="1"/>
        <v>46</v>
      </c>
      <c r="BA8" s="69">
        <f t="shared" si="1"/>
        <v>213</v>
      </c>
      <c r="BB8" s="69">
        <f t="shared" si="1"/>
        <v>213</v>
      </c>
      <c r="BC8" s="69">
        <f t="shared" si="1"/>
        <v>70</v>
      </c>
      <c r="BD8" s="69">
        <f t="shared" si="1"/>
        <v>70</v>
      </c>
      <c r="BE8" s="69">
        <f t="shared" si="1"/>
        <v>70</v>
      </c>
      <c r="BF8" s="69">
        <f t="shared" si="1"/>
        <v>70</v>
      </c>
      <c r="BG8" s="69">
        <f t="shared" si="1"/>
        <v>4</v>
      </c>
      <c r="BH8" s="69">
        <f t="shared" si="1"/>
        <v>4</v>
      </c>
      <c r="BI8" s="69">
        <f t="shared" si="1"/>
        <v>4</v>
      </c>
      <c r="BJ8" s="69">
        <f t="shared" si="1"/>
        <v>4</v>
      </c>
    </row>
    <row r="9" spans="1:62" ht="38.25">
      <c r="A9" s="5" t="s">
        <v>45</v>
      </c>
      <c r="B9" s="204" t="s">
        <v>54</v>
      </c>
      <c r="C9" s="33">
        <v>65</v>
      </c>
      <c r="D9" s="32">
        <v>3</v>
      </c>
      <c r="E9" s="32">
        <v>62</v>
      </c>
      <c r="F9" s="32">
        <v>0</v>
      </c>
      <c r="G9" s="32">
        <v>0</v>
      </c>
      <c r="H9" s="32">
        <v>171</v>
      </c>
      <c r="I9" s="32">
        <f>H9-J9-K9</f>
        <v>146</v>
      </c>
      <c r="J9" s="34">
        <v>19</v>
      </c>
      <c r="K9" s="34">
        <v>6</v>
      </c>
      <c r="L9" s="34">
        <v>5</v>
      </c>
      <c r="M9" s="34">
        <f>N9+O9+P9+Q9</f>
        <v>146</v>
      </c>
      <c r="N9" s="156">
        <v>35</v>
      </c>
      <c r="O9" s="156">
        <v>6</v>
      </c>
      <c r="P9" s="156">
        <v>105</v>
      </c>
      <c r="Q9" s="156">
        <v>0</v>
      </c>
      <c r="R9" s="156">
        <f>S9+T9+U9</f>
        <v>30</v>
      </c>
      <c r="S9" s="156">
        <v>0</v>
      </c>
      <c r="T9" s="156">
        <v>21</v>
      </c>
      <c r="U9" s="156">
        <v>9</v>
      </c>
      <c r="V9" s="34">
        <f>M9+R9</f>
        <v>176</v>
      </c>
      <c r="W9" s="34">
        <v>0</v>
      </c>
      <c r="X9" s="34">
        <v>3</v>
      </c>
      <c r="Y9" s="34">
        <f>D9+E9+I9-L9-V9-W9</f>
        <v>30</v>
      </c>
      <c r="Z9" s="34">
        <f>X9+D9</f>
        <v>6</v>
      </c>
      <c r="AA9" s="34">
        <v>44</v>
      </c>
      <c r="AB9" s="34">
        <v>8</v>
      </c>
      <c r="AC9" s="34">
        <f>AA9+AB9</f>
        <v>52</v>
      </c>
      <c r="AD9" s="34">
        <v>9</v>
      </c>
      <c r="AE9" s="34">
        <f>AA9+AB9-AD9</f>
        <v>43</v>
      </c>
      <c r="AF9" s="34"/>
      <c r="AG9" s="34">
        <v>49</v>
      </c>
      <c r="AH9" s="34">
        <v>2</v>
      </c>
      <c r="AI9" s="34">
        <v>1</v>
      </c>
      <c r="AJ9" s="34">
        <f>AH9+AI9</f>
        <v>3</v>
      </c>
      <c r="AK9" s="34">
        <v>2</v>
      </c>
      <c r="AL9" s="34">
        <f>AH9+AI9-AK9</f>
        <v>1</v>
      </c>
      <c r="AM9" s="33"/>
      <c r="AN9" s="33"/>
      <c r="AO9" s="33"/>
      <c r="AP9" s="33"/>
      <c r="AQ9" s="70">
        <f>C9</f>
        <v>65</v>
      </c>
      <c r="AR9" s="70">
        <f>E9+F9+G9+D9</f>
        <v>65</v>
      </c>
      <c r="AS9" s="70">
        <f>H9</f>
        <v>171</v>
      </c>
      <c r="AT9" s="70">
        <f>I9+J9+K9</f>
        <v>171</v>
      </c>
      <c r="AU9" s="70">
        <f>D9+E9+I9</f>
        <v>211</v>
      </c>
      <c r="AV9" s="70">
        <f>L9+V9+W9+Y9</f>
        <v>211</v>
      </c>
      <c r="AW9" s="70">
        <f>M9</f>
        <v>146</v>
      </c>
      <c r="AX9" s="70">
        <f>N9+O9+P9+Q9</f>
        <v>146</v>
      </c>
      <c r="AY9" s="70">
        <f>R9</f>
        <v>30</v>
      </c>
      <c r="AZ9" s="70">
        <f>S9+T9+U9</f>
        <v>30</v>
      </c>
      <c r="BA9" s="70">
        <f>V9</f>
        <v>176</v>
      </c>
      <c r="BB9" s="70">
        <f>M9+R9</f>
        <v>176</v>
      </c>
      <c r="BC9" s="70">
        <f>AC9</f>
        <v>52</v>
      </c>
      <c r="BD9" s="70">
        <f>AA9+AB9</f>
        <v>52</v>
      </c>
      <c r="BE9" s="70">
        <f>AC9</f>
        <v>52</v>
      </c>
      <c r="BF9" s="70">
        <f>AD9+AE9</f>
        <v>52</v>
      </c>
      <c r="BG9" s="70">
        <f>AJ9</f>
        <v>3</v>
      </c>
      <c r="BH9" s="70">
        <f>AH9+AI9</f>
        <v>3</v>
      </c>
      <c r="BI9" s="70">
        <f>AJ9</f>
        <v>3</v>
      </c>
      <c r="BJ9" s="70">
        <f>AK9+AL9</f>
        <v>3</v>
      </c>
    </row>
    <row r="10" spans="1:62" ht="38.25">
      <c r="A10" s="5" t="s">
        <v>46</v>
      </c>
      <c r="B10" s="204" t="s">
        <v>55</v>
      </c>
      <c r="C10" s="33">
        <v>28</v>
      </c>
      <c r="D10" s="32">
        <v>2</v>
      </c>
      <c r="E10" s="32">
        <v>26</v>
      </c>
      <c r="F10" s="32">
        <v>0</v>
      </c>
      <c r="G10" s="32">
        <v>0</v>
      </c>
      <c r="H10" s="32">
        <v>58</v>
      </c>
      <c r="I10" s="32">
        <f t="shared" ref="I10" si="2">H10-J10-K10</f>
        <v>53</v>
      </c>
      <c r="J10" s="32">
        <v>3</v>
      </c>
      <c r="K10" s="34">
        <v>2</v>
      </c>
      <c r="L10" s="34">
        <v>2</v>
      </c>
      <c r="M10" s="34">
        <f t="shared" ref="M10" si="3">N10+O10+P10+Q10</f>
        <v>21</v>
      </c>
      <c r="N10" s="157">
        <v>15</v>
      </c>
      <c r="O10" s="157">
        <v>0</v>
      </c>
      <c r="P10" s="157">
        <v>6</v>
      </c>
      <c r="Q10" s="157">
        <v>0</v>
      </c>
      <c r="R10" s="156">
        <f t="shared" ref="R10" si="4">S10+T10+U10</f>
        <v>16</v>
      </c>
      <c r="S10" s="157">
        <v>0</v>
      </c>
      <c r="T10" s="157">
        <v>7</v>
      </c>
      <c r="U10" s="157">
        <v>9</v>
      </c>
      <c r="V10" s="34">
        <f t="shared" ref="V10" si="5">M10+R10</f>
        <v>37</v>
      </c>
      <c r="W10" s="34">
        <v>1</v>
      </c>
      <c r="X10" s="35">
        <v>3</v>
      </c>
      <c r="Y10" s="34">
        <f>D10+E10+I10-L10-V10-W10</f>
        <v>41</v>
      </c>
      <c r="Z10" s="34">
        <f t="shared" ref="Z10" si="6">X10+D10</f>
        <v>5</v>
      </c>
      <c r="AA10" s="35">
        <v>14</v>
      </c>
      <c r="AB10" s="35">
        <v>4</v>
      </c>
      <c r="AC10" s="34">
        <f t="shared" ref="AC10" si="7">AA10+AB10</f>
        <v>18</v>
      </c>
      <c r="AD10" s="35">
        <v>4</v>
      </c>
      <c r="AE10" s="34">
        <f t="shared" ref="AE10" si="8">AA10+AB10-AD10</f>
        <v>14</v>
      </c>
      <c r="AF10" s="34"/>
      <c r="AG10" s="34">
        <v>19</v>
      </c>
      <c r="AH10" s="34">
        <v>1</v>
      </c>
      <c r="AI10" s="34">
        <v>0</v>
      </c>
      <c r="AJ10" s="34">
        <f t="shared" ref="AJ10" si="9">AH10+AI10</f>
        <v>1</v>
      </c>
      <c r="AK10" s="34">
        <v>1</v>
      </c>
      <c r="AL10" s="34">
        <f t="shared" ref="AL10" si="10">AH10+AI10-AK10</f>
        <v>0</v>
      </c>
      <c r="AM10" s="33"/>
      <c r="AN10" s="33"/>
      <c r="AO10" s="33"/>
      <c r="AP10" s="33"/>
      <c r="AQ10" s="70">
        <f t="shared" ref="AQ10:AQ46" si="11">C10</f>
        <v>28</v>
      </c>
      <c r="AR10" s="70">
        <f>E10+F10+G10+D10</f>
        <v>28</v>
      </c>
      <c r="AS10" s="70">
        <f t="shared" ref="AS10:AS46" si="12">H10</f>
        <v>58</v>
      </c>
      <c r="AT10" s="70">
        <f t="shared" ref="AT10:AT46" si="13">I10+J10+K10</f>
        <v>58</v>
      </c>
      <c r="AU10" s="70">
        <f t="shared" ref="AU10:AU46" si="14">D10+E10+I10</f>
        <v>81</v>
      </c>
      <c r="AV10" s="70">
        <f>L10+V10+W10+Y10</f>
        <v>81</v>
      </c>
      <c r="AW10" s="70">
        <f t="shared" ref="AW10:AW46" si="15">M10</f>
        <v>21</v>
      </c>
      <c r="AX10" s="70">
        <f>N10+O10+P10+Q10</f>
        <v>21</v>
      </c>
      <c r="AY10" s="70">
        <f t="shared" ref="AY10:AY46" si="16">R10</f>
        <v>16</v>
      </c>
      <c r="AZ10" s="70">
        <f t="shared" ref="AZ10:AZ46" si="17">S10+T10+U10</f>
        <v>16</v>
      </c>
      <c r="BA10" s="70">
        <f t="shared" ref="BA10:BA46" si="18">V10</f>
        <v>37</v>
      </c>
      <c r="BB10" s="70">
        <f t="shared" ref="BB10:BB46" si="19">M10+R10</f>
        <v>37</v>
      </c>
      <c r="BC10" s="70">
        <f t="shared" ref="BC10:BC46" si="20">AC10</f>
        <v>18</v>
      </c>
      <c r="BD10" s="70">
        <f t="shared" ref="BD10:BD46" si="21">AA10+AB10</f>
        <v>18</v>
      </c>
      <c r="BE10" s="70">
        <f t="shared" ref="BE10:BE46" si="22">AC10</f>
        <v>18</v>
      </c>
      <c r="BF10" s="70">
        <f t="shared" ref="BF10:BF46" si="23">AD10+AE10</f>
        <v>18</v>
      </c>
      <c r="BG10" s="70">
        <f t="shared" ref="BG10:BG46" si="24">AJ10</f>
        <v>1</v>
      </c>
      <c r="BH10" s="70">
        <f t="shared" ref="BH10:BH46" si="25">AH10+AI10</f>
        <v>1</v>
      </c>
      <c r="BI10" s="70">
        <f t="shared" ref="BI10:BI46" si="26">AJ10</f>
        <v>1</v>
      </c>
      <c r="BJ10" s="70">
        <f t="shared" ref="BJ10:BJ46" si="27">AK10+AL10</f>
        <v>1</v>
      </c>
    </row>
    <row r="11" spans="1:62" ht="63.75">
      <c r="A11" s="1">
        <v>2</v>
      </c>
      <c r="B11" s="6" t="s">
        <v>56</v>
      </c>
      <c r="C11" s="69">
        <f t="shared" ref="C11:BJ11" si="28">SUM(C12:C13)</f>
        <v>29</v>
      </c>
      <c r="D11" s="69">
        <f t="shared" si="28"/>
        <v>2</v>
      </c>
      <c r="E11" s="69">
        <f t="shared" si="28"/>
        <v>27</v>
      </c>
      <c r="F11" s="69">
        <f t="shared" si="28"/>
        <v>0</v>
      </c>
      <c r="G11" s="69">
        <f t="shared" si="28"/>
        <v>0</v>
      </c>
      <c r="H11" s="69">
        <f t="shared" si="28"/>
        <v>45</v>
      </c>
      <c r="I11" s="69">
        <f t="shared" si="28"/>
        <v>35</v>
      </c>
      <c r="J11" s="69">
        <f t="shared" si="28"/>
        <v>3</v>
      </c>
      <c r="K11" s="69">
        <f t="shared" si="28"/>
        <v>7</v>
      </c>
      <c r="L11" s="69">
        <f t="shared" si="28"/>
        <v>0</v>
      </c>
      <c r="M11" s="69">
        <f t="shared" si="28"/>
        <v>19</v>
      </c>
      <c r="N11" s="69">
        <f t="shared" si="28"/>
        <v>4</v>
      </c>
      <c r="O11" s="69">
        <f t="shared" si="28"/>
        <v>0</v>
      </c>
      <c r="P11" s="69">
        <f t="shared" si="28"/>
        <v>15</v>
      </c>
      <c r="Q11" s="69">
        <f t="shared" si="28"/>
        <v>0</v>
      </c>
      <c r="R11" s="69">
        <f t="shared" si="28"/>
        <v>13</v>
      </c>
      <c r="S11" s="69">
        <f t="shared" si="28"/>
        <v>1</v>
      </c>
      <c r="T11" s="69">
        <f t="shared" si="28"/>
        <v>8</v>
      </c>
      <c r="U11" s="69">
        <f t="shared" si="28"/>
        <v>4</v>
      </c>
      <c r="V11" s="69">
        <f t="shared" si="28"/>
        <v>32</v>
      </c>
      <c r="W11" s="69">
        <f t="shared" si="28"/>
        <v>0</v>
      </c>
      <c r="X11" s="69">
        <f t="shared" si="28"/>
        <v>2</v>
      </c>
      <c r="Y11" s="69">
        <f t="shared" si="28"/>
        <v>32</v>
      </c>
      <c r="Z11" s="69">
        <f t="shared" si="28"/>
        <v>4</v>
      </c>
      <c r="AA11" s="69">
        <f t="shared" si="28"/>
        <v>8</v>
      </c>
      <c r="AB11" s="69">
        <f t="shared" si="28"/>
        <v>7</v>
      </c>
      <c r="AC11" s="69">
        <f t="shared" si="28"/>
        <v>15</v>
      </c>
      <c r="AD11" s="69">
        <f t="shared" si="28"/>
        <v>1</v>
      </c>
      <c r="AE11" s="69">
        <f t="shared" si="28"/>
        <v>14</v>
      </c>
      <c r="AF11" s="69">
        <f t="shared" si="28"/>
        <v>0</v>
      </c>
      <c r="AG11" s="69">
        <f t="shared" si="28"/>
        <v>11</v>
      </c>
      <c r="AH11" s="69">
        <f t="shared" si="28"/>
        <v>1</v>
      </c>
      <c r="AI11" s="69">
        <f t="shared" si="28"/>
        <v>1</v>
      </c>
      <c r="AJ11" s="69">
        <f t="shared" si="28"/>
        <v>2</v>
      </c>
      <c r="AK11" s="69">
        <f t="shared" si="28"/>
        <v>0</v>
      </c>
      <c r="AL11" s="69">
        <f t="shared" si="28"/>
        <v>2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29</v>
      </c>
      <c r="AR11" s="69">
        <f t="shared" si="28"/>
        <v>29</v>
      </c>
      <c r="AS11" s="69">
        <f t="shared" si="28"/>
        <v>45</v>
      </c>
      <c r="AT11" s="69">
        <f t="shared" si="28"/>
        <v>45</v>
      </c>
      <c r="AU11" s="69">
        <f t="shared" si="28"/>
        <v>64</v>
      </c>
      <c r="AV11" s="69">
        <f t="shared" si="28"/>
        <v>64</v>
      </c>
      <c r="AW11" s="69">
        <f t="shared" si="28"/>
        <v>19</v>
      </c>
      <c r="AX11" s="69">
        <f t="shared" si="28"/>
        <v>19</v>
      </c>
      <c r="AY11" s="69">
        <f t="shared" si="28"/>
        <v>13</v>
      </c>
      <c r="AZ11" s="69">
        <f t="shared" si="28"/>
        <v>13</v>
      </c>
      <c r="BA11" s="69">
        <f t="shared" si="28"/>
        <v>32</v>
      </c>
      <c r="BB11" s="69">
        <f t="shared" si="28"/>
        <v>32</v>
      </c>
      <c r="BC11" s="69">
        <f t="shared" si="28"/>
        <v>15</v>
      </c>
      <c r="BD11" s="69">
        <f t="shared" si="28"/>
        <v>15</v>
      </c>
      <c r="BE11" s="69">
        <f t="shared" si="28"/>
        <v>15</v>
      </c>
      <c r="BF11" s="69">
        <f t="shared" si="28"/>
        <v>15</v>
      </c>
      <c r="BG11" s="69">
        <f t="shared" si="28"/>
        <v>2</v>
      </c>
      <c r="BH11" s="69">
        <f t="shared" si="28"/>
        <v>2</v>
      </c>
      <c r="BI11" s="69">
        <f t="shared" si="28"/>
        <v>2</v>
      </c>
      <c r="BJ11" s="69">
        <f t="shared" si="28"/>
        <v>2</v>
      </c>
    </row>
    <row r="12" spans="1:62" ht="38.25">
      <c r="A12" s="5" t="s">
        <v>4</v>
      </c>
      <c r="B12" s="204" t="s">
        <v>57</v>
      </c>
      <c r="C12" s="32">
        <v>23</v>
      </c>
      <c r="D12" s="32">
        <v>2</v>
      </c>
      <c r="E12" s="32">
        <v>21</v>
      </c>
      <c r="F12" s="32">
        <v>0</v>
      </c>
      <c r="G12" s="32">
        <v>0</v>
      </c>
      <c r="H12" s="32">
        <v>34</v>
      </c>
      <c r="I12" s="32">
        <f t="shared" ref="I12:I13" si="29">H12-J12-K12</f>
        <v>25</v>
      </c>
      <c r="J12" s="34">
        <v>2</v>
      </c>
      <c r="K12" s="34">
        <v>7</v>
      </c>
      <c r="L12" s="34">
        <v>0</v>
      </c>
      <c r="M12" s="34">
        <f t="shared" ref="M12:M13" si="30">N12+O12+P12+Q12</f>
        <v>16</v>
      </c>
      <c r="N12" s="157">
        <v>3</v>
      </c>
      <c r="O12" s="157">
        <v>0</v>
      </c>
      <c r="P12" s="157">
        <v>13</v>
      </c>
      <c r="Q12" s="157">
        <v>0</v>
      </c>
      <c r="R12" s="156">
        <f t="shared" ref="R12:R13" si="31">S12+T12+U12</f>
        <v>11</v>
      </c>
      <c r="S12" s="157">
        <v>0</v>
      </c>
      <c r="T12" s="157">
        <v>7</v>
      </c>
      <c r="U12" s="157">
        <v>4</v>
      </c>
      <c r="V12" s="34">
        <f t="shared" ref="V12:V13" si="32">M12+R12</f>
        <v>27</v>
      </c>
      <c r="W12" s="34">
        <v>0</v>
      </c>
      <c r="X12" s="34">
        <v>2</v>
      </c>
      <c r="Y12" s="34">
        <f>D12+E12+I12-L12-V12-W12</f>
        <v>21</v>
      </c>
      <c r="Z12" s="34">
        <f t="shared" ref="Z12:Z13" si="33">X12+D12</f>
        <v>4</v>
      </c>
      <c r="AA12" s="34">
        <v>7</v>
      </c>
      <c r="AB12" s="34">
        <v>6</v>
      </c>
      <c r="AC12" s="34">
        <f t="shared" ref="AC12:AC13" si="34">AA12+AB12</f>
        <v>13</v>
      </c>
      <c r="AD12" s="34">
        <v>1</v>
      </c>
      <c r="AE12" s="34">
        <f t="shared" ref="AE12:AE13" si="35">AA12+AB12-AD12</f>
        <v>12</v>
      </c>
      <c r="AF12" s="34"/>
      <c r="AG12" s="34">
        <v>11</v>
      </c>
      <c r="AH12" s="34">
        <v>1</v>
      </c>
      <c r="AI12" s="34">
        <v>1</v>
      </c>
      <c r="AJ12" s="34">
        <f t="shared" ref="AJ12:AJ13" si="36">AH12+AI12</f>
        <v>2</v>
      </c>
      <c r="AK12" s="34">
        <v>0</v>
      </c>
      <c r="AL12" s="34">
        <f t="shared" ref="AL12:AL13" si="37">AH12+AI12-AK12</f>
        <v>2</v>
      </c>
      <c r="AM12" s="33"/>
      <c r="AN12" s="33"/>
      <c r="AO12" s="33"/>
      <c r="AP12" s="33"/>
      <c r="AQ12" s="70">
        <f t="shared" si="11"/>
        <v>23</v>
      </c>
      <c r="AR12" s="70">
        <f>E12+F12+G12+D12</f>
        <v>23</v>
      </c>
      <c r="AS12" s="70">
        <f t="shared" si="12"/>
        <v>34</v>
      </c>
      <c r="AT12" s="70">
        <f t="shared" si="13"/>
        <v>34</v>
      </c>
      <c r="AU12" s="70">
        <f t="shared" si="14"/>
        <v>48</v>
      </c>
      <c r="AV12" s="70">
        <f>L12+V12+W12+Y12</f>
        <v>48</v>
      </c>
      <c r="AW12" s="70">
        <f t="shared" si="15"/>
        <v>16</v>
      </c>
      <c r="AX12" s="70">
        <f>N12+O12+P12+Q12</f>
        <v>16</v>
      </c>
      <c r="AY12" s="70">
        <f t="shared" si="16"/>
        <v>11</v>
      </c>
      <c r="AZ12" s="70">
        <f t="shared" si="17"/>
        <v>11</v>
      </c>
      <c r="BA12" s="70">
        <f t="shared" si="18"/>
        <v>27</v>
      </c>
      <c r="BB12" s="70">
        <f t="shared" si="19"/>
        <v>27</v>
      </c>
      <c r="BC12" s="70">
        <f t="shared" si="20"/>
        <v>13</v>
      </c>
      <c r="BD12" s="70">
        <f t="shared" si="21"/>
        <v>13</v>
      </c>
      <c r="BE12" s="70">
        <f t="shared" si="22"/>
        <v>13</v>
      </c>
      <c r="BF12" s="70">
        <f t="shared" si="23"/>
        <v>13</v>
      </c>
      <c r="BG12" s="70">
        <f t="shared" si="24"/>
        <v>2</v>
      </c>
      <c r="BH12" s="70">
        <f t="shared" si="25"/>
        <v>2</v>
      </c>
      <c r="BI12" s="70">
        <f t="shared" si="26"/>
        <v>2</v>
      </c>
      <c r="BJ12" s="70">
        <f t="shared" si="27"/>
        <v>2</v>
      </c>
    </row>
    <row r="13" spans="1:62" ht="51">
      <c r="A13" s="5" t="s">
        <v>5</v>
      </c>
      <c r="B13" s="204" t="s">
        <v>58</v>
      </c>
      <c r="C13" s="33">
        <v>6</v>
      </c>
      <c r="D13" s="32">
        <v>0</v>
      </c>
      <c r="E13" s="32">
        <v>6</v>
      </c>
      <c r="F13" s="32">
        <v>0</v>
      </c>
      <c r="G13" s="32">
        <v>0</v>
      </c>
      <c r="H13" s="32">
        <v>11</v>
      </c>
      <c r="I13" s="32">
        <f t="shared" si="29"/>
        <v>10</v>
      </c>
      <c r="J13" s="34">
        <v>1</v>
      </c>
      <c r="K13" s="34">
        <v>0</v>
      </c>
      <c r="L13" s="34">
        <v>0</v>
      </c>
      <c r="M13" s="34">
        <f t="shared" si="30"/>
        <v>3</v>
      </c>
      <c r="N13" s="157">
        <v>1</v>
      </c>
      <c r="O13" s="157">
        <v>0</v>
      </c>
      <c r="P13" s="157">
        <v>2</v>
      </c>
      <c r="Q13" s="157">
        <v>0</v>
      </c>
      <c r="R13" s="156">
        <f t="shared" si="31"/>
        <v>2</v>
      </c>
      <c r="S13" s="157">
        <v>1</v>
      </c>
      <c r="T13" s="157">
        <v>1</v>
      </c>
      <c r="U13" s="157">
        <v>0</v>
      </c>
      <c r="V13" s="34">
        <f t="shared" si="32"/>
        <v>5</v>
      </c>
      <c r="W13" s="34">
        <v>0</v>
      </c>
      <c r="X13" s="34">
        <v>0</v>
      </c>
      <c r="Y13" s="34">
        <f>D13+E13+I13-L13-V13-W13</f>
        <v>11</v>
      </c>
      <c r="Z13" s="34">
        <f t="shared" si="33"/>
        <v>0</v>
      </c>
      <c r="AA13" s="34">
        <v>1</v>
      </c>
      <c r="AB13" s="34">
        <v>1</v>
      </c>
      <c r="AC13" s="34">
        <f t="shared" si="34"/>
        <v>2</v>
      </c>
      <c r="AD13" s="34">
        <v>0</v>
      </c>
      <c r="AE13" s="34">
        <f t="shared" si="35"/>
        <v>2</v>
      </c>
      <c r="AF13" s="34"/>
      <c r="AG13" s="34">
        <v>0</v>
      </c>
      <c r="AH13" s="34">
        <v>0</v>
      </c>
      <c r="AI13" s="34">
        <v>0</v>
      </c>
      <c r="AJ13" s="34">
        <f t="shared" si="36"/>
        <v>0</v>
      </c>
      <c r="AK13" s="34">
        <v>0</v>
      </c>
      <c r="AL13" s="34">
        <f t="shared" si="37"/>
        <v>0</v>
      </c>
      <c r="AM13" s="33"/>
      <c r="AN13" s="33"/>
      <c r="AO13" s="33"/>
      <c r="AP13" s="33"/>
      <c r="AQ13" s="70">
        <f t="shared" si="11"/>
        <v>6</v>
      </c>
      <c r="AR13" s="70">
        <f>E13+F13+G13+D13</f>
        <v>6</v>
      </c>
      <c r="AS13" s="70">
        <f t="shared" si="12"/>
        <v>11</v>
      </c>
      <c r="AT13" s="70">
        <f t="shared" si="13"/>
        <v>11</v>
      </c>
      <c r="AU13" s="70">
        <f t="shared" si="14"/>
        <v>16</v>
      </c>
      <c r="AV13" s="70">
        <f>L13+V13+W13+Y13</f>
        <v>16</v>
      </c>
      <c r="AW13" s="70">
        <f t="shared" si="15"/>
        <v>3</v>
      </c>
      <c r="AX13" s="70">
        <f>N13+O13+P13+Q13</f>
        <v>3</v>
      </c>
      <c r="AY13" s="70">
        <f t="shared" si="16"/>
        <v>2</v>
      </c>
      <c r="AZ13" s="70">
        <f t="shared" si="17"/>
        <v>2</v>
      </c>
      <c r="BA13" s="70">
        <f t="shared" si="18"/>
        <v>5</v>
      </c>
      <c r="BB13" s="70">
        <f t="shared" si="19"/>
        <v>5</v>
      </c>
      <c r="BC13" s="70">
        <f t="shared" si="20"/>
        <v>2</v>
      </c>
      <c r="BD13" s="70">
        <f t="shared" si="21"/>
        <v>2</v>
      </c>
      <c r="BE13" s="70">
        <f t="shared" si="22"/>
        <v>2</v>
      </c>
      <c r="BF13" s="70">
        <f t="shared" si="23"/>
        <v>2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51">
      <c r="A14" s="5" t="s">
        <v>47</v>
      </c>
      <c r="B14" s="6" t="s">
        <v>59</v>
      </c>
      <c r="C14" s="69">
        <f t="shared" ref="C14:AP14" si="38">SUM(C15:C16)</f>
        <v>68</v>
      </c>
      <c r="D14" s="69">
        <f t="shared" si="38"/>
        <v>0</v>
      </c>
      <c r="E14" s="69">
        <f t="shared" si="38"/>
        <v>68</v>
      </c>
      <c r="F14" s="69">
        <f t="shared" si="38"/>
        <v>0</v>
      </c>
      <c r="G14" s="69">
        <f t="shared" si="38"/>
        <v>0</v>
      </c>
      <c r="H14" s="69">
        <f t="shared" si="38"/>
        <v>133</v>
      </c>
      <c r="I14" s="69">
        <f t="shared" si="38"/>
        <v>122</v>
      </c>
      <c r="J14" s="69">
        <f t="shared" si="38"/>
        <v>2</v>
      </c>
      <c r="K14" s="69">
        <f t="shared" si="38"/>
        <v>9</v>
      </c>
      <c r="L14" s="69">
        <f t="shared" si="38"/>
        <v>3</v>
      </c>
      <c r="M14" s="69">
        <f t="shared" si="38"/>
        <v>43</v>
      </c>
      <c r="N14" s="69">
        <f t="shared" si="38"/>
        <v>34</v>
      </c>
      <c r="O14" s="69">
        <f t="shared" si="38"/>
        <v>7</v>
      </c>
      <c r="P14" s="69">
        <f t="shared" si="38"/>
        <v>2</v>
      </c>
      <c r="Q14" s="69">
        <f t="shared" si="38"/>
        <v>0</v>
      </c>
      <c r="R14" s="69">
        <f t="shared" si="38"/>
        <v>20</v>
      </c>
      <c r="S14" s="69">
        <f t="shared" si="38"/>
        <v>0</v>
      </c>
      <c r="T14" s="69">
        <f t="shared" si="38"/>
        <v>6</v>
      </c>
      <c r="U14" s="69">
        <f t="shared" si="38"/>
        <v>14</v>
      </c>
      <c r="V14" s="69">
        <f t="shared" si="38"/>
        <v>63</v>
      </c>
      <c r="W14" s="69">
        <f t="shared" si="38"/>
        <v>0</v>
      </c>
      <c r="X14" s="69">
        <f t="shared" si="38"/>
        <v>0</v>
      </c>
      <c r="Y14" s="69">
        <f t="shared" si="38"/>
        <v>124</v>
      </c>
      <c r="Z14" s="69">
        <f t="shared" si="38"/>
        <v>0</v>
      </c>
      <c r="AA14" s="69">
        <f t="shared" si="38"/>
        <v>8</v>
      </c>
      <c r="AB14" s="69">
        <f t="shared" si="38"/>
        <v>4</v>
      </c>
      <c r="AC14" s="69">
        <f t="shared" si="38"/>
        <v>12</v>
      </c>
      <c r="AD14" s="69">
        <f t="shared" si="38"/>
        <v>2</v>
      </c>
      <c r="AE14" s="69">
        <f t="shared" si="38"/>
        <v>10</v>
      </c>
      <c r="AF14" s="69">
        <f t="shared" si="38"/>
        <v>0</v>
      </c>
      <c r="AG14" s="69">
        <f t="shared" si="38"/>
        <v>8</v>
      </c>
      <c r="AH14" s="69">
        <f t="shared" si="38"/>
        <v>1</v>
      </c>
      <c r="AI14" s="69">
        <f t="shared" si="38"/>
        <v>1</v>
      </c>
      <c r="AJ14" s="69">
        <f t="shared" si="38"/>
        <v>2</v>
      </c>
      <c r="AK14" s="69">
        <f t="shared" si="38"/>
        <v>0</v>
      </c>
      <c r="AL14" s="69">
        <f t="shared" si="38"/>
        <v>2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68</v>
      </c>
      <c r="AR14" s="69">
        <f t="shared" si="39"/>
        <v>68</v>
      </c>
      <c r="AS14" s="69">
        <f t="shared" si="39"/>
        <v>133</v>
      </c>
      <c r="AT14" s="69">
        <f t="shared" si="39"/>
        <v>133</v>
      </c>
      <c r="AU14" s="69">
        <f t="shared" si="39"/>
        <v>190</v>
      </c>
      <c r="AV14" s="69">
        <f t="shared" si="39"/>
        <v>190</v>
      </c>
      <c r="AW14" s="69">
        <f t="shared" si="39"/>
        <v>43</v>
      </c>
      <c r="AX14" s="69">
        <f t="shared" si="39"/>
        <v>43</v>
      </c>
      <c r="AY14" s="69">
        <f t="shared" si="39"/>
        <v>20</v>
      </c>
      <c r="AZ14" s="69">
        <f t="shared" si="39"/>
        <v>20</v>
      </c>
      <c r="BA14" s="69">
        <f t="shared" si="39"/>
        <v>63</v>
      </c>
      <c r="BB14" s="69">
        <f t="shared" si="39"/>
        <v>63</v>
      </c>
      <c r="BC14" s="69">
        <f t="shared" si="39"/>
        <v>12</v>
      </c>
      <c r="BD14" s="69">
        <f t="shared" si="39"/>
        <v>12</v>
      </c>
      <c r="BE14" s="69">
        <f t="shared" si="39"/>
        <v>12</v>
      </c>
      <c r="BF14" s="69">
        <f t="shared" si="39"/>
        <v>12</v>
      </c>
      <c r="BG14" s="69">
        <f t="shared" si="39"/>
        <v>2</v>
      </c>
      <c r="BH14" s="69">
        <f t="shared" si="39"/>
        <v>2</v>
      </c>
      <c r="BI14" s="69">
        <f t="shared" si="39"/>
        <v>2</v>
      </c>
      <c r="BJ14" s="69">
        <f t="shared" si="39"/>
        <v>2</v>
      </c>
    </row>
    <row r="15" spans="1:62" ht="43.5" customHeight="1">
      <c r="A15" s="5" t="s">
        <v>6</v>
      </c>
      <c r="B15" s="204" t="s">
        <v>60</v>
      </c>
      <c r="C15" s="33">
        <v>50</v>
      </c>
      <c r="D15" s="32">
        <v>0</v>
      </c>
      <c r="E15" s="36">
        <v>50</v>
      </c>
      <c r="F15" s="36">
        <v>0</v>
      </c>
      <c r="G15" s="36">
        <v>0</v>
      </c>
      <c r="H15" s="32">
        <v>75</v>
      </c>
      <c r="I15" s="32">
        <f t="shared" ref="I15:I18" si="40">H15-J15-K15</f>
        <v>73</v>
      </c>
      <c r="J15" s="34">
        <v>1</v>
      </c>
      <c r="K15" s="34">
        <v>1</v>
      </c>
      <c r="L15" s="34">
        <v>3</v>
      </c>
      <c r="M15" s="34">
        <f t="shared" ref="M15:M18" si="41">N15+O15+P15+Q15</f>
        <v>16</v>
      </c>
      <c r="N15" s="157">
        <v>16</v>
      </c>
      <c r="O15" s="157">
        <v>0</v>
      </c>
      <c r="P15" s="157">
        <v>0</v>
      </c>
      <c r="Q15" s="157">
        <v>0</v>
      </c>
      <c r="R15" s="156">
        <f t="shared" ref="R15:R18" si="42">S15+T15+U15</f>
        <v>8</v>
      </c>
      <c r="S15" s="157">
        <v>0</v>
      </c>
      <c r="T15" s="157">
        <v>3</v>
      </c>
      <c r="U15" s="157">
        <v>5</v>
      </c>
      <c r="V15" s="34">
        <f t="shared" ref="V15:V18" si="43">M15+R15</f>
        <v>24</v>
      </c>
      <c r="W15" s="34">
        <v>0</v>
      </c>
      <c r="X15" s="34">
        <v>0</v>
      </c>
      <c r="Y15" s="34">
        <f>D15+E15+I15-L15-V15-W15</f>
        <v>96</v>
      </c>
      <c r="Z15" s="34">
        <f t="shared" ref="Z15:Z18" si="44">X15+D15</f>
        <v>0</v>
      </c>
      <c r="AA15" s="34">
        <v>2</v>
      </c>
      <c r="AB15" s="34">
        <v>0</v>
      </c>
      <c r="AC15" s="34">
        <f t="shared" ref="AC15:AC18" si="45">AA15+AB15</f>
        <v>2</v>
      </c>
      <c r="AD15" s="34">
        <v>1</v>
      </c>
      <c r="AE15" s="34">
        <f t="shared" ref="AE15:AE18" si="46">AA15+AB15-AD15</f>
        <v>1</v>
      </c>
      <c r="AF15" s="34"/>
      <c r="AG15" s="34">
        <v>0</v>
      </c>
      <c r="AH15" s="34">
        <v>0</v>
      </c>
      <c r="AI15" s="34">
        <v>0</v>
      </c>
      <c r="AJ15" s="34">
        <f t="shared" ref="AJ15:AJ18" si="47">AH15+AI15</f>
        <v>0</v>
      </c>
      <c r="AK15" s="34">
        <v>0</v>
      </c>
      <c r="AL15" s="34">
        <f t="shared" ref="AL15:AL18" si="48">AH15+AI15-AK15</f>
        <v>0</v>
      </c>
      <c r="AM15" s="33"/>
      <c r="AN15" s="33"/>
      <c r="AO15" s="33"/>
      <c r="AP15" s="33"/>
      <c r="AQ15" s="70">
        <f t="shared" si="11"/>
        <v>50</v>
      </c>
      <c r="AR15" s="70">
        <f>E15+F15+G15+D15</f>
        <v>50</v>
      </c>
      <c r="AS15" s="70">
        <f t="shared" si="12"/>
        <v>75</v>
      </c>
      <c r="AT15" s="70">
        <f t="shared" si="13"/>
        <v>75</v>
      </c>
      <c r="AU15" s="70">
        <f t="shared" si="14"/>
        <v>123</v>
      </c>
      <c r="AV15" s="70">
        <f>L15+V15+W15+Y15</f>
        <v>123</v>
      </c>
      <c r="AW15" s="70">
        <f t="shared" si="15"/>
        <v>16</v>
      </c>
      <c r="AX15" s="70">
        <f t="shared" ref="AX15:AX18" si="49">N15+O15+P15+Q15</f>
        <v>16</v>
      </c>
      <c r="AY15" s="70">
        <f t="shared" si="16"/>
        <v>8</v>
      </c>
      <c r="AZ15" s="70">
        <f t="shared" si="17"/>
        <v>8</v>
      </c>
      <c r="BA15" s="70">
        <f t="shared" si="18"/>
        <v>24</v>
      </c>
      <c r="BB15" s="70">
        <f t="shared" si="19"/>
        <v>24</v>
      </c>
      <c r="BC15" s="70">
        <f t="shared" si="20"/>
        <v>2</v>
      </c>
      <c r="BD15" s="70">
        <f t="shared" si="21"/>
        <v>2</v>
      </c>
      <c r="BE15" s="70">
        <f t="shared" si="22"/>
        <v>2</v>
      </c>
      <c r="BF15" s="70">
        <f t="shared" si="23"/>
        <v>2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33">
        <v>18</v>
      </c>
      <c r="D16" s="32">
        <v>0</v>
      </c>
      <c r="E16" s="36">
        <v>18</v>
      </c>
      <c r="F16" s="36">
        <v>0</v>
      </c>
      <c r="G16" s="36">
        <v>0</v>
      </c>
      <c r="H16" s="32">
        <v>58</v>
      </c>
      <c r="I16" s="32">
        <f t="shared" si="40"/>
        <v>49</v>
      </c>
      <c r="J16" s="38">
        <v>1</v>
      </c>
      <c r="K16" s="38">
        <v>8</v>
      </c>
      <c r="L16" s="38">
        <v>0</v>
      </c>
      <c r="M16" s="34">
        <f t="shared" si="41"/>
        <v>27</v>
      </c>
      <c r="N16" s="157">
        <v>18</v>
      </c>
      <c r="O16" s="157">
        <v>7</v>
      </c>
      <c r="P16" s="157">
        <v>2</v>
      </c>
      <c r="Q16" s="157">
        <v>0</v>
      </c>
      <c r="R16" s="156">
        <f t="shared" si="42"/>
        <v>12</v>
      </c>
      <c r="S16" s="157">
        <v>0</v>
      </c>
      <c r="T16" s="157">
        <v>3</v>
      </c>
      <c r="U16" s="157">
        <v>9</v>
      </c>
      <c r="V16" s="34">
        <f t="shared" si="43"/>
        <v>39</v>
      </c>
      <c r="W16" s="38">
        <v>0</v>
      </c>
      <c r="X16" s="34">
        <v>0</v>
      </c>
      <c r="Y16" s="34">
        <f t="shared" ref="Y16:Y18" si="50">D16+E16+I16-L16-V16-W16</f>
        <v>28</v>
      </c>
      <c r="Z16" s="34">
        <f t="shared" si="44"/>
        <v>0</v>
      </c>
      <c r="AA16" s="38">
        <v>6</v>
      </c>
      <c r="AB16" s="38">
        <v>4</v>
      </c>
      <c r="AC16" s="34">
        <f t="shared" si="45"/>
        <v>10</v>
      </c>
      <c r="AD16" s="38">
        <v>1</v>
      </c>
      <c r="AE16" s="34">
        <f t="shared" si="46"/>
        <v>9</v>
      </c>
      <c r="AF16" s="38"/>
      <c r="AG16" s="38">
        <v>8</v>
      </c>
      <c r="AH16" s="38">
        <v>1</v>
      </c>
      <c r="AI16" s="38">
        <v>1</v>
      </c>
      <c r="AJ16" s="34">
        <f t="shared" si="47"/>
        <v>2</v>
      </c>
      <c r="AK16" s="38">
        <v>0</v>
      </c>
      <c r="AL16" s="34">
        <f t="shared" si="48"/>
        <v>2</v>
      </c>
      <c r="AM16" s="38"/>
      <c r="AN16" s="38"/>
      <c r="AO16" s="38"/>
      <c r="AP16" s="38"/>
      <c r="AQ16" s="70">
        <f t="shared" si="11"/>
        <v>18</v>
      </c>
      <c r="AR16" s="70">
        <f t="shared" ref="AR16:AR47" si="51">E16+F16+G16+D16</f>
        <v>18</v>
      </c>
      <c r="AS16" s="70">
        <f t="shared" si="12"/>
        <v>58</v>
      </c>
      <c r="AT16" s="70">
        <f t="shared" si="13"/>
        <v>58</v>
      </c>
      <c r="AU16" s="70">
        <f t="shared" si="14"/>
        <v>67</v>
      </c>
      <c r="AV16" s="70">
        <f>L16+V16+W16+Y16</f>
        <v>67</v>
      </c>
      <c r="AW16" s="70">
        <f t="shared" si="15"/>
        <v>27</v>
      </c>
      <c r="AX16" s="70">
        <f t="shared" si="49"/>
        <v>27</v>
      </c>
      <c r="AY16" s="70">
        <f t="shared" si="16"/>
        <v>12</v>
      </c>
      <c r="AZ16" s="70">
        <f t="shared" si="17"/>
        <v>12</v>
      </c>
      <c r="BA16" s="70">
        <f t="shared" si="18"/>
        <v>39</v>
      </c>
      <c r="BB16" s="70">
        <f t="shared" si="19"/>
        <v>39</v>
      </c>
      <c r="BC16" s="70">
        <f t="shared" si="20"/>
        <v>10</v>
      </c>
      <c r="BD16" s="70">
        <f t="shared" si="21"/>
        <v>10</v>
      </c>
      <c r="BE16" s="70">
        <f t="shared" si="22"/>
        <v>10</v>
      </c>
      <c r="BF16" s="70">
        <f t="shared" si="23"/>
        <v>10</v>
      </c>
      <c r="BG16" s="70">
        <f t="shared" si="24"/>
        <v>2</v>
      </c>
      <c r="BH16" s="70">
        <f t="shared" si="25"/>
        <v>2</v>
      </c>
      <c r="BI16" s="70">
        <f t="shared" si="26"/>
        <v>2</v>
      </c>
      <c r="BJ16" s="70">
        <f t="shared" si="27"/>
        <v>2</v>
      </c>
    </row>
    <row r="17" spans="1:62" ht="25.5">
      <c r="A17" s="5">
        <v>4</v>
      </c>
      <c r="B17" s="6" t="s">
        <v>85</v>
      </c>
      <c r="C17" s="33">
        <v>9</v>
      </c>
      <c r="D17" s="32">
        <v>4</v>
      </c>
      <c r="E17" s="32">
        <v>5</v>
      </c>
      <c r="F17" s="32">
        <v>0</v>
      </c>
      <c r="G17" s="32">
        <v>0</v>
      </c>
      <c r="H17" s="32">
        <v>55</v>
      </c>
      <c r="I17" s="32">
        <f t="shared" si="40"/>
        <v>55</v>
      </c>
      <c r="J17" s="38">
        <v>0</v>
      </c>
      <c r="K17" s="38">
        <v>0</v>
      </c>
      <c r="L17" s="38">
        <v>0</v>
      </c>
      <c r="M17" s="34">
        <f t="shared" si="41"/>
        <v>20</v>
      </c>
      <c r="N17" s="157">
        <v>14</v>
      </c>
      <c r="O17" s="157">
        <v>0</v>
      </c>
      <c r="P17" s="157">
        <v>5</v>
      </c>
      <c r="Q17" s="157">
        <v>1</v>
      </c>
      <c r="R17" s="156">
        <f t="shared" si="42"/>
        <v>18</v>
      </c>
      <c r="S17" s="157">
        <v>0</v>
      </c>
      <c r="T17" s="157">
        <v>16</v>
      </c>
      <c r="U17" s="157">
        <v>2</v>
      </c>
      <c r="V17" s="34">
        <f t="shared" si="43"/>
        <v>38</v>
      </c>
      <c r="W17" s="38">
        <v>0</v>
      </c>
      <c r="X17" s="34">
        <v>0</v>
      </c>
      <c r="Y17" s="34">
        <f t="shared" si="50"/>
        <v>26</v>
      </c>
      <c r="Z17" s="34">
        <f t="shared" si="44"/>
        <v>4</v>
      </c>
      <c r="AA17" s="38">
        <v>1</v>
      </c>
      <c r="AB17" s="38">
        <v>1</v>
      </c>
      <c r="AC17" s="34">
        <f t="shared" si="45"/>
        <v>2</v>
      </c>
      <c r="AD17" s="38">
        <v>0</v>
      </c>
      <c r="AE17" s="34">
        <f t="shared" si="46"/>
        <v>2</v>
      </c>
      <c r="AF17" s="38"/>
      <c r="AG17" s="38">
        <v>0</v>
      </c>
      <c r="AH17" s="38">
        <v>0</v>
      </c>
      <c r="AI17" s="38">
        <v>0</v>
      </c>
      <c r="AJ17" s="34">
        <f t="shared" si="47"/>
        <v>0</v>
      </c>
      <c r="AK17" s="38">
        <v>0</v>
      </c>
      <c r="AL17" s="34">
        <f t="shared" si="48"/>
        <v>0</v>
      </c>
      <c r="AM17" s="38"/>
      <c r="AN17" s="38"/>
      <c r="AO17" s="38"/>
      <c r="AP17" s="38"/>
      <c r="AQ17" s="70">
        <f t="shared" si="11"/>
        <v>9</v>
      </c>
      <c r="AR17" s="70">
        <f t="shared" si="51"/>
        <v>9</v>
      </c>
      <c r="AS17" s="70">
        <f t="shared" si="12"/>
        <v>55</v>
      </c>
      <c r="AT17" s="70">
        <f t="shared" si="13"/>
        <v>55</v>
      </c>
      <c r="AU17" s="70">
        <f t="shared" si="14"/>
        <v>64</v>
      </c>
      <c r="AV17" s="70">
        <f>L17+V17+W17+Y17</f>
        <v>64</v>
      </c>
      <c r="AW17" s="70">
        <f t="shared" si="15"/>
        <v>20</v>
      </c>
      <c r="AX17" s="70">
        <f t="shared" si="49"/>
        <v>20</v>
      </c>
      <c r="AY17" s="70">
        <f t="shared" si="16"/>
        <v>18</v>
      </c>
      <c r="AZ17" s="70">
        <f t="shared" si="17"/>
        <v>18</v>
      </c>
      <c r="BA17" s="70">
        <f t="shared" si="18"/>
        <v>38</v>
      </c>
      <c r="BB17" s="70">
        <f t="shared" si="19"/>
        <v>38</v>
      </c>
      <c r="BC17" s="70">
        <f t="shared" si="20"/>
        <v>2</v>
      </c>
      <c r="BD17" s="70">
        <f t="shared" si="21"/>
        <v>2</v>
      </c>
      <c r="BE17" s="70">
        <f t="shared" si="22"/>
        <v>2</v>
      </c>
      <c r="BF17" s="70">
        <f t="shared" si="23"/>
        <v>2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51">
      <c r="A18" s="5">
        <v>5</v>
      </c>
      <c r="B18" s="6" t="s">
        <v>66</v>
      </c>
      <c r="C18" s="33">
        <v>2</v>
      </c>
      <c r="D18" s="32">
        <v>0</v>
      </c>
      <c r="E18" s="32">
        <v>2</v>
      </c>
      <c r="F18" s="36">
        <v>0</v>
      </c>
      <c r="G18" s="36">
        <v>0</v>
      </c>
      <c r="H18" s="32">
        <v>1</v>
      </c>
      <c r="I18" s="32">
        <f t="shared" si="40"/>
        <v>1</v>
      </c>
      <c r="J18" s="38">
        <v>0</v>
      </c>
      <c r="K18" s="38">
        <v>0</v>
      </c>
      <c r="L18" s="38">
        <v>0</v>
      </c>
      <c r="M18" s="34">
        <f t="shared" si="41"/>
        <v>1</v>
      </c>
      <c r="N18" s="157">
        <v>1</v>
      </c>
      <c r="O18" s="157">
        <v>0</v>
      </c>
      <c r="P18" s="157">
        <v>0</v>
      </c>
      <c r="Q18" s="157">
        <v>0</v>
      </c>
      <c r="R18" s="156">
        <f t="shared" si="42"/>
        <v>1</v>
      </c>
      <c r="S18" s="157">
        <v>0</v>
      </c>
      <c r="T18" s="157">
        <v>1</v>
      </c>
      <c r="U18" s="157">
        <v>0</v>
      </c>
      <c r="V18" s="34">
        <f t="shared" si="43"/>
        <v>2</v>
      </c>
      <c r="W18" s="38">
        <v>0</v>
      </c>
      <c r="X18" s="34">
        <v>0</v>
      </c>
      <c r="Y18" s="34">
        <f t="shared" si="50"/>
        <v>1</v>
      </c>
      <c r="Z18" s="34">
        <f t="shared" si="44"/>
        <v>0</v>
      </c>
      <c r="AA18" s="38">
        <v>1</v>
      </c>
      <c r="AB18" s="38">
        <v>0</v>
      </c>
      <c r="AC18" s="34">
        <f t="shared" si="45"/>
        <v>1</v>
      </c>
      <c r="AD18" s="38">
        <v>0</v>
      </c>
      <c r="AE18" s="34">
        <f t="shared" si="46"/>
        <v>1</v>
      </c>
      <c r="AF18" s="38"/>
      <c r="AG18" s="38">
        <v>0</v>
      </c>
      <c r="AH18" s="38">
        <v>0</v>
      </c>
      <c r="AI18" s="38">
        <v>0</v>
      </c>
      <c r="AJ18" s="34">
        <f t="shared" si="47"/>
        <v>0</v>
      </c>
      <c r="AK18" s="38">
        <v>0</v>
      </c>
      <c r="AL18" s="34">
        <f t="shared" si="48"/>
        <v>0</v>
      </c>
      <c r="AM18" s="38"/>
      <c r="AN18" s="38"/>
      <c r="AO18" s="38"/>
      <c r="AP18" s="38"/>
      <c r="AQ18" s="70">
        <f t="shared" si="11"/>
        <v>2</v>
      </c>
      <c r="AR18" s="70">
        <f t="shared" si="51"/>
        <v>2</v>
      </c>
      <c r="AS18" s="70">
        <f t="shared" si="12"/>
        <v>1</v>
      </c>
      <c r="AT18" s="70">
        <f t="shared" si="13"/>
        <v>1</v>
      </c>
      <c r="AU18" s="70">
        <f t="shared" si="14"/>
        <v>3</v>
      </c>
      <c r="AV18" s="70">
        <f>L18+V18+W18+Y18</f>
        <v>3</v>
      </c>
      <c r="AW18" s="70">
        <f t="shared" si="15"/>
        <v>1</v>
      </c>
      <c r="AX18" s="70">
        <f t="shared" si="49"/>
        <v>1</v>
      </c>
      <c r="AY18" s="70">
        <f t="shared" si="16"/>
        <v>1</v>
      </c>
      <c r="AZ18" s="70">
        <f t="shared" si="17"/>
        <v>1</v>
      </c>
      <c r="BA18" s="70">
        <f t="shared" si="18"/>
        <v>2</v>
      </c>
      <c r="BB18" s="70">
        <f t="shared" si="19"/>
        <v>2</v>
      </c>
      <c r="BC18" s="70">
        <f t="shared" si="20"/>
        <v>1</v>
      </c>
      <c r="BD18" s="70">
        <f t="shared" si="21"/>
        <v>1</v>
      </c>
      <c r="BE18" s="70">
        <f t="shared" si="22"/>
        <v>1</v>
      </c>
      <c r="BF18" s="70">
        <f t="shared" si="23"/>
        <v>1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BJ19" si="52">SUM(C20:C26)</f>
        <v>0</v>
      </c>
      <c r="D19" s="69">
        <f t="shared" si="52"/>
        <v>0</v>
      </c>
      <c r="E19" s="69">
        <f t="shared" si="52"/>
        <v>0</v>
      </c>
      <c r="F19" s="69">
        <f t="shared" si="52"/>
        <v>0</v>
      </c>
      <c r="G19" s="69">
        <f t="shared" si="52"/>
        <v>0</v>
      </c>
      <c r="H19" s="69">
        <f t="shared" si="52"/>
        <v>1</v>
      </c>
      <c r="I19" s="69">
        <f t="shared" si="52"/>
        <v>1</v>
      </c>
      <c r="J19" s="69">
        <f t="shared" si="52"/>
        <v>0</v>
      </c>
      <c r="K19" s="69">
        <f t="shared" si="52"/>
        <v>0</v>
      </c>
      <c r="L19" s="69">
        <f t="shared" si="52"/>
        <v>0</v>
      </c>
      <c r="M19" s="69">
        <f t="shared" si="52"/>
        <v>0</v>
      </c>
      <c r="N19" s="69">
        <f t="shared" si="52"/>
        <v>0</v>
      </c>
      <c r="O19" s="69">
        <f t="shared" si="52"/>
        <v>0</v>
      </c>
      <c r="P19" s="69">
        <f t="shared" si="52"/>
        <v>0</v>
      </c>
      <c r="Q19" s="69">
        <f t="shared" si="52"/>
        <v>0</v>
      </c>
      <c r="R19" s="69">
        <f t="shared" si="52"/>
        <v>1</v>
      </c>
      <c r="S19" s="69">
        <f t="shared" si="52"/>
        <v>0</v>
      </c>
      <c r="T19" s="69">
        <f t="shared" si="52"/>
        <v>1</v>
      </c>
      <c r="U19" s="69">
        <f t="shared" si="52"/>
        <v>0</v>
      </c>
      <c r="V19" s="69">
        <f t="shared" si="52"/>
        <v>1</v>
      </c>
      <c r="W19" s="69">
        <f t="shared" si="52"/>
        <v>0</v>
      </c>
      <c r="X19" s="69">
        <f t="shared" si="52"/>
        <v>0</v>
      </c>
      <c r="Y19" s="69">
        <f t="shared" si="52"/>
        <v>0</v>
      </c>
      <c r="Z19" s="69">
        <f t="shared" si="52"/>
        <v>0</v>
      </c>
      <c r="AA19" s="69">
        <f t="shared" si="52"/>
        <v>0</v>
      </c>
      <c r="AB19" s="69">
        <f t="shared" si="52"/>
        <v>1</v>
      </c>
      <c r="AC19" s="69">
        <f t="shared" si="52"/>
        <v>1</v>
      </c>
      <c r="AD19" s="69">
        <f t="shared" si="52"/>
        <v>0</v>
      </c>
      <c r="AE19" s="69">
        <f t="shared" si="52"/>
        <v>1</v>
      </c>
      <c r="AF19" s="69">
        <f t="shared" si="52"/>
        <v>0</v>
      </c>
      <c r="AG19" s="69">
        <f t="shared" si="52"/>
        <v>0</v>
      </c>
      <c r="AH19" s="69">
        <f t="shared" si="52"/>
        <v>0</v>
      </c>
      <c r="AI19" s="69">
        <f t="shared" si="52"/>
        <v>0</v>
      </c>
      <c r="AJ19" s="69">
        <f t="shared" si="52"/>
        <v>0</v>
      </c>
      <c r="AK19" s="69">
        <f t="shared" si="52"/>
        <v>0</v>
      </c>
      <c r="AL19" s="69">
        <f t="shared" si="52"/>
        <v>0</v>
      </c>
      <c r="AM19" s="69">
        <f t="shared" si="52"/>
        <v>0</v>
      </c>
      <c r="AN19" s="69">
        <f t="shared" si="52"/>
        <v>0</v>
      </c>
      <c r="AO19" s="69">
        <f t="shared" si="52"/>
        <v>0</v>
      </c>
      <c r="AP19" s="69">
        <f t="shared" si="52"/>
        <v>0</v>
      </c>
      <c r="AQ19" s="69">
        <f t="shared" si="52"/>
        <v>0</v>
      </c>
      <c r="AR19" s="69">
        <f t="shared" si="52"/>
        <v>0</v>
      </c>
      <c r="AS19" s="69">
        <f t="shared" si="52"/>
        <v>1</v>
      </c>
      <c r="AT19" s="69">
        <f t="shared" si="52"/>
        <v>1</v>
      </c>
      <c r="AU19" s="69">
        <f t="shared" si="52"/>
        <v>1</v>
      </c>
      <c r="AV19" s="69">
        <f t="shared" si="52"/>
        <v>1</v>
      </c>
      <c r="AW19" s="69">
        <f t="shared" si="52"/>
        <v>0</v>
      </c>
      <c r="AX19" s="69">
        <f t="shared" si="52"/>
        <v>0</v>
      </c>
      <c r="AY19" s="69">
        <f t="shared" si="52"/>
        <v>1</v>
      </c>
      <c r="AZ19" s="69">
        <f t="shared" si="52"/>
        <v>1</v>
      </c>
      <c r="BA19" s="69">
        <f t="shared" si="52"/>
        <v>1</v>
      </c>
      <c r="BB19" s="69">
        <f t="shared" si="52"/>
        <v>1</v>
      </c>
      <c r="BC19" s="69">
        <f t="shared" si="52"/>
        <v>1</v>
      </c>
      <c r="BD19" s="69">
        <f t="shared" si="52"/>
        <v>1</v>
      </c>
      <c r="BE19" s="69">
        <f t="shared" si="52"/>
        <v>1</v>
      </c>
      <c r="BF19" s="69">
        <f t="shared" si="52"/>
        <v>1</v>
      </c>
      <c r="BG19" s="69">
        <f t="shared" si="52"/>
        <v>0</v>
      </c>
      <c r="BH19" s="69">
        <f t="shared" si="52"/>
        <v>0</v>
      </c>
      <c r="BI19" s="69">
        <f t="shared" si="52"/>
        <v>0</v>
      </c>
      <c r="BJ19" s="69">
        <f t="shared" si="52"/>
        <v>0</v>
      </c>
    </row>
    <row r="20" spans="1:62" ht="38.25">
      <c r="A20" s="5" t="s">
        <v>8</v>
      </c>
      <c r="B20" s="204" t="s">
        <v>68</v>
      </c>
      <c r="C20" s="33">
        <v>0</v>
      </c>
      <c r="D20" s="32">
        <v>0</v>
      </c>
      <c r="E20" s="36">
        <v>0</v>
      </c>
      <c r="F20" s="36">
        <v>0</v>
      </c>
      <c r="G20" s="36">
        <v>0</v>
      </c>
      <c r="H20" s="32">
        <v>0</v>
      </c>
      <c r="I20" s="32">
        <f t="shared" ref="I20:I26" si="53">H20-J20-K20</f>
        <v>0</v>
      </c>
      <c r="J20" s="38">
        <v>0</v>
      </c>
      <c r="K20" s="38">
        <v>0</v>
      </c>
      <c r="L20" s="38">
        <v>0</v>
      </c>
      <c r="M20" s="34">
        <f t="shared" ref="M20:M26" si="54">N20+O20+P20+Q20</f>
        <v>0</v>
      </c>
      <c r="N20" s="38">
        <v>0</v>
      </c>
      <c r="O20" s="38">
        <v>0</v>
      </c>
      <c r="P20" s="38">
        <v>0</v>
      </c>
      <c r="Q20" s="38">
        <v>0</v>
      </c>
      <c r="R20" s="156">
        <f t="shared" ref="R20:R26" si="55">S20+T20+U20</f>
        <v>0</v>
      </c>
      <c r="S20" s="38">
        <v>0</v>
      </c>
      <c r="T20" s="38">
        <v>0</v>
      </c>
      <c r="U20" s="38">
        <v>0</v>
      </c>
      <c r="V20" s="34">
        <f t="shared" ref="V20:V26" si="56">M20+R20</f>
        <v>0</v>
      </c>
      <c r="W20" s="38">
        <v>0</v>
      </c>
      <c r="X20" s="38">
        <v>0</v>
      </c>
      <c r="Y20" s="34">
        <f t="shared" ref="Y20:Y26" si="57">E20+I20-L20-V20-W20</f>
        <v>0</v>
      </c>
      <c r="Z20" s="34">
        <f t="shared" ref="Z20:Z26" si="58">X20+D20</f>
        <v>0</v>
      </c>
      <c r="AA20" s="38">
        <v>0</v>
      </c>
      <c r="AB20" s="38">
        <v>0</v>
      </c>
      <c r="AC20" s="34">
        <f t="shared" ref="AC20:AC26" si="59">AA20+AB20</f>
        <v>0</v>
      </c>
      <c r="AD20" s="38">
        <v>0</v>
      </c>
      <c r="AE20" s="34">
        <f t="shared" ref="AE20:AE26" si="60">AA20+AB20-AD20</f>
        <v>0</v>
      </c>
      <c r="AF20" s="38"/>
      <c r="AG20" s="38">
        <v>0</v>
      </c>
      <c r="AH20" s="38">
        <v>0</v>
      </c>
      <c r="AI20" s="38">
        <v>0</v>
      </c>
      <c r="AJ20" s="34">
        <f t="shared" ref="AJ20:AJ26" si="61">AH20+AI20</f>
        <v>0</v>
      </c>
      <c r="AK20" s="38">
        <v>0</v>
      </c>
      <c r="AL20" s="34">
        <f t="shared" ref="AL20:AL26" si="62">AH20+AI20-AK20</f>
        <v>0</v>
      </c>
      <c r="AM20" s="38"/>
      <c r="AN20" s="38"/>
      <c r="AO20" s="38"/>
      <c r="AP20" s="38"/>
      <c r="AQ20" s="70">
        <f t="shared" si="11"/>
        <v>0</v>
      </c>
      <c r="AR20" s="70">
        <f t="shared" si="51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3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33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f t="shared" si="53"/>
        <v>0</v>
      </c>
      <c r="J21" s="38">
        <v>0</v>
      </c>
      <c r="K21" s="38">
        <v>0</v>
      </c>
      <c r="L21" s="38">
        <v>0</v>
      </c>
      <c r="M21" s="34">
        <f t="shared" si="54"/>
        <v>0</v>
      </c>
      <c r="N21" s="38">
        <v>0</v>
      </c>
      <c r="O21" s="38">
        <v>0</v>
      </c>
      <c r="P21" s="38">
        <v>0</v>
      </c>
      <c r="Q21" s="38">
        <v>0</v>
      </c>
      <c r="R21" s="156">
        <f t="shared" si="55"/>
        <v>0</v>
      </c>
      <c r="S21" s="38">
        <v>0</v>
      </c>
      <c r="T21" s="38">
        <v>0</v>
      </c>
      <c r="U21" s="38">
        <v>0</v>
      </c>
      <c r="V21" s="34">
        <f t="shared" si="56"/>
        <v>0</v>
      </c>
      <c r="W21" s="38">
        <v>0</v>
      </c>
      <c r="X21" s="38">
        <v>0</v>
      </c>
      <c r="Y21" s="34">
        <f t="shared" si="57"/>
        <v>0</v>
      </c>
      <c r="Z21" s="34">
        <f t="shared" si="58"/>
        <v>0</v>
      </c>
      <c r="AA21" s="38">
        <v>0</v>
      </c>
      <c r="AB21" s="38">
        <v>0</v>
      </c>
      <c r="AC21" s="34">
        <f t="shared" si="59"/>
        <v>0</v>
      </c>
      <c r="AD21" s="38">
        <v>0</v>
      </c>
      <c r="AE21" s="34">
        <f t="shared" si="60"/>
        <v>0</v>
      </c>
      <c r="AF21" s="38"/>
      <c r="AG21" s="38">
        <v>0</v>
      </c>
      <c r="AH21" s="38">
        <v>0</v>
      </c>
      <c r="AI21" s="38">
        <v>0</v>
      </c>
      <c r="AJ21" s="34">
        <f t="shared" si="61"/>
        <v>0</v>
      </c>
      <c r="AK21" s="38">
        <v>0</v>
      </c>
      <c r="AL21" s="34">
        <f t="shared" si="62"/>
        <v>0</v>
      </c>
      <c r="AM21" s="38"/>
      <c r="AN21" s="38"/>
      <c r="AO21" s="38"/>
      <c r="AP21" s="38"/>
      <c r="AQ21" s="70">
        <f t="shared" si="11"/>
        <v>0</v>
      </c>
      <c r="AR21" s="70">
        <f t="shared" si="51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4">L21+V21+W21+Y21+Z21</f>
        <v>0</v>
      </c>
      <c r="AW21" s="70">
        <f t="shared" si="15"/>
        <v>0</v>
      </c>
      <c r="AX21" s="70">
        <f t="shared" si="63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33">
        <v>0</v>
      </c>
      <c r="D22" s="32">
        <v>0</v>
      </c>
      <c r="E22" s="36">
        <v>0</v>
      </c>
      <c r="F22" s="36">
        <v>0</v>
      </c>
      <c r="G22" s="36">
        <v>0</v>
      </c>
      <c r="H22" s="32">
        <v>1</v>
      </c>
      <c r="I22" s="32">
        <f t="shared" si="53"/>
        <v>1</v>
      </c>
      <c r="J22" s="38">
        <v>0</v>
      </c>
      <c r="K22" s="38">
        <v>0</v>
      </c>
      <c r="L22" s="38">
        <v>0</v>
      </c>
      <c r="M22" s="34">
        <f t="shared" si="54"/>
        <v>0</v>
      </c>
      <c r="N22" s="156">
        <v>0</v>
      </c>
      <c r="O22" s="156">
        <v>0</v>
      </c>
      <c r="P22" s="185">
        <v>0</v>
      </c>
      <c r="Q22" s="38">
        <v>0</v>
      </c>
      <c r="R22" s="156">
        <f t="shared" si="55"/>
        <v>1</v>
      </c>
      <c r="S22" s="157">
        <v>0</v>
      </c>
      <c r="T22" s="157">
        <v>1</v>
      </c>
      <c r="U22" s="157">
        <v>0</v>
      </c>
      <c r="V22" s="34">
        <f t="shared" si="56"/>
        <v>1</v>
      </c>
      <c r="W22" s="38">
        <v>0</v>
      </c>
      <c r="X22" s="38">
        <v>0</v>
      </c>
      <c r="Y22" s="34">
        <f t="shared" si="57"/>
        <v>0</v>
      </c>
      <c r="Z22" s="34">
        <f t="shared" si="58"/>
        <v>0</v>
      </c>
      <c r="AA22" s="38">
        <v>0</v>
      </c>
      <c r="AB22" s="38">
        <v>1</v>
      </c>
      <c r="AC22" s="34">
        <f t="shared" si="59"/>
        <v>1</v>
      </c>
      <c r="AD22" s="38">
        <v>0</v>
      </c>
      <c r="AE22" s="34">
        <f t="shared" si="60"/>
        <v>1</v>
      </c>
      <c r="AF22" s="38"/>
      <c r="AG22" s="38">
        <v>0</v>
      </c>
      <c r="AH22" s="38">
        <v>0</v>
      </c>
      <c r="AI22" s="38">
        <v>0</v>
      </c>
      <c r="AJ22" s="34">
        <f t="shared" si="61"/>
        <v>0</v>
      </c>
      <c r="AK22" s="38">
        <v>0</v>
      </c>
      <c r="AL22" s="34">
        <f t="shared" si="62"/>
        <v>0</v>
      </c>
      <c r="AM22" s="38"/>
      <c r="AN22" s="38"/>
      <c r="AO22" s="38"/>
      <c r="AP22" s="38"/>
      <c r="AQ22" s="70">
        <f t="shared" si="11"/>
        <v>0</v>
      </c>
      <c r="AR22" s="70">
        <f t="shared" si="51"/>
        <v>0</v>
      </c>
      <c r="AS22" s="70">
        <f t="shared" si="12"/>
        <v>1</v>
      </c>
      <c r="AT22" s="70">
        <f t="shared" si="13"/>
        <v>1</v>
      </c>
      <c r="AU22" s="70">
        <f t="shared" si="14"/>
        <v>1</v>
      </c>
      <c r="AV22" s="70">
        <f t="shared" si="64"/>
        <v>1</v>
      </c>
      <c r="AW22" s="70">
        <f t="shared" si="15"/>
        <v>0</v>
      </c>
      <c r="AX22" s="70">
        <f t="shared" si="63"/>
        <v>0</v>
      </c>
      <c r="AY22" s="70">
        <f t="shared" si="16"/>
        <v>1</v>
      </c>
      <c r="AZ22" s="70">
        <f t="shared" si="17"/>
        <v>1</v>
      </c>
      <c r="BA22" s="70">
        <f t="shared" si="18"/>
        <v>1</v>
      </c>
      <c r="BB22" s="70">
        <f t="shared" si="19"/>
        <v>1</v>
      </c>
      <c r="BC22" s="70">
        <f t="shared" si="20"/>
        <v>1</v>
      </c>
      <c r="BD22" s="70">
        <f t="shared" si="21"/>
        <v>1</v>
      </c>
      <c r="BE22" s="70">
        <f t="shared" si="22"/>
        <v>1</v>
      </c>
      <c r="BF22" s="70">
        <f t="shared" si="23"/>
        <v>1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33">
        <v>0</v>
      </c>
      <c r="D23" s="32">
        <v>0</v>
      </c>
      <c r="E23" s="36">
        <v>0</v>
      </c>
      <c r="F23" s="36">
        <v>0</v>
      </c>
      <c r="G23" s="36">
        <v>0</v>
      </c>
      <c r="H23" s="32">
        <v>0</v>
      </c>
      <c r="I23" s="32">
        <f t="shared" si="53"/>
        <v>0</v>
      </c>
      <c r="J23" s="38">
        <v>0</v>
      </c>
      <c r="K23" s="38">
        <v>0</v>
      </c>
      <c r="L23" s="38">
        <v>0</v>
      </c>
      <c r="M23" s="34">
        <f t="shared" si="54"/>
        <v>0</v>
      </c>
      <c r="N23" s="38">
        <v>0</v>
      </c>
      <c r="O23" s="38">
        <v>0</v>
      </c>
      <c r="P23" s="38">
        <v>0</v>
      </c>
      <c r="Q23" s="38">
        <v>0</v>
      </c>
      <c r="R23" s="156">
        <f t="shared" si="55"/>
        <v>0</v>
      </c>
      <c r="S23" s="38">
        <v>0</v>
      </c>
      <c r="T23" s="38">
        <v>0</v>
      </c>
      <c r="U23" s="38">
        <v>0</v>
      </c>
      <c r="V23" s="34">
        <f t="shared" si="56"/>
        <v>0</v>
      </c>
      <c r="W23" s="38">
        <v>0</v>
      </c>
      <c r="X23" s="38">
        <v>0</v>
      </c>
      <c r="Y23" s="34">
        <f t="shared" si="57"/>
        <v>0</v>
      </c>
      <c r="Z23" s="34">
        <f t="shared" si="58"/>
        <v>0</v>
      </c>
      <c r="AA23" s="38">
        <v>0</v>
      </c>
      <c r="AB23" s="38">
        <v>0</v>
      </c>
      <c r="AC23" s="34">
        <f t="shared" si="59"/>
        <v>0</v>
      </c>
      <c r="AD23" s="38">
        <v>0</v>
      </c>
      <c r="AE23" s="34">
        <f t="shared" si="60"/>
        <v>0</v>
      </c>
      <c r="AF23" s="38"/>
      <c r="AG23" s="38">
        <v>0</v>
      </c>
      <c r="AH23" s="38">
        <v>0</v>
      </c>
      <c r="AI23" s="38">
        <v>0</v>
      </c>
      <c r="AJ23" s="34">
        <f t="shared" si="61"/>
        <v>0</v>
      </c>
      <c r="AK23" s="38">
        <v>0</v>
      </c>
      <c r="AL23" s="34">
        <f t="shared" si="62"/>
        <v>0</v>
      </c>
      <c r="AM23" s="38"/>
      <c r="AN23" s="38"/>
      <c r="AO23" s="38"/>
      <c r="AP23" s="38"/>
      <c r="AQ23" s="70">
        <f t="shared" si="11"/>
        <v>0</v>
      </c>
      <c r="AR23" s="70">
        <f t="shared" si="51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4"/>
        <v>0</v>
      </c>
      <c r="AW23" s="70">
        <f t="shared" si="15"/>
        <v>0</v>
      </c>
      <c r="AX23" s="70">
        <f t="shared" si="63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33">
        <v>0</v>
      </c>
      <c r="D24" s="32">
        <v>0</v>
      </c>
      <c r="E24" s="36">
        <v>0</v>
      </c>
      <c r="F24" s="36">
        <v>0</v>
      </c>
      <c r="G24" s="36">
        <v>0</v>
      </c>
      <c r="H24" s="32">
        <v>0</v>
      </c>
      <c r="I24" s="32">
        <f t="shared" si="53"/>
        <v>0</v>
      </c>
      <c r="J24" s="38">
        <v>0</v>
      </c>
      <c r="K24" s="38">
        <v>0</v>
      </c>
      <c r="L24" s="38">
        <v>0</v>
      </c>
      <c r="M24" s="34">
        <f t="shared" si="54"/>
        <v>0</v>
      </c>
      <c r="N24" s="38">
        <v>0</v>
      </c>
      <c r="O24" s="38">
        <v>0</v>
      </c>
      <c r="P24" s="38">
        <v>0</v>
      </c>
      <c r="Q24" s="38">
        <v>0</v>
      </c>
      <c r="R24" s="156">
        <f t="shared" si="55"/>
        <v>0</v>
      </c>
      <c r="S24" s="38">
        <v>0</v>
      </c>
      <c r="T24" s="38">
        <v>0</v>
      </c>
      <c r="U24" s="38">
        <v>0</v>
      </c>
      <c r="V24" s="34">
        <f t="shared" si="56"/>
        <v>0</v>
      </c>
      <c r="W24" s="38">
        <v>0</v>
      </c>
      <c r="X24" s="38">
        <v>0</v>
      </c>
      <c r="Y24" s="34">
        <f t="shared" si="57"/>
        <v>0</v>
      </c>
      <c r="Z24" s="34">
        <f t="shared" si="58"/>
        <v>0</v>
      </c>
      <c r="AA24" s="38">
        <v>0</v>
      </c>
      <c r="AB24" s="38">
        <v>0</v>
      </c>
      <c r="AC24" s="34">
        <f t="shared" si="59"/>
        <v>0</v>
      </c>
      <c r="AD24" s="38">
        <v>0</v>
      </c>
      <c r="AE24" s="34">
        <f t="shared" si="60"/>
        <v>0</v>
      </c>
      <c r="AF24" s="38"/>
      <c r="AG24" s="38">
        <v>0</v>
      </c>
      <c r="AH24" s="38">
        <v>0</v>
      </c>
      <c r="AI24" s="38">
        <v>0</v>
      </c>
      <c r="AJ24" s="34">
        <f t="shared" si="61"/>
        <v>0</v>
      </c>
      <c r="AK24" s="38">
        <v>0</v>
      </c>
      <c r="AL24" s="34">
        <f t="shared" si="62"/>
        <v>0</v>
      </c>
      <c r="AM24" s="38"/>
      <c r="AN24" s="38"/>
      <c r="AO24" s="38"/>
      <c r="AP24" s="38"/>
      <c r="AQ24" s="70">
        <f t="shared" si="11"/>
        <v>0</v>
      </c>
      <c r="AR24" s="70">
        <f t="shared" si="51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4"/>
        <v>0</v>
      </c>
      <c r="AW24" s="70">
        <f t="shared" si="15"/>
        <v>0</v>
      </c>
      <c r="AX24" s="70">
        <f t="shared" si="63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33">
        <v>0</v>
      </c>
      <c r="D25" s="32">
        <v>0</v>
      </c>
      <c r="E25" s="61">
        <v>0</v>
      </c>
      <c r="F25" s="61">
        <v>0</v>
      </c>
      <c r="G25" s="61">
        <v>0</v>
      </c>
      <c r="H25" s="32">
        <v>0</v>
      </c>
      <c r="I25" s="32">
        <f t="shared" si="53"/>
        <v>0</v>
      </c>
      <c r="J25" s="38">
        <v>0</v>
      </c>
      <c r="K25" s="38">
        <v>0</v>
      </c>
      <c r="L25" s="38">
        <v>0</v>
      </c>
      <c r="M25" s="34">
        <f t="shared" si="54"/>
        <v>0</v>
      </c>
      <c r="N25" s="38">
        <v>0</v>
      </c>
      <c r="O25" s="38">
        <v>0</v>
      </c>
      <c r="P25" s="38">
        <v>0</v>
      </c>
      <c r="Q25" s="38">
        <v>0</v>
      </c>
      <c r="R25" s="156">
        <f t="shared" si="55"/>
        <v>0</v>
      </c>
      <c r="S25" s="38">
        <v>0</v>
      </c>
      <c r="T25" s="38">
        <v>0</v>
      </c>
      <c r="U25" s="38">
        <v>0</v>
      </c>
      <c r="V25" s="34">
        <f t="shared" si="56"/>
        <v>0</v>
      </c>
      <c r="W25" s="38">
        <v>0</v>
      </c>
      <c r="X25" s="38">
        <v>0</v>
      </c>
      <c r="Y25" s="34">
        <f t="shared" si="57"/>
        <v>0</v>
      </c>
      <c r="Z25" s="34">
        <f t="shared" si="58"/>
        <v>0</v>
      </c>
      <c r="AA25" s="38">
        <v>0</v>
      </c>
      <c r="AB25" s="38">
        <v>0</v>
      </c>
      <c r="AC25" s="34">
        <f t="shared" si="59"/>
        <v>0</v>
      </c>
      <c r="AD25" s="38">
        <v>0</v>
      </c>
      <c r="AE25" s="34">
        <f t="shared" si="60"/>
        <v>0</v>
      </c>
      <c r="AF25" s="38"/>
      <c r="AG25" s="38">
        <v>0</v>
      </c>
      <c r="AH25" s="38">
        <v>0</v>
      </c>
      <c r="AI25" s="38">
        <v>0</v>
      </c>
      <c r="AJ25" s="34">
        <f t="shared" si="61"/>
        <v>0</v>
      </c>
      <c r="AK25" s="38">
        <v>0</v>
      </c>
      <c r="AL25" s="34">
        <f t="shared" si="62"/>
        <v>0</v>
      </c>
      <c r="AM25" s="38"/>
      <c r="AN25" s="38"/>
      <c r="AO25" s="38"/>
      <c r="AP25" s="38"/>
      <c r="AQ25" s="70">
        <f t="shared" si="11"/>
        <v>0</v>
      </c>
      <c r="AR25" s="70">
        <f t="shared" si="51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3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33">
        <v>0</v>
      </c>
      <c r="D26" s="32">
        <v>0</v>
      </c>
      <c r="E26" s="36">
        <v>0</v>
      </c>
      <c r="F26" s="36">
        <v>0</v>
      </c>
      <c r="G26" s="36">
        <v>0</v>
      </c>
      <c r="H26" s="32">
        <v>0</v>
      </c>
      <c r="I26" s="32">
        <f t="shared" si="53"/>
        <v>0</v>
      </c>
      <c r="J26" s="38">
        <v>0</v>
      </c>
      <c r="K26" s="38">
        <v>0</v>
      </c>
      <c r="L26" s="38">
        <v>0</v>
      </c>
      <c r="M26" s="34">
        <f t="shared" si="54"/>
        <v>0</v>
      </c>
      <c r="N26" s="38">
        <v>0</v>
      </c>
      <c r="O26" s="38">
        <v>0</v>
      </c>
      <c r="P26" s="38">
        <v>0</v>
      </c>
      <c r="Q26" s="38">
        <v>0</v>
      </c>
      <c r="R26" s="156">
        <f t="shared" si="55"/>
        <v>0</v>
      </c>
      <c r="S26" s="38">
        <v>0</v>
      </c>
      <c r="T26" s="38">
        <v>0</v>
      </c>
      <c r="U26" s="38">
        <v>0</v>
      </c>
      <c r="V26" s="34">
        <f t="shared" si="56"/>
        <v>0</v>
      </c>
      <c r="W26" s="38">
        <v>0</v>
      </c>
      <c r="X26" s="38">
        <v>0</v>
      </c>
      <c r="Y26" s="34">
        <f t="shared" si="57"/>
        <v>0</v>
      </c>
      <c r="Z26" s="34">
        <f t="shared" si="58"/>
        <v>0</v>
      </c>
      <c r="AA26" s="38">
        <v>0</v>
      </c>
      <c r="AB26" s="38">
        <v>0</v>
      </c>
      <c r="AC26" s="34">
        <f t="shared" si="59"/>
        <v>0</v>
      </c>
      <c r="AD26" s="38">
        <v>0</v>
      </c>
      <c r="AE26" s="34">
        <f t="shared" si="60"/>
        <v>0</v>
      </c>
      <c r="AF26" s="38"/>
      <c r="AG26" s="38">
        <v>0</v>
      </c>
      <c r="AH26" s="38">
        <v>0</v>
      </c>
      <c r="AI26" s="38">
        <v>0</v>
      </c>
      <c r="AJ26" s="34">
        <f t="shared" si="61"/>
        <v>0</v>
      </c>
      <c r="AK26" s="38">
        <v>0</v>
      </c>
      <c r="AL26" s="34">
        <f t="shared" si="62"/>
        <v>0</v>
      </c>
      <c r="AM26" s="38"/>
      <c r="AN26" s="38"/>
      <c r="AO26" s="38"/>
      <c r="AP26" s="38"/>
      <c r="AQ26" s="70">
        <f t="shared" si="11"/>
        <v>0</v>
      </c>
      <c r="AR26" s="70">
        <f t="shared" si="51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4"/>
        <v>0</v>
      </c>
      <c r="AW26" s="70">
        <f t="shared" si="15"/>
        <v>0</v>
      </c>
      <c r="AX26" s="70">
        <f t="shared" si="63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5">
        <v>7</v>
      </c>
      <c r="B27" s="6" t="s">
        <v>75</v>
      </c>
      <c r="C27" s="69">
        <f t="shared" ref="C27:BJ27" si="65">SUM(C28:C32)</f>
        <v>0</v>
      </c>
      <c r="D27" s="69">
        <f t="shared" si="65"/>
        <v>0</v>
      </c>
      <c r="E27" s="69">
        <f t="shared" si="65"/>
        <v>0</v>
      </c>
      <c r="F27" s="69">
        <f t="shared" si="65"/>
        <v>0</v>
      </c>
      <c r="G27" s="69">
        <f t="shared" si="65"/>
        <v>0</v>
      </c>
      <c r="H27" s="69">
        <f t="shared" si="65"/>
        <v>4</v>
      </c>
      <c r="I27" s="69">
        <f t="shared" si="65"/>
        <v>1</v>
      </c>
      <c r="J27" s="69">
        <f t="shared" si="65"/>
        <v>0</v>
      </c>
      <c r="K27" s="69">
        <f t="shared" si="65"/>
        <v>3</v>
      </c>
      <c r="L27" s="69">
        <f t="shared" si="65"/>
        <v>0</v>
      </c>
      <c r="M27" s="69">
        <f t="shared" si="65"/>
        <v>1</v>
      </c>
      <c r="N27" s="69">
        <f t="shared" si="65"/>
        <v>0</v>
      </c>
      <c r="O27" s="69">
        <f t="shared" si="65"/>
        <v>0</v>
      </c>
      <c r="P27" s="69">
        <f t="shared" si="65"/>
        <v>1</v>
      </c>
      <c r="Q27" s="69">
        <f t="shared" si="65"/>
        <v>0</v>
      </c>
      <c r="R27" s="69">
        <f t="shared" si="65"/>
        <v>0</v>
      </c>
      <c r="S27" s="69">
        <f t="shared" si="65"/>
        <v>0</v>
      </c>
      <c r="T27" s="69">
        <f t="shared" si="65"/>
        <v>0</v>
      </c>
      <c r="U27" s="69">
        <f t="shared" si="65"/>
        <v>0</v>
      </c>
      <c r="V27" s="69">
        <f t="shared" si="65"/>
        <v>1</v>
      </c>
      <c r="W27" s="69">
        <f t="shared" si="65"/>
        <v>0</v>
      </c>
      <c r="X27" s="69">
        <f t="shared" si="65"/>
        <v>0</v>
      </c>
      <c r="Y27" s="69">
        <f t="shared" si="65"/>
        <v>0</v>
      </c>
      <c r="Z27" s="69">
        <f t="shared" si="65"/>
        <v>0</v>
      </c>
      <c r="AA27" s="69">
        <f t="shared" si="65"/>
        <v>0</v>
      </c>
      <c r="AB27" s="69">
        <f t="shared" si="65"/>
        <v>0</v>
      </c>
      <c r="AC27" s="69">
        <f t="shared" si="65"/>
        <v>0</v>
      </c>
      <c r="AD27" s="69">
        <f t="shared" si="65"/>
        <v>0</v>
      </c>
      <c r="AE27" s="69">
        <f t="shared" si="65"/>
        <v>0</v>
      </c>
      <c r="AF27" s="69">
        <f t="shared" si="65"/>
        <v>0</v>
      </c>
      <c r="AG27" s="69">
        <f t="shared" si="65"/>
        <v>0</v>
      </c>
      <c r="AH27" s="69">
        <f t="shared" si="65"/>
        <v>0</v>
      </c>
      <c r="AI27" s="69">
        <f t="shared" si="65"/>
        <v>0</v>
      </c>
      <c r="AJ27" s="69">
        <f t="shared" si="65"/>
        <v>0</v>
      </c>
      <c r="AK27" s="69">
        <f t="shared" si="65"/>
        <v>0</v>
      </c>
      <c r="AL27" s="69">
        <f t="shared" si="65"/>
        <v>0</v>
      </c>
      <c r="AM27" s="69">
        <f t="shared" si="65"/>
        <v>0</v>
      </c>
      <c r="AN27" s="69">
        <f t="shared" si="65"/>
        <v>0</v>
      </c>
      <c r="AO27" s="69">
        <f t="shared" si="65"/>
        <v>0</v>
      </c>
      <c r="AP27" s="69">
        <f t="shared" si="65"/>
        <v>0</v>
      </c>
      <c r="AQ27" s="69">
        <f t="shared" si="65"/>
        <v>0</v>
      </c>
      <c r="AR27" s="69">
        <f t="shared" si="65"/>
        <v>0</v>
      </c>
      <c r="AS27" s="69">
        <f t="shared" si="65"/>
        <v>4</v>
      </c>
      <c r="AT27" s="69">
        <f t="shared" si="65"/>
        <v>4</v>
      </c>
      <c r="AU27" s="69">
        <f t="shared" si="65"/>
        <v>1</v>
      </c>
      <c r="AV27" s="69">
        <f>SUM(AV28:AV32)</f>
        <v>1</v>
      </c>
      <c r="AW27" s="69">
        <f t="shared" si="65"/>
        <v>1</v>
      </c>
      <c r="AX27" s="69">
        <f t="shared" si="65"/>
        <v>1</v>
      </c>
      <c r="AY27" s="69">
        <f t="shared" si="65"/>
        <v>0</v>
      </c>
      <c r="AZ27" s="69">
        <f t="shared" si="65"/>
        <v>0</v>
      </c>
      <c r="BA27" s="69">
        <f t="shared" si="65"/>
        <v>1</v>
      </c>
      <c r="BB27" s="69">
        <f t="shared" si="65"/>
        <v>1</v>
      </c>
      <c r="BC27" s="69">
        <f t="shared" si="65"/>
        <v>0</v>
      </c>
      <c r="BD27" s="69">
        <f t="shared" si="65"/>
        <v>0</v>
      </c>
      <c r="BE27" s="69">
        <f t="shared" si="65"/>
        <v>0</v>
      </c>
      <c r="BF27" s="69">
        <f t="shared" si="65"/>
        <v>0</v>
      </c>
      <c r="BG27" s="69">
        <f t="shared" si="65"/>
        <v>0</v>
      </c>
      <c r="BH27" s="69">
        <f t="shared" si="65"/>
        <v>0</v>
      </c>
      <c r="BI27" s="69">
        <f t="shared" si="65"/>
        <v>0</v>
      </c>
      <c r="BJ27" s="69">
        <f t="shared" si="65"/>
        <v>0</v>
      </c>
    </row>
    <row r="28" spans="1:62" ht="15">
      <c r="A28" s="9" t="s">
        <v>14</v>
      </c>
      <c r="B28" s="204" t="s">
        <v>76</v>
      </c>
      <c r="C28" s="33">
        <v>0</v>
      </c>
      <c r="D28" s="32">
        <v>0</v>
      </c>
      <c r="E28" s="36">
        <v>0</v>
      </c>
      <c r="F28" s="36">
        <v>0</v>
      </c>
      <c r="G28" s="36">
        <v>0</v>
      </c>
      <c r="H28" s="32">
        <v>0</v>
      </c>
      <c r="I28" s="32">
        <f t="shared" ref="I28:I37" si="66">H28-J28-K28</f>
        <v>0</v>
      </c>
      <c r="J28" s="38">
        <v>0</v>
      </c>
      <c r="K28" s="38">
        <v>0</v>
      </c>
      <c r="L28" s="38">
        <v>0</v>
      </c>
      <c r="M28" s="34">
        <f t="shared" ref="M28:M37" si="67">N28+O28+P28+Q28</f>
        <v>0</v>
      </c>
      <c r="N28" s="38">
        <v>0</v>
      </c>
      <c r="O28" s="38">
        <v>0</v>
      </c>
      <c r="P28" s="38">
        <v>0</v>
      </c>
      <c r="Q28" s="38">
        <v>0</v>
      </c>
      <c r="R28" s="156">
        <f t="shared" ref="R28:R37" si="68">S28+T28+U28</f>
        <v>0</v>
      </c>
      <c r="S28" s="38">
        <v>0</v>
      </c>
      <c r="T28" s="38">
        <v>0</v>
      </c>
      <c r="U28" s="38">
        <v>0</v>
      </c>
      <c r="V28" s="34">
        <f t="shared" ref="V28:V37" si="69">M28+R28</f>
        <v>0</v>
      </c>
      <c r="W28" s="38">
        <v>0</v>
      </c>
      <c r="X28" s="38">
        <v>0</v>
      </c>
      <c r="Y28" s="34">
        <f t="shared" ref="Y28:Y37" si="70">E28+I28-L28-V28-W28</f>
        <v>0</v>
      </c>
      <c r="Z28" s="34">
        <f t="shared" ref="Z28:Z37" si="71">X28+D28</f>
        <v>0</v>
      </c>
      <c r="AA28" s="38">
        <v>0</v>
      </c>
      <c r="AB28" s="38">
        <v>0</v>
      </c>
      <c r="AC28" s="34">
        <f t="shared" ref="AC28:AC37" si="72">AA28+AB28</f>
        <v>0</v>
      </c>
      <c r="AD28" s="38">
        <v>0</v>
      </c>
      <c r="AE28" s="34">
        <f t="shared" ref="AE28:AE37" si="73">AA28+AB28-AD28</f>
        <v>0</v>
      </c>
      <c r="AF28" s="38"/>
      <c r="AG28" s="38">
        <v>0</v>
      </c>
      <c r="AH28" s="38">
        <v>0</v>
      </c>
      <c r="AI28" s="38">
        <v>0</v>
      </c>
      <c r="AJ28" s="34">
        <f t="shared" ref="AJ28:AJ37" si="74">AH28+AI28</f>
        <v>0</v>
      </c>
      <c r="AK28" s="38">
        <v>0</v>
      </c>
      <c r="AL28" s="34">
        <f t="shared" ref="AL28:AL37" si="75">AH28+AI28-AK28</f>
        <v>0</v>
      </c>
      <c r="AM28" s="38"/>
      <c r="AN28" s="38"/>
      <c r="AO28" s="38"/>
      <c r="AP28" s="38"/>
      <c r="AQ28" s="70">
        <f t="shared" si="11"/>
        <v>0</v>
      </c>
      <c r="AR28" s="70">
        <f t="shared" si="51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6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15">
      <c r="A29" s="9" t="s">
        <v>15</v>
      </c>
      <c r="B29" s="204" t="s">
        <v>77</v>
      </c>
      <c r="C29" s="33">
        <v>0</v>
      </c>
      <c r="D29" s="32">
        <v>0</v>
      </c>
      <c r="E29" s="36">
        <v>0</v>
      </c>
      <c r="F29" s="36">
        <v>0</v>
      </c>
      <c r="G29" s="36">
        <v>0</v>
      </c>
      <c r="H29" s="32">
        <v>0</v>
      </c>
      <c r="I29" s="32">
        <f t="shared" si="66"/>
        <v>0</v>
      </c>
      <c r="J29" s="38">
        <v>0</v>
      </c>
      <c r="K29" s="38">
        <v>0</v>
      </c>
      <c r="L29" s="38">
        <v>0</v>
      </c>
      <c r="M29" s="34">
        <f t="shared" si="67"/>
        <v>0</v>
      </c>
      <c r="N29" s="38">
        <v>0</v>
      </c>
      <c r="O29" s="38">
        <v>0</v>
      </c>
      <c r="P29" s="38">
        <v>0</v>
      </c>
      <c r="Q29" s="38">
        <v>0</v>
      </c>
      <c r="R29" s="156">
        <f t="shared" si="68"/>
        <v>0</v>
      </c>
      <c r="S29" s="38">
        <v>0</v>
      </c>
      <c r="T29" s="38">
        <v>0</v>
      </c>
      <c r="U29" s="38">
        <v>0</v>
      </c>
      <c r="V29" s="34">
        <f t="shared" si="69"/>
        <v>0</v>
      </c>
      <c r="W29" s="38">
        <v>0</v>
      </c>
      <c r="X29" s="38">
        <v>0</v>
      </c>
      <c r="Y29" s="34">
        <f t="shared" si="70"/>
        <v>0</v>
      </c>
      <c r="Z29" s="34">
        <f t="shared" si="71"/>
        <v>0</v>
      </c>
      <c r="AA29" s="38">
        <v>0</v>
      </c>
      <c r="AB29" s="38">
        <v>0</v>
      </c>
      <c r="AC29" s="34">
        <f t="shared" si="72"/>
        <v>0</v>
      </c>
      <c r="AD29" s="38">
        <v>0</v>
      </c>
      <c r="AE29" s="34">
        <f t="shared" si="73"/>
        <v>0</v>
      </c>
      <c r="AF29" s="38"/>
      <c r="AG29" s="38">
        <v>0</v>
      </c>
      <c r="AH29" s="38">
        <v>0</v>
      </c>
      <c r="AI29" s="38">
        <v>0</v>
      </c>
      <c r="AJ29" s="34">
        <f t="shared" si="74"/>
        <v>0</v>
      </c>
      <c r="AK29" s="38">
        <v>0</v>
      </c>
      <c r="AL29" s="34">
        <f t="shared" si="75"/>
        <v>0</v>
      </c>
      <c r="AM29" s="38"/>
      <c r="AN29" s="38"/>
      <c r="AO29" s="38"/>
      <c r="AP29" s="38"/>
      <c r="AQ29" s="70">
        <f t="shared" si="11"/>
        <v>0</v>
      </c>
      <c r="AR29" s="70">
        <f t="shared" si="51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7">L29+V29+W29+Y29+Z29</f>
        <v>0</v>
      </c>
      <c r="AW29" s="70">
        <f t="shared" si="15"/>
        <v>0</v>
      </c>
      <c r="AX29" s="70">
        <f t="shared" si="76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33">
        <v>0</v>
      </c>
      <c r="D30" s="32">
        <v>0</v>
      </c>
      <c r="E30" s="36">
        <v>0</v>
      </c>
      <c r="F30" s="36">
        <v>0</v>
      </c>
      <c r="G30" s="36">
        <v>0</v>
      </c>
      <c r="H30" s="32">
        <v>1</v>
      </c>
      <c r="I30" s="32">
        <f t="shared" si="66"/>
        <v>1</v>
      </c>
      <c r="J30" s="38">
        <v>0</v>
      </c>
      <c r="K30" s="38">
        <v>0</v>
      </c>
      <c r="L30" s="38">
        <v>0</v>
      </c>
      <c r="M30" s="34">
        <f t="shared" si="67"/>
        <v>1</v>
      </c>
      <c r="N30" s="157">
        <v>0</v>
      </c>
      <c r="O30" s="157">
        <v>0</v>
      </c>
      <c r="P30" s="157">
        <v>1</v>
      </c>
      <c r="Q30" s="38">
        <v>0</v>
      </c>
      <c r="R30" s="156">
        <f t="shared" si="68"/>
        <v>0</v>
      </c>
      <c r="S30" s="38">
        <v>0</v>
      </c>
      <c r="T30" s="38">
        <v>0</v>
      </c>
      <c r="U30" s="38">
        <v>0</v>
      </c>
      <c r="V30" s="34">
        <f t="shared" si="69"/>
        <v>1</v>
      </c>
      <c r="W30" s="38">
        <v>0</v>
      </c>
      <c r="X30" s="38">
        <v>0</v>
      </c>
      <c r="Y30" s="34">
        <f t="shared" si="70"/>
        <v>0</v>
      </c>
      <c r="Z30" s="34">
        <f t="shared" si="71"/>
        <v>0</v>
      </c>
      <c r="AA30" s="38">
        <v>0</v>
      </c>
      <c r="AB30" s="38">
        <v>0</v>
      </c>
      <c r="AC30" s="34">
        <f t="shared" si="72"/>
        <v>0</v>
      </c>
      <c r="AD30" s="38">
        <v>0</v>
      </c>
      <c r="AE30" s="34">
        <f t="shared" si="73"/>
        <v>0</v>
      </c>
      <c r="AF30" s="38"/>
      <c r="AG30" s="38">
        <v>0</v>
      </c>
      <c r="AH30" s="38">
        <v>0</v>
      </c>
      <c r="AI30" s="38">
        <v>0</v>
      </c>
      <c r="AJ30" s="34">
        <f t="shared" si="74"/>
        <v>0</v>
      </c>
      <c r="AK30" s="38">
        <v>0</v>
      </c>
      <c r="AL30" s="34">
        <f t="shared" si="75"/>
        <v>0</v>
      </c>
      <c r="AM30" s="38"/>
      <c r="AN30" s="38"/>
      <c r="AO30" s="38"/>
      <c r="AP30" s="38"/>
      <c r="AQ30" s="70">
        <f t="shared" si="11"/>
        <v>0</v>
      </c>
      <c r="AR30" s="70">
        <f t="shared" si="51"/>
        <v>0</v>
      </c>
      <c r="AS30" s="70">
        <f t="shared" si="12"/>
        <v>1</v>
      </c>
      <c r="AT30" s="70">
        <f t="shared" si="13"/>
        <v>1</v>
      </c>
      <c r="AU30" s="70">
        <f t="shared" si="14"/>
        <v>1</v>
      </c>
      <c r="AV30" s="70">
        <f t="shared" si="77"/>
        <v>1</v>
      </c>
      <c r="AW30" s="70">
        <f t="shared" si="15"/>
        <v>1</v>
      </c>
      <c r="AX30" s="70">
        <f t="shared" si="76"/>
        <v>1</v>
      </c>
      <c r="AY30" s="70">
        <f t="shared" si="16"/>
        <v>0</v>
      </c>
      <c r="AZ30" s="70">
        <f t="shared" si="17"/>
        <v>0</v>
      </c>
      <c r="BA30" s="70">
        <f t="shared" si="18"/>
        <v>1</v>
      </c>
      <c r="BB30" s="70">
        <f t="shared" si="19"/>
        <v>1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15">
      <c r="A31" s="9" t="s">
        <v>50</v>
      </c>
      <c r="B31" s="204" t="s">
        <v>79</v>
      </c>
      <c r="C31" s="33">
        <v>0</v>
      </c>
      <c r="D31" s="32">
        <v>0</v>
      </c>
      <c r="E31" s="36">
        <v>0</v>
      </c>
      <c r="F31" s="36">
        <v>0</v>
      </c>
      <c r="G31" s="36">
        <v>0</v>
      </c>
      <c r="H31" s="32">
        <v>3</v>
      </c>
      <c r="I31" s="32">
        <f t="shared" si="66"/>
        <v>0</v>
      </c>
      <c r="J31" s="38">
        <v>0</v>
      </c>
      <c r="K31" s="38">
        <v>3</v>
      </c>
      <c r="L31" s="38">
        <v>0</v>
      </c>
      <c r="M31" s="34">
        <f t="shared" si="67"/>
        <v>0</v>
      </c>
      <c r="N31" s="38">
        <v>0</v>
      </c>
      <c r="O31" s="38">
        <v>0</v>
      </c>
      <c r="P31" s="38">
        <v>0</v>
      </c>
      <c r="Q31" s="38">
        <v>0</v>
      </c>
      <c r="R31" s="156">
        <f t="shared" si="68"/>
        <v>0</v>
      </c>
      <c r="S31" s="38">
        <v>0</v>
      </c>
      <c r="T31" s="38">
        <v>0</v>
      </c>
      <c r="U31" s="38">
        <v>0</v>
      </c>
      <c r="V31" s="34">
        <f t="shared" si="69"/>
        <v>0</v>
      </c>
      <c r="W31" s="38">
        <v>0</v>
      </c>
      <c r="X31" s="38">
        <v>0</v>
      </c>
      <c r="Y31" s="34">
        <f t="shared" si="70"/>
        <v>0</v>
      </c>
      <c r="Z31" s="34">
        <f t="shared" si="71"/>
        <v>0</v>
      </c>
      <c r="AA31" s="38">
        <v>0</v>
      </c>
      <c r="AB31" s="38">
        <v>0</v>
      </c>
      <c r="AC31" s="34">
        <f t="shared" si="72"/>
        <v>0</v>
      </c>
      <c r="AD31" s="38">
        <v>0</v>
      </c>
      <c r="AE31" s="34">
        <f t="shared" si="73"/>
        <v>0</v>
      </c>
      <c r="AF31" s="38"/>
      <c r="AG31" s="38">
        <v>0</v>
      </c>
      <c r="AH31" s="38">
        <v>0</v>
      </c>
      <c r="AI31" s="38">
        <v>0</v>
      </c>
      <c r="AJ31" s="34">
        <f t="shared" si="74"/>
        <v>0</v>
      </c>
      <c r="AK31" s="38">
        <v>0</v>
      </c>
      <c r="AL31" s="34">
        <f t="shared" si="75"/>
        <v>0</v>
      </c>
      <c r="AM31" s="38"/>
      <c r="AN31" s="38"/>
      <c r="AO31" s="38"/>
      <c r="AP31" s="38"/>
      <c r="AQ31" s="70">
        <f t="shared" si="11"/>
        <v>0</v>
      </c>
      <c r="AR31" s="70">
        <f t="shared" si="51"/>
        <v>0</v>
      </c>
      <c r="AS31" s="70">
        <f t="shared" si="12"/>
        <v>3</v>
      </c>
      <c r="AT31" s="70">
        <f t="shared" si="13"/>
        <v>3</v>
      </c>
      <c r="AU31" s="70">
        <f t="shared" si="14"/>
        <v>0</v>
      </c>
      <c r="AV31" s="70">
        <f t="shared" si="77"/>
        <v>0</v>
      </c>
      <c r="AW31" s="70">
        <f t="shared" si="15"/>
        <v>0</v>
      </c>
      <c r="AX31" s="70">
        <f t="shared" si="76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15">
      <c r="A32" s="9" t="s">
        <v>51</v>
      </c>
      <c r="B32" s="204" t="s">
        <v>3</v>
      </c>
      <c r="C32" s="33">
        <v>0</v>
      </c>
      <c r="D32" s="32">
        <v>0</v>
      </c>
      <c r="E32" s="36">
        <v>0</v>
      </c>
      <c r="F32" s="36">
        <v>0</v>
      </c>
      <c r="G32" s="36">
        <v>0</v>
      </c>
      <c r="H32" s="32">
        <v>0</v>
      </c>
      <c r="I32" s="32">
        <f t="shared" si="66"/>
        <v>0</v>
      </c>
      <c r="J32" s="38">
        <v>0</v>
      </c>
      <c r="K32" s="38">
        <v>0</v>
      </c>
      <c r="L32" s="38">
        <v>0</v>
      </c>
      <c r="M32" s="34">
        <f t="shared" si="67"/>
        <v>0</v>
      </c>
      <c r="N32" s="38">
        <v>0</v>
      </c>
      <c r="O32" s="38">
        <v>0</v>
      </c>
      <c r="P32" s="38">
        <v>0</v>
      </c>
      <c r="Q32" s="38">
        <v>0</v>
      </c>
      <c r="R32" s="156">
        <f t="shared" si="68"/>
        <v>0</v>
      </c>
      <c r="S32" s="38">
        <v>0</v>
      </c>
      <c r="T32" s="38">
        <v>0</v>
      </c>
      <c r="U32" s="38">
        <v>0</v>
      </c>
      <c r="V32" s="34">
        <f t="shared" si="69"/>
        <v>0</v>
      </c>
      <c r="W32" s="38">
        <v>0</v>
      </c>
      <c r="X32" s="38">
        <v>0</v>
      </c>
      <c r="Y32" s="34">
        <f t="shared" si="70"/>
        <v>0</v>
      </c>
      <c r="Z32" s="34">
        <f t="shared" si="71"/>
        <v>0</v>
      </c>
      <c r="AA32" s="38">
        <v>0</v>
      </c>
      <c r="AB32" s="38">
        <v>0</v>
      </c>
      <c r="AC32" s="34">
        <f t="shared" si="72"/>
        <v>0</v>
      </c>
      <c r="AD32" s="38">
        <v>0</v>
      </c>
      <c r="AE32" s="34">
        <f t="shared" si="73"/>
        <v>0</v>
      </c>
      <c r="AF32" s="38"/>
      <c r="AG32" s="38">
        <v>0</v>
      </c>
      <c r="AH32" s="38">
        <v>0</v>
      </c>
      <c r="AI32" s="38">
        <v>0</v>
      </c>
      <c r="AJ32" s="34">
        <f t="shared" si="74"/>
        <v>0</v>
      </c>
      <c r="AK32" s="38">
        <v>0</v>
      </c>
      <c r="AL32" s="34">
        <f t="shared" si="75"/>
        <v>0</v>
      </c>
      <c r="AM32" s="38"/>
      <c r="AN32" s="38"/>
      <c r="AO32" s="38"/>
      <c r="AP32" s="38"/>
      <c r="AQ32" s="70">
        <f t="shared" si="11"/>
        <v>0</v>
      </c>
      <c r="AR32" s="70">
        <f t="shared" si="51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7"/>
        <v>0</v>
      </c>
      <c r="AW32" s="70">
        <f t="shared" si="15"/>
        <v>0</v>
      </c>
      <c r="AX32" s="70">
        <f t="shared" si="76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33">
        <v>0</v>
      </c>
      <c r="D33" s="32">
        <v>0</v>
      </c>
      <c r="E33" s="36">
        <v>0</v>
      </c>
      <c r="F33" s="36">
        <v>0</v>
      </c>
      <c r="G33" s="36">
        <v>0</v>
      </c>
      <c r="H33" s="32">
        <v>0</v>
      </c>
      <c r="I33" s="32">
        <f t="shared" si="66"/>
        <v>0</v>
      </c>
      <c r="J33" s="38">
        <v>0</v>
      </c>
      <c r="K33" s="38">
        <v>0</v>
      </c>
      <c r="L33" s="38">
        <v>0</v>
      </c>
      <c r="M33" s="34">
        <f t="shared" si="67"/>
        <v>0</v>
      </c>
      <c r="N33" s="38">
        <v>0</v>
      </c>
      <c r="O33" s="38">
        <v>0</v>
      </c>
      <c r="P33" s="38">
        <v>0</v>
      </c>
      <c r="Q33" s="38">
        <v>0</v>
      </c>
      <c r="R33" s="156">
        <f t="shared" si="68"/>
        <v>0</v>
      </c>
      <c r="S33" s="38">
        <v>0</v>
      </c>
      <c r="T33" s="38">
        <v>0</v>
      </c>
      <c r="U33" s="38">
        <v>0</v>
      </c>
      <c r="V33" s="34">
        <f t="shared" si="69"/>
        <v>0</v>
      </c>
      <c r="W33" s="38">
        <v>0</v>
      </c>
      <c r="X33" s="38">
        <v>0</v>
      </c>
      <c r="Y33" s="34">
        <f t="shared" si="70"/>
        <v>0</v>
      </c>
      <c r="Z33" s="34">
        <f t="shared" si="71"/>
        <v>0</v>
      </c>
      <c r="AA33" s="38">
        <v>0</v>
      </c>
      <c r="AB33" s="38">
        <v>0</v>
      </c>
      <c r="AC33" s="34">
        <f t="shared" si="72"/>
        <v>0</v>
      </c>
      <c r="AD33" s="38">
        <v>0</v>
      </c>
      <c r="AE33" s="34">
        <f t="shared" si="73"/>
        <v>0</v>
      </c>
      <c r="AF33" s="38"/>
      <c r="AG33" s="38">
        <v>0</v>
      </c>
      <c r="AH33" s="38">
        <v>0</v>
      </c>
      <c r="AI33" s="38">
        <v>0</v>
      </c>
      <c r="AJ33" s="34">
        <f t="shared" si="74"/>
        <v>0</v>
      </c>
      <c r="AK33" s="38">
        <v>0</v>
      </c>
      <c r="AL33" s="34">
        <f t="shared" si="75"/>
        <v>0</v>
      </c>
      <c r="AM33" s="38"/>
      <c r="AN33" s="38"/>
      <c r="AO33" s="38"/>
      <c r="AP33" s="38"/>
      <c r="AQ33" s="70">
        <f t="shared" si="11"/>
        <v>0</v>
      </c>
      <c r="AR33" s="70">
        <f t="shared" si="51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6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9" t="s">
        <v>82</v>
      </c>
      <c r="B34" s="6" t="s">
        <v>62</v>
      </c>
      <c r="C34" s="33">
        <v>0</v>
      </c>
      <c r="D34" s="32">
        <v>0</v>
      </c>
      <c r="E34" s="36">
        <v>0</v>
      </c>
      <c r="F34" s="36">
        <v>0</v>
      </c>
      <c r="G34" s="36">
        <v>0</v>
      </c>
      <c r="H34" s="32">
        <v>0</v>
      </c>
      <c r="I34" s="32">
        <f t="shared" si="66"/>
        <v>0</v>
      </c>
      <c r="J34" s="38">
        <v>0</v>
      </c>
      <c r="K34" s="38">
        <v>0</v>
      </c>
      <c r="L34" s="38">
        <v>0</v>
      </c>
      <c r="M34" s="34">
        <f t="shared" si="67"/>
        <v>0</v>
      </c>
      <c r="N34" s="38">
        <v>0</v>
      </c>
      <c r="O34" s="38">
        <v>0</v>
      </c>
      <c r="P34" s="38">
        <v>0</v>
      </c>
      <c r="Q34" s="38">
        <v>0</v>
      </c>
      <c r="R34" s="156">
        <f t="shared" si="68"/>
        <v>0</v>
      </c>
      <c r="S34" s="38">
        <v>0</v>
      </c>
      <c r="T34" s="38">
        <v>0</v>
      </c>
      <c r="U34" s="38">
        <v>0</v>
      </c>
      <c r="V34" s="34">
        <f t="shared" si="69"/>
        <v>0</v>
      </c>
      <c r="W34" s="38">
        <v>0</v>
      </c>
      <c r="X34" s="38">
        <v>0</v>
      </c>
      <c r="Y34" s="34">
        <f t="shared" si="70"/>
        <v>0</v>
      </c>
      <c r="Z34" s="34">
        <f t="shared" si="71"/>
        <v>0</v>
      </c>
      <c r="AA34" s="38">
        <v>0</v>
      </c>
      <c r="AB34" s="38">
        <v>0</v>
      </c>
      <c r="AC34" s="34">
        <f t="shared" si="72"/>
        <v>0</v>
      </c>
      <c r="AD34" s="38">
        <v>0</v>
      </c>
      <c r="AE34" s="34">
        <f t="shared" si="73"/>
        <v>0</v>
      </c>
      <c r="AF34" s="38"/>
      <c r="AG34" s="38">
        <v>0</v>
      </c>
      <c r="AH34" s="38">
        <v>0</v>
      </c>
      <c r="AI34" s="38">
        <v>0</v>
      </c>
      <c r="AJ34" s="34">
        <f t="shared" si="74"/>
        <v>0</v>
      </c>
      <c r="AK34" s="38">
        <v>0</v>
      </c>
      <c r="AL34" s="34">
        <f t="shared" si="75"/>
        <v>0</v>
      </c>
      <c r="AM34" s="38"/>
      <c r="AN34" s="38"/>
      <c r="AO34" s="38"/>
      <c r="AP34" s="38"/>
      <c r="AQ34" s="70">
        <f t="shared" si="11"/>
        <v>0</v>
      </c>
      <c r="AR34" s="70">
        <f t="shared" si="51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5" si="78">L34+V34+W34+Y34+Z34</f>
        <v>0</v>
      </c>
      <c r="AW34" s="70">
        <f t="shared" si="15"/>
        <v>0</v>
      </c>
      <c r="AX34" s="70">
        <f t="shared" si="76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9" t="s">
        <v>83</v>
      </c>
      <c r="B35" s="6" t="s">
        <v>63</v>
      </c>
      <c r="C35" s="33">
        <v>0</v>
      </c>
      <c r="D35" s="32">
        <v>0</v>
      </c>
      <c r="E35" s="36">
        <v>0</v>
      </c>
      <c r="F35" s="36">
        <v>0</v>
      </c>
      <c r="G35" s="36">
        <v>0</v>
      </c>
      <c r="H35" s="32">
        <v>0</v>
      </c>
      <c r="I35" s="32">
        <f t="shared" si="66"/>
        <v>0</v>
      </c>
      <c r="J35" s="38">
        <v>0</v>
      </c>
      <c r="K35" s="38">
        <v>0</v>
      </c>
      <c r="L35" s="38">
        <v>0</v>
      </c>
      <c r="M35" s="34">
        <f t="shared" si="67"/>
        <v>0</v>
      </c>
      <c r="N35" s="38">
        <v>0</v>
      </c>
      <c r="O35" s="38">
        <v>0</v>
      </c>
      <c r="P35" s="38">
        <v>0</v>
      </c>
      <c r="Q35" s="38">
        <v>0</v>
      </c>
      <c r="R35" s="156">
        <f t="shared" si="68"/>
        <v>0</v>
      </c>
      <c r="S35" s="38">
        <v>0</v>
      </c>
      <c r="T35" s="38">
        <v>0</v>
      </c>
      <c r="U35" s="38">
        <v>0</v>
      </c>
      <c r="V35" s="34">
        <f t="shared" si="69"/>
        <v>0</v>
      </c>
      <c r="W35" s="38">
        <v>0</v>
      </c>
      <c r="X35" s="38">
        <v>0</v>
      </c>
      <c r="Y35" s="34">
        <f t="shared" si="70"/>
        <v>0</v>
      </c>
      <c r="Z35" s="34">
        <f t="shared" si="71"/>
        <v>0</v>
      </c>
      <c r="AA35" s="38">
        <v>0</v>
      </c>
      <c r="AB35" s="38">
        <v>0</v>
      </c>
      <c r="AC35" s="34">
        <f t="shared" si="72"/>
        <v>0</v>
      </c>
      <c r="AD35" s="38">
        <v>0</v>
      </c>
      <c r="AE35" s="34">
        <f t="shared" si="73"/>
        <v>0</v>
      </c>
      <c r="AF35" s="38"/>
      <c r="AG35" s="38">
        <v>0</v>
      </c>
      <c r="AH35" s="38">
        <v>0</v>
      </c>
      <c r="AI35" s="38">
        <v>0</v>
      </c>
      <c r="AJ35" s="34">
        <f t="shared" si="74"/>
        <v>0</v>
      </c>
      <c r="AK35" s="38">
        <v>0</v>
      </c>
      <c r="AL35" s="34">
        <f t="shared" si="75"/>
        <v>0</v>
      </c>
      <c r="AM35" s="38"/>
      <c r="AN35" s="38"/>
      <c r="AO35" s="38"/>
      <c r="AP35" s="38"/>
      <c r="AQ35" s="70">
        <f t="shared" si="11"/>
        <v>0</v>
      </c>
      <c r="AR35" s="70">
        <f t="shared" si="51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8"/>
        <v>0</v>
      </c>
      <c r="AW35" s="70">
        <f t="shared" si="15"/>
        <v>0</v>
      </c>
      <c r="AX35" s="70">
        <f t="shared" si="76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51">
      <c r="A36" s="9" t="s">
        <v>84</v>
      </c>
      <c r="B36" s="6" t="s">
        <v>64</v>
      </c>
      <c r="C36" s="33">
        <v>0</v>
      </c>
      <c r="D36" s="32">
        <v>0</v>
      </c>
      <c r="E36" s="36">
        <v>0</v>
      </c>
      <c r="F36" s="36">
        <v>0</v>
      </c>
      <c r="G36" s="36">
        <v>0</v>
      </c>
      <c r="H36" s="32">
        <v>0</v>
      </c>
      <c r="I36" s="32">
        <f t="shared" si="66"/>
        <v>0</v>
      </c>
      <c r="J36" s="38">
        <v>0</v>
      </c>
      <c r="K36" s="38">
        <v>0</v>
      </c>
      <c r="L36" s="38">
        <v>0</v>
      </c>
      <c r="M36" s="34">
        <f t="shared" si="67"/>
        <v>0</v>
      </c>
      <c r="N36" s="38">
        <v>0</v>
      </c>
      <c r="O36" s="38">
        <v>0</v>
      </c>
      <c r="P36" s="38">
        <v>0</v>
      </c>
      <c r="Q36" s="38">
        <v>0</v>
      </c>
      <c r="R36" s="156">
        <f t="shared" si="68"/>
        <v>0</v>
      </c>
      <c r="S36" s="38">
        <v>0</v>
      </c>
      <c r="T36" s="38">
        <v>0</v>
      </c>
      <c r="U36" s="38">
        <v>0</v>
      </c>
      <c r="V36" s="34">
        <f t="shared" si="69"/>
        <v>0</v>
      </c>
      <c r="W36" s="38">
        <v>0</v>
      </c>
      <c r="X36" s="38">
        <v>0</v>
      </c>
      <c r="Y36" s="34">
        <f t="shared" si="70"/>
        <v>0</v>
      </c>
      <c r="Z36" s="34">
        <f t="shared" si="71"/>
        <v>0</v>
      </c>
      <c r="AA36" s="38">
        <v>0</v>
      </c>
      <c r="AB36" s="38">
        <v>0</v>
      </c>
      <c r="AC36" s="34">
        <f t="shared" si="72"/>
        <v>0</v>
      </c>
      <c r="AD36" s="38">
        <v>0</v>
      </c>
      <c r="AE36" s="34">
        <f t="shared" si="73"/>
        <v>0</v>
      </c>
      <c r="AF36" s="38"/>
      <c r="AG36" s="38">
        <v>0</v>
      </c>
      <c r="AH36" s="38">
        <v>0</v>
      </c>
      <c r="AI36" s="38">
        <v>0</v>
      </c>
      <c r="AJ36" s="34">
        <f t="shared" si="74"/>
        <v>0</v>
      </c>
      <c r="AK36" s="38">
        <v>0</v>
      </c>
      <c r="AL36" s="34">
        <f t="shared" si="75"/>
        <v>0</v>
      </c>
      <c r="AM36" s="38"/>
      <c r="AN36" s="38"/>
      <c r="AO36" s="38"/>
      <c r="AP36" s="38"/>
      <c r="AQ36" s="70">
        <f t="shared" si="11"/>
        <v>0</v>
      </c>
      <c r="AR36" s="70">
        <f t="shared" si="51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8"/>
        <v>0</v>
      </c>
      <c r="AW36" s="70">
        <f t="shared" si="15"/>
        <v>0</v>
      </c>
      <c r="AX36" s="70">
        <f t="shared" si="76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9" t="s">
        <v>93</v>
      </c>
      <c r="B37" s="6" t="s">
        <v>65</v>
      </c>
      <c r="C37" s="33">
        <v>0</v>
      </c>
      <c r="D37" s="32">
        <v>0</v>
      </c>
      <c r="E37" s="36">
        <v>0</v>
      </c>
      <c r="F37" s="36">
        <v>0</v>
      </c>
      <c r="G37" s="36">
        <v>0</v>
      </c>
      <c r="H37" s="32">
        <v>0</v>
      </c>
      <c r="I37" s="32">
        <f t="shared" si="66"/>
        <v>0</v>
      </c>
      <c r="J37" s="38">
        <v>0</v>
      </c>
      <c r="K37" s="38">
        <v>0</v>
      </c>
      <c r="L37" s="38">
        <v>0</v>
      </c>
      <c r="M37" s="34">
        <f t="shared" si="67"/>
        <v>0</v>
      </c>
      <c r="N37" s="38">
        <v>0</v>
      </c>
      <c r="O37" s="38">
        <v>0</v>
      </c>
      <c r="P37" s="38">
        <v>0</v>
      </c>
      <c r="Q37" s="38">
        <v>0</v>
      </c>
      <c r="R37" s="156">
        <f t="shared" si="68"/>
        <v>0</v>
      </c>
      <c r="S37" s="38">
        <v>0</v>
      </c>
      <c r="T37" s="38">
        <v>0</v>
      </c>
      <c r="U37" s="38">
        <v>0</v>
      </c>
      <c r="V37" s="34">
        <f t="shared" si="69"/>
        <v>0</v>
      </c>
      <c r="W37" s="38">
        <v>0</v>
      </c>
      <c r="X37" s="38">
        <v>0</v>
      </c>
      <c r="Y37" s="34">
        <f t="shared" si="70"/>
        <v>0</v>
      </c>
      <c r="Z37" s="34">
        <f t="shared" si="71"/>
        <v>0</v>
      </c>
      <c r="AA37" s="38">
        <v>0</v>
      </c>
      <c r="AB37" s="38">
        <v>0</v>
      </c>
      <c r="AC37" s="34">
        <f t="shared" si="72"/>
        <v>0</v>
      </c>
      <c r="AD37" s="38">
        <v>0</v>
      </c>
      <c r="AE37" s="34">
        <f t="shared" si="73"/>
        <v>0</v>
      </c>
      <c r="AF37" s="38"/>
      <c r="AG37" s="38">
        <v>0</v>
      </c>
      <c r="AH37" s="38">
        <v>0</v>
      </c>
      <c r="AI37" s="38">
        <v>0</v>
      </c>
      <c r="AJ37" s="34">
        <f t="shared" si="74"/>
        <v>0</v>
      </c>
      <c r="AK37" s="38">
        <v>0</v>
      </c>
      <c r="AL37" s="34">
        <f t="shared" si="75"/>
        <v>0</v>
      </c>
      <c r="AM37" s="38"/>
      <c r="AN37" s="38"/>
      <c r="AO37" s="38"/>
      <c r="AP37" s="38"/>
      <c r="AQ37" s="70">
        <f t="shared" si="11"/>
        <v>0</v>
      </c>
      <c r="AR37" s="70">
        <f t="shared" si="51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8"/>
        <v>0</v>
      </c>
      <c r="AW37" s="70">
        <f t="shared" si="15"/>
        <v>0</v>
      </c>
      <c r="AX37" s="70">
        <f t="shared" si="76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75" t="s">
        <v>152</v>
      </c>
      <c r="C38" s="21"/>
      <c r="D38" s="2"/>
      <c r="E38" s="7"/>
      <c r="F38" s="7"/>
      <c r="G38" s="7"/>
      <c r="H38" s="2"/>
      <c r="I38" s="2"/>
      <c r="J38" s="8"/>
      <c r="K38" s="8"/>
      <c r="L38" s="8"/>
      <c r="M38" s="3"/>
      <c r="N38" s="8"/>
      <c r="O38" s="8"/>
      <c r="P38" s="8"/>
      <c r="Q38" s="8"/>
      <c r="R38" s="3"/>
      <c r="S38" s="8"/>
      <c r="T38" s="8"/>
      <c r="U38" s="8"/>
      <c r="V38" s="3"/>
      <c r="W38" s="8"/>
      <c r="X38" s="8"/>
      <c r="Y38" s="3"/>
      <c r="Z38" s="8"/>
      <c r="AA38" s="8"/>
      <c r="AB38" s="8"/>
      <c r="AC38" s="3"/>
      <c r="AD38" s="8"/>
      <c r="AE38" s="3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70">
        <f t="shared" si="11"/>
        <v>0</v>
      </c>
      <c r="AR38" s="70">
        <f t="shared" si="51"/>
        <v>0</v>
      </c>
      <c r="AS38" s="70">
        <f t="shared" si="12"/>
        <v>0</v>
      </c>
      <c r="AT38" s="70">
        <f t="shared" si="13"/>
        <v>0</v>
      </c>
      <c r="AU38" s="70">
        <f>D38+E38+I38</f>
        <v>0</v>
      </c>
      <c r="AV38" s="70">
        <f t="shared" si="78"/>
        <v>0</v>
      </c>
      <c r="AW38" s="70">
        <f t="shared" si="15"/>
        <v>0</v>
      </c>
      <c r="AX38" s="70">
        <f t="shared" si="76"/>
        <v>0</v>
      </c>
      <c r="AY38" s="70">
        <f t="shared" si="16"/>
        <v>0</v>
      </c>
      <c r="AZ38" s="70">
        <f t="shared" si="17"/>
        <v>0</v>
      </c>
      <c r="BA38" s="70">
        <f t="shared" si="18"/>
        <v>0</v>
      </c>
      <c r="BB38" s="70">
        <f t="shared" si="19"/>
        <v>0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26.25">
      <c r="A39" s="9" t="s">
        <v>98</v>
      </c>
      <c r="B39" s="73" t="s">
        <v>136</v>
      </c>
      <c r="C39" s="33">
        <v>13</v>
      </c>
      <c r="D39" s="32">
        <v>0</v>
      </c>
      <c r="E39" s="36">
        <v>13</v>
      </c>
      <c r="F39" s="36">
        <v>0</v>
      </c>
      <c r="G39" s="36">
        <v>0</v>
      </c>
      <c r="H39" s="32">
        <v>2</v>
      </c>
      <c r="I39" s="32">
        <f t="shared" ref="I39:I40" si="79">H39-J39-K39</f>
        <v>2</v>
      </c>
      <c r="J39" s="38">
        <v>0</v>
      </c>
      <c r="K39" s="38">
        <v>0</v>
      </c>
      <c r="L39" s="38">
        <v>0</v>
      </c>
      <c r="M39" s="34">
        <v>10</v>
      </c>
      <c r="N39" s="157">
        <v>4</v>
      </c>
      <c r="O39" s="157">
        <v>0</v>
      </c>
      <c r="P39" s="157">
        <v>6</v>
      </c>
      <c r="Q39" s="38">
        <v>0</v>
      </c>
      <c r="R39" s="156">
        <f t="shared" ref="R39:R40" si="80">S39+T39+U39</f>
        <v>1</v>
      </c>
      <c r="S39" s="157">
        <v>0</v>
      </c>
      <c r="T39" s="157">
        <v>1</v>
      </c>
      <c r="U39" s="157">
        <v>0</v>
      </c>
      <c r="V39" s="34">
        <f t="shared" ref="V39:V40" si="81">M39+R39</f>
        <v>11</v>
      </c>
      <c r="W39" s="38">
        <v>0</v>
      </c>
      <c r="X39" s="38">
        <v>0</v>
      </c>
      <c r="Y39" s="34">
        <f>D39+E39+I39-L39-V39-W39</f>
        <v>4</v>
      </c>
      <c r="Z39" s="34">
        <f t="shared" ref="Z39:Z40" si="82">X39+D39</f>
        <v>0</v>
      </c>
      <c r="AA39" s="38">
        <v>7</v>
      </c>
      <c r="AB39" s="38">
        <v>1</v>
      </c>
      <c r="AC39" s="34">
        <f t="shared" ref="AC39:AC40" si="83">AA39+AB39</f>
        <v>8</v>
      </c>
      <c r="AD39" s="38">
        <v>2</v>
      </c>
      <c r="AE39" s="34">
        <f t="shared" ref="AE39:AE40" si="84">AA39+AB39-AD39</f>
        <v>6</v>
      </c>
      <c r="AF39" s="38"/>
      <c r="AG39" s="38">
        <v>0</v>
      </c>
      <c r="AH39" s="38">
        <v>0</v>
      </c>
      <c r="AI39" s="38">
        <v>0</v>
      </c>
      <c r="AJ39" s="34">
        <f t="shared" ref="AJ39:AJ40" si="85">AH39+AI39</f>
        <v>0</v>
      </c>
      <c r="AK39" s="38">
        <v>0</v>
      </c>
      <c r="AL39" s="34">
        <f t="shared" ref="AL39:AL40" si="86">AH39+AI39-AK39</f>
        <v>0</v>
      </c>
      <c r="AM39" s="38"/>
      <c r="AN39" s="38"/>
      <c r="AO39" s="38"/>
      <c r="AP39" s="38"/>
      <c r="AQ39" s="70">
        <f t="shared" si="11"/>
        <v>13</v>
      </c>
      <c r="AR39" s="70">
        <f t="shared" si="51"/>
        <v>13</v>
      </c>
      <c r="AS39" s="70">
        <f t="shared" si="12"/>
        <v>2</v>
      </c>
      <c r="AT39" s="70">
        <f t="shared" si="13"/>
        <v>2</v>
      </c>
      <c r="AU39" s="70">
        <f t="shared" si="14"/>
        <v>15</v>
      </c>
      <c r="AV39" s="70">
        <f t="shared" si="78"/>
        <v>15</v>
      </c>
      <c r="AW39" s="70">
        <f t="shared" si="15"/>
        <v>10</v>
      </c>
      <c r="AX39" s="70">
        <f t="shared" si="76"/>
        <v>10</v>
      </c>
      <c r="AY39" s="70">
        <f t="shared" si="16"/>
        <v>1</v>
      </c>
      <c r="AZ39" s="70">
        <f t="shared" si="17"/>
        <v>1</v>
      </c>
      <c r="BA39" s="70">
        <f t="shared" si="18"/>
        <v>11</v>
      </c>
      <c r="BB39" s="70">
        <f t="shared" si="19"/>
        <v>11</v>
      </c>
      <c r="BC39" s="70">
        <f t="shared" si="20"/>
        <v>8</v>
      </c>
      <c r="BD39" s="70">
        <f t="shared" si="21"/>
        <v>8</v>
      </c>
      <c r="BE39" s="70">
        <f t="shared" si="22"/>
        <v>8</v>
      </c>
      <c r="BF39" s="70">
        <f t="shared" si="23"/>
        <v>8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51.75">
      <c r="A40" s="9" t="s">
        <v>99</v>
      </c>
      <c r="B40" s="73" t="s">
        <v>135</v>
      </c>
      <c r="C40" s="33">
        <v>1</v>
      </c>
      <c r="D40" s="32">
        <v>0</v>
      </c>
      <c r="E40" s="36">
        <v>1</v>
      </c>
      <c r="F40" s="36">
        <v>0</v>
      </c>
      <c r="G40" s="36">
        <v>0</v>
      </c>
      <c r="H40" s="32">
        <v>0</v>
      </c>
      <c r="I40" s="32">
        <f t="shared" si="79"/>
        <v>0</v>
      </c>
      <c r="J40" s="38">
        <v>0</v>
      </c>
      <c r="K40" s="38">
        <v>0</v>
      </c>
      <c r="L40" s="38">
        <v>0</v>
      </c>
      <c r="M40" s="34">
        <f t="shared" ref="M40" si="87">N40+O40+P40+Q40</f>
        <v>1</v>
      </c>
      <c r="N40" s="157">
        <v>1</v>
      </c>
      <c r="O40" s="157">
        <v>0</v>
      </c>
      <c r="P40" s="157">
        <v>0</v>
      </c>
      <c r="Q40" s="157">
        <v>0</v>
      </c>
      <c r="R40" s="156">
        <f t="shared" si="80"/>
        <v>0</v>
      </c>
      <c r="S40" s="157">
        <v>0</v>
      </c>
      <c r="T40" s="157">
        <v>0</v>
      </c>
      <c r="U40" s="157">
        <v>0</v>
      </c>
      <c r="V40" s="34">
        <f t="shared" si="81"/>
        <v>1</v>
      </c>
      <c r="W40" s="38">
        <v>0</v>
      </c>
      <c r="X40" s="38">
        <v>0</v>
      </c>
      <c r="Y40" s="34">
        <f t="shared" ref="Y40" si="88">E40+I40-L40-V40-W40</f>
        <v>0</v>
      </c>
      <c r="Z40" s="34">
        <f t="shared" si="82"/>
        <v>0</v>
      </c>
      <c r="AA40" s="38">
        <v>0</v>
      </c>
      <c r="AB40" s="38">
        <v>0</v>
      </c>
      <c r="AC40" s="34">
        <f t="shared" si="83"/>
        <v>0</v>
      </c>
      <c r="AD40" s="38">
        <v>0</v>
      </c>
      <c r="AE40" s="34">
        <f t="shared" si="84"/>
        <v>0</v>
      </c>
      <c r="AF40" s="38"/>
      <c r="AG40" s="38">
        <v>0</v>
      </c>
      <c r="AH40" s="38">
        <v>0</v>
      </c>
      <c r="AI40" s="38">
        <v>0</v>
      </c>
      <c r="AJ40" s="34">
        <f t="shared" si="85"/>
        <v>0</v>
      </c>
      <c r="AK40" s="38">
        <v>0</v>
      </c>
      <c r="AL40" s="34">
        <f t="shared" si="86"/>
        <v>0</v>
      </c>
      <c r="AM40" s="38"/>
      <c r="AN40" s="38"/>
      <c r="AO40" s="38"/>
      <c r="AP40" s="38"/>
      <c r="AQ40" s="70">
        <f t="shared" si="11"/>
        <v>1</v>
      </c>
      <c r="AR40" s="70">
        <f t="shared" si="51"/>
        <v>1</v>
      </c>
      <c r="AS40" s="70">
        <f t="shared" si="12"/>
        <v>0</v>
      </c>
      <c r="AT40" s="70">
        <f t="shared" si="13"/>
        <v>0</v>
      </c>
      <c r="AU40" s="70">
        <f t="shared" si="14"/>
        <v>1</v>
      </c>
      <c r="AV40" s="70">
        <f t="shared" si="78"/>
        <v>1</v>
      </c>
      <c r="AW40" s="70">
        <f t="shared" si="15"/>
        <v>1</v>
      </c>
      <c r="AX40" s="70">
        <f t="shared" si="76"/>
        <v>1</v>
      </c>
      <c r="AY40" s="70">
        <f t="shared" si="16"/>
        <v>0</v>
      </c>
      <c r="AZ40" s="70">
        <f t="shared" si="17"/>
        <v>0</v>
      </c>
      <c r="BA40" s="70">
        <f t="shared" si="18"/>
        <v>1</v>
      </c>
      <c r="BB40" s="70">
        <f t="shared" si="19"/>
        <v>1</v>
      </c>
      <c r="BC40" s="70">
        <f t="shared" si="20"/>
        <v>0</v>
      </c>
      <c r="BD40" s="70">
        <f t="shared" si="21"/>
        <v>0</v>
      </c>
      <c r="BE40" s="70">
        <f t="shared" si="22"/>
        <v>0</v>
      </c>
      <c r="BF40" s="70">
        <f t="shared" si="23"/>
        <v>0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>
      <c r="A41" s="9" t="s">
        <v>188</v>
      </c>
      <c r="B41" s="75" t="s">
        <v>189</v>
      </c>
      <c r="C41" s="21"/>
      <c r="D41" s="2"/>
      <c r="E41" s="7"/>
      <c r="F41" s="7"/>
      <c r="G41" s="7"/>
      <c r="H41" s="2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3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1"/>
        <v>0</v>
      </c>
      <c r="AR41" s="70">
        <f t="shared" si="51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8"/>
        <v>0</v>
      </c>
      <c r="AW41" s="70">
        <f t="shared" si="15"/>
        <v>0</v>
      </c>
      <c r="AX41" s="70">
        <f t="shared" si="76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5.5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3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51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8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75" t="s">
        <v>137</v>
      </c>
      <c r="C43" s="33">
        <v>2</v>
      </c>
      <c r="D43" s="32">
        <v>0</v>
      </c>
      <c r="E43" s="36">
        <v>2</v>
      </c>
      <c r="F43" s="36">
        <v>0</v>
      </c>
      <c r="G43" s="36">
        <v>0</v>
      </c>
      <c r="H43" s="32">
        <v>1</v>
      </c>
      <c r="I43" s="32">
        <f t="shared" ref="I43" si="89">H43-J43-K43</f>
        <v>1</v>
      </c>
      <c r="J43" s="38">
        <v>0</v>
      </c>
      <c r="K43" s="38">
        <v>0</v>
      </c>
      <c r="L43" s="38">
        <v>0</v>
      </c>
      <c r="M43" s="34">
        <f t="shared" ref="M43" si="90">N43+O43+P43+Q43</f>
        <v>1</v>
      </c>
      <c r="N43" s="157">
        <v>1</v>
      </c>
      <c r="O43" s="157">
        <v>0</v>
      </c>
      <c r="P43" s="157">
        <v>0</v>
      </c>
      <c r="Q43" s="38">
        <v>0</v>
      </c>
      <c r="R43" s="156">
        <f t="shared" ref="R43" si="91">S43+T43+U43</f>
        <v>0</v>
      </c>
      <c r="S43" s="157">
        <v>0</v>
      </c>
      <c r="T43" s="157">
        <v>0</v>
      </c>
      <c r="U43" s="157">
        <v>0</v>
      </c>
      <c r="V43" s="34">
        <f t="shared" ref="V43" si="92">M43+R43</f>
        <v>1</v>
      </c>
      <c r="W43" s="38">
        <v>0</v>
      </c>
      <c r="X43" s="38">
        <v>0</v>
      </c>
      <c r="Y43" s="34">
        <f t="shared" ref="Y43" si="93">E43+I43-L43-V43-W43</f>
        <v>2</v>
      </c>
      <c r="Z43" s="34">
        <f t="shared" ref="Z43" si="94">X43+D43</f>
        <v>0</v>
      </c>
      <c r="AA43" s="38">
        <v>0</v>
      </c>
      <c r="AB43" s="38">
        <v>0</v>
      </c>
      <c r="AC43" s="34">
        <f t="shared" ref="AC43" si="95">AA43+AB43</f>
        <v>0</v>
      </c>
      <c r="AD43" s="38">
        <v>0</v>
      </c>
      <c r="AE43" s="34">
        <f t="shared" ref="AE43" si="96">AA43+AB43-AD43</f>
        <v>0</v>
      </c>
      <c r="AF43" s="38"/>
      <c r="AG43" s="38">
        <v>0</v>
      </c>
      <c r="AH43" s="38">
        <v>0</v>
      </c>
      <c r="AI43" s="38">
        <v>0</v>
      </c>
      <c r="AJ43" s="34">
        <f t="shared" ref="AJ43" si="97">AH43+AI43</f>
        <v>0</v>
      </c>
      <c r="AK43" s="38">
        <v>0</v>
      </c>
      <c r="AL43" s="34">
        <f t="shared" ref="AL43" si="98">AH43+AI43-AK43</f>
        <v>0</v>
      </c>
      <c r="AM43" s="38"/>
      <c r="AN43" s="38"/>
      <c r="AO43" s="38"/>
      <c r="AP43" s="38"/>
      <c r="AQ43" s="70">
        <f>C43</f>
        <v>2</v>
      </c>
      <c r="AR43" s="70">
        <f t="shared" si="51"/>
        <v>2</v>
      </c>
      <c r="AS43" s="70">
        <f>H43</f>
        <v>1</v>
      </c>
      <c r="AT43" s="70">
        <f>I43+J43+K43</f>
        <v>1</v>
      </c>
      <c r="AU43" s="70">
        <f>D43+E43+I43</f>
        <v>3</v>
      </c>
      <c r="AV43" s="70">
        <f t="shared" si="78"/>
        <v>3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7"/>
      <c r="F44" s="7"/>
      <c r="G44" s="7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3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99">C44</f>
        <v>0</v>
      </c>
      <c r="AR44" s="70">
        <f t="shared" si="51"/>
        <v>0</v>
      </c>
      <c r="AS44" s="70">
        <f t="shared" ref="AS44:AS45" si="100">H44</f>
        <v>0</v>
      </c>
      <c r="AT44" s="70">
        <f t="shared" ref="AT44:AT45" si="101">I44+J44+K44</f>
        <v>0</v>
      </c>
      <c r="AU44" s="70">
        <f t="shared" ref="AU44:AU45" si="102">D44+E44+I44</f>
        <v>0</v>
      </c>
      <c r="AV44" s="70">
        <f t="shared" si="78"/>
        <v>0</v>
      </c>
      <c r="AW44" s="70">
        <f t="shared" ref="AW44:AW45" si="103">M44</f>
        <v>0</v>
      </c>
      <c r="AX44" s="70">
        <f t="shared" ref="AX44:AX45" si="104">N44+O44+P44+Q44</f>
        <v>0</v>
      </c>
      <c r="AY44" s="70">
        <f t="shared" ref="AY44:AY45" si="105">R44</f>
        <v>0</v>
      </c>
      <c r="AZ44" s="70">
        <f t="shared" ref="AZ44:AZ45" si="106">S44+T44+U44</f>
        <v>0</v>
      </c>
      <c r="BA44" s="70">
        <f t="shared" ref="BA44:BA45" si="107">V44</f>
        <v>0</v>
      </c>
      <c r="BB44" s="70">
        <f t="shared" ref="BB44:BB45" si="108">M44+R44</f>
        <v>0</v>
      </c>
      <c r="BC44" s="70">
        <f t="shared" ref="BC44:BC45" si="109">AC44</f>
        <v>0</v>
      </c>
      <c r="BD44" s="70">
        <f t="shared" ref="BD44:BD45" si="110">AA44+AB44</f>
        <v>0</v>
      </c>
      <c r="BE44" s="70">
        <f t="shared" ref="BE44:BE45" si="111">AC44</f>
        <v>0</v>
      </c>
      <c r="BF44" s="70">
        <f t="shared" ref="BF44:BF45" si="112">AD44+AE44</f>
        <v>0</v>
      </c>
      <c r="BG44" s="70">
        <f t="shared" ref="BG44:BG45" si="113">AJ44</f>
        <v>0</v>
      </c>
      <c r="BH44" s="70">
        <f t="shared" ref="BH44:BH45" si="114">AH44+AI44</f>
        <v>0</v>
      </c>
      <c r="BI44" s="70">
        <f t="shared" ref="BI44:BI45" si="115">AJ44</f>
        <v>0</v>
      </c>
      <c r="BJ44" s="70">
        <f t="shared" ref="BJ44:BJ45" si="116">AK44+AL44</f>
        <v>0</v>
      </c>
    </row>
    <row r="45" spans="1:62" ht="39.75" customHeight="1">
      <c r="A45" s="9" t="s">
        <v>167</v>
      </c>
      <c r="B45" s="76" t="s">
        <v>168</v>
      </c>
      <c r="C45" s="21"/>
      <c r="D45" s="2"/>
      <c r="E45" s="7"/>
      <c r="F45" s="7"/>
      <c r="G45" s="7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3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99"/>
        <v>0</v>
      </c>
      <c r="AR45" s="70">
        <f t="shared" si="51"/>
        <v>0</v>
      </c>
      <c r="AS45" s="70">
        <f t="shared" si="100"/>
        <v>0</v>
      </c>
      <c r="AT45" s="70">
        <f t="shared" si="101"/>
        <v>0</v>
      </c>
      <c r="AU45" s="70">
        <f t="shared" si="102"/>
        <v>0</v>
      </c>
      <c r="AV45" s="70">
        <f t="shared" si="78"/>
        <v>0</v>
      </c>
      <c r="AW45" s="70">
        <f t="shared" si="103"/>
        <v>0</v>
      </c>
      <c r="AX45" s="70">
        <f t="shared" si="104"/>
        <v>0</v>
      </c>
      <c r="AY45" s="70">
        <f t="shared" si="105"/>
        <v>0</v>
      </c>
      <c r="AZ45" s="70">
        <f t="shared" si="106"/>
        <v>0</v>
      </c>
      <c r="BA45" s="70">
        <f t="shared" si="107"/>
        <v>0</v>
      </c>
      <c r="BB45" s="70">
        <f t="shared" si="108"/>
        <v>0</v>
      </c>
      <c r="BC45" s="70">
        <f t="shared" si="109"/>
        <v>0</v>
      </c>
      <c r="BD45" s="70">
        <f t="shared" si="110"/>
        <v>0</v>
      </c>
      <c r="BE45" s="70">
        <f t="shared" si="111"/>
        <v>0</v>
      </c>
      <c r="BF45" s="70">
        <f t="shared" si="112"/>
        <v>0</v>
      </c>
      <c r="BG45" s="70">
        <f t="shared" si="113"/>
        <v>0</v>
      </c>
      <c r="BH45" s="70">
        <f t="shared" si="114"/>
        <v>0</v>
      </c>
      <c r="BI45" s="70">
        <f t="shared" si="115"/>
        <v>0</v>
      </c>
      <c r="BJ45" s="70">
        <f t="shared" si="116"/>
        <v>0</v>
      </c>
    </row>
    <row r="46" spans="1:62" ht="15">
      <c r="A46" s="9" t="s">
        <v>52</v>
      </c>
      <c r="B46" s="6" t="s">
        <v>3</v>
      </c>
      <c r="C46" s="33">
        <v>3</v>
      </c>
      <c r="D46" s="32">
        <v>1</v>
      </c>
      <c r="E46" s="36">
        <v>2</v>
      </c>
      <c r="F46" s="36">
        <v>0</v>
      </c>
      <c r="G46" s="36">
        <v>0</v>
      </c>
      <c r="H46" s="32">
        <v>1</v>
      </c>
      <c r="I46" s="32">
        <f t="shared" ref="I46" si="117">H46-J46-K46</f>
        <v>1</v>
      </c>
      <c r="J46" s="38">
        <v>0</v>
      </c>
      <c r="K46" s="38">
        <v>0</v>
      </c>
      <c r="L46" s="38">
        <v>0</v>
      </c>
      <c r="M46" s="34">
        <f t="shared" ref="M46" si="118">N46+O46+P46+Q46</f>
        <v>0</v>
      </c>
      <c r="N46" s="157">
        <v>0</v>
      </c>
      <c r="O46" s="157">
        <v>0</v>
      </c>
      <c r="P46" s="157">
        <v>0</v>
      </c>
      <c r="Q46" s="38">
        <v>0</v>
      </c>
      <c r="R46" s="156">
        <f t="shared" ref="R46" si="119">S46+T46+U46</f>
        <v>2</v>
      </c>
      <c r="S46" s="157">
        <v>0</v>
      </c>
      <c r="T46" s="157">
        <v>0</v>
      </c>
      <c r="U46" s="157">
        <v>2</v>
      </c>
      <c r="V46" s="34">
        <f t="shared" ref="V46" si="120">M46+R46</f>
        <v>2</v>
      </c>
      <c r="W46" s="38">
        <v>0</v>
      </c>
      <c r="X46" s="38">
        <v>0</v>
      </c>
      <c r="Y46" s="34">
        <f>D46+E46+I46-L46-V46-W46</f>
        <v>2</v>
      </c>
      <c r="Z46" s="34">
        <f t="shared" ref="Z46" si="121">X46+D46</f>
        <v>1</v>
      </c>
      <c r="AA46" s="38">
        <v>0</v>
      </c>
      <c r="AB46" s="38">
        <v>1</v>
      </c>
      <c r="AC46" s="34">
        <f t="shared" ref="AC46" si="122">AA46+AB46</f>
        <v>1</v>
      </c>
      <c r="AD46" s="38">
        <v>0</v>
      </c>
      <c r="AE46" s="34">
        <f t="shared" ref="AE46" si="123">AA46+AB46-AD46</f>
        <v>1</v>
      </c>
      <c r="AF46" s="38"/>
      <c r="AG46" s="38">
        <v>0</v>
      </c>
      <c r="AH46" s="38">
        <v>0</v>
      </c>
      <c r="AI46" s="38">
        <v>0</v>
      </c>
      <c r="AJ46" s="34">
        <f t="shared" ref="AJ46" si="124">AH46+AI46</f>
        <v>0</v>
      </c>
      <c r="AK46" s="38">
        <v>0</v>
      </c>
      <c r="AL46" s="34">
        <f t="shared" ref="AL46" si="125">AH46+AI46-AK46</f>
        <v>0</v>
      </c>
      <c r="AM46" s="38"/>
      <c r="AN46" s="38"/>
      <c r="AO46" s="38"/>
      <c r="AP46" s="38"/>
      <c r="AQ46" s="70">
        <f t="shared" si="11"/>
        <v>3</v>
      </c>
      <c r="AR46" s="70">
        <f t="shared" si="51"/>
        <v>3</v>
      </c>
      <c r="AS46" s="70">
        <f t="shared" si="12"/>
        <v>1</v>
      </c>
      <c r="AT46" s="70">
        <f t="shared" si="13"/>
        <v>1</v>
      </c>
      <c r="AU46" s="70">
        <f t="shared" si="14"/>
        <v>4</v>
      </c>
      <c r="AV46" s="70">
        <f>L46+V46+W46+Y46</f>
        <v>4</v>
      </c>
      <c r="AW46" s="70">
        <f t="shared" si="15"/>
        <v>0</v>
      </c>
      <c r="AX46" s="70">
        <f t="shared" si="76"/>
        <v>0</v>
      </c>
      <c r="AY46" s="70">
        <f t="shared" si="16"/>
        <v>2</v>
      </c>
      <c r="AZ46" s="70">
        <f t="shared" si="17"/>
        <v>2</v>
      </c>
      <c r="BA46" s="70">
        <f t="shared" si="18"/>
        <v>2</v>
      </c>
      <c r="BB46" s="70">
        <f t="shared" si="19"/>
        <v>2</v>
      </c>
      <c r="BC46" s="70">
        <f t="shared" si="20"/>
        <v>1</v>
      </c>
      <c r="BD46" s="70">
        <f t="shared" si="21"/>
        <v>1</v>
      </c>
      <c r="BE46" s="70">
        <f t="shared" si="22"/>
        <v>1</v>
      </c>
      <c r="BF46" s="70">
        <f t="shared" si="23"/>
        <v>1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s="109" customFormat="1">
      <c r="A47" s="9"/>
      <c r="B47" s="6" t="s">
        <v>16</v>
      </c>
      <c r="C47" s="1">
        <f>C8+C11+C14+C17+C18+C19+C27+C33+C34+C35+C36+C37+C44+C45+C46+C38+C39+C40+C41+C42+C43</f>
        <v>220</v>
      </c>
      <c r="D47" s="1">
        <f t="shared" ref="D47:AP47" si="126">D8+D11+D14+D17+D18+D19+D27+D33+D34+D35+D36+D37+D44+D45+D46+D38+D39+D40+D41+D42+D43</f>
        <v>12</v>
      </c>
      <c r="E47" s="1">
        <f t="shared" si="126"/>
        <v>208</v>
      </c>
      <c r="F47" s="1">
        <f t="shared" si="126"/>
        <v>0</v>
      </c>
      <c r="G47" s="1">
        <f t="shared" si="126"/>
        <v>0</v>
      </c>
      <c r="H47" s="1">
        <f t="shared" si="126"/>
        <v>472</v>
      </c>
      <c r="I47" s="1">
        <f t="shared" si="126"/>
        <v>418</v>
      </c>
      <c r="J47" s="1">
        <f t="shared" si="126"/>
        <v>27</v>
      </c>
      <c r="K47" s="1">
        <f t="shared" si="126"/>
        <v>27</v>
      </c>
      <c r="L47" s="1">
        <f t="shared" si="126"/>
        <v>10</v>
      </c>
      <c r="M47" s="1">
        <f t="shared" si="126"/>
        <v>263</v>
      </c>
      <c r="N47" s="1">
        <f t="shared" si="126"/>
        <v>109</v>
      </c>
      <c r="O47" s="1">
        <f t="shared" si="126"/>
        <v>13</v>
      </c>
      <c r="P47" s="1">
        <f t="shared" si="126"/>
        <v>140</v>
      </c>
      <c r="Q47" s="1">
        <f t="shared" si="126"/>
        <v>1</v>
      </c>
      <c r="R47" s="1">
        <f t="shared" si="126"/>
        <v>102</v>
      </c>
      <c r="S47" s="1">
        <f t="shared" si="126"/>
        <v>1</v>
      </c>
      <c r="T47" s="1">
        <f t="shared" si="126"/>
        <v>61</v>
      </c>
      <c r="U47" s="1">
        <f t="shared" si="126"/>
        <v>40</v>
      </c>
      <c r="V47" s="1">
        <f t="shared" si="126"/>
        <v>365</v>
      </c>
      <c r="W47" s="1">
        <f t="shared" si="126"/>
        <v>1</v>
      </c>
      <c r="X47" s="1">
        <f t="shared" si="126"/>
        <v>8</v>
      </c>
      <c r="Y47" s="1">
        <f t="shared" si="126"/>
        <v>262</v>
      </c>
      <c r="Z47" s="1">
        <f t="shared" si="126"/>
        <v>20</v>
      </c>
      <c r="AA47" s="1">
        <f t="shared" si="126"/>
        <v>83</v>
      </c>
      <c r="AB47" s="1">
        <f t="shared" si="126"/>
        <v>27</v>
      </c>
      <c r="AC47" s="1">
        <f t="shared" si="126"/>
        <v>110</v>
      </c>
      <c r="AD47" s="1">
        <f t="shared" si="126"/>
        <v>18</v>
      </c>
      <c r="AE47" s="1">
        <f t="shared" si="126"/>
        <v>92</v>
      </c>
      <c r="AF47" s="1">
        <f t="shared" si="126"/>
        <v>0</v>
      </c>
      <c r="AG47" s="1">
        <f t="shared" si="126"/>
        <v>87</v>
      </c>
      <c r="AH47" s="1">
        <f t="shared" si="126"/>
        <v>5</v>
      </c>
      <c r="AI47" s="1">
        <f t="shared" si="126"/>
        <v>3</v>
      </c>
      <c r="AJ47" s="1">
        <f t="shared" si="126"/>
        <v>8</v>
      </c>
      <c r="AK47" s="1">
        <f t="shared" si="126"/>
        <v>3</v>
      </c>
      <c r="AL47" s="1">
        <f t="shared" si="126"/>
        <v>5</v>
      </c>
      <c r="AM47" s="1">
        <f t="shared" si="126"/>
        <v>0</v>
      </c>
      <c r="AN47" s="1">
        <f t="shared" si="126"/>
        <v>0</v>
      </c>
      <c r="AO47" s="1">
        <f t="shared" si="126"/>
        <v>0</v>
      </c>
      <c r="AP47" s="1">
        <f t="shared" si="126"/>
        <v>0</v>
      </c>
      <c r="AQ47" s="69">
        <f t="shared" ref="AQ47:BJ47" si="127">AQ8+AQ11+AQ14+AQ17+AQ18+AQ19+AQ27+AQ33+AQ34+AQ35+AQ36+AQ37+AQ42+AQ43+AQ38+AQ39+AQ40+AQ41+AQ44+AQ45+AQ46</f>
        <v>220</v>
      </c>
      <c r="AR47" s="70">
        <f t="shared" si="51"/>
        <v>220</v>
      </c>
      <c r="AS47" s="69">
        <f t="shared" si="127"/>
        <v>472</v>
      </c>
      <c r="AT47" s="69">
        <f t="shared" si="127"/>
        <v>472</v>
      </c>
      <c r="AU47" s="69">
        <f t="shared" si="127"/>
        <v>638</v>
      </c>
      <c r="AV47" s="70">
        <f>L47+V47+W47+Y47</f>
        <v>638</v>
      </c>
      <c r="AW47" s="69">
        <f t="shared" si="127"/>
        <v>263</v>
      </c>
      <c r="AX47" s="69">
        <f t="shared" si="127"/>
        <v>263</v>
      </c>
      <c r="AY47" s="69">
        <f t="shared" si="127"/>
        <v>102</v>
      </c>
      <c r="AZ47" s="69">
        <f t="shared" si="127"/>
        <v>102</v>
      </c>
      <c r="BA47" s="69">
        <f t="shared" si="127"/>
        <v>365</v>
      </c>
      <c r="BB47" s="69">
        <f t="shared" si="127"/>
        <v>365</v>
      </c>
      <c r="BC47" s="69">
        <f t="shared" si="127"/>
        <v>110</v>
      </c>
      <c r="BD47" s="69">
        <f t="shared" si="127"/>
        <v>110</v>
      </c>
      <c r="BE47" s="69">
        <f t="shared" si="127"/>
        <v>110</v>
      </c>
      <c r="BF47" s="69">
        <f t="shared" si="127"/>
        <v>110</v>
      </c>
      <c r="BG47" s="69">
        <f t="shared" si="127"/>
        <v>8</v>
      </c>
      <c r="BH47" s="69">
        <f t="shared" si="127"/>
        <v>8</v>
      </c>
      <c r="BI47" s="69">
        <f t="shared" si="127"/>
        <v>8</v>
      </c>
      <c r="BJ47" s="69">
        <f t="shared" si="127"/>
        <v>8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59.57031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9.710937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50.2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36" customHeight="1">
      <c r="A2" s="238" t="s">
        <v>176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1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63.7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51">
      <c r="A8" s="1">
        <v>1</v>
      </c>
      <c r="B8" s="6" t="s">
        <v>53</v>
      </c>
      <c r="C8" s="107">
        <f t="shared" ref="C8:AP8" si="0">SUM(C9:C10)</f>
        <v>82</v>
      </c>
      <c r="D8" s="107">
        <f t="shared" si="0"/>
        <v>0</v>
      </c>
      <c r="E8" s="107">
        <f t="shared" si="0"/>
        <v>82</v>
      </c>
      <c r="F8" s="107">
        <f t="shared" si="0"/>
        <v>0</v>
      </c>
      <c r="G8" s="107">
        <f t="shared" si="0"/>
        <v>0</v>
      </c>
      <c r="H8" s="107">
        <f t="shared" si="0"/>
        <v>217</v>
      </c>
      <c r="I8" s="107">
        <f t="shared" si="0"/>
        <v>165</v>
      </c>
      <c r="J8" s="107">
        <f t="shared" si="0"/>
        <v>39</v>
      </c>
      <c r="K8" s="107">
        <f t="shared" si="0"/>
        <v>13</v>
      </c>
      <c r="L8" s="107">
        <f t="shared" si="0"/>
        <v>8</v>
      </c>
      <c r="M8" s="107">
        <f t="shared" si="0"/>
        <v>111</v>
      </c>
      <c r="N8" s="107">
        <f t="shared" si="0"/>
        <v>50</v>
      </c>
      <c r="O8" s="107">
        <f t="shared" si="0"/>
        <v>11</v>
      </c>
      <c r="P8" s="107">
        <f t="shared" si="0"/>
        <v>50</v>
      </c>
      <c r="Q8" s="107">
        <f t="shared" si="0"/>
        <v>0</v>
      </c>
      <c r="R8" s="107">
        <f t="shared" si="0"/>
        <v>29</v>
      </c>
      <c r="S8" s="107">
        <f t="shared" si="0"/>
        <v>0</v>
      </c>
      <c r="T8" s="107">
        <f t="shared" si="0"/>
        <v>22</v>
      </c>
      <c r="U8" s="107">
        <f t="shared" si="0"/>
        <v>7</v>
      </c>
      <c r="V8" s="107">
        <f t="shared" si="0"/>
        <v>140</v>
      </c>
      <c r="W8" s="107">
        <f t="shared" si="0"/>
        <v>0</v>
      </c>
      <c r="X8" s="107">
        <f t="shared" si="0"/>
        <v>0</v>
      </c>
      <c r="Y8" s="107">
        <f t="shared" si="0"/>
        <v>99</v>
      </c>
      <c r="Z8" s="107">
        <f t="shared" si="0"/>
        <v>0</v>
      </c>
      <c r="AA8" s="107">
        <f t="shared" si="0"/>
        <v>32</v>
      </c>
      <c r="AB8" s="107">
        <f t="shared" si="0"/>
        <v>6</v>
      </c>
      <c r="AC8" s="107">
        <f t="shared" si="0"/>
        <v>38</v>
      </c>
      <c r="AD8" s="107">
        <f t="shared" si="0"/>
        <v>4</v>
      </c>
      <c r="AE8" s="107">
        <f t="shared" si="0"/>
        <v>34</v>
      </c>
      <c r="AF8" s="107">
        <f t="shared" si="0"/>
        <v>0</v>
      </c>
      <c r="AG8" s="107">
        <f t="shared" si="0"/>
        <v>0</v>
      </c>
      <c r="AH8" s="107">
        <f t="shared" si="0"/>
        <v>3</v>
      </c>
      <c r="AI8" s="107">
        <f t="shared" si="0"/>
        <v>2</v>
      </c>
      <c r="AJ8" s="107">
        <f t="shared" si="0"/>
        <v>5</v>
      </c>
      <c r="AK8" s="107">
        <f t="shared" si="0"/>
        <v>4</v>
      </c>
      <c r="AL8" s="107">
        <f t="shared" si="0"/>
        <v>1</v>
      </c>
      <c r="AM8" s="107">
        <f t="shared" si="0"/>
        <v>0</v>
      </c>
      <c r="AN8" s="107">
        <f t="shared" si="0"/>
        <v>0</v>
      </c>
      <c r="AO8" s="107">
        <f t="shared" si="0"/>
        <v>0</v>
      </c>
      <c r="AP8" s="107">
        <f t="shared" si="0"/>
        <v>0</v>
      </c>
      <c r="AQ8" s="69">
        <f t="shared" ref="AQ8:BJ8" si="1">SUM(AQ9:AQ10)</f>
        <v>82</v>
      </c>
      <c r="AR8" s="69">
        <f t="shared" si="1"/>
        <v>82</v>
      </c>
      <c r="AS8" s="69">
        <f t="shared" si="1"/>
        <v>217</v>
      </c>
      <c r="AT8" s="69">
        <f t="shared" si="1"/>
        <v>217</v>
      </c>
      <c r="AU8" s="69">
        <f t="shared" si="1"/>
        <v>247</v>
      </c>
      <c r="AV8" s="69">
        <f>SUM(AV9:AV10)</f>
        <v>247</v>
      </c>
      <c r="AW8" s="69">
        <f t="shared" si="1"/>
        <v>111</v>
      </c>
      <c r="AX8" s="69">
        <f t="shared" si="1"/>
        <v>111</v>
      </c>
      <c r="AY8" s="69">
        <f t="shared" si="1"/>
        <v>29</v>
      </c>
      <c r="AZ8" s="69">
        <f t="shared" si="1"/>
        <v>29</v>
      </c>
      <c r="BA8" s="69">
        <f t="shared" si="1"/>
        <v>140</v>
      </c>
      <c r="BB8" s="69">
        <f t="shared" si="1"/>
        <v>140</v>
      </c>
      <c r="BC8" s="69">
        <f t="shared" si="1"/>
        <v>38</v>
      </c>
      <c r="BD8" s="69">
        <f t="shared" si="1"/>
        <v>38</v>
      </c>
      <c r="BE8" s="69">
        <f t="shared" si="1"/>
        <v>38</v>
      </c>
      <c r="BF8" s="69">
        <f t="shared" si="1"/>
        <v>38</v>
      </c>
      <c r="BG8" s="69">
        <f t="shared" si="1"/>
        <v>5</v>
      </c>
      <c r="BH8" s="69">
        <f t="shared" si="1"/>
        <v>5</v>
      </c>
      <c r="BI8" s="69">
        <f t="shared" si="1"/>
        <v>5</v>
      </c>
      <c r="BJ8" s="69">
        <f t="shared" si="1"/>
        <v>5</v>
      </c>
    </row>
    <row r="9" spans="1:62" ht="38.25">
      <c r="A9" s="5" t="s">
        <v>45</v>
      </c>
      <c r="B9" s="204" t="s">
        <v>54</v>
      </c>
      <c r="C9" s="33">
        <v>73</v>
      </c>
      <c r="D9" s="32">
        <v>0</v>
      </c>
      <c r="E9" s="32">
        <v>73</v>
      </c>
      <c r="F9" s="32">
        <v>0</v>
      </c>
      <c r="G9" s="32">
        <v>0</v>
      </c>
      <c r="H9" s="32">
        <v>180</v>
      </c>
      <c r="I9" s="32">
        <f>H9-J9-K9</f>
        <v>134</v>
      </c>
      <c r="J9" s="34">
        <v>36</v>
      </c>
      <c r="K9" s="34">
        <v>10</v>
      </c>
      <c r="L9" s="34">
        <v>6</v>
      </c>
      <c r="M9" s="34">
        <f>N9+O9+P9+Q9</f>
        <v>97</v>
      </c>
      <c r="N9" s="38">
        <v>44</v>
      </c>
      <c r="O9" s="38">
        <v>7</v>
      </c>
      <c r="P9" s="38">
        <v>46</v>
      </c>
      <c r="Q9" s="38">
        <v>0</v>
      </c>
      <c r="R9" s="34">
        <f>S9+T9+U9</f>
        <v>22</v>
      </c>
      <c r="S9" s="38">
        <v>0</v>
      </c>
      <c r="T9" s="38">
        <v>20</v>
      </c>
      <c r="U9" s="38">
        <v>2</v>
      </c>
      <c r="V9" s="34">
        <f>M9+R9</f>
        <v>119</v>
      </c>
      <c r="W9" s="34">
        <v>0</v>
      </c>
      <c r="X9" s="34">
        <v>0</v>
      </c>
      <c r="Y9" s="34">
        <f>E9+I9-L9-V9-W9</f>
        <v>82</v>
      </c>
      <c r="Z9" s="34">
        <f>X9+D9</f>
        <v>0</v>
      </c>
      <c r="AA9" s="34">
        <v>26</v>
      </c>
      <c r="AB9" s="34">
        <v>3</v>
      </c>
      <c r="AC9" s="34">
        <f>AA9+AB9</f>
        <v>29</v>
      </c>
      <c r="AD9" s="34">
        <v>4</v>
      </c>
      <c r="AE9" s="34">
        <f>AA9+AB9-AD9</f>
        <v>25</v>
      </c>
      <c r="AF9" s="34"/>
      <c r="AG9" s="34">
        <v>0</v>
      </c>
      <c r="AH9" s="34">
        <v>1</v>
      </c>
      <c r="AI9" s="34">
        <v>1</v>
      </c>
      <c r="AJ9" s="34">
        <f>AK9+AL9</f>
        <v>2</v>
      </c>
      <c r="AK9" s="34">
        <v>2</v>
      </c>
      <c r="AL9" s="34">
        <v>0</v>
      </c>
      <c r="AM9" s="33"/>
      <c r="AN9" s="33"/>
      <c r="AO9" s="33"/>
      <c r="AP9" s="33"/>
      <c r="AQ9" s="70">
        <f>C9</f>
        <v>73</v>
      </c>
      <c r="AR9" s="70">
        <f>E9+F9+G9+D9</f>
        <v>73</v>
      </c>
      <c r="AS9" s="70">
        <f>H9</f>
        <v>180</v>
      </c>
      <c r="AT9" s="70">
        <f>I9+J9+K9</f>
        <v>180</v>
      </c>
      <c r="AU9" s="70">
        <f>D9+E9+I9</f>
        <v>207</v>
      </c>
      <c r="AV9" s="70">
        <f>L9+V9+W9+Y9+Z9</f>
        <v>207</v>
      </c>
      <c r="AW9" s="70">
        <f>M9</f>
        <v>97</v>
      </c>
      <c r="AX9" s="70">
        <f>N9+O9+P9+Q9</f>
        <v>97</v>
      </c>
      <c r="AY9" s="70">
        <f>R9</f>
        <v>22</v>
      </c>
      <c r="AZ9" s="70">
        <f>S9+T9+U9</f>
        <v>22</v>
      </c>
      <c r="BA9" s="70">
        <f>V9</f>
        <v>119</v>
      </c>
      <c r="BB9" s="70">
        <f>M9+R9</f>
        <v>119</v>
      </c>
      <c r="BC9" s="70">
        <f>AC9</f>
        <v>29</v>
      </c>
      <c r="BD9" s="70">
        <f>AA9+AB9</f>
        <v>29</v>
      </c>
      <c r="BE9" s="70">
        <f>AC9</f>
        <v>29</v>
      </c>
      <c r="BF9" s="70">
        <f>AD9+AE9</f>
        <v>29</v>
      </c>
      <c r="BG9" s="70">
        <f>AJ9</f>
        <v>2</v>
      </c>
      <c r="BH9" s="70">
        <f>AH9+AI9</f>
        <v>2</v>
      </c>
      <c r="BI9" s="70">
        <f>AJ9</f>
        <v>2</v>
      </c>
      <c r="BJ9" s="70">
        <f>AK9+AL9</f>
        <v>2</v>
      </c>
    </row>
    <row r="10" spans="1:62" ht="38.25">
      <c r="A10" s="5" t="s">
        <v>46</v>
      </c>
      <c r="B10" s="204" t="s">
        <v>55</v>
      </c>
      <c r="C10" s="33">
        <v>9</v>
      </c>
      <c r="D10" s="32">
        <v>0</v>
      </c>
      <c r="E10" s="32">
        <v>9</v>
      </c>
      <c r="F10" s="32">
        <v>0</v>
      </c>
      <c r="G10" s="32">
        <v>0</v>
      </c>
      <c r="H10" s="32">
        <v>37</v>
      </c>
      <c r="I10" s="32">
        <f t="shared" ref="I10" si="2">H10-J10-K10</f>
        <v>31</v>
      </c>
      <c r="J10" s="32">
        <v>3</v>
      </c>
      <c r="K10" s="34">
        <v>3</v>
      </c>
      <c r="L10" s="34">
        <v>2</v>
      </c>
      <c r="M10" s="34">
        <f t="shared" ref="M10" si="3">N10+O10+P10+Q10</f>
        <v>14</v>
      </c>
      <c r="N10" s="38">
        <v>6</v>
      </c>
      <c r="O10" s="38">
        <v>4</v>
      </c>
      <c r="P10" s="38">
        <v>4</v>
      </c>
      <c r="Q10" s="38">
        <v>0</v>
      </c>
      <c r="R10" s="34">
        <f t="shared" ref="R10" si="4">S10+T10+U10</f>
        <v>7</v>
      </c>
      <c r="S10" s="38">
        <v>0</v>
      </c>
      <c r="T10" s="38">
        <v>2</v>
      </c>
      <c r="U10" s="38">
        <v>5</v>
      </c>
      <c r="V10" s="34">
        <f t="shared" ref="V10" si="5">M10+R10</f>
        <v>21</v>
      </c>
      <c r="W10" s="34">
        <v>0</v>
      </c>
      <c r="X10" s="35">
        <v>0</v>
      </c>
      <c r="Y10" s="34">
        <f t="shared" ref="Y10" si="6">E10+I10-L10-V10-W10</f>
        <v>17</v>
      </c>
      <c r="Z10" s="34">
        <f t="shared" ref="Z10" si="7">X10+D10</f>
        <v>0</v>
      </c>
      <c r="AA10" s="35">
        <v>6</v>
      </c>
      <c r="AB10" s="35">
        <v>3</v>
      </c>
      <c r="AC10" s="34">
        <f t="shared" ref="AC10" si="8">AA10+AB10</f>
        <v>9</v>
      </c>
      <c r="AD10" s="35">
        <v>0</v>
      </c>
      <c r="AE10" s="34">
        <f t="shared" ref="AE10" si="9">AA10+AB10-AD10</f>
        <v>9</v>
      </c>
      <c r="AF10" s="34"/>
      <c r="AG10" s="34">
        <v>0</v>
      </c>
      <c r="AH10" s="34">
        <v>2</v>
      </c>
      <c r="AI10" s="34">
        <v>1</v>
      </c>
      <c r="AJ10" s="34">
        <v>3</v>
      </c>
      <c r="AK10" s="34">
        <v>2</v>
      </c>
      <c r="AL10" s="34">
        <v>1</v>
      </c>
      <c r="AM10" s="33"/>
      <c r="AN10" s="33"/>
      <c r="AO10" s="33"/>
      <c r="AP10" s="33"/>
      <c r="AQ10" s="70">
        <f t="shared" ref="AQ10:AQ46" si="10">C10</f>
        <v>9</v>
      </c>
      <c r="AR10" s="70">
        <f>E10+F10+G10+D10</f>
        <v>9</v>
      </c>
      <c r="AS10" s="70">
        <f t="shared" ref="AS10:AS46" si="11">H10</f>
        <v>37</v>
      </c>
      <c r="AT10" s="70">
        <f t="shared" ref="AT10:AT46" si="12">I10+J10+K10</f>
        <v>37</v>
      </c>
      <c r="AU10" s="70">
        <f t="shared" ref="AU10:AU46" si="13">D10+E10+I10</f>
        <v>40</v>
      </c>
      <c r="AV10" s="70">
        <f>L10+V10+W10+Y10+Z10</f>
        <v>40</v>
      </c>
      <c r="AW10" s="70">
        <f t="shared" ref="AW10:AW46" si="14">M10</f>
        <v>14</v>
      </c>
      <c r="AX10" s="70">
        <f>N10+O10+P10+Q10</f>
        <v>14</v>
      </c>
      <c r="AY10" s="70">
        <f t="shared" ref="AY10:AY46" si="15">R10</f>
        <v>7</v>
      </c>
      <c r="AZ10" s="70">
        <f t="shared" ref="AZ10:AZ46" si="16">S10+T10+U10</f>
        <v>7</v>
      </c>
      <c r="BA10" s="70">
        <f t="shared" ref="BA10:BA46" si="17">V10</f>
        <v>21</v>
      </c>
      <c r="BB10" s="70">
        <f t="shared" ref="BB10:BB46" si="18">M10+R10</f>
        <v>21</v>
      </c>
      <c r="BC10" s="70">
        <f t="shared" ref="BC10:BC46" si="19">AC10</f>
        <v>9</v>
      </c>
      <c r="BD10" s="70">
        <f t="shared" ref="BD10:BD46" si="20">AA10+AB10</f>
        <v>9</v>
      </c>
      <c r="BE10" s="70">
        <f t="shared" ref="BE10:BE46" si="21">AC10</f>
        <v>9</v>
      </c>
      <c r="BF10" s="70">
        <f t="shared" ref="BF10:BF46" si="22">AD10+AE10</f>
        <v>9</v>
      </c>
      <c r="BG10" s="70">
        <f t="shared" ref="BG10:BG46" si="23">AJ10</f>
        <v>3</v>
      </c>
      <c r="BH10" s="70">
        <f t="shared" ref="BH10:BH46" si="24">AH10+AI10</f>
        <v>3</v>
      </c>
      <c r="BI10" s="70">
        <f t="shared" ref="BI10:BI46" si="25">AJ10</f>
        <v>3</v>
      </c>
      <c r="BJ10" s="70">
        <f t="shared" ref="BJ10:BJ46" si="26">AK10+AL10</f>
        <v>3</v>
      </c>
    </row>
    <row r="11" spans="1:62" ht="63.75">
      <c r="A11" s="1">
        <v>2</v>
      </c>
      <c r="B11" s="6" t="s">
        <v>56</v>
      </c>
      <c r="C11" s="107">
        <f t="shared" ref="C11:BJ11" si="27">SUM(C12:C13)</f>
        <v>17</v>
      </c>
      <c r="D11" s="107">
        <f t="shared" si="27"/>
        <v>0</v>
      </c>
      <c r="E11" s="107">
        <f t="shared" si="27"/>
        <v>17</v>
      </c>
      <c r="F11" s="107">
        <f t="shared" si="27"/>
        <v>0</v>
      </c>
      <c r="G11" s="107">
        <f t="shared" si="27"/>
        <v>0</v>
      </c>
      <c r="H11" s="107">
        <f t="shared" si="27"/>
        <v>35</v>
      </c>
      <c r="I11" s="107">
        <f t="shared" si="27"/>
        <v>21</v>
      </c>
      <c r="J11" s="107">
        <f t="shared" si="27"/>
        <v>9</v>
      </c>
      <c r="K11" s="107">
        <f t="shared" si="27"/>
        <v>5</v>
      </c>
      <c r="L11" s="107">
        <f t="shared" si="27"/>
        <v>2</v>
      </c>
      <c r="M11" s="107">
        <f t="shared" si="27"/>
        <v>13</v>
      </c>
      <c r="N11" s="107">
        <f t="shared" si="27"/>
        <v>6</v>
      </c>
      <c r="O11" s="107">
        <f t="shared" si="27"/>
        <v>2</v>
      </c>
      <c r="P11" s="107">
        <f t="shared" si="27"/>
        <v>5</v>
      </c>
      <c r="Q11" s="107">
        <f t="shared" si="27"/>
        <v>0</v>
      </c>
      <c r="R11" s="107">
        <f t="shared" si="27"/>
        <v>9</v>
      </c>
      <c r="S11" s="107">
        <f t="shared" si="27"/>
        <v>0</v>
      </c>
      <c r="T11" s="107">
        <f t="shared" si="27"/>
        <v>5</v>
      </c>
      <c r="U11" s="107">
        <f t="shared" si="27"/>
        <v>4</v>
      </c>
      <c r="V11" s="107">
        <f t="shared" si="27"/>
        <v>22</v>
      </c>
      <c r="W11" s="107">
        <f t="shared" si="27"/>
        <v>0</v>
      </c>
      <c r="X11" s="107">
        <f t="shared" si="27"/>
        <v>1</v>
      </c>
      <c r="Y11" s="107">
        <f t="shared" si="27"/>
        <v>14</v>
      </c>
      <c r="Z11" s="107">
        <f t="shared" si="27"/>
        <v>1</v>
      </c>
      <c r="AA11" s="107">
        <f t="shared" si="27"/>
        <v>9</v>
      </c>
      <c r="AB11" s="107">
        <f t="shared" si="27"/>
        <v>6</v>
      </c>
      <c r="AC11" s="107">
        <f t="shared" si="27"/>
        <v>15</v>
      </c>
      <c r="AD11" s="107">
        <f t="shared" si="27"/>
        <v>2</v>
      </c>
      <c r="AE11" s="107">
        <f t="shared" si="27"/>
        <v>13</v>
      </c>
      <c r="AF11" s="107">
        <f t="shared" si="27"/>
        <v>0</v>
      </c>
      <c r="AG11" s="107">
        <f t="shared" si="27"/>
        <v>0</v>
      </c>
      <c r="AH11" s="107">
        <f t="shared" si="27"/>
        <v>0</v>
      </c>
      <c r="AI11" s="107">
        <f t="shared" si="27"/>
        <v>2</v>
      </c>
      <c r="AJ11" s="107">
        <f t="shared" si="27"/>
        <v>2</v>
      </c>
      <c r="AK11" s="107">
        <f t="shared" si="27"/>
        <v>2</v>
      </c>
      <c r="AL11" s="107">
        <f t="shared" si="27"/>
        <v>0</v>
      </c>
      <c r="AM11" s="107">
        <f t="shared" si="27"/>
        <v>0</v>
      </c>
      <c r="AN11" s="107">
        <f t="shared" si="27"/>
        <v>0</v>
      </c>
      <c r="AO11" s="107">
        <f t="shared" si="27"/>
        <v>0</v>
      </c>
      <c r="AP11" s="107">
        <f t="shared" si="27"/>
        <v>0</v>
      </c>
      <c r="AQ11" s="69">
        <f t="shared" si="27"/>
        <v>17</v>
      </c>
      <c r="AR11" s="69">
        <f t="shared" si="27"/>
        <v>17</v>
      </c>
      <c r="AS11" s="69">
        <f t="shared" si="27"/>
        <v>35</v>
      </c>
      <c r="AT11" s="69">
        <f t="shared" si="27"/>
        <v>35</v>
      </c>
      <c r="AU11" s="69">
        <f t="shared" si="27"/>
        <v>38</v>
      </c>
      <c r="AV11" s="69">
        <f t="shared" si="27"/>
        <v>38</v>
      </c>
      <c r="AW11" s="69">
        <f t="shared" si="27"/>
        <v>13</v>
      </c>
      <c r="AX11" s="69">
        <f t="shared" si="27"/>
        <v>13</v>
      </c>
      <c r="AY11" s="69">
        <f t="shared" si="27"/>
        <v>9</v>
      </c>
      <c r="AZ11" s="69">
        <f t="shared" si="27"/>
        <v>9</v>
      </c>
      <c r="BA11" s="69">
        <f t="shared" si="27"/>
        <v>22</v>
      </c>
      <c r="BB11" s="69">
        <f t="shared" si="27"/>
        <v>22</v>
      </c>
      <c r="BC11" s="69">
        <f t="shared" si="27"/>
        <v>15</v>
      </c>
      <c r="BD11" s="69">
        <f t="shared" si="27"/>
        <v>15</v>
      </c>
      <c r="BE11" s="69">
        <f t="shared" si="27"/>
        <v>15</v>
      </c>
      <c r="BF11" s="69">
        <f t="shared" si="27"/>
        <v>15</v>
      </c>
      <c r="BG11" s="69">
        <f t="shared" si="27"/>
        <v>2</v>
      </c>
      <c r="BH11" s="69">
        <f t="shared" si="27"/>
        <v>2</v>
      </c>
      <c r="BI11" s="69">
        <f t="shared" si="27"/>
        <v>2</v>
      </c>
      <c r="BJ11" s="69">
        <f t="shared" si="27"/>
        <v>2</v>
      </c>
    </row>
    <row r="12" spans="1:62" ht="38.25">
      <c r="A12" s="5" t="s">
        <v>4</v>
      </c>
      <c r="B12" s="204" t="s">
        <v>57</v>
      </c>
      <c r="C12" s="32">
        <v>15</v>
      </c>
      <c r="D12" s="32">
        <v>0</v>
      </c>
      <c r="E12" s="32">
        <v>15</v>
      </c>
      <c r="F12" s="32">
        <v>0</v>
      </c>
      <c r="G12" s="32">
        <v>0</v>
      </c>
      <c r="H12" s="32">
        <v>29</v>
      </c>
      <c r="I12" s="32">
        <f t="shared" ref="I12:I13" si="28">H12-J12-K12</f>
        <v>16</v>
      </c>
      <c r="J12" s="34">
        <v>9</v>
      </c>
      <c r="K12" s="34">
        <v>4</v>
      </c>
      <c r="L12" s="34">
        <v>1</v>
      </c>
      <c r="M12" s="34">
        <f t="shared" ref="M12:M13" si="29">N12+O12+P12+Q12</f>
        <v>11</v>
      </c>
      <c r="N12" s="38">
        <v>4</v>
      </c>
      <c r="O12" s="38">
        <v>2</v>
      </c>
      <c r="P12" s="38">
        <v>5</v>
      </c>
      <c r="Q12" s="38">
        <v>0</v>
      </c>
      <c r="R12" s="34">
        <f t="shared" ref="R12:R13" si="30">S12+T12+U12</f>
        <v>8</v>
      </c>
      <c r="S12" s="38">
        <v>0</v>
      </c>
      <c r="T12" s="38">
        <v>5</v>
      </c>
      <c r="U12" s="38">
        <v>3</v>
      </c>
      <c r="V12" s="34">
        <f t="shared" ref="V12:V13" si="31">M12+R12</f>
        <v>19</v>
      </c>
      <c r="W12" s="34">
        <v>0</v>
      </c>
      <c r="X12" s="34">
        <v>0</v>
      </c>
      <c r="Y12" s="34">
        <f t="shared" ref="Y12:Y13" si="32">E12+I12-L12-V12-W12</f>
        <v>11</v>
      </c>
      <c r="Z12" s="34">
        <f t="shared" ref="Z12:Z13" si="33">X12+D12</f>
        <v>0</v>
      </c>
      <c r="AA12" s="34">
        <v>7</v>
      </c>
      <c r="AB12" s="34">
        <v>4</v>
      </c>
      <c r="AC12" s="34">
        <f t="shared" ref="AC12:AC13" si="34">AA12+AB12</f>
        <v>11</v>
      </c>
      <c r="AD12" s="34">
        <v>1</v>
      </c>
      <c r="AE12" s="34">
        <f t="shared" ref="AE12:AE13" si="35">AA12+AB12-AD12</f>
        <v>10</v>
      </c>
      <c r="AF12" s="34"/>
      <c r="AG12" s="34">
        <v>0</v>
      </c>
      <c r="AH12" s="34">
        <v>0</v>
      </c>
      <c r="AI12" s="34">
        <v>2</v>
      </c>
      <c r="AJ12" s="34">
        <f t="shared" ref="AJ12:AJ13" si="36">AK12+AL12</f>
        <v>2</v>
      </c>
      <c r="AK12" s="34">
        <v>2</v>
      </c>
      <c r="AL12" s="34">
        <v>0</v>
      </c>
      <c r="AM12" s="33"/>
      <c r="AN12" s="33"/>
      <c r="AO12" s="33"/>
      <c r="AP12" s="33"/>
      <c r="AQ12" s="70">
        <f t="shared" si="10"/>
        <v>15</v>
      </c>
      <c r="AR12" s="70">
        <f>E12+F12+G12+D12</f>
        <v>15</v>
      </c>
      <c r="AS12" s="70">
        <f t="shared" si="11"/>
        <v>29</v>
      </c>
      <c r="AT12" s="70">
        <f t="shared" si="12"/>
        <v>29</v>
      </c>
      <c r="AU12" s="70">
        <f t="shared" si="13"/>
        <v>31</v>
      </c>
      <c r="AV12" s="70">
        <f>L12+V12+W12+Y12+Z12</f>
        <v>31</v>
      </c>
      <c r="AW12" s="70">
        <f t="shared" si="14"/>
        <v>11</v>
      </c>
      <c r="AX12" s="70">
        <f>N12+O12+P12+Q12</f>
        <v>11</v>
      </c>
      <c r="AY12" s="70">
        <f t="shared" si="15"/>
        <v>8</v>
      </c>
      <c r="AZ12" s="70">
        <f t="shared" si="16"/>
        <v>8</v>
      </c>
      <c r="BA12" s="70">
        <f t="shared" si="17"/>
        <v>19</v>
      </c>
      <c r="BB12" s="70">
        <f t="shared" si="18"/>
        <v>19</v>
      </c>
      <c r="BC12" s="70">
        <f t="shared" si="19"/>
        <v>11</v>
      </c>
      <c r="BD12" s="70">
        <f t="shared" si="20"/>
        <v>11</v>
      </c>
      <c r="BE12" s="70">
        <f t="shared" si="21"/>
        <v>11</v>
      </c>
      <c r="BF12" s="70">
        <f t="shared" si="22"/>
        <v>11</v>
      </c>
      <c r="BG12" s="70">
        <f t="shared" si="23"/>
        <v>2</v>
      </c>
      <c r="BH12" s="70">
        <f t="shared" si="24"/>
        <v>2</v>
      </c>
      <c r="BI12" s="70">
        <f t="shared" si="25"/>
        <v>2</v>
      </c>
      <c r="BJ12" s="70">
        <f t="shared" si="26"/>
        <v>2</v>
      </c>
    </row>
    <row r="13" spans="1:62" ht="51">
      <c r="A13" s="5" t="s">
        <v>5</v>
      </c>
      <c r="B13" s="204" t="s">
        <v>58</v>
      </c>
      <c r="C13" s="33">
        <v>2</v>
      </c>
      <c r="D13" s="32">
        <v>0</v>
      </c>
      <c r="E13" s="32">
        <v>2</v>
      </c>
      <c r="F13" s="32">
        <v>0</v>
      </c>
      <c r="G13" s="32">
        <v>0</v>
      </c>
      <c r="H13" s="32">
        <v>6</v>
      </c>
      <c r="I13" s="32">
        <f t="shared" si="28"/>
        <v>5</v>
      </c>
      <c r="J13" s="34">
        <v>0</v>
      </c>
      <c r="K13" s="34">
        <v>1</v>
      </c>
      <c r="L13" s="34">
        <v>1</v>
      </c>
      <c r="M13" s="34">
        <f t="shared" si="29"/>
        <v>2</v>
      </c>
      <c r="N13" s="38">
        <v>2</v>
      </c>
      <c r="O13" s="38">
        <v>0</v>
      </c>
      <c r="P13" s="38">
        <v>0</v>
      </c>
      <c r="Q13" s="38">
        <v>0</v>
      </c>
      <c r="R13" s="34">
        <f t="shared" si="30"/>
        <v>1</v>
      </c>
      <c r="S13" s="38">
        <v>0</v>
      </c>
      <c r="T13" s="38">
        <v>0</v>
      </c>
      <c r="U13" s="38">
        <v>1</v>
      </c>
      <c r="V13" s="34">
        <f t="shared" si="31"/>
        <v>3</v>
      </c>
      <c r="W13" s="34">
        <v>0</v>
      </c>
      <c r="X13" s="34">
        <v>1</v>
      </c>
      <c r="Y13" s="34">
        <f t="shared" si="32"/>
        <v>3</v>
      </c>
      <c r="Z13" s="34">
        <f t="shared" si="33"/>
        <v>1</v>
      </c>
      <c r="AA13" s="34">
        <v>2</v>
      </c>
      <c r="AB13" s="34">
        <v>2</v>
      </c>
      <c r="AC13" s="34">
        <f t="shared" si="34"/>
        <v>4</v>
      </c>
      <c r="AD13" s="34">
        <v>1</v>
      </c>
      <c r="AE13" s="34">
        <f t="shared" si="35"/>
        <v>3</v>
      </c>
      <c r="AF13" s="34"/>
      <c r="AG13" s="34">
        <v>0</v>
      </c>
      <c r="AH13" s="34">
        <v>0</v>
      </c>
      <c r="AI13" s="34">
        <v>0</v>
      </c>
      <c r="AJ13" s="34">
        <f t="shared" si="36"/>
        <v>0</v>
      </c>
      <c r="AK13" s="34">
        <v>0</v>
      </c>
      <c r="AL13" s="34">
        <v>0</v>
      </c>
      <c r="AM13" s="33"/>
      <c r="AN13" s="33"/>
      <c r="AO13" s="33"/>
      <c r="AP13" s="33"/>
      <c r="AQ13" s="70">
        <f t="shared" si="10"/>
        <v>2</v>
      </c>
      <c r="AR13" s="70">
        <f>E13+F13+G13+D13</f>
        <v>2</v>
      </c>
      <c r="AS13" s="70">
        <f t="shared" si="11"/>
        <v>6</v>
      </c>
      <c r="AT13" s="70">
        <f t="shared" si="12"/>
        <v>6</v>
      </c>
      <c r="AU13" s="70">
        <f t="shared" si="13"/>
        <v>7</v>
      </c>
      <c r="AV13" s="70">
        <f>L13+V13+W13+Y13</f>
        <v>7</v>
      </c>
      <c r="AW13" s="70">
        <f t="shared" si="14"/>
        <v>2</v>
      </c>
      <c r="AX13" s="70">
        <f>N13+O13+P13+Q13</f>
        <v>2</v>
      </c>
      <c r="AY13" s="70">
        <f t="shared" si="15"/>
        <v>1</v>
      </c>
      <c r="AZ13" s="70">
        <f t="shared" si="16"/>
        <v>1</v>
      </c>
      <c r="BA13" s="70">
        <f t="shared" si="17"/>
        <v>3</v>
      </c>
      <c r="BB13" s="70">
        <f t="shared" si="18"/>
        <v>3</v>
      </c>
      <c r="BC13" s="70">
        <f t="shared" si="19"/>
        <v>4</v>
      </c>
      <c r="BD13" s="70">
        <f t="shared" si="20"/>
        <v>4</v>
      </c>
      <c r="BE13" s="70">
        <f t="shared" si="21"/>
        <v>4</v>
      </c>
      <c r="BF13" s="70">
        <f t="shared" si="22"/>
        <v>4</v>
      </c>
      <c r="BG13" s="70">
        <f t="shared" si="23"/>
        <v>0</v>
      </c>
      <c r="BH13" s="70">
        <f t="shared" si="24"/>
        <v>0</v>
      </c>
      <c r="BI13" s="70">
        <f t="shared" si="25"/>
        <v>0</v>
      </c>
      <c r="BJ13" s="70">
        <f t="shared" si="26"/>
        <v>0</v>
      </c>
    </row>
    <row r="14" spans="1:62" ht="51">
      <c r="A14" s="5" t="s">
        <v>47</v>
      </c>
      <c r="B14" s="6" t="s">
        <v>59</v>
      </c>
      <c r="C14" s="107">
        <f t="shared" ref="C14:AP14" si="37">SUM(C15:C16)</f>
        <v>26</v>
      </c>
      <c r="D14" s="107">
        <f t="shared" si="37"/>
        <v>0</v>
      </c>
      <c r="E14" s="107">
        <f t="shared" si="37"/>
        <v>26</v>
      </c>
      <c r="F14" s="107">
        <f t="shared" si="37"/>
        <v>0</v>
      </c>
      <c r="G14" s="107">
        <f t="shared" si="37"/>
        <v>0</v>
      </c>
      <c r="H14" s="107">
        <f t="shared" si="37"/>
        <v>128</v>
      </c>
      <c r="I14" s="107">
        <f t="shared" si="37"/>
        <v>104</v>
      </c>
      <c r="J14" s="107">
        <f t="shared" si="37"/>
        <v>14</v>
      </c>
      <c r="K14" s="107">
        <f t="shared" si="37"/>
        <v>10</v>
      </c>
      <c r="L14" s="107">
        <f t="shared" si="37"/>
        <v>5</v>
      </c>
      <c r="M14" s="107">
        <f t="shared" si="37"/>
        <v>30</v>
      </c>
      <c r="N14" s="107">
        <f t="shared" si="37"/>
        <v>25</v>
      </c>
      <c r="O14" s="107">
        <f t="shared" si="37"/>
        <v>3</v>
      </c>
      <c r="P14" s="107">
        <f t="shared" si="37"/>
        <v>2</v>
      </c>
      <c r="Q14" s="107">
        <f t="shared" si="37"/>
        <v>0</v>
      </c>
      <c r="R14" s="107">
        <f t="shared" si="37"/>
        <v>15</v>
      </c>
      <c r="S14" s="107">
        <f t="shared" si="37"/>
        <v>0</v>
      </c>
      <c r="T14" s="107">
        <f t="shared" si="37"/>
        <v>2</v>
      </c>
      <c r="U14" s="107">
        <f t="shared" si="37"/>
        <v>13</v>
      </c>
      <c r="V14" s="107">
        <f t="shared" si="37"/>
        <v>45</v>
      </c>
      <c r="W14" s="107">
        <f t="shared" si="37"/>
        <v>0</v>
      </c>
      <c r="X14" s="107">
        <f t="shared" si="37"/>
        <v>1</v>
      </c>
      <c r="Y14" s="107">
        <f t="shared" si="37"/>
        <v>80</v>
      </c>
      <c r="Z14" s="107">
        <f t="shared" si="37"/>
        <v>1</v>
      </c>
      <c r="AA14" s="107">
        <f t="shared" si="37"/>
        <v>1</v>
      </c>
      <c r="AB14" s="107">
        <f t="shared" si="37"/>
        <v>9</v>
      </c>
      <c r="AC14" s="107">
        <f t="shared" si="37"/>
        <v>10</v>
      </c>
      <c r="AD14" s="107">
        <f t="shared" si="37"/>
        <v>0</v>
      </c>
      <c r="AE14" s="107">
        <f t="shared" si="37"/>
        <v>10</v>
      </c>
      <c r="AF14" s="107">
        <f t="shared" si="37"/>
        <v>0</v>
      </c>
      <c r="AG14" s="107">
        <f t="shared" si="37"/>
        <v>0</v>
      </c>
      <c r="AH14" s="107">
        <f t="shared" si="37"/>
        <v>0</v>
      </c>
      <c r="AI14" s="107">
        <f t="shared" si="37"/>
        <v>3</v>
      </c>
      <c r="AJ14" s="107">
        <f t="shared" si="37"/>
        <v>3</v>
      </c>
      <c r="AK14" s="107">
        <f t="shared" si="37"/>
        <v>2</v>
      </c>
      <c r="AL14" s="107">
        <f t="shared" si="37"/>
        <v>1</v>
      </c>
      <c r="AM14" s="107">
        <f t="shared" si="37"/>
        <v>0</v>
      </c>
      <c r="AN14" s="107">
        <f t="shared" si="37"/>
        <v>0</v>
      </c>
      <c r="AO14" s="107">
        <f t="shared" si="37"/>
        <v>0</v>
      </c>
      <c r="AP14" s="107">
        <f t="shared" si="37"/>
        <v>0</v>
      </c>
      <c r="AQ14" s="69">
        <f t="shared" ref="AQ14:BJ14" si="38">SUM(AQ15:AQ16)</f>
        <v>26</v>
      </c>
      <c r="AR14" s="69">
        <f t="shared" si="38"/>
        <v>26</v>
      </c>
      <c r="AS14" s="69">
        <f t="shared" si="38"/>
        <v>128</v>
      </c>
      <c r="AT14" s="69">
        <f t="shared" si="38"/>
        <v>128</v>
      </c>
      <c r="AU14" s="69">
        <f t="shared" si="38"/>
        <v>130</v>
      </c>
      <c r="AV14" s="69">
        <f t="shared" si="38"/>
        <v>130</v>
      </c>
      <c r="AW14" s="69">
        <f t="shared" si="38"/>
        <v>30</v>
      </c>
      <c r="AX14" s="69">
        <f t="shared" si="38"/>
        <v>30</v>
      </c>
      <c r="AY14" s="69">
        <f t="shared" si="38"/>
        <v>15</v>
      </c>
      <c r="AZ14" s="69">
        <f t="shared" si="38"/>
        <v>15</v>
      </c>
      <c r="BA14" s="69">
        <f t="shared" si="38"/>
        <v>45</v>
      </c>
      <c r="BB14" s="69">
        <f t="shared" si="38"/>
        <v>45</v>
      </c>
      <c r="BC14" s="69">
        <f t="shared" si="38"/>
        <v>10</v>
      </c>
      <c r="BD14" s="69">
        <f t="shared" si="38"/>
        <v>10</v>
      </c>
      <c r="BE14" s="69">
        <f t="shared" si="38"/>
        <v>10</v>
      </c>
      <c r="BF14" s="69">
        <f t="shared" si="38"/>
        <v>10</v>
      </c>
      <c r="BG14" s="69">
        <f t="shared" si="38"/>
        <v>3</v>
      </c>
      <c r="BH14" s="69">
        <f t="shared" si="38"/>
        <v>3</v>
      </c>
      <c r="BI14" s="69">
        <f t="shared" si="38"/>
        <v>3</v>
      </c>
      <c r="BJ14" s="69">
        <f t="shared" si="38"/>
        <v>3</v>
      </c>
    </row>
    <row r="15" spans="1:62" ht="38.25">
      <c r="A15" s="5" t="s">
        <v>6</v>
      </c>
      <c r="B15" s="204" t="s">
        <v>60</v>
      </c>
      <c r="C15" s="33">
        <v>0</v>
      </c>
      <c r="D15" s="32">
        <v>0</v>
      </c>
      <c r="E15" s="36">
        <v>0</v>
      </c>
      <c r="F15" s="36">
        <v>0</v>
      </c>
      <c r="G15" s="36">
        <v>0</v>
      </c>
      <c r="H15" s="32">
        <v>76</v>
      </c>
      <c r="I15" s="32">
        <f t="shared" ref="I15:I18" si="39">H15-J15-K15</f>
        <v>76</v>
      </c>
      <c r="J15" s="34">
        <v>0</v>
      </c>
      <c r="K15" s="34">
        <v>0</v>
      </c>
      <c r="L15" s="34">
        <v>2</v>
      </c>
      <c r="M15" s="34">
        <f t="shared" ref="M15:M18" si="40">N15+O15+P15+Q15</f>
        <v>16</v>
      </c>
      <c r="N15" s="38">
        <v>16</v>
      </c>
      <c r="O15" s="38">
        <v>0</v>
      </c>
      <c r="P15" s="38">
        <v>0</v>
      </c>
      <c r="Q15" s="38">
        <v>0</v>
      </c>
      <c r="R15" s="34">
        <f t="shared" ref="R15:R18" si="41">S15+T15+U15</f>
        <v>13</v>
      </c>
      <c r="S15" s="38">
        <v>0</v>
      </c>
      <c r="T15" s="38">
        <v>2</v>
      </c>
      <c r="U15" s="38">
        <v>11</v>
      </c>
      <c r="V15" s="34">
        <f t="shared" ref="V15:V18" si="42">M15+R15</f>
        <v>29</v>
      </c>
      <c r="W15" s="34">
        <v>0</v>
      </c>
      <c r="X15" s="34">
        <v>1</v>
      </c>
      <c r="Y15" s="34">
        <f t="shared" ref="Y15:Y18" si="43">E15+I15-L15-V15-W15</f>
        <v>45</v>
      </c>
      <c r="Z15" s="34">
        <f t="shared" ref="Z15:Z18" si="44">X15+D15</f>
        <v>1</v>
      </c>
      <c r="AA15" s="34">
        <v>1</v>
      </c>
      <c r="AB15" s="34">
        <v>0</v>
      </c>
      <c r="AC15" s="34">
        <f t="shared" ref="AC15:AC18" si="45">AA15+AB15</f>
        <v>1</v>
      </c>
      <c r="AD15" s="34">
        <v>0</v>
      </c>
      <c r="AE15" s="34">
        <f t="shared" ref="AE15:AE18" si="46">AA15+AB15-AD15</f>
        <v>1</v>
      </c>
      <c r="AF15" s="34"/>
      <c r="AG15" s="34">
        <v>0</v>
      </c>
      <c r="AH15" s="34">
        <v>0</v>
      </c>
      <c r="AI15" s="34">
        <v>0</v>
      </c>
      <c r="AJ15" s="34">
        <f t="shared" ref="AJ15:AJ18" si="47">AK15+AL15</f>
        <v>0</v>
      </c>
      <c r="AK15" s="34">
        <v>0</v>
      </c>
      <c r="AL15" s="34">
        <v>0</v>
      </c>
      <c r="AM15" s="33"/>
      <c r="AN15" s="33"/>
      <c r="AO15" s="33"/>
      <c r="AP15" s="33"/>
      <c r="AQ15" s="70">
        <f t="shared" si="10"/>
        <v>0</v>
      </c>
      <c r="AR15" s="70">
        <f>E15+F15+G15+D15</f>
        <v>0</v>
      </c>
      <c r="AS15" s="70">
        <f t="shared" si="11"/>
        <v>76</v>
      </c>
      <c r="AT15" s="70">
        <f t="shared" si="12"/>
        <v>76</v>
      </c>
      <c r="AU15" s="70">
        <f t="shared" si="13"/>
        <v>76</v>
      </c>
      <c r="AV15" s="70">
        <f>L15+V15+W15+Y15</f>
        <v>76</v>
      </c>
      <c r="AW15" s="70">
        <f t="shared" si="14"/>
        <v>16</v>
      </c>
      <c r="AX15" s="70">
        <f t="shared" ref="AX15:AX18" si="48">N15+O15+P15+Q15</f>
        <v>16</v>
      </c>
      <c r="AY15" s="70">
        <f t="shared" si="15"/>
        <v>13</v>
      </c>
      <c r="AZ15" s="70">
        <f t="shared" si="16"/>
        <v>13</v>
      </c>
      <c r="BA15" s="70">
        <f t="shared" si="17"/>
        <v>29</v>
      </c>
      <c r="BB15" s="70">
        <f t="shared" si="18"/>
        <v>29</v>
      </c>
      <c r="BC15" s="70">
        <f t="shared" si="19"/>
        <v>1</v>
      </c>
      <c r="BD15" s="70">
        <f t="shared" si="20"/>
        <v>1</v>
      </c>
      <c r="BE15" s="70">
        <f t="shared" si="21"/>
        <v>1</v>
      </c>
      <c r="BF15" s="70">
        <f t="shared" si="22"/>
        <v>1</v>
      </c>
      <c r="BG15" s="70">
        <f t="shared" si="23"/>
        <v>0</v>
      </c>
      <c r="BH15" s="70">
        <f t="shared" si="24"/>
        <v>0</v>
      </c>
      <c r="BI15" s="70">
        <f t="shared" si="25"/>
        <v>0</v>
      </c>
      <c r="BJ15" s="70">
        <f t="shared" si="26"/>
        <v>0</v>
      </c>
    </row>
    <row r="16" spans="1:62" ht="38.25">
      <c r="A16" s="5" t="s">
        <v>7</v>
      </c>
      <c r="B16" s="204" t="s">
        <v>61</v>
      </c>
      <c r="C16" s="33">
        <v>26</v>
      </c>
      <c r="D16" s="32">
        <v>0</v>
      </c>
      <c r="E16" s="36">
        <v>26</v>
      </c>
      <c r="F16" s="36">
        <v>0</v>
      </c>
      <c r="G16" s="36">
        <v>0</v>
      </c>
      <c r="H16" s="32">
        <v>52</v>
      </c>
      <c r="I16" s="32">
        <f t="shared" si="39"/>
        <v>28</v>
      </c>
      <c r="J16" s="38">
        <v>14</v>
      </c>
      <c r="K16" s="38">
        <v>10</v>
      </c>
      <c r="L16" s="38">
        <v>3</v>
      </c>
      <c r="M16" s="34">
        <f t="shared" si="40"/>
        <v>14</v>
      </c>
      <c r="N16" s="38">
        <v>9</v>
      </c>
      <c r="O16" s="38">
        <v>3</v>
      </c>
      <c r="P16" s="38">
        <v>2</v>
      </c>
      <c r="Q16" s="38">
        <v>0</v>
      </c>
      <c r="R16" s="34">
        <f t="shared" si="41"/>
        <v>2</v>
      </c>
      <c r="S16" s="38">
        <v>0</v>
      </c>
      <c r="T16" s="38">
        <v>0</v>
      </c>
      <c r="U16" s="38">
        <v>2</v>
      </c>
      <c r="V16" s="34">
        <f t="shared" si="42"/>
        <v>16</v>
      </c>
      <c r="W16" s="38">
        <v>0</v>
      </c>
      <c r="X16" s="38">
        <v>0</v>
      </c>
      <c r="Y16" s="34">
        <f t="shared" si="43"/>
        <v>35</v>
      </c>
      <c r="Z16" s="34">
        <f t="shared" si="44"/>
        <v>0</v>
      </c>
      <c r="AA16" s="38">
        <v>0</v>
      </c>
      <c r="AB16" s="38">
        <v>9</v>
      </c>
      <c r="AC16" s="34">
        <f t="shared" si="45"/>
        <v>9</v>
      </c>
      <c r="AD16" s="38">
        <v>0</v>
      </c>
      <c r="AE16" s="34">
        <f t="shared" si="46"/>
        <v>9</v>
      </c>
      <c r="AF16" s="38"/>
      <c r="AG16" s="38">
        <v>0</v>
      </c>
      <c r="AH16" s="34">
        <v>0</v>
      </c>
      <c r="AI16" s="34">
        <v>3</v>
      </c>
      <c r="AJ16" s="34">
        <f t="shared" si="47"/>
        <v>3</v>
      </c>
      <c r="AK16" s="38">
        <v>2</v>
      </c>
      <c r="AL16" s="38">
        <v>1</v>
      </c>
      <c r="AM16" s="38"/>
      <c r="AN16" s="38"/>
      <c r="AO16" s="38"/>
      <c r="AP16" s="38"/>
      <c r="AQ16" s="70">
        <f t="shared" si="10"/>
        <v>26</v>
      </c>
      <c r="AR16" s="70">
        <f t="shared" ref="AR16:AR47" si="49">E16+F16+G16+D16</f>
        <v>26</v>
      </c>
      <c r="AS16" s="70">
        <f t="shared" si="11"/>
        <v>52</v>
      </c>
      <c r="AT16" s="70">
        <f t="shared" si="12"/>
        <v>52</v>
      </c>
      <c r="AU16" s="70">
        <f t="shared" si="13"/>
        <v>54</v>
      </c>
      <c r="AV16" s="70">
        <f t="shared" ref="AV16:AV18" si="50">L16+V16+W16+Y16+Z16</f>
        <v>54</v>
      </c>
      <c r="AW16" s="70">
        <f t="shared" si="14"/>
        <v>14</v>
      </c>
      <c r="AX16" s="70">
        <f t="shared" si="48"/>
        <v>14</v>
      </c>
      <c r="AY16" s="70">
        <f t="shared" si="15"/>
        <v>2</v>
      </c>
      <c r="AZ16" s="70">
        <f t="shared" si="16"/>
        <v>2</v>
      </c>
      <c r="BA16" s="70">
        <f t="shared" si="17"/>
        <v>16</v>
      </c>
      <c r="BB16" s="70">
        <f t="shared" si="18"/>
        <v>16</v>
      </c>
      <c r="BC16" s="70">
        <f t="shared" si="19"/>
        <v>9</v>
      </c>
      <c r="BD16" s="70">
        <f t="shared" si="20"/>
        <v>9</v>
      </c>
      <c r="BE16" s="70">
        <f t="shared" si="21"/>
        <v>9</v>
      </c>
      <c r="BF16" s="70">
        <f t="shared" si="22"/>
        <v>9</v>
      </c>
      <c r="BG16" s="70">
        <f t="shared" si="23"/>
        <v>3</v>
      </c>
      <c r="BH16" s="70">
        <f t="shared" si="24"/>
        <v>3</v>
      </c>
      <c r="BI16" s="70">
        <f t="shared" si="25"/>
        <v>3</v>
      </c>
      <c r="BJ16" s="70">
        <f t="shared" si="26"/>
        <v>3</v>
      </c>
    </row>
    <row r="17" spans="1:62" ht="25.5">
      <c r="A17" s="5">
        <v>4</v>
      </c>
      <c r="B17" s="6" t="s">
        <v>85</v>
      </c>
      <c r="C17" s="33">
        <v>17</v>
      </c>
      <c r="D17" s="32">
        <v>0</v>
      </c>
      <c r="E17" s="32">
        <v>17</v>
      </c>
      <c r="F17" s="32">
        <v>0</v>
      </c>
      <c r="G17" s="32">
        <v>0</v>
      </c>
      <c r="H17" s="32">
        <v>35</v>
      </c>
      <c r="I17" s="32">
        <f t="shared" si="39"/>
        <v>35</v>
      </c>
      <c r="J17" s="38">
        <v>0</v>
      </c>
      <c r="K17" s="38">
        <v>0</v>
      </c>
      <c r="L17" s="38">
        <v>0</v>
      </c>
      <c r="M17" s="34">
        <f t="shared" si="40"/>
        <v>15</v>
      </c>
      <c r="N17" s="38">
        <v>8</v>
      </c>
      <c r="O17" s="38">
        <v>1</v>
      </c>
      <c r="P17" s="38">
        <v>6</v>
      </c>
      <c r="Q17" s="38">
        <v>0</v>
      </c>
      <c r="R17" s="34">
        <f t="shared" si="41"/>
        <v>32</v>
      </c>
      <c r="S17" s="38">
        <v>0</v>
      </c>
      <c r="T17" s="38">
        <v>30</v>
      </c>
      <c r="U17" s="38">
        <v>2</v>
      </c>
      <c r="V17" s="34">
        <f t="shared" si="42"/>
        <v>47</v>
      </c>
      <c r="W17" s="38">
        <v>0</v>
      </c>
      <c r="X17" s="38">
        <v>0</v>
      </c>
      <c r="Y17" s="34">
        <f t="shared" si="43"/>
        <v>5</v>
      </c>
      <c r="Z17" s="34">
        <f t="shared" si="44"/>
        <v>0</v>
      </c>
      <c r="AA17" s="38">
        <v>2</v>
      </c>
      <c r="AB17" s="38">
        <v>1</v>
      </c>
      <c r="AC17" s="34">
        <f t="shared" si="45"/>
        <v>3</v>
      </c>
      <c r="AD17" s="38">
        <v>0</v>
      </c>
      <c r="AE17" s="34">
        <f t="shared" si="46"/>
        <v>3</v>
      </c>
      <c r="AF17" s="38"/>
      <c r="AG17" s="38">
        <v>0</v>
      </c>
      <c r="AH17" s="34">
        <v>0</v>
      </c>
      <c r="AI17" s="34">
        <v>0</v>
      </c>
      <c r="AJ17" s="34">
        <f t="shared" si="47"/>
        <v>0</v>
      </c>
      <c r="AK17" s="38">
        <v>0</v>
      </c>
      <c r="AL17" s="38">
        <v>0</v>
      </c>
      <c r="AM17" s="38"/>
      <c r="AN17" s="38"/>
      <c r="AO17" s="38"/>
      <c r="AP17" s="38"/>
      <c r="AQ17" s="70">
        <f t="shared" si="10"/>
        <v>17</v>
      </c>
      <c r="AR17" s="70">
        <f t="shared" si="49"/>
        <v>17</v>
      </c>
      <c r="AS17" s="70">
        <f t="shared" si="11"/>
        <v>35</v>
      </c>
      <c r="AT17" s="70">
        <f t="shared" si="12"/>
        <v>35</v>
      </c>
      <c r="AU17" s="70">
        <f t="shared" si="13"/>
        <v>52</v>
      </c>
      <c r="AV17" s="70">
        <f t="shared" si="50"/>
        <v>52</v>
      </c>
      <c r="AW17" s="70">
        <f t="shared" si="14"/>
        <v>15</v>
      </c>
      <c r="AX17" s="70">
        <f t="shared" si="48"/>
        <v>15</v>
      </c>
      <c r="AY17" s="70">
        <f t="shared" si="15"/>
        <v>32</v>
      </c>
      <c r="AZ17" s="70">
        <f t="shared" si="16"/>
        <v>32</v>
      </c>
      <c r="BA17" s="70">
        <f t="shared" si="17"/>
        <v>47</v>
      </c>
      <c r="BB17" s="70">
        <f t="shared" si="18"/>
        <v>47</v>
      </c>
      <c r="BC17" s="70">
        <f t="shared" si="19"/>
        <v>3</v>
      </c>
      <c r="BD17" s="70">
        <f t="shared" si="20"/>
        <v>3</v>
      </c>
      <c r="BE17" s="70">
        <f t="shared" si="21"/>
        <v>3</v>
      </c>
      <c r="BF17" s="70">
        <f t="shared" si="22"/>
        <v>3</v>
      </c>
      <c r="BG17" s="70">
        <f t="shared" si="23"/>
        <v>0</v>
      </c>
      <c r="BH17" s="70">
        <f t="shared" si="24"/>
        <v>0</v>
      </c>
      <c r="BI17" s="70">
        <f t="shared" si="25"/>
        <v>0</v>
      </c>
      <c r="BJ17" s="70">
        <f t="shared" si="26"/>
        <v>0</v>
      </c>
    </row>
    <row r="18" spans="1:62" ht="51">
      <c r="A18" s="5">
        <v>5</v>
      </c>
      <c r="B18" s="6" t="s">
        <v>66</v>
      </c>
      <c r="C18" s="33">
        <v>1</v>
      </c>
      <c r="D18" s="32">
        <v>0</v>
      </c>
      <c r="E18" s="32">
        <v>1</v>
      </c>
      <c r="F18" s="36">
        <v>0</v>
      </c>
      <c r="G18" s="36">
        <v>0</v>
      </c>
      <c r="H18" s="32">
        <v>5</v>
      </c>
      <c r="I18" s="32">
        <f t="shared" si="39"/>
        <v>4</v>
      </c>
      <c r="J18" s="38">
        <v>0</v>
      </c>
      <c r="K18" s="38">
        <v>1</v>
      </c>
      <c r="L18" s="38">
        <v>0</v>
      </c>
      <c r="M18" s="34">
        <f t="shared" si="40"/>
        <v>3</v>
      </c>
      <c r="N18" s="38">
        <v>2</v>
      </c>
      <c r="O18" s="38">
        <v>0</v>
      </c>
      <c r="P18" s="38">
        <v>1</v>
      </c>
      <c r="Q18" s="38">
        <v>0</v>
      </c>
      <c r="R18" s="34">
        <f t="shared" si="41"/>
        <v>0</v>
      </c>
      <c r="S18" s="38">
        <v>0</v>
      </c>
      <c r="T18" s="38">
        <v>0</v>
      </c>
      <c r="U18" s="38">
        <v>0</v>
      </c>
      <c r="V18" s="34">
        <f t="shared" si="42"/>
        <v>3</v>
      </c>
      <c r="W18" s="38">
        <v>0</v>
      </c>
      <c r="X18" s="38">
        <v>0</v>
      </c>
      <c r="Y18" s="34">
        <f t="shared" si="43"/>
        <v>2</v>
      </c>
      <c r="Z18" s="34">
        <f t="shared" si="44"/>
        <v>0</v>
      </c>
      <c r="AA18" s="38">
        <v>1</v>
      </c>
      <c r="AB18" s="38">
        <v>0</v>
      </c>
      <c r="AC18" s="34">
        <f t="shared" si="45"/>
        <v>1</v>
      </c>
      <c r="AD18" s="38">
        <v>0</v>
      </c>
      <c r="AE18" s="34">
        <f t="shared" si="46"/>
        <v>1</v>
      </c>
      <c r="AF18" s="38"/>
      <c r="AG18" s="38">
        <v>0</v>
      </c>
      <c r="AH18" s="34">
        <v>0</v>
      </c>
      <c r="AI18" s="34">
        <v>0</v>
      </c>
      <c r="AJ18" s="34">
        <f t="shared" si="47"/>
        <v>0</v>
      </c>
      <c r="AK18" s="38">
        <v>0</v>
      </c>
      <c r="AL18" s="38">
        <v>0</v>
      </c>
      <c r="AM18" s="38"/>
      <c r="AN18" s="38"/>
      <c r="AO18" s="38"/>
      <c r="AP18" s="38"/>
      <c r="AQ18" s="70">
        <f t="shared" si="10"/>
        <v>1</v>
      </c>
      <c r="AR18" s="70">
        <f t="shared" si="49"/>
        <v>1</v>
      </c>
      <c r="AS18" s="70">
        <f t="shared" si="11"/>
        <v>5</v>
      </c>
      <c r="AT18" s="70">
        <f t="shared" si="12"/>
        <v>5</v>
      </c>
      <c r="AU18" s="70">
        <f t="shared" si="13"/>
        <v>5</v>
      </c>
      <c r="AV18" s="70">
        <f t="shared" si="50"/>
        <v>5</v>
      </c>
      <c r="AW18" s="70">
        <f t="shared" si="14"/>
        <v>3</v>
      </c>
      <c r="AX18" s="70">
        <f t="shared" si="48"/>
        <v>3</v>
      </c>
      <c r="AY18" s="70">
        <f t="shared" si="15"/>
        <v>0</v>
      </c>
      <c r="AZ18" s="70">
        <f t="shared" si="16"/>
        <v>0</v>
      </c>
      <c r="BA18" s="70">
        <f t="shared" si="17"/>
        <v>3</v>
      </c>
      <c r="BB18" s="70">
        <f t="shared" si="18"/>
        <v>3</v>
      </c>
      <c r="BC18" s="70">
        <f t="shared" si="19"/>
        <v>1</v>
      </c>
      <c r="BD18" s="70">
        <f t="shared" si="20"/>
        <v>1</v>
      </c>
      <c r="BE18" s="70">
        <f t="shared" si="21"/>
        <v>1</v>
      </c>
      <c r="BF18" s="70">
        <f t="shared" si="22"/>
        <v>1</v>
      </c>
      <c r="BG18" s="70">
        <f t="shared" si="23"/>
        <v>0</v>
      </c>
      <c r="BH18" s="70">
        <f t="shared" si="24"/>
        <v>0</v>
      </c>
      <c r="BI18" s="70">
        <f t="shared" si="25"/>
        <v>0</v>
      </c>
      <c r="BJ18" s="70">
        <f t="shared" si="26"/>
        <v>0</v>
      </c>
    </row>
    <row r="19" spans="1:62" ht="38.25">
      <c r="A19" s="5">
        <v>6</v>
      </c>
      <c r="B19" s="6" t="s">
        <v>67</v>
      </c>
      <c r="C19" s="107">
        <f t="shared" ref="C19:BJ19" si="51">SUM(C20:C26)</f>
        <v>2</v>
      </c>
      <c r="D19" s="107">
        <f t="shared" si="51"/>
        <v>0</v>
      </c>
      <c r="E19" s="107">
        <f t="shared" si="51"/>
        <v>2</v>
      </c>
      <c r="F19" s="107">
        <f t="shared" si="51"/>
        <v>0</v>
      </c>
      <c r="G19" s="107">
        <f t="shared" si="51"/>
        <v>0</v>
      </c>
      <c r="H19" s="107">
        <f t="shared" si="51"/>
        <v>0</v>
      </c>
      <c r="I19" s="107">
        <f t="shared" si="51"/>
        <v>0</v>
      </c>
      <c r="J19" s="107">
        <f t="shared" si="51"/>
        <v>0</v>
      </c>
      <c r="K19" s="107">
        <f t="shared" si="51"/>
        <v>0</v>
      </c>
      <c r="L19" s="107">
        <f t="shared" si="51"/>
        <v>0</v>
      </c>
      <c r="M19" s="107">
        <f t="shared" si="51"/>
        <v>0</v>
      </c>
      <c r="N19" s="107">
        <f t="shared" si="51"/>
        <v>0</v>
      </c>
      <c r="O19" s="107">
        <f t="shared" si="51"/>
        <v>0</v>
      </c>
      <c r="P19" s="107">
        <f t="shared" si="51"/>
        <v>0</v>
      </c>
      <c r="Q19" s="107">
        <f t="shared" si="51"/>
        <v>0</v>
      </c>
      <c r="R19" s="107">
        <f t="shared" si="51"/>
        <v>1</v>
      </c>
      <c r="S19" s="107">
        <f t="shared" si="51"/>
        <v>0</v>
      </c>
      <c r="T19" s="107">
        <f t="shared" si="51"/>
        <v>0</v>
      </c>
      <c r="U19" s="107">
        <f t="shared" si="51"/>
        <v>1</v>
      </c>
      <c r="V19" s="107">
        <f t="shared" si="51"/>
        <v>1</v>
      </c>
      <c r="W19" s="107">
        <f t="shared" si="51"/>
        <v>0</v>
      </c>
      <c r="X19" s="107">
        <f t="shared" si="51"/>
        <v>0</v>
      </c>
      <c r="Y19" s="107">
        <f t="shared" si="51"/>
        <v>1</v>
      </c>
      <c r="Z19" s="107">
        <f t="shared" si="51"/>
        <v>0</v>
      </c>
      <c r="AA19" s="107">
        <f t="shared" si="51"/>
        <v>0</v>
      </c>
      <c r="AB19" s="107">
        <f t="shared" si="51"/>
        <v>1</v>
      </c>
      <c r="AC19" s="107">
        <f t="shared" si="51"/>
        <v>1</v>
      </c>
      <c r="AD19" s="107">
        <f t="shared" si="51"/>
        <v>0</v>
      </c>
      <c r="AE19" s="107">
        <f t="shared" si="51"/>
        <v>1</v>
      </c>
      <c r="AF19" s="107">
        <f t="shared" si="51"/>
        <v>0</v>
      </c>
      <c r="AG19" s="107">
        <f t="shared" si="51"/>
        <v>0</v>
      </c>
      <c r="AH19" s="107">
        <f t="shared" si="51"/>
        <v>0</v>
      </c>
      <c r="AI19" s="107">
        <f t="shared" si="51"/>
        <v>0</v>
      </c>
      <c r="AJ19" s="107">
        <f t="shared" si="51"/>
        <v>0</v>
      </c>
      <c r="AK19" s="107">
        <f t="shared" si="51"/>
        <v>0</v>
      </c>
      <c r="AL19" s="107">
        <f t="shared" si="51"/>
        <v>0</v>
      </c>
      <c r="AM19" s="107">
        <f t="shared" si="51"/>
        <v>0</v>
      </c>
      <c r="AN19" s="107">
        <f t="shared" si="51"/>
        <v>0</v>
      </c>
      <c r="AO19" s="107">
        <f t="shared" si="51"/>
        <v>0</v>
      </c>
      <c r="AP19" s="107">
        <f t="shared" si="51"/>
        <v>0</v>
      </c>
      <c r="AQ19" s="69">
        <f t="shared" si="51"/>
        <v>2</v>
      </c>
      <c r="AR19" s="69">
        <f t="shared" si="51"/>
        <v>2</v>
      </c>
      <c r="AS19" s="69">
        <f t="shared" si="51"/>
        <v>0</v>
      </c>
      <c r="AT19" s="69">
        <f t="shared" si="51"/>
        <v>0</v>
      </c>
      <c r="AU19" s="69">
        <f t="shared" si="51"/>
        <v>2</v>
      </c>
      <c r="AV19" s="69">
        <f t="shared" si="51"/>
        <v>2</v>
      </c>
      <c r="AW19" s="69">
        <f t="shared" si="51"/>
        <v>0</v>
      </c>
      <c r="AX19" s="69">
        <f t="shared" si="51"/>
        <v>0</v>
      </c>
      <c r="AY19" s="69">
        <f t="shared" si="51"/>
        <v>1</v>
      </c>
      <c r="AZ19" s="69">
        <f t="shared" si="51"/>
        <v>1</v>
      </c>
      <c r="BA19" s="69">
        <f t="shared" si="51"/>
        <v>1</v>
      </c>
      <c r="BB19" s="69">
        <f t="shared" si="51"/>
        <v>1</v>
      </c>
      <c r="BC19" s="69">
        <f t="shared" si="51"/>
        <v>1</v>
      </c>
      <c r="BD19" s="69">
        <f t="shared" si="51"/>
        <v>1</v>
      </c>
      <c r="BE19" s="69">
        <f t="shared" si="51"/>
        <v>1</v>
      </c>
      <c r="BF19" s="69">
        <f t="shared" si="51"/>
        <v>1</v>
      </c>
      <c r="BG19" s="69">
        <f t="shared" si="51"/>
        <v>0</v>
      </c>
      <c r="BH19" s="69">
        <f t="shared" si="51"/>
        <v>0</v>
      </c>
      <c r="BI19" s="69">
        <f t="shared" si="51"/>
        <v>0</v>
      </c>
      <c r="BJ19" s="69">
        <f t="shared" si="51"/>
        <v>0</v>
      </c>
    </row>
    <row r="20" spans="1:62" ht="38.25">
      <c r="A20" s="5" t="s">
        <v>8</v>
      </c>
      <c r="B20" s="204" t="s">
        <v>68</v>
      </c>
      <c r="C20" s="33">
        <v>0</v>
      </c>
      <c r="D20" s="32">
        <v>0</v>
      </c>
      <c r="E20" s="36">
        <v>0</v>
      </c>
      <c r="F20" s="36">
        <v>0</v>
      </c>
      <c r="G20" s="36">
        <v>0</v>
      </c>
      <c r="H20" s="32">
        <v>0</v>
      </c>
      <c r="I20" s="32">
        <f t="shared" ref="I20:I26" si="52">H20-J20-K20</f>
        <v>0</v>
      </c>
      <c r="J20" s="38">
        <v>0</v>
      </c>
      <c r="K20" s="38">
        <v>0</v>
      </c>
      <c r="L20" s="38">
        <v>0</v>
      </c>
      <c r="M20" s="34">
        <f t="shared" ref="M20:M26" si="53">N20+O20+P20+Q20</f>
        <v>0</v>
      </c>
      <c r="N20" s="38">
        <v>0</v>
      </c>
      <c r="O20" s="38">
        <v>0</v>
      </c>
      <c r="P20" s="38">
        <v>0</v>
      </c>
      <c r="Q20" s="38">
        <v>0</v>
      </c>
      <c r="R20" s="34">
        <f t="shared" ref="R20:R26" si="54">S20+T20+U20</f>
        <v>0</v>
      </c>
      <c r="S20" s="38">
        <v>0</v>
      </c>
      <c r="T20" s="38">
        <v>0</v>
      </c>
      <c r="U20" s="38">
        <v>0</v>
      </c>
      <c r="V20" s="34">
        <f t="shared" ref="V20:V26" si="55">M20+R20</f>
        <v>0</v>
      </c>
      <c r="W20" s="38">
        <v>0</v>
      </c>
      <c r="X20" s="38">
        <v>0</v>
      </c>
      <c r="Y20" s="34">
        <f t="shared" ref="Y20:Y26" si="56">E20+I20-L20-V20-W20</f>
        <v>0</v>
      </c>
      <c r="Z20" s="34">
        <f t="shared" ref="Z20:Z26" si="57">X20+D20</f>
        <v>0</v>
      </c>
      <c r="AA20" s="38">
        <v>0</v>
      </c>
      <c r="AB20" s="38">
        <v>0</v>
      </c>
      <c r="AC20" s="34">
        <f t="shared" ref="AC20:AC26" si="58">AA20+AB20</f>
        <v>0</v>
      </c>
      <c r="AD20" s="38">
        <v>0</v>
      </c>
      <c r="AE20" s="34">
        <f t="shared" ref="AE20:AE26" si="59">AA20+AB20-AD20</f>
        <v>0</v>
      </c>
      <c r="AF20" s="38"/>
      <c r="AG20" s="38">
        <v>0</v>
      </c>
      <c r="AH20" s="38">
        <v>0</v>
      </c>
      <c r="AI20" s="38">
        <v>0</v>
      </c>
      <c r="AJ20" s="34">
        <f t="shared" ref="AJ20:AJ26" si="60">AK20+AL20</f>
        <v>0</v>
      </c>
      <c r="AK20" s="38">
        <v>0</v>
      </c>
      <c r="AL20" s="38">
        <v>0</v>
      </c>
      <c r="AM20" s="38"/>
      <c r="AN20" s="38"/>
      <c r="AO20" s="38"/>
      <c r="AP20" s="38"/>
      <c r="AQ20" s="70">
        <f t="shared" si="10"/>
        <v>0</v>
      </c>
      <c r="AR20" s="70">
        <f t="shared" si="49"/>
        <v>0</v>
      </c>
      <c r="AS20" s="70">
        <f t="shared" si="11"/>
        <v>0</v>
      </c>
      <c r="AT20" s="70">
        <f t="shared" si="12"/>
        <v>0</v>
      </c>
      <c r="AU20" s="70">
        <f t="shared" si="13"/>
        <v>0</v>
      </c>
      <c r="AV20" s="70">
        <f>L20+V20+W20+Y20+Z20</f>
        <v>0</v>
      </c>
      <c r="AW20" s="70">
        <f t="shared" si="14"/>
        <v>0</v>
      </c>
      <c r="AX20" s="70">
        <f t="shared" ref="AX20:AX26" si="61">N20+O20+P20+Q20</f>
        <v>0</v>
      </c>
      <c r="AY20" s="70">
        <f t="shared" si="15"/>
        <v>0</v>
      </c>
      <c r="AZ20" s="70">
        <f t="shared" si="16"/>
        <v>0</v>
      </c>
      <c r="BA20" s="70">
        <f t="shared" si="17"/>
        <v>0</v>
      </c>
      <c r="BB20" s="70">
        <f t="shared" si="18"/>
        <v>0</v>
      </c>
      <c r="BC20" s="70">
        <f t="shared" si="19"/>
        <v>0</v>
      </c>
      <c r="BD20" s="70">
        <f t="shared" si="20"/>
        <v>0</v>
      </c>
      <c r="BE20" s="70">
        <f t="shared" si="21"/>
        <v>0</v>
      </c>
      <c r="BF20" s="70">
        <f t="shared" si="22"/>
        <v>0</v>
      </c>
      <c r="BG20" s="70">
        <f t="shared" si="23"/>
        <v>0</v>
      </c>
      <c r="BH20" s="70">
        <f t="shared" si="24"/>
        <v>0</v>
      </c>
      <c r="BI20" s="70">
        <f t="shared" si="25"/>
        <v>0</v>
      </c>
      <c r="BJ20" s="70">
        <f t="shared" si="26"/>
        <v>0</v>
      </c>
    </row>
    <row r="21" spans="1:62" ht="38.25">
      <c r="A21" s="5" t="s">
        <v>9</v>
      </c>
      <c r="B21" s="204" t="s">
        <v>69</v>
      </c>
      <c r="C21" s="33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f t="shared" si="52"/>
        <v>0</v>
      </c>
      <c r="J21" s="38">
        <v>0</v>
      </c>
      <c r="K21" s="38">
        <v>0</v>
      </c>
      <c r="L21" s="38">
        <v>0</v>
      </c>
      <c r="M21" s="34">
        <f t="shared" si="53"/>
        <v>0</v>
      </c>
      <c r="N21" s="38">
        <v>0</v>
      </c>
      <c r="O21" s="38">
        <v>0</v>
      </c>
      <c r="P21" s="38">
        <v>0</v>
      </c>
      <c r="Q21" s="38">
        <v>0</v>
      </c>
      <c r="R21" s="34">
        <f t="shared" si="54"/>
        <v>0</v>
      </c>
      <c r="S21" s="38">
        <v>0</v>
      </c>
      <c r="T21" s="38">
        <v>0</v>
      </c>
      <c r="U21" s="38">
        <v>0</v>
      </c>
      <c r="V21" s="34">
        <f t="shared" si="55"/>
        <v>0</v>
      </c>
      <c r="W21" s="38">
        <v>0</v>
      </c>
      <c r="X21" s="38">
        <v>0</v>
      </c>
      <c r="Y21" s="34">
        <f t="shared" si="56"/>
        <v>0</v>
      </c>
      <c r="Z21" s="34">
        <f t="shared" si="57"/>
        <v>0</v>
      </c>
      <c r="AA21" s="38">
        <v>0</v>
      </c>
      <c r="AB21" s="38">
        <v>0</v>
      </c>
      <c r="AC21" s="34">
        <f t="shared" si="58"/>
        <v>0</v>
      </c>
      <c r="AD21" s="38">
        <v>0</v>
      </c>
      <c r="AE21" s="34">
        <f t="shared" si="59"/>
        <v>0</v>
      </c>
      <c r="AF21" s="38"/>
      <c r="AG21" s="38">
        <v>0</v>
      </c>
      <c r="AH21" s="38">
        <v>0</v>
      </c>
      <c r="AI21" s="38">
        <v>0</v>
      </c>
      <c r="AJ21" s="34">
        <f t="shared" si="60"/>
        <v>0</v>
      </c>
      <c r="AK21" s="38">
        <v>0</v>
      </c>
      <c r="AL21" s="38">
        <v>0</v>
      </c>
      <c r="AM21" s="38"/>
      <c r="AN21" s="38"/>
      <c r="AO21" s="38"/>
      <c r="AP21" s="38"/>
      <c r="AQ21" s="70">
        <f t="shared" si="10"/>
        <v>0</v>
      </c>
      <c r="AR21" s="70">
        <f t="shared" si="49"/>
        <v>0</v>
      </c>
      <c r="AS21" s="70">
        <f t="shared" si="11"/>
        <v>0</v>
      </c>
      <c r="AT21" s="70">
        <f t="shared" si="12"/>
        <v>0</v>
      </c>
      <c r="AU21" s="70">
        <f t="shared" si="13"/>
        <v>0</v>
      </c>
      <c r="AV21" s="70">
        <f t="shared" ref="AV21:AV26" si="62">L21+V21+W21+Y21+Z21</f>
        <v>0</v>
      </c>
      <c r="AW21" s="70">
        <f t="shared" si="14"/>
        <v>0</v>
      </c>
      <c r="AX21" s="70">
        <f t="shared" si="61"/>
        <v>0</v>
      </c>
      <c r="AY21" s="70">
        <f t="shared" si="15"/>
        <v>0</v>
      </c>
      <c r="AZ21" s="70">
        <f t="shared" si="16"/>
        <v>0</v>
      </c>
      <c r="BA21" s="70">
        <f t="shared" si="17"/>
        <v>0</v>
      </c>
      <c r="BB21" s="70">
        <f t="shared" si="18"/>
        <v>0</v>
      </c>
      <c r="BC21" s="70">
        <f t="shared" si="19"/>
        <v>0</v>
      </c>
      <c r="BD21" s="70">
        <f t="shared" si="20"/>
        <v>0</v>
      </c>
      <c r="BE21" s="70">
        <f t="shared" si="21"/>
        <v>0</v>
      </c>
      <c r="BF21" s="70">
        <f t="shared" si="22"/>
        <v>0</v>
      </c>
      <c r="BG21" s="70">
        <f t="shared" si="23"/>
        <v>0</v>
      </c>
      <c r="BH21" s="70">
        <f t="shared" si="24"/>
        <v>0</v>
      </c>
      <c r="BI21" s="70">
        <f t="shared" si="25"/>
        <v>0</v>
      </c>
      <c r="BJ21" s="70">
        <f t="shared" si="26"/>
        <v>0</v>
      </c>
    </row>
    <row r="22" spans="1:62" ht="38.25">
      <c r="A22" s="5" t="s">
        <v>10</v>
      </c>
      <c r="B22" s="204" t="s">
        <v>70</v>
      </c>
      <c r="C22" s="33">
        <v>2</v>
      </c>
      <c r="D22" s="32">
        <v>0</v>
      </c>
      <c r="E22" s="36">
        <v>2</v>
      </c>
      <c r="F22" s="36">
        <v>0</v>
      </c>
      <c r="G22" s="36">
        <v>0</v>
      </c>
      <c r="H22" s="32">
        <v>0</v>
      </c>
      <c r="I22" s="32">
        <f t="shared" si="52"/>
        <v>0</v>
      </c>
      <c r="J22" s="38">
        <v>0</v>
      </c>
      <c r="K22" s="38">
        <v>0</v>
      </c>
      <c r="L22" s="38">
        <v>0</v>
      </c>
      <c r="M22" s="34">
        <f t="shared" si="53"/>
        <v>0</v>
      </c>
      <c r="N22" s="38">
        <v>0</v>
      </c>
      <c r="O22" s="38">
        <v>0</v>
      </c>
      <c r="P22" s="38">
        <v>0</v>
      </c>
      <c r="Q22" s="38">
        <v>0</v>
      </c>
      <c r="R22" s="34">
        <v>1</v>
      </c>
      <c r="S22" s="38">
        <v>0</v>
      </c>
      <c r="T22" s="38">
        <v>0</v>
      </c>
      <c r="U22" s="38">
        <v>1</v>
      </c>
      <c r="V22" s="34">
        <f t="shared" si="55"/>
        <v>1</v>
      </c>
      <c r="W22" s="38">
        <v>0</v>
      </c>
      <c r="X22" s="38">
        <v>0</v>
      </c>
      <c r="Y22" s="34">
        <f t="shared" si="56"/>
        <v>1</v>
      </c>
      <c r="Z22" s="34">
        <f t="shared" si="57"/>
        <v>0</v>
      </c>
      <c r="AA22" s="38">
        <v>0</v>
      </c>
      <c r="AB22" s="38">
        <v>1</v>
      </c>
      <c r="AC22" s="34">
        <f t="shared" si="58"/>
        <v>1</v>
      </c>
      <c r="AD22" s="38">
        <v>0</v>
      </c>
      <c r="AE22" s="34">
        <f t="shared" si="59"/>
        <v>1</v>
      </c>
      <c r="AF22" s="38"/>
      <c r="AG22" s="38">
        <v>0</v>
      </c>
      <c r="AH22" s="38">
        <v>0</v>
      </c>
      <c r="AI22" s="38">
        <v>0</v>
      </c>
      <c r="AJ22" s="34">
        <f t="shared" si="60"/>
        <v>0</v>
      </c>
      <c r="AK22" s="38">
        <v>0</v>
      </c>
      <c r="AL22" s="38">
        <v>0</v>
      </c>
      <c r="AM22" s="38"/>
      <c r="AN22" s="38"/>
      <c r="AO22" s="38"/>
      <c r="AP22" s="38"/>
      <c r="AQ22" s="70">
        <f t="shared" si="10"/>
        <v>2</v>
      </c>
      <c r="AR22" s="70">
        <f t="shared" si="49"/>
        <v>2</v>
      </c>
      <c r="AS22" s="70">
        <f t="shared" si="11"/>
        <v>0</v>
      </c>
      <c r="AT22" s="70">
        <f t="shared" si="12"/>
        <v>0</v>
      </c>
      <c r="AU22" s="70">
        <f t="shared" si="13"/>
        <v>2</v>
      </c>
      <c r="AV22" s="70">
        <f t="shared" si="62"/>
        <v>2</v>
      </c>
      <c r="AW22" s="70">
        <f t="shared" si="14"/>
        <v>0</v>
      </c>
      <c r="AX22" s="70">
        <f t="shared" si="61"/>
        <v>0</v>
      </c>
      <c r="AY22" s="70">
        <f t="shared" si="15"/>
        <v>1</v>
      </c>
      <c r="AZ22" s="70">
        <f t="shared" si="16"/>
        <v>1</v>
      </c>
      <c r="BA22" s="70">
        <f t="shared" si="17"/>
        <v>1</v>
      </c>
      <c r="BB22" s="70">
        <f t="shared" si="18"/>
        <v>1</v>
      </c>
      <c r="BC22" s="70">
        <f t="shared" si="19"/>
        <v>1</v>
      </c>
      <c r="BD22" s="70">
        <f t="shared" si="20"/>
        <v>1</v>
      </c>
      <c r="BE22" s="70">
        <f t="shared" si="21"/>
        <v>1</v>
      </c>
      <c r="BF22" s="70">
        <f t="shared" si="22"/>
        <v>1</v>
      </c>
      <c r="BG22" s="70">
        <f t="shared" si="23"/>
        <v>0</v>
      </c>
      <c r="BH22" s="70">
        <f t="shared" si="24"/>
        <v>0</v>
      </c>
      <c r="BI22" s="70">
        <f t="shared" si="25"/>
        <v>0</v>
      </c>
      <c r="BJ22" s="70">
        <f t="shared" si="26"/>
        <v>0</v>
      </c>
    </row>
    <row r="23" spans="1:62" ht="38.25">
      <c r="A23" s="5" t="s">
        <v>11</v>
      </c>
      <c r="B23" s="204" t="s">
        <v>71</v>
      </c>
      <c r="C23" s="33">
        <v>0</v>
      </c>
      <c r="D23" s="32">
        <v>0</v>
      </c>
      <c r="E23" s="36">
        <v>0</v>
      </c>
      <c r="F23" s="36">
        <v>0</v>
      </c>
      <c r="G23" s="36">
        <v>0</v>
      </c>
      <c r="H23" s="32">
        <v>0</v>
      </c>
      <c r="I23" s="32">
        <f t="shared" si="52"/>
        <v>0</v>
      </c>
      <c r="J23" s="38">
        <v>0</v>
      </c>
      <c r="K23" s="38">
        <v>0</v>
      </c>
      <c r="L23" s="38">
        <v>0</v>
      </c>
      <c r="M23" s="34">
        <f t="shared" si="53"/>
        <v>0</v>
      </c>
      <c r="N23" s="38">
        <v>0</v>
      </c>
      <c r="O23" s="38">
        <v>0</v>
      </c>
      <c r="P23" s="38">
        <v>0</v>
      </c>
      <c r="Q23" s="38">
        <v>0</v>
      </c>
      <c r="R23" s="34">
        <f t="shared" si="54"/>
        <v>0</v>
      </c>
      <c r="S23" s="38">
        <v>0</v>
      </c>
      <c r="T23" s="38">
        <v>0</v>
      </c>
      <c r="U23" s="38">
        <v>0</v>
      </c>
      <c r="V23" s="34">
        <f t="shared" si="55"/>
        <v>0</v>
      </c>
      <c r="W23" s="38">
        <v>0</v>
      </c>
      <c r="X23" s="38">
        <v>0</v>
      </c>
      <c r="Y23" s="34">
        <f t="shared" si="56"/>
        <v>0</v>
      </c>
      <c r="Z23" s="34">
        <f t="shared" si="57"/>
        <v>0</v>
      </c>
      <c r="AA23" s="38">
        <v>0</v>
      </c>
      <c r="AB23" s="38">
        <v>0</v>
      </c>
      <c r="AC23" s="34">
        <f t="shared" si="58"/>
        <v>0</v>
      </c>
      <c r="AD23" s="38">
        <v>0</v>
      </c>
      <c r="AE23" s="34">
        <f t="shared" si="59"/>
        <v>0</v>
      </c>
      <c r="AF23" s="38"/>
      <c r="AG23" s="38">
        <v>0</v>
      </c>
      <c r="AH23" s="38">
        <v>0</v>
      </c>
      <c r="AI23" s="38">
        <v>0</v>
      </c>
      <c r="AJ23" s="34">
        <f t="shared" si="60"/>
        <v>0</v>
      </c>
      <c r="AK23" s="38">
        <v>0</v>
      </c>
      <c r="AL23" s="38">
        <v>0</v>
      </c>
      <c r="AM23" s="38"/>
      <c r="AN23" s="38"/>
      <c r="AO23" s="38"/>
      <c r="AP23" s="38"/>
      <c r="AQ23" s="70">
        <f t="shared" si="10"/>
        <v>0</v>
      </c>
      <c r="AR23" s="70">
        <f t="shared" si="49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62"/>
        <v>0</v>
      </c>
      <c r="AW23" s="70">
        <f t="shared" si="14"/>
        <v>0</v>
      </c>
      <c r="AX23" s="70">
        <f t="shared" si="61"/>
        <v>0</v>
      </c>
      <c r="AY23" s="70">
        <f t="shared" si="15"/>
        <v>0</v>
      </c>
      <c r="AZ23" s="70">
        <f t="shared" si="16"/>
        <v>0</v>
      </c>
      <c r="BA23" s="70">
        <f t="shared" si="17"/>
        <v>0</v>
      </c>
      <c r="BB23" s="70">
        <f t="shared" si="18"/>
        <v>0</v>
      </c>
      <c r="BC23" s="70">
        <f t="shared" si="19"/>
        <v>0</v>
      </c>
      <c r="BD23" s="70">
        <f t="shared" si="20"/>
        <v>0</v>
      </c>
      <c r="BE23" s="70">
        <f t="shared" si="21"/>
        <v>0</v>
      </c>
      <c r="BF23" s="70">
        <f t="shared" si="22"/>
        <v>0</v>
      </c>
      <c r="BG23" s="70">
        <f t="shared" si="23"/>
        <v>0</v>
      </c>
      <c r="BH23" s="70">
        <f t="shared" si="24"/>
        <v>0</v>
      </c>
      <c r="BI23" s="70">
        <f t="shared" si="25"/>
        <v>0</v>
      </c>
      <c r="BJ23" s="70">
        <f t="shared" si="26"/>
        <v>0</v>
      </c>
    </row>
    <row r="24" spans="1:62" ht="38.25">
      <c r="A24" s="5" t="s">
        <v>12</v>
      </c>
      <c r="B24" s="204" t="s">
        <v>72</v>
      </c>
      <c r="C24" s="33">
        <v>0</v>
      </c>
      <c r="D24" s="32">
        <v>0</v>
      </c>
      <c r="E24" s="36">
        <v>0</v>
      </c>
      <c r="F24" s="36">
        <v>0</v>
      </c>
      <c r="G24" s="36">
        <v>0</v>
      </c>
      <c r="H24" s="32">
        <v>0</v>
      </c>
      <c r="I24" s="32">
        <f t="shared" si="52"/>
        <v>0</v>
      </c>
      <c r="J24" s="38">
        <v>0</v>
      </c>
      <c r="K24" s="38">
        <v>0</v>
      </c>
      <c r="L24" s="38">
        <v>0</v>
      </c>
      <c r="M24" s="34">
        <f t="shared" si="53"/>
        <v>0</v>
      </c>
      <c r="N24" s="38">
        <v>0</v>
      </c>
      <c r="O24" s="38">
        <v>0</v>
      </c>
      <c r="P24" s="38">
        <v>0</v>
      </c>
      <c r="Q24" s="38">
        <v>0</v>
      </c>
      <c r="R24" s="34">
        <f t="shared" si="54"/>
        <v>0</v>
      </c>
      <c r="S24" s="38">
        <v>0</v>
      </c>
      <c r="T24" s="38">
        <v>0</v>
      </c>
      <c r="U24" s="38">
        <v>0</v>
      </c>
      <c r="V24" s="34">
        <f t="shared" si="55"/>
        <v>0</v>
      </c>
      <c r="W24" s="38">
        <v>0</v>
      </c>
      <c r="X24" s="38">
        <v>0</v>
      </c>
      <c r="Y24" s="34">
        <f t="shared" si="56"/>
        <v>0</v>
      </c>
      <c r="Z24" s="34">
        <f t="shared" si="57"/>
        <v>0</v>
      </c>
      <c r="AA24" s="38">
        <v>0</v>
      </c>
      <c r="AB24" s="38">
        <v>0</v>
      </c>
      <c r="AC24" s="34">
        <f t="shared" si="58"/>
        <v>0</v>
      </c>
      <c r="AD24" s="38">
        <v>0</v>
      </c>
      <c r="AE24" s="34">
        <f t="shared" si="59"/>
        <v>0</v>
      </c>
      <c r="AF24" s="38"/>
      <c r="AG24" s="38">
        <v>0</v>
      </c>
      <c r="AH24" s="38">
        <v>0</v>
      </c>
      <c r="AI24" s="38">
        <v>0</v>
      </c>
      <c r="AJ24" s="34">
        <f t="shared" si="60"/>
        <v>0</v>
      </c>
      <c r="AK24" s="38">
        <v>0</v>
      </c>
      <c r="AL24" s="38">
        <v>0</v>
      </c>
      <c r="AM24" s="38"/>
      <c r="AN24" s="38"/>
      <c r="AO24" s="38"/>
      <c r="AP24" s="38"/>
      <c r="AQ24" s="70">
        <f t="shared" si="10"/>
        <v>0</v>
      </c>
      <c r="AR24" s="70">
        <f t="shared" si="49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62"/>
        <v>0</v>
      </c>
      <c r="AW24" s="70">
        <f t="shared" si="14"/>
        <v>0</v>
      </c>
      <c r="AX24" s="70">
        <f t="shared" si="61"/>
        <v>0</v>
      </c>
      <c r="AY24" s="70">
        <f t="shared" si="15"/>
        <v>0</v>
      </c>
      <c r="AZ24" s="70">
        <f t="shared" si="16"/>
        <v>0</v>
      </c>
      <c r="BA24" s="70">
        <f t="shared" si="17"/>
        <v>0</v>
      </c>
      <c r="BB24" s="70">
        <f t="shared" si="18"/>
        <v>0</v>
      </c>
      <c r="BC24" s="70">
        <f t="shared" si="19"/>
        <v>0</v>
      </c>
      <c r="BD24" s="70">
        <f t="shared" si="20"/>
        <v>0</v>
      </c>
      <c r="BE24" s="70">
        <f t="shared" si="21"/>
        <v>0</v>
      </c>
      <c r="BF24" s="70">
        <f t="shared" si="22"/>
        <v>0</v>
      </c>
      <c r="BG24" s="70">
        <f t="shared" si="23"/>
        <v>0</v>
      </c>
      <c r="BH24" s="70">
        <f t="shared" si="24"/>
        <v>0</v>
      </c>
      <c r="BI24" s="70">
        <f t="shared" si="25"/>
        <v>0</v>
      </c>
      <c r="BJ24" s="70">
        <f t="shared" si="26"/>
        <v>0</v>
      </c>
    </row>
    <row r="25" spans="1:62" ht="38.25">
      <c r="A25" s="5" t="s">
        <v>13</v>
      </c>
      <c r="B25" s="204" t="s">
        <v>73</v>
      </c>
      <c r="C25" s="33">
        <v>0</v>
      </c>
      <c r="D25" s="32">
        <v>0</v>
      </c>
      <c r="E25" s="61">
        <v>0</v>
      </c>
      <c r="F25" s="61">
        <v>0</v>
      </c>
      <c r="G25" s="61">
        <v>0</v>
      </c>
      <c r="H25" s="32">
        <v>0</v>
      </c>
      <c r="I25" s="32">
        <f t="shared" si="52"/>
        <v>0</v>
      </c>
      <c r="J25" s="38">
        <v>0</v>
      </c>
      <c r="K25" s="38">
        <v>0</v>
      </c>
      <c r="L25" s="38">
        <v>0</v>
      </c>
      <c r="M25" s="34">
        <f t="shared" si="53"/>
        <v>0</v>
      </c>
      <c r="N25" s="38">
        <v>0</v>
      </c>
      <c r="O25" s="38">
        <v>0</v>
      </c>
      <c r="P25" s="38">
        <v>0</v>
      </c>
      <c r="Q25" s="38">
        <v>0</v>
      </c>
      <c r="R25" s="34">
        <f t="shared" si="54"/>
        <v>0</v>
      </c>
      <c r="S25" s="38">
        <v>0</v>
      </c>
      <c r="T25" s="38">
        <v>0</v>
      </c>
      <c r="U25" s="38">
        <v>0</v>
      </c>
      <c r="V25" s="34">
        <f t="shared" si="55"/>
        <v>0</v>
      </c>
      <c r="W25" s="38">
        <v>0</v>
      </c>
      <c r="X25" s="38">
        <v>0</v>
      </c>
      <c r="Y25" s="34">
        <f t="shared" si="56"/>
        <v>0</v>
      </c>
      <c r="Z25" s="34">
        <f t="shared" si="57"/>
        <v>0</v>
      </c>
      <c r="AA25" s="38">
        <v>0</v>
      </c>
      <c r="AB25" s="38">
        <v>0</v>
      </c>
      <c r="AC25" s="34">
        <f t="shared" si="58"/>
        <v>0</v>
      </c>
      <c r="AD25" s="38">
        <v>0</v>
      </c>
      <c r="AE25" s="34">
        <f t="shared" si="59"/>
        <v>0</v>
      </c>
      <c r="AF25" s="38"/>
      <c r="AG25" s="38">
        <v>0</v>
      </c>
      <c r="AH25" s="38">
        <v>0</v>
      </c>
      <c r="AI25" s="38">
        <v>0</v>
      </c>
      <c r="AJ25" s="34">
        <f t="shared" si="60"/>
        <v>0</v>
      </c>
      <c r="AK25" s="38">
        <v>0</v>
      </c>
      <c r="AL25" s="38">
        <v>0</v>
      </c>
      <c r="AM25" s="38"/>
      <c r="AN25" s="38"/>
      <c r="AO25" s="38"/>
      <c r="AP25" s="38"/>
      <c r="AQ25" s="70">
        <f t="shared" si="10"/>
        <v>0</v>
      </c>
      <c r="AR25" s="70">
        <f t="shared" si="49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>L25+V25+W25+Y25+Z25</f>
        <v>0</v>
      </c>
      <c r="AW25" s="70">
        <f t="shared" si="14"/>
        <v>0</v>
      </c>
      <c r="AX25" s="70">
        <f t="shared" si="61"/>
        <v>0</v>
      </c>
      <c r="AY25" s="70">
        <f t="shared" si="15"/>
        <v>0</v>
      </c>
      <c r="AZ25" s="70">
        <f t="shared" si="16"/>
        <v>0</v>
      </c>
      <c r="BA25" s="70">
        <f t="shared" si="17"/>
        <v>0</v>
      </c>
      <c r="BB25" s="70">
        <f t="shared" si="18"/>
        <v>0</v>
      </c>
      <c r="BC25" s="70">
        <f t="shared" si="19"/>
        <v>0</v>
      </c>
      <c r="BD25" s="70">
        <f t="shared" si="20"/>
        <v>0</v>
      </c>
      <c r="BE25" s="70">
        <f t="shared" si="21"/>
        <v>0</v>
      </c>
      <c r="BF25" s="70">
        <f t="shared" si="22"/>
        <v>0</v>
      </c>
      <c r="BG25" s="70">
        <f t="shared" si="23"/>
        <v>0</v>
      </c>
      <c r="BH25" s="70">
        <f t="shared" si="24"/>
        <v>0</v>
      </c>
      <c r="BI25" s="70">
        <f t="shared" si="25"/>
        <v>0</v>
      </c>
      <c r="BJ25" s="70">
        <f t="shared" si="26"/>
        <v>0</v>
      </c>
    </row>
    <row r="26" spans="1:62" ht="38.25">
      <c r="A26" s="5" t="s">
        <v>48</v>
      </c>
      <c r="B26" s="204" t="s">
        <v>74</v>
      </c>
      <c r="C26" s="33">
        <v>0</v>
      </c>
      <c r="D26" s="32">
        <v>0</v>
      </c>
      <c r="E26" s="36">
        <v>0</v>
      </c>
      <c r="F26" s="36">
        <v>0</v>
      </c>
      <c r="G26" s="36">
        <v>0</v>
      </c>
      <c r="H26" s="32">
        <v>0</v>
      </c>
      <c r="I26" s="32">
        <f t="shared" si="52"/>
        <v>0</v>
      </c>
      <c r="J26" s="38">
        <v>0</v>
      </c>
      <c r="K26" s="38">
        <v>0</v>
      </c>
      <c r="L26" s="38">
        <v>0</v>
      </c>
      <c r="M26" s="34">
        <f t="shared" si="53"/>
        <v>0</v>
      </c>
      <c r="N26" s="38">
        <v>0</v>
      </c>
      <c r="O26" s="38">
        <v>0</v>
      </c>
      <c r="P26" s="38">
        <v>0</v>
      </c>
      <c r="Q26" s="38">
        <v>0</v>
      </c>
      <c r="R26" s="34">
        <f t="shared" si="54"/>
        <v>0</v>
      </c>
      <c r="S26" s="38">
        <v>0</v>
      </c>
      <c r="T26" s="38">
        <v>0</v>
      </c>
      <c r="U26" s="38">
        <v>0</v>
      </c>
      <c r="V26" s="34">
        <f t="shared" si="55"/>
        <v>0</v>
      </c>
      <c r="W26" s="38">
        <v>0</v>
      </c>
      <c r="X26" s="38">
        <v>0</v>
      </c>
      <c r="Y26" s="34">
        <f t="shared" si="56"/>
        <v>0</v>
      </c>
      <c r="Z26" s="34">
        <f t="shared" si="57"/>
        <v>0</v>
      </c>
      <c r="AA26" s="38">
        <v>0</v>
      </c>
      <c r="AB26" s="38">
        <v>0</v>
      </c>
      <c r="AC26" s="34">
        <f t="shared" si="58"/>
        <v>0</v>
      </c>
      <c r="AD26" s="38">
        <v>0</v>
      </c>
      <c r="AE26" s="34">
        <f t="shared" si="59"/>
        <v>0</v>
      </c>
      <c r="AF26" s="38"/>
      <c r="AG26" s="38">
        <v>0</v>
      </c>
      <c r="AH26" s="38">
        <v>0</v>
      </c>
      <c r="AI26" s="38">
        <v>0</v>
      </c>
      <c r="AJ26" s="34">
        <f t="shared" si="60"/>
        <v>0</v>
      </c>
      <c r="AK26" s="38">
        <v>0</v>
      </c>
      <c r="AL26" s="38">
        <v>0</v>
      </c>
      <c r="AM26" s="38"/>
      <c r="AN26" s="38"/>
      <c r="AO26" s="38"/>
      <c r="AP26" s="38"/>
      <c r="AQ26" s="70">
        <f t="shared" si="10"/>
        <v>0</v>
      </c>
      <c r="AR26" s="70">
        <f t="shared" si="49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62"/>
        <v>0</v>
      </c>
      <c r="AW26" s="70">
        <f t="shared" si="14"/>
        <v>0</v>
      </c>
      <c r="AX26" s="70">
        <f t="shared" si="61"/>
        <v>0</v>
      </c>
      <c r="AY26" s="70">
        <f t="shared" si="15"/>
        <v>0</v>
      </c>
      <c r="AZ26" s="70">
        <f t="shared" si="16"/>
        <v>0</v>
      </c>
      <c r="BA26" s="70">
        <f t="shared" si="17"/>
        <v>0</v>
      </c>
      <c r="BB26" s="70">
        <f t="shared" si="18"/>
        <v>0</v>
      </c>
      <c r="BC26" s="70">
        <f t="shared" si="19"/>
        <v>0</v>
      </c>
      <c r="BD26" s="70">
        <f t="shared" si="20"/>
        <v>0</v>
      </c>
      <c r="BE26" s="70">
        <f t="shared" si="21"/>
        <v>0</v>
      </c>
      <c r="BF26" s="70">
        <f t="shared" si="22"/>
        <v>0</v>
      </c>
      <c r="BG26" s="70">
        <f t="shared" si="23"/>
        <v>0</v>
      </c>
      <c r="BH26" s="70">
        <f t="shared" si="24"/>
        <v>0</v>
      </c>
      <c r="BI26" s="70">
        <f t="shared" si="25"/>
        <v>0</v>
      </c>
      <c r="BJ26" s="70">
        <f t="shared" si="26"/>
        <v>0</v>
      </c>
    </row>
    <row r="27" spans="1:62" ht="38.25">
      <c r="A27" s="5">
        <v>7</v>
      </c>
      <c r="B27" s="6" t="s">
        <v>75</v>
      </c>
      <c r="C27" s="69">
        <f t="shared" ref="C27:BJ27" si="63">SUM(C28:C32)</f>
        <v>0</v>
      </c>
      <c r="D27" s="69">
        <f t="shared" si="63"/>
        <v>0</v>
      </c>
      <c r="E27" s="69">
        <f t="shared" si="63"/>
        <v>0</v>
      </c>
      <c r="F27" s="69">
        <f t="shared" si="63"/>
        <v>0</v>
      </c>
      <c r="G27" s="69">
        <f t="shared" si="63"/>
        <v>0</v>
      </c>
      <c r="H27" s="69">
        <f t="shared" si="63"/>
        <v>7</v>
      </c>
      <c r="I27" s="69">
        <f t="shared" si="63"/>
        <v>2</v>
      </c>
      <c r="J27" s="69">
        <f t="shared" si="63"/>
        <v>0</v>
      </c>
      <c r="K27" s="69">
        <f t="shared" si="63"/>
        <v>5</v>
      </c>
      <c r="L27" s="69">
        <f t="shared" si="63"/>
        <v>0</v>
      </c>
      <c r="M27" s="69">
        <f t="shared" si="63"/>
        <v>2</v>
      </c>
      <c r="N27" s="69">
        <f t="shared" si="63"/>
        <v>0</v>
      </c>
      <c r="O27" s="69">
        <f t="shared" si="63"/>
        <v>0</v>
      </c>
      <c r="P27" s="69">
        <f t="shared" si="63"/>
        <v>2</v>
      </c>
      <c r="Q27" s="69">
        <f t="shared" si="63"/>
        <v>0</v>
      </c>
      <c r="R27" s="69">
        <f t="shared" si="63"/>
        <v>0</v>
      </c>
      <c r="S27" s="69">
        <f t="shared" si="63"/>
        <v>0</v>
      </c>
      <c r="T27" s="69">
        <f t="shared" si="63"/>
        <v>0</v>
      </c>
      <c r="U27" s="69">
        <f t="shared" si="63"/>
        <v>0</v>
      </c>
      <c r="V27" s="69">
        <f t="shared" si="63"/>
        <v>2</v>
      </c>
      <c r="W27" s="69">
        <f t="shared" si="63"/>
        <v>0</v>
      </c>
      <c r="X27" s="69">
        <f t="shared" si="63"/>
        <v>0</v>
      </c>
      <c r="Y27" s="69">
        <f t="shared" si="63"/>
        <v>0</v>
      </c>
      <c r="Z27" s="69">
        <f t="shared" si="63"/>
        <v>0</v>
      </c>
      <c r="AA27" s="69">
        <f t="shared" si="63"/>
        <v>0</v>
      </c>
      <c r="AB27" s="69">
        <f t="shared" si="63"/>
        <v>1</v>
      </c>
      <c r="AC27" s="69">
        <f t="shared" si="63"/>
        <v>1</v>
      </c>
      <c r="AD27" s="69">
        <f t="shared" si="63"/>
        <v>0</v>
      </c>
      <c r="AE27" s="69">
        <f t="shared" si="63"/>
        <v>1</v>
      </c>
      <c r="AF27" s="69">
        <f t="shared" si="63"/>
        <v>0</v>
      </c>
      <c r="AG27" s="69">
        <f t="shared" si="63"/>
        <v>0</v>
      </c>
      <c r="AH27" s="69">
        <f t="shared" si="63"/>
        <v>0</v>
      </c>
      <c r="AI27" s="69">
        <f t="shared" si="63"/>
        <v>0</v>
      </c>
      <c r="AJ27" s="69">
        <f t="shared" si="63"/>
        <v>0</v>
      </c>
      <c r="AK27" s="69">
        <f t="shared" si="63"/>
        <v>0</v>
      </c>
      <c r="AL27" s="69">
        <f t="shared" si="63"/>
        <v>0</v>
      </c>
      <c r="AM27" s="69">
        <f t="shared" si="63"/>
        <v>0</v>
      </c>
      <c r="AN27" s="69">
        <f t="shared" si="63"/>
        <v>0</v>
      </c>
      <c r="AO27" s="69">
        <f t="shared" si="63"/>
        <v>0</v>
      </c>
      <c r="AP27" s="69">
        <f t="shared" si="63"/>
        <v>0</v>
      </c>
      <c r="AQ27" s="69">
        <f t="shared" si="63"/>
        <v>0</v>
      </c>
      <c r="AR27" s="69">
        <f t="shared" si="63"/>
        <v>0</v>
      </c>
      <c r="AS27" s="69">
        <f t="shared" si="63"/>
        <v>7</v>
      </c>
      <c r="AT27" s="69">
        <f t="shared" si="63"/>
        <v>7</v>
      </c>
      <c r="AU27" s="69">
        <f t="shared" si="63"/>
        <v>2</v>
      </c>
      <c r="AV27" s="69">
        <f>SUM(AV28:AV32)</f>
        <v>2</v>
      </c>
      <c r="AW27" s="69">
        <f t="shared" si="63"/>
        <v>2</v>
      </c>
      <c r="AX27" s="69">
        <f t="shared" si="63"/>
        <v>2</v>
      </c>
      <c r="AY27" s="69">
        <f t="shared" si="63"/>
        <v>0</v>
      </c>
      <c r="AZ27" s="69">
        <f t="shared" si="63"/>
        <v>0</v>
      </c>
      <c r="BA27" s="69">
        <f t="shared" si="63"/>
        <v>2</v>
      </c>
      <c r="BB27" s="69">
        <f t="shared" si="63"/>
        <v>2</v>
      </c>
      <c r="BC27" s="69">
        <f t="shared" si="63"/>
        <v>1</v>
      </c>
      <c r="BD27" s="69">
        <f t="shared" si="63"/>
        <v>1</v>
      </c>
      <c r="BE27" s="69">
        <f t="shared" si="63"/>
        <v>1</v>
      </c>
      <c r="BF27" s="69">
        <f t="shared" si="63"/>
        <v>1</v>
      </c>
      <c r="BG27" s="69">
        <f t="shared" si="63"/>
        <v>0</v>
      </c>
      <c r="BH27" s="69">
        <f t="shared" si="63"/>
        <v>0</v>
      </c>
      <c r="BI27" s="69">
        <f t="shared" si="63"/>
        <v>0</v>
      </c>
      <c r="BJ27" s="69">
        <f t="shared" si="63"/>
        <v>0</v>
      </c>
    </row>
    <row r="28" spans="1:62">
      <c r="A28" s="9" t="s">
        <v>14</v>
      </c>
      <c r="B28" s="204" t="s">
        <v>76</v>
      </c>
      <c r="C28" s="33">
        <v>0</v>
      </c>
      <c r="D28" s="32">
        <v>0</v>
      </c>
      <c r="E28" s="36">
        <v>0</v>
      </c>
      <c r="F28" s="36">
        <v>0</v>
      </c>
      <c r="G28" s="36">
        <v>0</v>
      </c>
      <c r="H28" s="32">
        <v>0</v>
      </c>
      <c r="I28" s="32">
        <f t="shared" ref="I28:I46" si="64">H28-J28-K28</f>
        <v>0</v>
      </c>
      <c r="J28" s="38">
        <v>0</v>
      </c>
      <c r="K28" s="38">
        <v>0</v>
      </c>
      <c r="L28" s="38">
        <v>0</v>
      </c>
      <c r="M28" s="34">
        <f t="shared" ref="M28:M39" si="65">N28+O28+P28+Q28</f>
        <v>0</v>
      </c>
      <c r="N28" s="38">
        <v>0</v>
      </c>
      <c r="O28" s="38">
        <v>0</v>
      </c>
      <c r="P28" s="38">
        <v>0</v>
      </c>
      <c r="Q28" s="38">
        <v>0</v>
      </c>
      <c r="R28" s="34">
        <f t="shared" ref="R28:R46" si="66">S28+T28+U28</f>
        <v>0</v>
      </c>
      <c r="S28" s="38">
        <v>0</v>
      </c>
      <c r="T28" s="38">
        <v>0</v>
      </c>
      <c r="U28" s="38">
        <v>0</v>
      </c>
      <c r="V28" s="34">
        <f t="shared" ref="V28:V46" si="67">M28+R28</f>
        <v>0</v>
      </c>
      <c r="W28" s="38">
        <v>0</v>
      </c>
      <c r="X28" s="38">
        <v>0</v>
      </c>
      <c r="Y28" s="34">
        <f t="shared" ref="Y28:Y46" si="68">E28+I28-L28-V28-W28</f>
        <v>0</v>
      </c>
      <c r="Z28" s="34">
        <f t="shared" ref="Z28:Z46" si="69">X28+D28</f>
        <v>0</v>
      </c>
      <c r="AA28" s="38">
        <v>0</v>
      </c>
      <c r="AB28" s="38">
        <v>0</v>
      </c>
      <c r="AC28" s="34">
        <f t="shared" ref="AC28:AC46" si="70">AA28+AB28</f>
        <v>0</v>
      </c>
      <c r="AD28" s="38">
        <v>0</v>
      </c>
      <c r="AE28" s="34">
        <f t="shared" ref="AE28:AE46" si="71">AA28+AB28-AD28</f>
        <v>0</v>
      </c>
      <c r="AF28" s="38"/>
      <c r="AG28" s="38">
        <v>0</v>
      </c>
      <c r="AH28" s="38">
        <v>0</v>
      </c>
      <c r="AI28" s="38">
        <v>0</v>
      </c>
      <c r="AJ28" s="34">
        <f t="shared" ref="AJ28:AJ46" si="72">AK28+AL28</f>
        <v>0</v>
      </c>
      <c r="AK28" s="38">
        <v>0</v>
      </c>
      <c r="AL28" s="38">
        <v>0</v>
      </c>
      <c r="AM28" s="38"/>
      <c r="AN28" s="38"/>
      <c r="AO28" s="38"/>
      <c r="AP28" s="38"/>
      <c r="AQ28" s="70">
        <f t="shared" si="10"/>
        <v>0</v>
      </c>
      <c r="AR28" s="70">
        <f t="shared" si="49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>L28+V28+W28+Y28+Z28</f>
        <v>0</v>
      </c>
      <c r="AW28" s="70">
        <f t="shared" si="14"/>
        <v>0</v>
      </c>
      <c r="AX28" s="70">
        <f t="shared" ref="AX28:AX46" si="73">N28+O28+P28+Q28</f>
        <v>0</v>
      </c>
      <c r="AY28" s="70">
        <f t="shared" si="15"/>
        <v>0</v>
      </c>
      <c r="AZ28" s="70">
        <f t="shared" si="16"/>
        <v>0</v>
      </c>
      <c r="BA28" s="70">
        <f t="shared" si="17"/>
        <v>0</v>
      </c>
      <c r="BB28" s="70">
        <f t="shared" si="18"/>
        <v>0</v>
      </c>
      <c r="BC28" s="70">
        <f t="shared" si="19"/>
        <v>0</v>
      </c>
      <c r="BD28" s="70">
        <f t="shared" si="20"/>
        <v>0</v>
      </c>
      <c r="BE28" s="70">
        <f t="shared" si="21"/>
        <v>0</v>
      </c>
      <c r="BF28" s="70">
        <f t="shared" si="22"/>
        <v>0</v>
      </c>
      <c r="BG28" s="70">
        <f t="shared" si="23"/>
        <v>0</v>
      </c>
      <c r="BH28" s="70">
        <f t="shared" si="24"/>
        <v>0</v>
      </c>
      <c r="BI28" s="70">
        <f t="shared" si="25"/>
        <v>0</v>
      </c>
      <c r="BJ28" s="70">
        <f t="shared" si="26"/>
        <v>0</v>
      </c>
    </row>
    <row r="29" spans="1:62">
      <c r="A29" s="9" t="s">
        <v>15</v>
      </c>
      <c r="B29" s="204" t="s">
        <v>77</v>
      </c>
      <c r="C29" s="33">
        <v>0</v>
      </c>
      <c r="D29" s="32">
        <v>0</v>
      </c>
      <c r="E29" s="36">
        <v>0</v>
      </c>
      <c r="F29" s="36">
        <v>0</v>
      </c>
      <c r="G29" s="36">
        <v>0</v>
      </c>
      <c r="H29" s="32">
        <v>0</v>
      </c>
      <c r="I29" s="32">
        <f t="shared" si="64"/>
        <v>0</v>
      </c>
      <c r="J29" s="38">
        <v>0</v>
      </c>
      <c r="K29" s="38">
        <v>0</v>
      </c>
      <c r="L29" s="38">
        <v>0</v>
      </c>
      <c r="M29" s="34">
        <f t="shared" si="65"/>
        <v>0</v>
      </c>
      <c r="N29" s="38">
        <v>0</v>
      </c>
      <c r="O29" s="38">
        <v>0</v>
      </c>
      <c r="P29" s="38">
        <v>0</v>
      </c>
      <c r="Q29" s="38">
        <v>0</v>
      </c>
      <c r="R29" s="34">
        <f t="shared" si="66"/>
        <v>0</v>
      </c>
      <c r="S29" s="38">
        <v>0</v>
      </c>
      <c r="T29" s="38">
        <v>0</v>
      </c>
      <c r="U29" s="38">
        <v>0</v>
      </c>
      <c r="V29" s="34">
        <f t="shared" si="67"/>
        <v>0</v>
      </c>
      <c r="W29" s="38">
        <v>0</v>
      </c>
      <c r="X29" s="38">
        <v>0</v>
      </c>
      <c r="Y29" s="34">
        <f t="shared" si="68"/>
        <v>0</v>
      </c>
      <c r="Z29" s="34">
        <f t="shared" si="69"/>
        <v>0</v>
      </c>
      <c r="AA29" s="38">
        <v>0</v>
      </c>
      <c r="AB29" s="38">
        <v>0</v>
      </c>
      <c r="AC29" s="34">
        <f t="shared" si="70"/>
        <v>0</v>
      </c>
      <c r="AD29" s="38">
        <v>0</v>
      </c>
      <c r="AE29" s="34">
        <f t="shared" si="71"/>
        <v>0</v>
      </c>
      <c r="AF29" s="38"/>
      <c r="AG29" s="38">
        <v>0</v>
      </c>
      <c r="AH29" s="38">
        <v>0</v>
      </c>
      <c r="AI29" s="38">
        <v>0</v>
      </c>
      <c r="AJ29" s="34">
        <f t="shared" si="72"/>
        <v>0</v>
      </c>
      <c r="AK29" s="38">
        <v>0</v>
      </c>
      <c r="AL29" s="38">
        <v>0</v>
      </c>
      <c r="AM29" s="38"/>
      <c r="AN29" s="38"/>
      <c r="AO29" s="38"/>
      <c r="AP29" s="38"/>
      <c r="AQ29" s="70">
        <f t="shared" si="10"/>
        <v>0</v>
      </c>
      <c r="AR29" s="70">
        <f t="shared" si="49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ref="AV29:AV32" si="74">L29+V29+W29+Y29+Z29</f>
        <v>0</v>
      </c>
      <c r="AW29" s="70">
        <f t="shared" si="14"/>
        <v>0</v>
      </c>
      <c r="AX29" s="70">
        <f t="shared" si="73"/>
        <v>0</v>
      </c>
      <c r="AY29" s="70">
        <f t="shared" si="15"/>
        <v>0</v>
      </c>
      <c r="AZ29" s="70">
        <f t="shared" si="16"/>
        <v>0</v>
      </c>
      <c r="BA29" s="70">
        <f t="shared" si="17"/>
        <v>0</v>
      </c>
      <c r="BB29" s="70">
        <f t="shared" si="18"/>
        <v>0</v>
      </c>
      <c r="BC29" s="70">
        <f t="shared" si="19"/>
        <v>0</v>
      </c>
      <c r="BD29" s="70">
        <f t="shared" si="20"/>
        <v>0</v>
      </c>
      <c r="BE29" s="70">
        <f t="shared" si="21"/>
        <v>0</v>
      </c>
      <c r="BF29" s="70">
        <f t="shared" si="22"/>
        <v>0</v>
      </c>
      <c r="BG29" s="70">
        <f t="shared" si="23"/>
        <v>0</v>
      </c>
      <c r="BH29" s="70">
        <f t="shared" si="24"/>
        <v>0</v>
      </c>
      <c r="BI29" s="70">
        <f t="shared" si="25"/>
        <v>0</v>
      </c>
      <c r="BJ29" s="70">
        <f t="shared" si="26"/>
        <v>0</v>
      </c>
    </row>
    <row r="30" spans="1:62" ht="25.5">
      <c r="A30" s="9" t="s">
        <v>49</v>
      </c>
      <c r="B30" s="204" t="s">
        <v>78</v>
      </c>
      <c r="C30" s="33">
        <v>0</v>
      </c>
      <c r="D30" s="32">
        <v>0</v>
      </c>
      <c r="E30" s="36">
        <v>0</v>
      </c>
      <c r="F30" s="36">
        <v>0</v>
      </c>
      <c r="G30" s="36">
        <v>0</v>
      </c>
      <c r="H30" s="32">
        <v>2</v>
      </c>
      <c r="I30" s="32">
        <f t="shared" si="64"/>
        <v>2</v>
      </c>
      <c r="J30" s="38">
        <v>0</v>
      </c>
      <c r="K30" s="38">
        <v>0</v>
      </c>
      <c r="L30" s="38">
        <v>0</v>
      </c>
      <c r="M30" s="34">
        <f t="shared" si="65"/>
        <v>2</v>
      </c>
      <c r="N30" s="38">
        <v>0</v>
      </c>
      <c r="O30" s="38">
        <v>0</v>
      </c>
      <c r="P30" s="38">
        <v>2</v>
      </c>
      <c r="Q30" s="38">
        <v>0</v>
      </c>
      <c r="R30" s="34">
        <f t="shared" si="66"/>
        <v>0</v>
      </c>
      <c r="S30" s="38">
        <v>0</v>
      </c>
      <c r="T30" s="38">
        <v>0</v>
      </c>
      <c r="U30" s="38">
        <v>0</v>
      </c>
      <c r="V30" s="34">
        <f t="shared" si="67"/>
        <v>2</v>
      </c>
      <c r="W30" s="38">
        <v>0</v>
      </c>
      <c r="X30" s="38">
        <v>0</v>
      </c>
      <c r="Y30" s="34">
        <f t="shared" si="68"/>
        <v>0</v>
      </c>
      <c r="Z30" s="34">
        <f t="shared" si="69"/>
        <v>0</v>
      </c>
      <c r="AA30" s="38">
        <v>0</v>
      </c>
      <c r="AB30" s="38">
        <v>0</v>
      </c>
      <c r="AC30" s="34">
        <f t="shared" si="70"/>
        <v>0</v>
      </c>
      <c r="AD30" s="38">
        <v>0</v>
      </c>
      <c r="AE30" s="34">
        <f t="shared" si="71"/>
        <v>0</v>
      </c>
      <c r="AF30" s="38"/>
      <c r="AG30" s="38">
        <v>0</v>
      </c>
      <c r="AH30" s="38">
        <v>0</v>
      </c>
      <c r="AI30" s="38">
        <v>0</v>
      </c>
      <c r="AJ30" s="34">
        <f t="shared" si="72"/>
        <v>0</v>
      </c>
      <c r="AK30" s="38">
        <v>0</v>
      </c>
      <c r="AL30" s="38">
        <v>0</v>
      </c>
      <c r="AM30" s="38"/>
      <c r="AN30" s="38"/>
      <c r="AO30" s="38"/>
      <c r="AP30" s="38"/>
      <c r="AQ30" s="70">
        <f t="shared" si="10"/>
        <v>0</v>
      </c>
      <c r="AR30" s="70">
        <f t="shared" si="49"/>
        <v>0</v>
      </c>
      <c r="AS30" s="70">
        <f t="shared" si="11"/>
        <v>2</v>
      </c>
      <c r="AT30" s="70">
        <f t="shared" si="12"/>
        <v>2</v>
      </c>
      <c r="AU30" s="70">
        <f t="shared" si="13"/>
        <v>2</v>
      </c>
      <c r="AV30" s="70">
        <f t="shared" si="74"/>
        <v>2</v>
      </c>
      <c r="AW30" s="70">
        <f t="shared" si="14"/>
        <v>2</v>
      </c>
      <c r="AX30" s="70">
        <f t="shared" si="73"/>
        <v>2</v>
      </c>
      <c r="AY30" s="70">
        <f t="shared" si="15"/>
        <v>0</v>
      </c>
      <c r="AZ30" s="70">
        <f t="shared" si="16"/>
        <v>0</v>
      </c>
      <c r="BA30" s="70">
        <f t="shared" si="17"/>
        <v>2</v>
      </c>
      <c r="BB30" s="70">
        <f t="shared" si="18"/>
        <v>2</v>
      </c>
      <c r="BC30" s="70">
        <f t="shared" si="19"/>
        <v>0</v>
      </c>
      <c r="BD30" s="70">
        <f t="shared" si="20"/>
        <v>0</v>
      </c>
      <c r="BE30" s="70">
        <f t="shared" si="21"/>
        <v>0</v>
      </c>
      <c r="BF30" s="70">
        <f t="shared" si="22"/>
        <v>0</v>
      </c>
      <c r="BG30" s="70">
        <f t="shared" si="23"/>
        <v>0</v>
      </c>
      <c r="BH30" s="70">
        <f t="shared" si="24"/>
        <v>0</v>
      </c>
      <c r="BI30" s="70">
        <f t="shared" si="25"/>
        <v>0</v>
      </c>
      <c r="BJ30" s="70">
        <f t="shared" si="26"/>
        <v>0</v>
      </c>
    </row>
    <row r="31" spans="1:62">
      <c r="A31" s="9" t="s">
        <v>50</v>
      </c>
      <c r="B31" s="204" t="s">
        <v>79</v>
      </c>
      <c r="C31" s="33">
        <v>0</v>
      </c>
      <c r="D31" s="32">
        <v>0</v>
      </c>
      <c r="E31" s="36">
        <v>0</v>
      </c>
      <c r="F31" s="36">
        <v>0</v>
      </c>
      <c r="G31" s="36">
        <v>0</v>
      </c>
      <c r="H31" s="32">
        <v>5</v>
      </c>
      <c r="I31" s="32">
        <f t="shared" si="64"/>
        <v>0</v>
      </c>
      <c r="J31" s="38">
        <v>0</v>
      </c>
      <c r="K31" s="38">
        <v>5</v>
      </c>
      <c r="L31" s="38">
        <v>0</v>
      </c>
      <c r="M31" s="34">
        <f t="shared" si="65"/>
        <v>0</v>
      </c>
      <c r="N31" s="38">
        <v>0</v>
      </c>
      <c r="O31" s="38">
        <v>0</v>
      </c>
      <c r="P31" s="38">
        <v>0</v>
      </c>
      <c r="Q31" s="38">
        <v>0</v>
      </c>
      <c r="R31" s="34">
        <f t="shared" si="66"/>
        <v>0</v>
      </c>
      <c r="S31" s="38">
        <v>0</v>
      </c>
      <c r="T31" s="38">
        <v>0</v>
      </c>
      <c r="U31" s="38">
        <v>0</v>
      </c>
      <c r="V31" s="34">
        <f t="shared" si="67"/>
        <v>0</v>
      </c>
      <c r="W31" s="38">
        <v>0</v>
      </c>
      <c r="X31" s="38">
        <v>0</v>
      </c>
      <c r="Y31" s="34">
        <f t="shared" si="68"/>
        <v>0</v>
      </c>
      <c r="Z31" s="34">
        <f t="shared" si="69"/>
        <v>0</v>
      </c>
      <c r="AA31" s="38">
        <v>0</v>
      </c>
      <c r="AB31" s="38">
        <v>1</v>
      </c>
      <c r="AC31" s="34">
        <f t="shared" si="70"/>
        <v>1</v>
      </c>
      <c r="AD31" s="38">
        <v>0</v>
      </c>
      <c r="AE31" s="34">
        <f t="shared" si="71"/>
        <v>1</v>
      </c>
      <c r="AF31" s="38"/>
      <c r="AG31" s="38">
        <v>0</v>
      </c>
      <c r="AH31" s="38">
        <v>0</v>
      </c>
      <c r="AI31" s="38">
        <v>0</v>
      </c>
      <c r="AJ31" s="34">
        <f t="shared" si="72"/>
        <v>0</v>
      </c>
      <c r="AK31" s="38">
        <v>0</v>
      </c>
      <c r="AL31" s="38">
        <v>0</v>
      </c>
      <c r="AM31" s="38"/>
      <c r="AN31" s="38"/>
      <c r="AO31" s="38"/>
      <c r="AP31" s="38"/>
      <c r="AQ31" s="70">
        <f t="shared" si="10"/>
        <v>0</v>
      </c>
      <c r="AR31" s="70">
        <f t="shared" si="49"/>
        <v>0</v>
      </c>
      <c r="AS31" s="70">
        <f t="shared" si="11"/>
        <v>5</v>
      </c>
      <c r="AT31" s="70">
        <f t="shared" si="12"/>
        <v>5</v>
      </c>
      <c r="AU31" s="70">
        <f t="shared" si="13"/>
        <v>0</v>
      </c>
      <c r="AV31" s="70">
        <f t="shared" si="74"/>
        <v>0</v>
      </c>
      <c r="AW31" s="70">
        <f t="shared" si="14"/>
        <v>0</v>
      </c>
      <c r="AX31" s="70">
        <f t="shared" si="73"/>
        <v>0</v>
      </c>
      <c r="AY31" s="70">
        <f t="shared" si="15"/>
        <v>0</v>
      </c>
      <c r="AZ31" s="70">
        <f t="shared" si="16"/>
        <v>0</v>
      </c>
      <c r="BA31" s="70">
        <f t="shared" si="17"/>
        <v>0</v>
      </c>
      <c r="BB31" s="70">
        <f t="shared" si="18"/>
        <v>0</v>
      </c>
      <c r="BC31" s="70">
        <f t="shared" si="19"/>
        <v>1</v>
      </c>
      <c r="BD31" s="70">
        <f t="shared" si="20"/>
        <v>1</v>
      </c>
      <c r="BE31" s="70">
        <f t="shared" si="21"/>
        <v>1</v>
      </c>
      <c r="BF31" s="70">
        <f t="shared" si="22"/>
        <v>1</v>
      </c>
      <c r="BG31" s="70">
        <f t="shared" si="23"/>
        <v>0</v>
      </c>
      <c r="BH31" s="70">
        <f t="shared" si="24"/>
        <v>0</v>
      </c>
      <c r="BI31" s="70">
        <f t="shared" si="25"/>
        <v>0</v>
      </c>
      <c r="BJ31" s="70">
        <f t="shared" si="26"/>
        <v>0</v>
      </c>
    </row>
    <row r="32" spans="1:62">
      <c r="A32" s="9" t="s">
        <v>51</v>
      </c>
      <c r="B32" s="204" t="s">
        <v>3</v>
      </c>
      <c r="C32" s="33">
        <v>0</v>
      </c>
      <c r="D32" s="32">
        <v>0</v>
      </c>
      <c r="E32" s="36">
        <v>0</v>
      </c>
      <c r="F32" s="36">
        <v>0</v>
      </c>
      <c r="G32" s="36">
        <v>0</v>
      </c>
      <c r="H32" s="32">
        <v>0</v>
      </c>
      <c r="I32" s="32">
        <f t="shared" si="64"/>
        <v>0</v>
      </c>
      <c r="J32" s="38">
        <v>0</v>
      </c>
      <c r="K32" s="38">
        <v>0</v>
      </c>
      <c r="L32" s="38">
        <v>0</v>
      </c>
      <c r="M32" s="34">
        <f t="shared" si="65"/>
        <v>0</v>
      </c>
      <c r="N32" s="38">
        <v>0</v>
      </c>
      <c r="O32" s="38">
        <v>0</v>
      </c>
      <c r="P32" s="38">
        <v>0</v>
      </c>
      <c r="Q32" s="38">
        <v>0</v>
      </c>
      <c r="R32" s="34">
        <f t="shared" si="66"/>
        <v>0</v>
      </c>
      <c r="S32" s="38">
        <v>0</v>
      </c>
      <c r="T32" s="38">
        <v>0</v>
      </c>
      <c r="U32" s="38">
        <v>0</v>
      </c>
      <c r="V32" s="34">
        <f t="shared" si="67"/>
        <v>0</v>
      </c>
      <c r="W32" s="38">
        <v>0</v>
      </c>
      <c r="X32" s="38">
        <v>0</v>
      </c>
      <c r="Y32" s="34">
        <f t="shared" si="68"/>
        <v>0</v>
      </c>
      <c r="Z32" s="34">
        <f t="shared" si="69"/>
        <v>0</v>
      </c>
      <c r="AA32" s="38">
        <v>0</v>
      </c>
      <c r="AB32" s="38">
        <v>0</v>
      </c>
      <c r="AC32" s="34">
        <f t="shared" si="70"/>
        <v>0</v>
      </c>
      <c r="AD32" s="38">
        <v>0</v>
      </c>
      <c r="AE32" s="34">
        <f t="shared" si="71"/>
        <v>0</v>
      </c>
      <c r="AF32" s="38"/>
      <c r="AG32" s="38">
        <v>0</v>
      </c>
      <c r="AH32" s="38">
        <v>0</v>
      </c>
      <c r="AI32" s="38">
        <v>0</v>
      </c>
      <c r="AJ32" s="34">
        <f t="shared" si="72"/>
        <v>0</v>
      </c>
      <c r="AK32" s="38">
        <v>0</v>
      </c>
      <c r="AL32" s="38">
        <v>0</v>
      </c>
      <c r="AM32" s="38"/>
      <c r="AN32" s="38"/>
      <c r="AO32" s="38"/>
      <c r="AP32" s="38"/>
      <c r="AQ32" s="70">
        <f t="shared" si="10"/>
        <v>0</v>
      </c>
      <c r="AR32" s="70">
        <f t="shared" si="49"/>
        <v>0</v>
      </c>
      <c r="AS32" s="70">
        <f t="shared" si="11"/>
        <v>0</v>
      </c>
      <c r="AT32" s="70">
        <f t="shared" si="12"/>
        <v>0</v>
      </c>
      <c r="AU32" s="70">
        <f t="shared" si="13"/>
        <v>0</v>
      </c>
      <c r="AV32" s="70">
        <f t="shared" si="74"/>
        <v>0</v>
      </c>
      <c r="AW32" s="70">
        <f t="shared" si="14"/>
        <v>0</v>
      </c>
      <c r="AX32" s="70">
        <f t="shared" si="73"/>
        <v>0</v>
      </c>
      <c r="AY32" s="70">
        <f t="shared" si="15"/>
        <v>0</v>
      </c>
      <c r="AZ32" s="70">
        <f t="shared" si="16"/>
        <v>0</v>
      </c>
      <c r="BA32" s="70">
        <f t="shared" si="17"/>
        <v>0</v>
      </c>
      <c r="BB32" s="70">
        <f t="shared" si="18"/>
        <v>0</v>
      </c>
      <c r="BC32" s="70">
        <f t="shared" si="19"/>
        <v>0</v>
      </c>
      <c r="BD32" s="70">
        <f t="shared" si="20"/>
        <v>0</v>
      </c>
      <c r="BE32" s="70">
        <f t="shared" si="21"/>
        <v>0</v>
      </c>
      <c r="BF32" s="70">
        <f t="shared" si="22"/>
        <v>0</v>
      </c>
      <c r="BG32" s="70">
        <f t="shared" si="23"/>
        <v>0</v>
      </c>
      <c r="BH32" s="70">
        <f t="shared" si="24"/>
        <v>0</v>
      </c>
      <c r="BI32" s="70">
        <f t="shared" si="25"/>
        <v>0</v>
      </c>
      <c r="BJ32" s="70">
        <f t="shared" si="26"/>
        <v>0</v>
      </c>
    </row>
    <row r="33" spans="1:62" ht="51">
      <c r="A33" s="9" t="s">
        <v>81</v>
      </c>
      <c r="B33" s="6" t="s">
        <v>92</v>
      </c>
      <c r="C33" s="33">
        <v>0</v>
      </c>
      <c r="D33" s="32">
        <v>0</v>
      </c>
      <c r="E33" s="36">
        <v>0</v>
      </c>
      <c r="F33" s="36">
        <v>0</v>
      </c>
      <c r="G33" s="36">
        <v>0</v>
      </c>
      <c r="H33" s="32">
        <v>0</v>
      </c>
      <c r="I33" s="32">
        <f t="shared" si="64"/>
        <v>0</v>
      </c>
      <c r="J33" s="38">
        <v>0</v>
      </c>
      <c r="K33" s="38">
        <v>0</v>
      </c>
      <c r="L33" s="38">
        <v>0</v>
      </c>
      <c r="M33" s="34">
        <f t="shared" si="65"/>
        <v>0</v>
      </c>
      <c r="N33" s="38">
        <v>0</v>
      </c>
      <c r="O33" s="38">
        <v>0</v>
      </c>
      <c r="P33" s="38">
        <v>0</v>
      </c>
      <c r="Q33" s="38">
        <v>0</v>
      </c>
      <c r="R33" s="34">
        <f t="shared" si="66"/>
        <v>0</v>
      </c>
      <c r="S33" s="38">
        <v>0</v>
      </c>
      <c r="T33" s="38">
        <v>0</v>
      </c>
      <c r="U33" s="38">
        <v>0</v>
      </c>
      <c r="V33" s="34">
        <f t="shared" si="67"/>
        <v>0</v>
      </c>
      <c r="W33" s="38">
        <v>0</v>
      </c>
      <c r="X33" s="38">
        <v>0</v>
      </c>
      <c r="Y33" s="34">
        <f t="shared" si="68"/>
        <v>0</v>
      </c>
      <c r="Z33" s="34">
        <f t="shared" si="69"/>
        <v>0</v>
      </c>
      <c r="AA33" s="38">
        <v>0</v>
      </c>
      <c r="AB33" s="38">
        <v>0</v>
      </c>
      <c r="AC33" s="34">
        <f t="shared" si="70"/>
        <v>0</v>
      </c>
      <c r="AD33" s="38">
        <v>0</v>
      </c>
      <c r="AE33" s="34">
        <f t="shared" si="71"/>
        <v>0</v>
      </c>
      <c r="AF33" s="38"/>
      <c r="AG33" s="38">
        <v>0</v>
      </c>
      <c r="AH33" s="38">
        <v>0</v>
      </c>
      <c r="AI33" s="38">
        <v>0</v>
      </c>
      <c r="AJ33" s="34">
        <f t="shared" si="72"/>
        <v>0</v>
      </c>
      <c r="AK33" s="38">
        <v>0</v>
      </c>
      <c r="AL33" s="38">
        <v>0</v>
      </c>
      <c r="AM33" s="38"/>
      <c r="AN33" s="38"/>
      <c r="AO33" s="38"/>
      <c r="AP33" s="38"/>
      <c r="AQ33" s="70">
        <f t="shared" si="10"/>
        <v>0</v>
      </c>
      <c r="AR33" s="70">
        <f t="shared" si="49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>L33+V33+W33+Y33+Z33</f>
        <v>0</v>
      </c>
      <c r="AW33" s="70">
        <f t="shared" si="14"/>
        <v>0</v>
      </c>
      <c r="AX33" s="70">
        <f t="shared" si="73"/>
        <v>0</v>
      </c>
      <c r="AY33" s="70">
        <f t="shared" si="15"/>
        <v>0</v>
      </c>
      <c r="AZ33" s="70">
        <f t="shared" si="16"/>
        <v>0</v>
      </c>
      <c r="BA33" s="70">
        <f t="shared" si="17"/>
        <v>0</v>
      </c>
      <c r="BB33" s="70">
        <f t="shared" si="18"/>
        <v>0</v>
      </c>
      <c r="BC33" s="70">
        <f t="shared" si="19"/>
        <v>0</v>
      </c>
      <c r="BD33" s="70">
        <f t="shared" si="20"/>
        <v>0</v>
      </c>
      <c r="BE33" s="70">
        <f t="shared" si="21"/>
        <v>0</v>
      </c>
      <c r="BF33" s="70">
        <f t="shared" si="22"/>
        <v>0</v>
      </c>
      <c r="BG33" s="70">
        <f t="shared" si="23"/>
        <v>0</v>
      </c>
      <c r="BH33" s="70">
        <f t="shared" si="24"/>
        <v>0</v>
      </c>
      <c r="BI33" s="70">
        <f t="shared" si="25"/>
        <v>0</v>
      </c>
      <c r="BJ33" s="70">
        <f t="shared" si="26"/>
        <v>0</v>
      </c>
    </row>
    <row r="34" spans="1:62" ht="50.25" customHeight="1">
      <c r="A34" s="9" t="s">
        <v>82</v>
      </c>
      <c r="B34" s="6" t="s">
        <v>62</v>
      </c>
      <c r="C34" s="33">
        <v>0</v>
      </c>
      <c r="D34" s="32">
        <v>0</v>
      </c>
      <c r="E34" s="36">
        <v>0</v>
      </c>
      <c r="F34" s="36">
        <v>0</v>
      </c>
      <c r="G34" s="36">
        <v>0</v>
      </c>
      <c r="H34" s="32">
        <v>0</v>
      </c>
      <c r="I34" s="32">
        <f t="shared" si="64"/>
        <v>0</v>
      </c>
      <c r="J34" s="38">
        <v>0</v>
      </c>
      <c r="K34" s="38">
        <v>0</v>
      </c>
      <c r="L34" s="38">
        <v>0</v>
      </c>
      <c r="M34" s="34">
        <f t="shared" si="65"/>
        <v>0</v>
      </c>
      <c r="N34" s="38">
        <v>0</v>
      </c>
      <c r="O34" s="38">
        <v>0</v>
      </c>
      <c r="P34" s="38">
        <v>0</v>
      </c>
      <c r="Q34" s="38">
        <v>0</v>
      </c>
      <c r="R34" s="34">
        <f t="shared" si="66"/>
        <v>0</v>
      </c>
      <c r="S34" s="38">
        <v>0</v>
      </c>
      <c r="T34" s="38">
        <v>0</v>
      </c>
      <c r="U34" s="38">
        <v>0</v>
      </c>
      <c r="V34" s="34">
        <f t="shared" si="67"/>
        <v>0</v>
      </c>
      <c r="W34" s="38">
        <v>0</v>
      </c>
      <c r="X34" s="38">
        <v>0</v>
      </c>
      <c r="Y34" s="34">
        <f t="shared" si="68"/>
        <v>0</v>
      </c>
      <c r="Z34" s="34">
        <f t="shared" si="69"/>
        <v>0</v>
      </c>
      <c r="AA34" s="38">
        <v>0</v>
      </c>
      <c r="AB34" s="38">
        <v>0</v>
      </c>
      <c r="AC34" s="34">
        <f t="shared" si="70"/>
        <v>0</v>
      </c>
      <c r="AD34" s="38">
        <v>0</v>
      </c>
      <c r="AE34" s="34">
        <f t="shared" si="71"/>
        <v>0</v>
      </c>
      <c r="AF34" s="38"/>
      <c r="AG34" s="38">
        <v>0</v>
      </c>
      <c r="AH34" s="38">
        <v>0</v>
      </c>
      <c r="AI34" s="38">
        <v>0</v>
      </c>
      <c r="AJ34" s="34">
        <f t="shared" si="72"/>
        <v>0</v>
      </c>
      <c r="AK34" s="38">
        <v>0</v>
      </c>
      <c r="AL34" s="38">
        <v>0</v>
      </c>
      <c r="AM34" s="38"/>
      <c r="AN34" s="38"/>
      <c r="AO34" s="38"/>
      <c r="AP34" s="38"/>
      <c r="AQ34" s="70">
        <f t="shared" si="10"/>
        <v>0</v>
      </c>
      <c r="AR34" s="70">
        <f t="shared" si="49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ref="AV34:AV46" si="75">L34+V34+W34+Y34+Z34</f>
        <v>0</v>
      </c>
      <c r="AW34" s="70">
        <f t="shared" si="14"/>
        <v>0</v>
      </c>
      <c r="AX34" s="70">
        <f t="shared" si="73"/>
        <v>0</v>
      </c>
      <c r="AY34" s="70">
        <f t="shared" si="15"/>
        <v>0</v>
      </c>
      <c r="AZ34" s="70">
        <f t="shared" si="16"/>
        <v>0</v>
      </c>
      <c r="BA34" s="70">
        <f t="shared" si="17"/>
        <v>0</v>
      </c>
      <c r="BB34" s="70">
        <f t="shared" si="18"/>
        <v>0</v>
      </c>
      <c r="BC34" s="70">
        <f t="shared" si="19"/>
        <v>0</v>
      </c>
      <c r="BD34" s="70">
        <f t="shared" si="20"/>
        <v>0</v>
      </c>
      <c r="BE34" s="70">
        <f t="shared" si="21"/>
        <v>0</v>
      </c>
      <c r="BF34" s="70">
        <f t="shared" si="22"/>
        <v>0</v>
      </c>
      <c r="BG34" s="70">
        <f t="shared" si="23"/>
        <v>0</v>
      </c>
      <c r="BH34" s="70">
        <f t="shared" si="24"/>
        <v>0</v>
      </c>
      <c r="BI34" s="70">
        <f t="shared" si="25"/>
        <v>0</v>
      </c>
      <c r="BJ34" s="70">
        <f t="shared" si="26"/>
        <v>0</v>
      </c>
    </row>
    <row r="35" spans="1:62" ht="51">
      <c r="A35" s="9" t="s">
        <v>83</v>
      </c>
      <c r="B35" s="6" t="s">
        <v>63</v>
      </c>
      <c r="C35" s="33">
        <v>0</v>
      </c>
      <c r="D35" s="32">
        <v>0</v>
      </c>
      <c r="E35" s="36">
        <v>0</v>
      </c>
      <c r="F35" s="36">
        <v>0</v>
      </c>
      <c r="G35" s="36">
        <v>0</v>
      </c>
      <c r="H35" s="32">
        <v>0</v>
      </c>
      <c r="I35" s="32">
        <f t="shared" si="64"/>
        <v>0</v>
      </c>
      <c r="J35" s="38">
        <v>0</v>
      </c>
      <c r="K35" s="38">
        <v>0</v>
      </c>
      <c r="L35" s="38">
        <v>0</v>
      </c>
      <c r="M35" s="34">
        <f t="shared" si="65"/>
        <v>0</v>
      </c>
      <c r="N35" s="38">
        <v>0</v>
      </c>
      <c r="O35" s="38">
        <v>0</v>
      </c>
      <c r="P35" s="38">
        <v>0</v>
      </c>
      <c r="Q35" s="38">
        <v>0</v>
      </c>
      <c r="R35" s="34">
        <f t="shared" si="66"/>
        <v>0</v>
      </c>
      <c r="S35" s="38">
        <v>0</v>
      </c>
      <c r="T35" s="38">
        <v>0</v>
      </c>
      <c r="U35" s="38">
        <v>0</v>
      </c>
      <c r="V35" s="34">
        <f t="shared" si="67"/>
        <v>0</v>
      </c>
      <c r="W35" s="38">
        <v>0</v>
      </c>
      <c r="X35" s="38">
        <v>0</v>
      </c>
      <c r="Y35" s="34">
        <f t="shared" si="68"/>
        <v>0</v>
      </c>
      <c r="Z35" s="34">
        <f t="shared" si="69"/>
        <v>0</v>
      </c>
      <c r="AA35" s="38">
        <v>0</v>
      </c>
      <c r="AB35" s="38">
        <v>0</v>
      </c>
      <c r="AC35" s="34">
        <f t="shared" si="70"/>
        <v>0</v>
      </c>
      <c r="AD35" s="38">
        <v>0</v>
      </c>
      <c r="AE35" s="34">
        <f t="shared" si="71"/>
        <v>0</v>
      </c>
      <c r="AF35" s="38"/>
      <c r="AG35" s="38">
        <v>0</v>
      </c>
      <c r="AH35" s="38">
        <v>0</v>
      </c>
      <c r="AI35" s="38">
        <v>0</v>
      </c>
      <c r="AJ35" s="34">
        <f t="shared" si="72"/>
        <v>0</v>
      </c>
      <c r="AK35" s="38">
        <v>0</v>
      </c>
      <c r="AL35" s="38">
        <v>0</v>
      </c>
      <c r="AM35" s="38"/>
      <c r="AN35" s="38"/>
      <c r="AO35" s="38"/>
      <c r="AP35" s="38"/>
      <c r="AQ35" s="70">
        <f t="shared" si="10"/>
        <v>0</v>
      </c>
      <c r="AR35" s="70">
        <f t="shared" si="49"/>
        <v>0</v>
      </c>
      <c r="AS35" s="70">
        <f t="shared" si="11"/>
        <v>0</v>
      </c>
      <c r="AT35" s="70">
        <f t="shared" si="12"/>
        <v>0</v>
      </c>
      <c r="AU35" s="70">
        <f t="shared" si="13"/>
        <v>0</v>
      </c>
      <c r="AV35" s="70">
        <f t="shared" si="75"/>
        <v>0</v>
      </c>
      <c r="AW35" s="70">
        <f t="shared" si="14"/>
        <v>0</v>
      </c>
      <c r="AX35" s="70">
        <f t="shared" si="73"/>
        <v>0</v>
      </c>
      <c r="AY35" s="70">
        <f t="shared" si="15"/>
        <v>0</v>
      </c>
      <c r="AZ35" s="70">
        <f t="shared" si="16"/>
        <v>0</v>
      </c>
      <c r="BA35" s="70">
        <f t="shared" si="17"/>
        <v>0</v>
      </c>
      <c r="BB35" s="70">
        <f t="shared" si="18"/>
        <v>0</v>
      </c>
      <c r="BC35" s="70">
        <f t="shared" si="19"/>
        <v>0</v>
      </c>
      <c r="BD35" s="70">
        <f t="shared" si="20"/>
        <v>0</v>
      </c>
      <c r="BE35" s="70">
        <f t="shared" si="21"/>
        <v>0</v>
      </c>
      <c r="BF35" s="70">
        <f t="shared" si="22"/>
        <v>0</v>
      </c>
      <c r="BG35" s="70">
        <f t="shared" si="23"/>
        <v>0</v>
      </c>
      <c r="BH35" s="70">
        <f t="shared" si="24"/>
        <v>0</v>
      </c>
      <c r="BI35" s="70">
        <f t="shared" si="25"/>
        <v>0</v>
      </c>
      <c r="BJ35" s="70">
        <f t="shared" si="26"/>
        <v>0</v>
      </c>
    </row>
    <row r="36" spans="1:62" ht="51">
      <c r="A36" s="9" t="s">
        <v>84</v>
      </c>
      <c r="B36" s="6" t="s">
        <v>64</v>
      </c>
      <c r="C36" s="33">
        <v>0</v>
      </c>
      <c r="D36" s="32">
        <v>0</v>
      </c>
      <c r="E36" s="36">
        <v>0</v>
      </c>
      <c r="F36" s="36">
        <v>0</v>
      </c>
      <c r="G36" s="36">
        <v>0</v>
      </c>
      <c r="H36" s="32">
        <v>0</v>
      </c>
      <c r="I36" s="32">
        <f t="shared" si="64"/>
        <v>0</v>
      </c>
      <c r="J36" s="38">
        <v>0</v>
      </c>
      <c r="K36" s="38">
        <v>0</v>
      </c>
      <c r="L36" s="38">
        <v>0</v>
      </c>
      <c r="M36" s="34">
        <f t="shared" si="65"/>
        <v>0</v>
      </c>
      <c r="N36" s="38">
        <v>0</v>
      </c>
      <c r="O36" s="38">
        <v>0</v>
      </c>
      <c r="P36" s="38">
        <v>0</v>
      </c>
      <c r="Q36" s="38">
        <v>0</v>
      </c>
      <c r="R36" s="34">
        <f t="shared" si="66"/>
        <v>0</v>
      </c>
      <c r="S36" s="38">
        <v>0</v>
      </c>
      <c r="T36" s="38">
        <v>0</v>
      </c>
      <c r="U36" s="38">
        <v>0</v>
      </c>
      <c r="V36" s="34">
        <f t="shared" si="67"/>
        <v>0</v>
      </c>
      <c r="W36" s="38">
        <v>0</v>
      </c>
      <c r="X36" s="38">
        <v>0</v>
      </c>
      <c r="Y36" s="34">
        <f t="shared" si="68"/>
        <v>0</v>
      </c>
      <c r="Z36" s="34">
        <f t="shared" si="69"/>
        <v>0</v>
      </c>
      <c r="AA36" s="38">
        <v>0</v>
      </c>
      <c r="AB36" s="38">
        <v>0</v>
      </c>
      <c r="AC36" s="34">
        <f t="shared" si="70"/>
        <v>0</v>
      </c>
      <c r="AD36" s="38">
        <v>0</v>
      </c>
      <c r="AE36" s="34">
        <f t="shared" si="71"/>
        <v>0</v>
      </c>
      <c r="AF36" s="38"/>
      <c r="AG36" s="38">
        <v>0</v>
      </c>
      <c r="AH36" s="38">
        <v>0</v>
      </c>
      <c r="AI36" s="38">
        <v>0</v>
      </c>
      <c r="AJ36" s="34">
        <f t="shared" si="72"/>
        <v>0</v>
      </c>
      <c r="AK36" s="38">
        <v>0</v>
      </c>
      <c r="AL36" s="38">
        <v>0</v>
      </c>
      <c r="AM36" s="38"/>
      <c r="AN36" s="38"/>
      <c r="AO36" s="38"/>
      <c r="AP36" s="38"/>
      <c r="AQ36" s="70">
        <f t="shared" si="10"/>
        <v>0</v>
      </c>
      <c r="AR36" s="70">
        <f t="shared" si="49"/>
        <v>0</v>
      </c>
      <c r="AS36" s="70">
        <f t="shared" si="11"/>
        <v>0</v>
      </c>
      <c r="AT36" s="70">
        <f t="shared" si="12"/>
        <v>0</v>
      </c>
      <c r="AU36" s="70">
        <f t="shared" si="13"/>
        <v>0</v>
      </c>
      <c r="AV36" s="70">
        <f t="shared" si="75"/>
        <v>0</v>
      </c>
      <c r="AW36" s="70">
        <f t="shared" si="14"/>
        <v>0</v>
      </c>
      <c r="AX36" s="70">
        <f t="shared" si="73"/>
        <v>0</v>
      </c>
      <c r="AY36" s="70">
        <f t="shared" si="15"/>
        <v>0</v>
      </c>
      <c r="AZ36" s="70">
        <f t="shared" si="16"/>
        <v>0</v>
      </c>
      <c r="BA36" s="70">
        <f t="shared" si="17"/>
        <v>0</v>
      </c>
      <c r="BB36" s="70">
        <f t="shared" si="18"/>
        <v>0</v>
      </c>
      <c r="BC36" s="70">
        <f t="shared" si="19"/>
        <v>0</v>
      </c>
      <c r="BD36" s="70">
        <f t="shared" si="20"/>
        <v>0</v>
      </c>
      <c r="BE36" s="70">
        <f t="shared" si="21"/>
        <v>0</v>
      </c>
      <c r="BF36" s="70">
        <f t="shared" si="22"/>
        <v>0</v>
      </c>
      <c r="BG36" s="70">
        <f t="shared" si="23"/>
        <v>0</v>
      </c>
      <c r="BH36" s="70">
        <f t="shared" si="24"/>
        <v>0</v>
      </c>
      <c r="BI36" s="70">
        <f t="shared" si="25"/>
        <v>0</v>
      </c>
      <c r="BJ36" s="70">
        <f t="shared" si="26"/>
        <v>0</v>
      </c>
    </row>
    <row r="37" spans="1:62" ht="42.75" customHeight="1">
      <c r="A37" s="9" t="s">
        <v>93</v>
      </c>
      <c r="B37" s="6" t="s">
        <v>65</v>
      </c>
      <c r="C37" s="33">
        <v>0</v>
      </c>
      <c r="D37" s="32">
        <v>0</v>
      </c>
      <c r="E37" s="36">
        <v>0</v>
      </c>
      <c r="F37" s="36">
        <v>0</v>
      </c>
      <c r="G37" s="36">
        <v>0</v>
      </c>
      <c r="H37" s="32">
        <v>0</v>
      </c>
      <c r="I37" s="32">
        <f t="shared" si="64"/>
        <v>0</v>
      </c>
      <c r="J37" s="38">
        <v>0</v>
      </c>
      <c r="K37" s="38">
        <v>0</v>
      </c>
      <c r="L37" s="38">
        <v>0</v>
      </c>
      <c r="M37" s="34">
        <f t="shared" si="65"/>
        <v>0</v>
      </c>
      <c r="N37" s="38">
        <v>0</v>
      </c>
      <c r="O37" s="38">
        <v>0</v>
      </c>
      <c r="P37" s="38">
        <v>0</v>
      </c>
      <c r="Q37" s="38">
        <v>0</v>
      </c>
      <c r="R37" s="34">
        <f t="shared" si="66"/>
        <v>0</v>
      </c>
      <c r="S37" s="38">
        <v>0</v>
      </c>
      <c r="T37" s="38">
        <v>0</v>
      </c>
      <c r="U37" s="38">
        <v>0</v>
      </c>
      <c r="V37" s="34">
        <f t="shared" si="67"/>
        <v>0</v>
      </c>
      <c r="W37" s="38">
        <v>0</v>
      </c>
      <c r="X37" s="38">
        <v>0</v>
      </c>
      <c r="Y37" s="34">
        <f t="shared" si="68"/>
        <v>0</v>
      </c>
      <c r="Z37" s="34">
        <f t="shared" si="69"/>
        <v>0</v>
      </c>
      <c r="AA37" s="38">
        <v>0</v>
      </c>
      <c r="AB37" s="38">
        <v>0</v>
      </c>
      <c r="AC37" s="34">
        <f t="shared" si="70"/>
        <v>0</v>
      </c>
      <c r="AD37" s="38">
        <v>0</v>
      </c>
      <c r="AE37" s="34">
        <f t="shared" si="71"/>
        <v>0</v>
      </c>
      <c r="AF37" s="38"/>
      <c r="AG37" s="38">
        <v>0</v>
      </c>
      <c r="AH37" s="38">
        <v>0</v>
      </c>
      <c r="AI37" s="38">
        <v>0</v>
      </c>
      <c r="AJ37" s="34">
        <f t="shared" si="72"/>
        <v>0</v>
      </c>
      <c r="AK37" s="38">
        <v>0</v>
      </c>
      <c r="AL37" s="38">
        <v>0</v>
      </c>
      <c r="AM37" s="38"/>
      <c r="AN37" s="38"/>
      <c r="AO37" s="38"/>
      <c r="AP37" s="38"/>
      <c r="AQ37" s="70">
        <f t="shared" si="10"/>
        <v>0</v>
      </c>
      <c r="AR37" s="70">
        <f t="shared" si="49"/>
        <v>0</v>
      </c>
      <c r="AS37" s="70">
        <f t="shared" si="11"/>
        <v>0</v>
      </c>
      <c r="AT37" s="70">
        <f t="shared" si="12"/>
        <v>0</v>
      </c>
      <c r="AU37" s="70">
        <f t="shared" si="13"/>
        <v>0</v>
      </c>
      <c r="AV37" s="70">
        <f t="shared" si="75"/>
        <v>0</v>
      </c>
      <c r="AW37" s="70">
        <f t="shared" si="14"/>
        <v>0</v>
      </c>
      <c r="AX37" s="70">
        <f t="shared" si="73"/>
        <v>0</v>
      </c>
      <c r="AY37" s="70">
        <f t="shared" si="15"/>
        <v>0</v>
      </c>
      <c r="AZ37" s="70">
        <f t="shared" si="16"/>
        <v>0</v>
      </c>
      <c r="BA37" s="70">
        <f t="shared" si="17"/>
        <v>0</v>
      </c>
      <c r="BB37" s="70">
        <f t="shared" si="18"/>
        <v>0</v>
      </c>
      <c r="BC37" s="70">
        <f t="shared" si="19"/>
        <v>0</v>
      </c>
      <c r="BD37" s="70">
        <f t="shared" si="20"/>
        <v>0</v>
      </c>
      <c r="BE37" s="70">
        <f t="shared" si="21"/>
        <v>0</v>
      </c>
      <c r="BF37" s="70">
        <f t="shared" si="22"/>
        <v>0</v>
      </c>
      <c r="BG37" s="70">
        <f t="shared" si="23"/>
        <v>0</v>
      </c>
      <c r="BH37" s="70">
        <f t="shared" si="24"/>
        <v>0</v>
      </c>
      <c r="BI37" s="70">
        <f t="shared" si="25"/>
        <v>0</v>
      </c>
      <c r="BJ37" s="70">
        <f t="shared" si="26"/>
        <v>0</v>
      </c>
    </row>
    <row r="38" spans="1:62" ht="40.5" customHeight="1">
      <c r="A38" s="9" t="s">
        <v>151</v>
      </c>
      <c r="B38" s="97" t="s">
        <v>152</v>
      </c>
      <c r="C38" s="33">
        <v>1</v>
      </c>
      <c r="D38" s="32">
        <v>0</v>
      </c>
      <c r="E38" s="36">
        <v>1</v>
      </c>
      <c r="F38" s="36">
        <v>0</v>
      </c>
      <c r="G38" s="36">
        <v>0</v>
      </c>
      <c r="H38" s="32">
        <v>0</v>
      </c>
      <c r="I38" s="32">
        <f t="shared" si="64"/>
        <v>0</v>
      </c>
      <c r="J38" s="38">
        <v>0</v>
      </c>
      <c r="K38" s="38">
        <v>0</v>
      </c>
      <c r="L38" s="38">
        <v>0</v>
      </c>
      <c r="M38" s="34">
        <f t="shared" si="65"/>
        <v>0</v>
      </c>
      <c r="N38" s="38">
        <v>0</v>
      </c>
      <c r="O38" s="38">
        <v>0</v>
      </c>
      <c r="P38" s="38">
        <v>0</v>
      </c>
      <c r="Q38" s="38">
        <v>0</v>
      </c>
      <c r="R38" s="34">
        <f t="shared" si="66"/>
        <v>0</v>
      </c>
      <c r="S38" s="38">
        <v>0</v>
      </c>
      <c r="T38" s="38">
        <v>0</v>
      </c>
      <c r="U38" s="38">
        <v>0</v>
      </c>
      <c r="V38" s="34">
        <f t="shared" si="67"/>
        <v>0</v>
      </c>
      <c r="W38" s="38">
        <v>0</v>
      </c>
      <c r="X38" s="38">
        <v>0</v>
      </c>
      <c r="Y38" s="34">
        <f t="shared" si="68"/>
        <v>1</v>
      </c>
      <c r="Z38" s="34">
        <f t="shared" si="69"/>
        <v>0</v>
      </c>
      <c r="AA38" s="38">
        <v>0</v>
      </c>
      <c r="AB38" s="38">
        <v>0</v>
      </c>
      <c r="AC38" s="34">
        <f t="shared" si="70"/>
        <v>0</v>
      </c>
      <c r="AD38" s="38">
        <v>0</v>
      </c>
      <c r="AE38" s="34">
        <f t="shared" si="71"/>
        <v>0</v>
      </c>
      <c r="AF38" s="38"/>
      <c r="AG38" s="38">
        <v>0</v>
      </c>
      <c r="AH38" s="38">
        <v>0</v>
      </c>
      <c r="AI38" s="38">
        <v>0</v>
      </c>
      <c r="AJ38" s="34">
        <f t="shared" si="72"/>
        <v>0</v>
      </c>
      <c r="AK38" s="38">
        <v>0</v>
      </c>
      <c r="AL38" s="38">
        <v>0</v>
      </c>
      <c r="AM38" s="38"/>
      <c r="AN38" s="38"/>
      <c r="AO38" s="38"/>
      <c r="AP38" s="38"/>
      <c r="AQ38" s="70">
        <f t="shared" si="10"/>
        <v>1</v>
      </c>
      <c r="AR38" s="70">
        <f t="shared" si="49"/>
        <v>1</v>
      </c>
      <c r="AS38" s="70">
        <f t="shared" si="11"/>
        <v>0</v>
      </c>
      <c r="AT38" s="70">
        <f t="shared" si="12"/>
        <v>0</v>
      </c>
      <c r="AU38" s="70">
        <f>D38+E38+I38</f>
        <v>1</v>
      </c>
      <c r="AV38" s="70">
        <f t="shared" si="75"/>
        <v>1</v>
      </c>
      <c r="AW38" s="70">
        <f t="shared" si="14"/>
        <v>0</v>
      </c>
      <c r="AX38" s="70">
        <f t="shared" si="73"/>
        <v>0</v>
      </c>
      <c r="AY38" s="70">
        <f t="shared" si="15"/>
        <v>0</v>
      </c>
      <c r="AZ38" s="70">
        <f t="shared" si="16"/>
        <v>0</v>
      </c>
      <c r="BA38" s="70">
        <f t="shared" si="17"/>
        <v>0</v>
      </c>
      <c r="BB38" s="70">
        <f t="shared" si="18"/>
        <v>0</v>
      </c>
      <c r="BC38" s="70">
        <f t="shared" si="19"/>
        <v>0</v>
      </c>
      <c r="BD38" s="70">
        <f t="shared" si="20"/>
        <v>0</v>
      </c>
      <c r="BE38" s="70">
        <f t="shared" si="21"/>
        <v>0</v>
      </c>
      <c r="BF38" s="70">
        <f t="shared" si="22"/>
        <v>0</v>
      </c>
      <c r="BG38" s="70">
        <f t="shared" si="23"/>
        <v>0</v>
      </c>
      <c r="BH38" s="70">
        <f t="shared" si="24"/>
        <v>0</v>
      </c>
      <c r="BI38" s="70">
        <f t="shared" si="25"/>
        <v>0</v>
      </c>
      <c r="BJ38" s="70">
        <f t="shared" si="26"/>
        <v>0</v>
      </c>
    </row>
    <row r="39" spans="1:62" ht="25.5">
      <c r="A39" s="9" t="s">
        <v>98</v>
      </c>
      <c r="B39" s="97" t="s">
        <v>136</v>
      </c>
      <c r="C39" s="33">
        <v>2</v>
      </c>
      <c r="D39" s="32">
        <v>0</v>
      </c>
      <c r="E39" s="36">
        <v>2</v>
      </c>
      <c r="F39" s="36">
        <v>0</v>
      </c>
      <c r="G39" s="36">
        <v>0</v>
      </c>
      <c r="H39" s="32">
        <v>0</v>
      </c>
      <c r="I39" s="32">
        <f t="shared" si="64"/>
        <v>0</v>
      </c>
      <c r="J39" s="38">
        <v>0</v>
      </c>
      <c r="K39" s="38">
        <v>0</v>
      </c>
      <c r="L39" s="38">
        <v>0</v>
      </c>
      <c r="M39" s="34">
        <f t="shared" si="65"/>
        <v>1</v>
      </c>
      <c r="N39" s="108">
        <v>0</v>
      </c>
      <c r="O39" s="108">
        <v>0</v>
      </c>
      <c r="P39" s="38">
        <v>1</v>
      </c>
      <c r="Q39" s="38">
        <v>0</v>
      </c>
      <c r="R39" s="34">
        <f t="shared" si="66"/>
        <v>0</v>
      </c>
      <c r="S39" s="38">
        <v>0</v>
      </c>
      <c r="T39" s="38">
        <v>0</v>
      </c>
      <c r="U39" s="38">
        <v>0</v>
      </c>
      <c r="V39" s="34">
        <f t="shared" si="67"/>
        <v>1</v>
      </c>
      <c r="W39" s="38">
        <v>0</v>
      </c>
      <c r="X39" s="38">
        <v>0</v>
      </c>
      <c r="Y39" s="34">
        <f t="shared" si="68"/>
        <v>1</v>
      </c>
      <c r="Z39" s="34">
        <f t="shared" si="69"/>
        <v>0</v>
      </c>
      <c r="AA39" s="38">
        <v>0</v>
      </c>
      <c r="AB39" s="38">
        <v>1</v>
      </c>
      <c r="AC39" s="34">
        <f t="shared" si="70"/>
        <v>1</v>
      </c>
      <c r="AD39" s="38">
        <v>0</v>
      </c>
      <c r="AE39" s="34">
        <f t="shared" si="71"/>
        <v>1</v>
      </c>
      <c r="AF39" s="38"/>
      <c r="AG39" s="38">
        <v>0</v>
      </c>
      <c r="AH39" s="38">
        <v>0</v>
      </c>
      <c r="AI39" s="38">
        <v>1</v>
      </c>
      <c r="AJ39" s="34">
        <f t="shared" si="72"/>
        <v>1</v>
      </c>
      <c r="AK39" s="38">
        <v>1</v>
      </c>
      <c r="AL39" s="38">
        <v>0</v>
      </c>
      <c r="AM39" s="38"/>
      <c r="AN39" s="38"/>
      <c r="AO39" s="38"/>
      <c r="AP39" s="38"/>
      <c r="AQ39" s="70">
        <f t="shared" si="10"/>
        <v>2</v>
      </c>
      <c r="AR39" s="70">
        <f t="shared" si="49"/>
        <v>2</v>
      </c>
      <c r="AS39" s="70">
        <f t="shared" si="11"/>
        <v>0</v>
      </c>
      <c r="AT39" s="70">
        <f t="shared" si="12"/>
        <v>0</v>
      </c>
      <c r="AU39" s="70">
        <f t="shared" si="13"/>
        <v>2</v>
      </c>
      <c r="AV39" s="70">
        <f t="shared" si="75"/>
        <v>2</v>
      </c>
      <c r="AW39" s="70">
        <f t="shared" si="14"/>
        <v>1</v>
      </c>
      <c r="AX39" s="70">
        <f t="shared" si="73"/>
        <v>1</v>
      </c>
      <c r="AY39" s="70">
        <f t="shared" si="15"/>
        <v>0</v>
      </c>
      <c r="AZ39" s="70">
        <f t="shared" si="16"/>
        <v>0</v>
      </c>
      <c r="BA39" s="70">
        <f t="shared" si="17"/>
        <v>1</v>
      </c>
      <c r="BB39" s="70">
        <f t="shared" si="18"/>
        <v>1</v>
      </c>
      <c r="BC39" s="70">
        <f t="shared" si="19"/>
        <v>1</v>
      </c>
      <c r="BD39" s="70">
        <f t="shared" si="20"/>
        <v>1</v>
      </c>
      <c r="BE39" s="70">
        <f t="shared" si="21"/>
        <v>1</v>
      </c>
      <c r="BF39" s="70">
        <f t="shared" si="22"/>
        <v>1</v>
      </c>
      <c r="BG39" s="70">
        <f t="shared" si="23"/>
        <v>1</v>
      </c>
      <c r="BH39" s="70">
        <f t="shared" si="24"/>
        <v>1</v>
      </c>
      <c r="BI39" s="70">
        <f t="shared" si="25"/>
        <v>1</v>
      </c>
      <c r="BJ39" s="70">
        <f t="shared" si="26"/>
        <v>1</v>
      </c>
    </row>
    <row r="40" spans="1:62" ht="51">
      <c r="A40" s="9" t="s">
        <v>99</v>
      </c>
      <c r="B40" s="97" t="s">
        <v>135</v>
      </c>
      <c r="C40" s="33">
        <v>1</v>
      </c>
      <c r="D40" s="32">
        <v>0</v>
      </c>
      <c r="E40" s="36">
        <v>1</v>
      </c>
      <c r="F40" s="36">
        <v>0</v>
      </c>
      <c r="G40" s="36">
        <v>0</v>
      </c>
      <c r="H40" s="32">
        <v>3</v>
      </c>
      <c r="I40" s="32">
        <f t="shared" si="64"/>
        <v>3</v>
      </c>
      <c r="J40" s="38">
        <v>0</v>
      </c>
      <c r="K40" s="38">
        <v>0</v>
      </c>
      <c r="L40" s="38">
        <v>0</v>
      </c>
      <c r="M40" s="34">
        <v>2</v>
      </c>
      <c r="N40" s="38">
        <v>1</v>
      </c>
      <c r="O40" s="38">
        <v>0</v>
      </c>
      <c r="P40" s="38">
        <v>1</v>
      </c>
      <c r="Q40" s="38">
        <v>0</v>
      </c>
      <c r="R40" s="34">
        <f t="shared" si="66"/>
        <v>0</v>
      </c>
      <c r="S40" s="38">
        <v>0</v>
      </c>
      <c r="T40" s="38">
        <v>0</v>
      </c>
      <c r="U40" s="38">
        <v>0</v>
      </c>
      <c r="V40" s="34">
        <f t="shared" si="67"/>
        <v>2</v>
      </c>
      <c r="W40" s="38">
        <v>0</v>
      </c>
      <c r="X40" s="38">
        <v>0</v>
      </c>
      <c r="Y40" s="34">
        <f t="shared" si="68"/>
        <v>2</v>
      </c>
      <c r="Z40" s="34">
        <f t="shared" si="69"/>
        <v>0</v>
      </c>
      <c r="AA40" s="38">
        <v>0</v>
      </c>
      <c r="AB40" s="38">
        <v>1</v>
      </c>
      <c r="AC40" s="34">
        <f t="shared" si="70"/>
        <v>1</v>
      </c>
      <c r="AD40" s="38">
        <v>0</v>
      </c>
      <c r="AE40" s="34">
        <f t="shared" si="71"/>
        <v>1</v>
      </c>
      <c r="AF40" s="38"/>
      <c r="AG40" s="38">
        <v>0</v>
      </c>
      <c r="AH40" s="38">
        <v>0</v>
      </c>
      <c r="AI40" s="38">
        <v>0</v>
      </c>
      <c r="AJ40" s="34">
        <f t="shared" si="72"/>
        <v>0</v>
      </c>
      <c r="AK40" s="38">
        <v>0</v>
      </c>
      <c r="AL40" s="38">
        <v>0</v>
      </c>
      <c r="AM40" s="38"/>
      <c r="AN40" s="38"/>
      <c r="AO40" s="38"/>
      <c r="AP40" s="38"/>
      <c r="AQ40" s="70">
        <f t="shared" si="10"/>
        <v>1</v>
      </c>
      <c r="AR40" s="70">
        <f t="shared" si="49"/>
        <v>1</v>
      </c>
      <c r="AS40" s="70">
        <f t="shared" si="11"/>
        <v>3</v>
      </c>
      <c r="AT40" s="70">
        <f t="shared" si="12"/>
        <v>3</v>
      </c>
      <c r="AU40" s="70">
        <f t="shared" si="13"/>
        <v>4</v>
      </c>
      <c r="AV40" s="70">
        <f t="shared" si="75"/>
        <v>4</v>
      </c>
      <c r="AW40" s="70">
        <f t="shared" si="14"/>
        <v>2</v>
      </c>
      <c r="AX40" s="70">
        <f t="shared" si="73"/>
        <v>2</v>
      </c>
      <c r="AY40" s="70">
        <f t="shared" si="15"/>
        <v>0</v>
      </c>
      <c r="AZ40" s="70">
        <f t="shared" si="16"/>
        <v>0</v>
      </c>
      <c r="BA40" s="70">
        <f t="shared" si="17"/>
        <v>2</v>
      </c>
      <c r="BB40" s="70">
        <f t="shared" si="18"/>
        <v>2</v>
      </c>
      <c r="BC40" s="70">
        <f t="shared" si="19"/>
        <v>1</v>
      </c>
      <c r="BD40" s="70">
        <f t="shared" si="20"/>
        <v>1</v>
      </c>
      <c r="BE40" s="70">
        <f t="shared" si="21"/>
        <v>1</v>
      </c>
      <c r="BF40" s="70">
        <f t="shared" si="22"/>
        <v>1</v>
      </c>
      <c r="BG40" s="70">
        <f t="shared" si="23"/>
        <v>0</v>
      </c>
      <c r="BH40" s="70">
        <f t="shared" si="24"/>
        <v>0</v>
      </c>
      <c r="BI40" s="70">
        <f t="shared" si="25"/>
        <v>0</v>
      </c>
      <c r="BJ40" s="70">
        <f t="shared" si="26"/>
        <v>0</v>
      </c>
    </row>
    <row r="41" spans="1:62">
      <c r="A41" s="9" t="s">
        <v>188</v>
      </c>
      <c r="B41" s="75" t="s">
        <v>189</v>
      </c>
      <c r="C41" s="33"/>
      <c r="D41" s="32"/>
      <c r="E41" s="36"/>
      <c r="F41" s="36"/>
      <c r="G41" s="36"/>
      <c r="H41" s="32"/>
      <c r="I41" s="32"/>
      <c r="J41" s="38"/>
      <c r="K41" s="38"/>
      <c r="L41" s="38"/>
      <c r="M41" s="34"/>
      <c r="N41" s="38"/>
      <c r="O41" s="38"/>
      <c r="P41" s="38"/>
      <c r="Q41" s="38"/>
      <c r="R41" s="34"/>
      <c r="S41" s="38"/>
      <c r="T41" s="38"/>
      <c r="U41" s="38"/>
      <c r="V41" s="34"/>
      <c r="W41" s="38"/>
      <c r="X41" s="38"/>
      <c r="Y41" s="34"/>
      <c r="Z41" s="34"/>
      <c r="AA41" s="38"/>
      <c r="AB41" s="38"/>
      <c r="AC41" s="34"/>
      <c r="AD41" s="38"/>
      <c r="AE41" s="34"/>
      <c r="AF41" s="38"/>
      <c r="AG41" s="38"/>
      <c r="AH41" s="38"/>
      <c r="AI41" s="38"/>
      <c r="AJ41" s="34"/>
      <c r="AK41" s="38"/>
      <c r="AL41" s="38"/>
      <c r="AM41" s="38"/>
      <c r="AN41" s="38"/>
      <c r="AO41" s="38"/>
      <c r="AP41" s="38"/>
      <c r="AQ41" s="70">
        <f t="shared" si="10"/>
        <v>0</v>
      </c>
      <c r="AR41" s="70">
        <f t="shared" si="49"/>
        <v>0</v>
      </c>
      <c r="AS41" s="70">
        <f t="shared" si="11"/>
        <v>0</v>
      </c>
      <c r="AT41" s="70">
        <f t="shared" si="12"/>
        <v>0</v>
      </c>
      <c r="AU41" s="70">
        <f t="shared" si="13"/>
        <v>0</v>
      </c>
      <c r="AV41" s="70">
        <f t="shared" si="75"/>
        <v>0</v>
      </c>
      <c r="AW41" s="70">
        <f t="shared" si="14"/>
        <v>0</v>
      </c>
      <c r="AX41" s="70">
        <f t="shared" si="73"/>
        <v>0</v>
      </c>
      <c r="AY41" s="70">
        <f t="shared" si="15"/>
        <v>0</v>
      </c>
      <c r="AZ41" s="70">
        <f t="shared" si="16"/>
        <v>0</v>
      </c>
      <c r="BA41" s="70">
        <f t="shared" si="17"/>
        <v>0</v>
      </c>
      <c r="BB41" s="70">
        <f t="shared" si="18"/>
        <v>0</v>
      </c>
      <c r="BC41" s="70">
        <f t="shared" si="19"/>
        <v>0</v>
      </c>
      <c r="BD41" s="70">
        <f t="shared" si="20"/>
        <v>0</v>
      </c>
      <c r="BE41" s="70">
        <f t="shared" si="21"/>
        <v>0</v>
      </c>
      <c r="BF41" s="70">
        <f t="shared" si="22"/>
        <v>0</v>
      </c>
      <c r="BG41" s="70">
        <f t="shared" si="23"/>
        <v>0</v>
      </c>
      <c r="BH41" s="70">
        <f t="shared" si="24"/>
        <v>0</v>
      </c>
      <c r="BI41" s="70">
        <f t="shared" si="25"/>
        <v>0</v>
      </c>
      <c r="BJ41" s="70">
        <f t="shared" si="26"/>
        <v>0</v>
      </c>
    </row>
    <row r="42" spans="1:62" ht="25.5">
      <c r="A42" s="9" t="s">
        <v>163</v>
      </c>
      <c r="B42" s="74" t="s">
        <v>164</v>
      </c>
      <c r="C42" s="33"/>
      <c r="D42" s="32"/>
      <c r="E42" s="36"/>
      <c r="F42" s="36"/>
      <c r="G42" s="36"/>
      <c r="H42" s="32"/>
      <c r="I42" s="32"/>
      <c r="J42" s="38"/>
      <c r="K42" s="38"/>
      <c r="L42" s="38"/>
      <c r="M42" s="34"/>
      <c r="N42" s="38"/>
      <c r="O42" s="38"/>
      <c r="P42" s="38"/>
      <c r="Q42" s="38"/>
      <c r="R42" s="34"/>
      <c r="S42" s="38"/>
      <c r="T42" s="38"/>
      <c r="U42" s="38"/>
      <c r="V42" s="34"/>
      <c r="W42" s="38"/>
      <c r="X42" s="38"/>
      <c r="Y42" s="34"/>
      <c r="Z42" s="34"/>
      <c r="AA42" s="38"/>
      <c r="AB42" s="38"/>
      <c r="AC42" s="34"/>
      <c r="AD42" s="38"/>
      <c r="AE42" s="34"/>
      <c r="AF42" s="38"/>
      <c r="AG42" s="38"/>
      <c r="AH42" s="38"/>
      <c r="AI42" s="38"/>
      <c r="AJ42" s="34"/>
      <c r="AK42" s="38"/>
      <c r="AL42" s="38"/>
      <c r="AM42" s="38"/>
      <c r="AN42" s="38"/>
      <c r="AO42" s="38"/>
      <c r="AP42" s="38"/>
      <c r="AQ42" s="70">
        <f>C42</f>
        <v>0</v>
      </c>
      <c r="AR42" s="70">
        <f t="shared" si="49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5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41.25" customHeight="1">
      <c r="A43" s="9" t="s">
        <v>100</v>
      </c>
      <c r="B43" s="97" t="s">
        <v>137</v>
      </c>
      <c r="C43" s="33">
        <v>3</v>
      </c>
      <c r="D43" s="32">
        <v>0</v>
      </c>
      <c r="E43" s="36">
        <v>3</v>
      </c>
      <c r="F43" s="36">
        <v>0</v>
      </c>
      <c r="G43" s="36">
        <v>0</v>
      </c>
      <c r="H43" s="32">
        <v>0</v>
      </c>
      <c r="I43" s="32">
        <f t="shared" si="64"/>
        <v>0</v>
      </c>
      <c r="J43" s="38">
        <v>0</v>
      </c>
      <c r="K43" s="38">
        <v>0</v>
      </c>
      <c r="L43" s="38">
        <v>0</v>
      </c>
      <c r="M43" s="34">
        <f t="shared" ref="M43:M46" si="76">N43+O43+P43+Q43</f>
        <v>2</v>
      </c>
      <c r="N43" s="38">
        <v>0</v>
      </c>
      <c r="O43" s="38">
        <v>0</v>
      </c>
      <c r="P43" s="38">
        <v>2</v>
      </c>
      <c r="Q43" s="38">
        <v>0</v>
      </c>
      <c r="R43" s="34">
        <f t="shared" si="66"/>
        <v>1</v>
      </c>
      <c r="S43" s="38">
        <v>0</v>
      </c>
      <c r="T43" s="38">
        <v>0</v>
      </c>
      <c r="U43" s="38">
        <v>1</v>
      </c>
      <c r="V43" s="34">
        <f t="shared" si="67"/>
        <v>3</v>
      </c>
      <c r="W43" s="38">
        <v>0</v>
      </c>
      <c r="X43" s="38">
        <v>0</v>
      </c>
      <c r="Y43" s="34">
        <f t="shared" si="68"/>
        <v>0</v>
      </c>
      <c r="Z43" s="34">
        <f t="shared" si="69"/>
        <v>0</v>
      </c>
      <c r="AA43" s="38">
        <v>0</v>
      </c>
      <c r="AB43" s="38"/>
      <c r="AC43" s="34">
        <f t="shared" si="70"/>
        <v>0</v>
      </c>
      <c r="AD43" s="38">
        <v>0</v>
      </c>
      <c r="AE43" s="34">
        <f t="shared" si="71"/>
        <v>0</v>
      </c>
      <c r="AF43" s="38"/>
      <c r="AG43" s="38">
        <v>0</v>
      </c>
      <c r="AH43" s="38">
        <v>0</v>
      </c>
      <c r="AI43" s="38">
        <v>0</v>
      </c>
      <c r="AJ43" s="34">
        <f t="shared" si="72"/>
        <v>0</v>
      </c>
      <c r="AK43" s="38">
        <v>0</v>
      </c>
      <c r="AL43" s="38">
        <v>0</v>
      </c>
      <c r="AM43" s="38"/>
      <c r="AN43" s="38"/>
      <c r="AO43" s="38"/>
      <c r="AP43" s="38"/>
      <c r="AQ43" s="70">
        <f>C43</f>
        <v>3</v>
      </c>
      <c r="AR43" s="70">
        <f t="shared" si="49"/>
        <v>3</v>
      </c>
      <c r="AS43" s="70">
        <f>H43</f>
        <v>0</v>
      </c>
      <c r="AT43" s="70">
        <f>I43+J43+K43</f>
        <v>0</v>
      </c>
      <c r="AU43" s="70">
        <f>D43+E43+I43</f>
        <v>3</v>
      </c>
      <c r="AV43" s="70">
        <f t="shared" si="75"/>
        <v>3</v>
      </c>
      <c r="AW43" s="70">
        <f>M43</f>
        <v>2</v>
      </c>
      <c r="AX43" s="70">
        <f>N43+O43+P43+Q43</f>
        <v>2</v>
      </c>
      <c r="AY43" s="70">
        <f>R43</f>
        <v>1</v>
      </c>
      <c r="AZ43" s="70">
        <f>S43+T43+U43</f>
        <v>1</v>
      </c>
      <c r="BA43" s="70">
        <f>V43</f>
        <v>3</v>
      </c>
      <c r="BB43" s="70">
        <f>M43+R43</f>
        <v>3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41.25" customHeight="1">
      <c r="A44" s="9" t="s">
        <v>101</v>
      </c>
      <c r="B44" s="88" t="s">
        <v>138</v>
      </c>
      <c r="C44" s="33"/>
      <c r="D44" s="32"/>
      <c r="E44" s="36"/>
      <c r="F44" s="36"/>
      <c r="G44" s="36"/>
      <c r="H44" s="32"/>
      <c r="I44" s="32"/>
      <c r="J44" s="38"/>
      <c r="K44" s="38"/>
      <c r="L44" s="38"/>
      <c r="M44" s="34"/>
      <c r="N44" s="38"/>
      <c r="O44" s="38"/>
      <c r="P44" s="38"/>
      <c r="Q44" s="38"/>
      <c r="R44" s="34"/>
      <c r="S44" s="38"/>
      <c r="T44" s="38"/>
      <c r="U44" s="38"/>
      <c r="V44" s="34"/>
      <c r="W44" s="38"/>
      <c r="X44" s="38"/>
      <c r="Y44" s="34"/>
      <c r="Z44" s="34"/>
      <c r="AA44" s="38"/>
      <c r="AB44" s="38"/>
      <c r="AC44" s="34"/>
      <c r="AD44" s="38"/>
      <c r="AE44" s="34"/>
      <c r="AF44" s="38"/>
      <c r="AG44" s="38"/>
      <c r="AH44" s="38"/>
      <c r="AI44" s="38"/>
      <c r="AJ44" s="34"/>
      <c r="AK44" s="38"/>
      <c r="AL44" s="38"/>
      <c r="AM44" s="38"/>
      <c r="AN44" s="38"/>
      <c r="AO44" s="38"/>
      <c r="AP44" s="38"/>
      <c r="AQ44" s="70">
        <f t="shared" ref="AQ44:AQ45" si="77">C44</f>
        <v>0</v>
      </c>
      <c r="AR44" s="70">
        <f t="shared" si="49"/>
        <v>0</v>
      </c>
      <c r="AS44" s="70">
        <f t="shared" ref="AS44:AS45" si="78">H44</f>
        <v>0</v>
      </c>
      <c r="AT44" s="70">
        <f t="shared" ref="AT44:AT45" si="79">I44+J44+K44</f>
        <v>0</v>
      </c>
      <c r="AU44" s="70">
        <f t="shared" ref="AU44:AU45" si="80">D44+E44+I44</f>
        <v>0</v>
      </c>
      <c r="AV44" s="70">
        <f t="shared" si="75"/>
        <v>0</v>
      </c>
      <c r="AW44" s="70">
        <f t="shared" ref="AW44:AW45" si="81">M44</f>
        <v>0</v>
      </c>
      <c r="AX44" s="70">
        <f t="shared" ref="AX44:AX45" si="82">N44+O44+P44+Q44</f>
        <v>0</v>
      </c>
      <c r="AY44" s="70">
        <f t="shared" ref="AY44:AY45" si="83">R44</f>
        <v>0</v>
      </c>
      <c r="AZ44" s="70">
        <f t="shared" ref="AZ44:AZ45" si="84">S44+T44+U44</f>
        <v>0</v>
      </c>
      <c r="BA44" s="70">
        <f t="shared" ref="BA44:BA45" si="85">V44</f>
        <v>0</v>
      </c>
      <c r="BB44" s="70">
        <f t="shared" ref="BB44:BB45" si="86">M44+R44</f>
        <v>0</v>
      </c>
      <c r="BC44" s="70">
        <f t="shared" ref="BC44:BC45" si="87">AC44</f>
        <v>0</v>
      </c>
      <c r="BD44" s="70">
        <f t="shared" ref="BD44:BD45" si="88">AA44+AB44</f>
        <v>0</v>
      </c>
      <c r="BE44" s="70">
        <f t="shared" ref="BE44:BE45" si="89">AC44</f>
        <v>0</v>
      </c>
      <c r="BF44" s="70">
        <f t="shared" ref="BF44:BF45" si="90">AD44+AE44</f>
        <v>0</v>
      </c>
      <c r="BG44" s="70">
        <f t="shared" ref="BG44:BG45" si="91">AJ44</f>
        <v>0</v>
      </c>
      <c r="BH44" s="70">
        <f t="shared" ref="BH44:BH45" si="92">AH44+AI44</f>
        <v>0</v>
      </c>
      <c r="BI44" s="70">
        <f t="shared" ref="BI44:BI45" si="93">AJ44</f>
        <v>0</v>
      </c>
      <c r="BJ44" s="70">
        <f t="shared" ref="BJ44:BJ45" si="94">AK44+AL44</f>
        <v>0</v>
      </c>
    </row>
    <row r="45" spans="1:62" ht="41.25" customHeight="1">
      <c r="A45" s="9" t="s">
        <v>167</v>
      </c>
      <c r="B45" s="76" t="s">
        <v>168</v>
      </c>
      <c r="C45" s="33"/>
      <c r="D45" s="32"/>
      <c r="E45" s="36"/>
      <c r="F45" s="36"/>
      <c r="G45" s="36"/>
      <c r="H45" s="32"/>
      <c r="I45" s="32"/>
      <c r="J45" s="38"/>
      <c r="K45" s="38"/>
      <c r="L45" s="38"/>
      <c r="M45" s="34"/>
      <c r="N45" s="38"/>
      <c r="O45" s="38"/>
      <c r="P45" s="38"/>
      <c r="Q45" s="38"/>
      <c r="R45" s="34"/>
      <c r="S45" s="38"/>
      <c r="T45" s="38"/>
      <c r="U45" s="38"/>
      <c r="V45" s="34"/>
      <c r="W45" s="38"/>
      <c r="X45" s="38"/>
      <c r="Y45" s="34"/>
      <c r="Z45" s="34"/>
      <c r="AA45" s="38"/>
      <c r="AB45" s="38"/>
      <c r="AC45" s="34"/>
      <c r="AD45" s="38"/>
      <c r="AE45" s="34"/>
      <c r="AF45" s="38"/>
      <c r="AG45" s="38"/>
      <c r="AH45" s="38"/>
      <c r="AI45" s="38"/>
      <c r="AJ45" s="34"/>
      <c r="AK45" s="38"/>
      <c r="AL45" s="38"/>
      <c r="AM45" s="38"/>
      <c r="AN45" s="38"/>
      <c r="AO45" s="38"/>
      <c r="AP45" s="38"/>
      <c r="AQ45" s="70">
        <f t="shared" si="77"/>
        <v>0</v>
      </c>
      <c r="AR45" s="70">
        <f t="shared" si="49"/>
        <v>0</v>
      </c>
      <c r="AS45" s="70">
        <f t="shared" si="78"/>
        <v>0</v>
      </c>
      <c r="AT45" s="70">
        <f t="shared" si="79"/>
        <v>0</v>
      </c>
      <c r="AU45" s="70">
        <f t="shared" si="80"/>
        <v>0</v>
      </c>
      <c r="AV45" s="70">
        <f t="shared" si="75"/>
        <v>0</v>
      </c>
      <c r="AW45" s="70">
        <f t="shared" si="81"/>
        <v>0</v>
      </c>
      <c r="AX45" s="70">
        <f t="shared" si="82"/>
        <v>0</v>
      </c>
      <c r="AY45" s="70">
        <f t="shared" si="83"/>
        <v>0</v>
      </c>
      <c r="AZ45" s="70">
        <f t="shared" si="84"/>
        <v>0</v>
      </c>
      <c r="BA45" s="70">
        <f t="shared" si="85"/>
        <v>0</v>
      </c>
      <c r="BB45" s="70">
        <f t="shared" si="86"/>
        <v>0</v>
      </c>
      <c r="BC45" s="70">
        <f t="shared" si="87"/>
        <v>0</v>
      </c>
      <c r="BD45" s="70">
        <f t="shared" si="88"/>
        <v>0</v>
      </c>
      <c r="BE45" s="70">
        <f t="shared" si="89"/>
        <v>0</v>
      </c>
      <c r="BF45" s="70">
        <f t="shared" si="90"/>
        <v>0</v>
      </c>
      <c r="BG45" s="70">
        <f t="shared" si="91"/>
        <v>0</v>
      </c>
      <c r="BH45" s="70">
        <f t="shared" si="92"/>
        <v>0</v>
      </c>
      <c r="BI45" s="70">
        <f t="shared" si="93"/>
        <v>0</v>
      </c>
      <c r="BJ45" s="70">
        <f t="shared" si="94"/>
        <v>0</v>
      </c>
    </row>
    <row r="46" spans="1:62">
      <c r="A46" s="9" t="s">
        <v>52</v>
      </c>
      <c r="B46" s="6" t="s">
        <v>3</v>
      </c>
      <c r="C46" s="33">
        <v>2</v>
      </c>
      <c r="D46" s="32">
        <v>0</v>
      </c>
      <c r="E46" s="36">
        <v>2</v>
      </c>
      <c r="F46" s="36">
        <v>0</v>
      </c>
      <c r="G46" s="36">
        <v>0</v>
      </c>
      <c r="H46" s="32">
        <v>4</v>
      </c>
      <c r="I46" s="32">
        <f t="shared" si="64"/>
        <v>3</v>
      </c>
      <c r="J46" s="38">
        <v>1</v>
      </c>
      <c r="K46" s="38">
        <v>0</v>
      </c>
      <c r="L46" s="38">
        <v>0</v>
      </c>
      <c r="M46" s="34">
        <f t="shared" si="76"/>
        <v>3</v>
      </c>
      <c r="N46" s="38">
        <v>1</v>
      </c>
      <c r="O46" s="38">
        <v>0</v>
      </c>
      <c r="P46" s="38">
        <v>2</v>
      </c>
      <c r="Q46" s="38">
        <v>0</v>
      </c>
      <c r="R46" s="34">
        <f t="shared" si="66"/>
        <v>2</v>
      </c>
      <c r="S46" s="38">
        <v>0</v>
      </c>
      <c r="T46" s="38">
        <v>0</v>
      </c>
      <c r="U46" s="38">
        <v>2</v>
      </c>
      <c r="V46" s="34">
        <f t="shared" si="67"/>
        <v>5</v>
      </c>
      <c r="W46" s="38">
        <v>0</v>
      </c>
      <c r="X46" s="38">
        <v>0</v>
      </c>
      <c r="Y46" s="34">
        <f t="shared" si="68"/>
        <v>0</v>
      </c>
      <c r="Z46" s="34">
        <f t="shared" si="69"/>
        <v>0</v>
      </c>
      <c r="AA46" s="38">
        <v>3</v>
      </c>
      <c r="AB46" s="38">
        <v>3</v>
      </c>
      <c r="AC46" s="34">
        <f t="shared" si="70"/>
        <v>6</v>
      </c>
      <c r="AD46" s="38">
        <v>0</v>
      </c>
      <c r="AE46" s="34">
        <f t="shared" si="71"/>
        <v>6</v>
      </c>
      <c r="AF46" s="38"/>
      <c r="AG46" s="38">
        <v>0</v>
      </c>
      <c r="AH46" s="38">
        <v>0</v>
      </c>
      <c r="AI46" s="38">
        <v>0</v>
      </c>
      <c r="AJ46" s="34">
        <f t="shared" si="72"/>
        <v>0</v>
      </c>
      <c r="AK46" s="38">
        <v>0</v>
      </c>
      <c r="AL46" s="38"/>
      <c r="AM46" s="38"/>
      <c r="AN46" s="38"/>
      <c r="AO46" s="38"/>
      <c r="AP46" s="38"/>
      <c r="AQ46" s="70">
        <f t="shared" si="10"/>
        <v>2</v>
      </c>
      <c r="AR46" s="70">
        <f t="shared" si="49"/>
        <v>2</v>
      </c>
      <c r="AS46" s="70">
        <f t="shared" si="11"/>
        <v>4</v>
      </c>
      <c r="AT46" s="70">
        <f t="shared" si="12"/>
        <v>4</v>
      </c>
      <c r="AU46" s="70">
        <f t="shared" si="13"/>
        <v>5</v>
      </c>
      <c r="AV46" s="70">
        <f t="shared" si="75"/>
        <v>5</v>
      </c>
      <c r="AW46" s="70">
        <f t="shared" si="14"/>
        <v>3</v>
      </c>
      <c r="AX46" s="70">
        <f t="shared" si="73"/>
        <v>3</v>
      </c>
      <c r="AY46" s="70">
        <f t="shared" si="15"/>
        <v>2</v>
      </c>
      <c r="AZ46" s="70">
        <f t="shared" si="16"/>
        <v>2</v>
      </c>
      <c r="BA46" s="70">
        <f t="shared" si="17"/>
        <v>5</v>
      </c>
      <c r="BB46" s="70">
        <f t="shared" si="18"/>
        <v>5</v>
      </c>
      <c r="BC46" s="70">
        <f t="shared" si="19"/>
        <v>6</v>
      </c>
      <c r="BD46" s="70">
        <f t="shared" si="20"/>
        <v>6</v>
      </c>
      <c r="BE46" s="70">
        <f t="shared" si="21"/>
        <v>6</v>
      </c>
      <c r="BF46" s="70">
        <f t="shared" si="22"/>
        <v>6</v>
      </c>
      <c r="BG46" s="70">
        <f t="shared" si="23"/>
        <v>0</v>
      </c>
      <c r="BH46" s="70">
        <f t="shared" si="24"/>
        <v>0</v>
      </c>
      <c r="BI46" s="70">
        <f t="shared" si="25"/>
        <v>0</v>
      </c>
      <c r="BJ46" s="70">
        <f t="shared" si="26"/>
        <v>0</v>
      </c>
    </row>
    <row r="47" spans="1:62" s="109" customFormat="1">
      <c r="A47" s="9"/>
      <c r="B47" s="6" t="s">
        <v>16</v>
      </c>
      <c r="C47" s="1">
        <f>C8+C11+C14+C17+C18+C19+C27+C33+C34+C35+C36+C37+C44+C45+C46+C38+C39+C40+C41+C42+C43</f>
        <v>154</v>
      </c>
      <c r="D47" s="1">
        <f t="shared" ref="D47:AP47" si="95">D8+D11+D14+D17+D18+D19+D27+D33+D34+D35+D36+D37+D44+D45+D46+D38+D39+D40+D41+D42+D43</f>
        <v>0</v>
      </c>
      <c r="E47" s="1">
        <f t="shared" si="95"/>
        <v>154</v>
      </c>
      <c r="F47" s="1">
        <f t="shared" si="95"/>
        <v>0</v>
      </c>
      <c r="G47" s="1">
        <f t="shared" si="95"/>
        <v>0</v>
      </c>
      <c r="H47" s="1">
        <f t="shared" si="95"/>
        <v>434</v>
      </c>
      <c r="I47" s="1">
        <f t="shared" si="95"/>
        <v>337</v>
      </c>
      <c r="J47" s="1">
        <f t="shared" si="95"/>
        <v>63</v>
      </c>
      <c r="K47" s="1">
        <f t="shared" si="95"/>
        <v>34</v>
      </c>
      <c r="L47" s="1">
        <f t="shared" si="95"/>
        <v>15</v>
      </c>
      <c r="M47" s="1">
        <f t="shared" si="95"/>
        <v>182</v>
      </c>
      <c r="N47" s="1">
        <f t="shared" si="95"/>
        <v>93</v>
      </c>
      <c r="O47" s="1">
        <f t="shared" si="95"/>
        <v>17</v>
      </c>
      <c r="P47" s="1">
        <f t="shared" si="95"/>
        <v>72</v>
      </c>
      <c r="Q47" s="1">
        <f t="shared" si="95"/>
        <v>0</v>
      </c>
      <c r="R47" s="1">
        <f t="shared" si="95"/>
        <v>89</v>
      </c>
      <c r="S47" s="1">
        <f t="shared" si="95"/>
        <v>0</v>
      </c>
      <c r="T47" s="1">
        <f t="shared" si="95"/>
        <v>59</v>
      </c>
      <c r="U47" s="1">
        <f t="shared" si="95"/>
        <v>30</v>
      </c>
      <c r="V47" s="1">
        <f t="shared" si="95"/>
        <v>271</v>
      </c>
      <c r="W47" s="1">
        <f t="shared" si="95"/>
        <v>0</v>
      </c>
      <c r="X47" s="1">
        <f t="shared" si="95"/>
        <v>2</v>
      </c>
      <c r="Y47" s="1">
        <f t="shared" si="95"/>
        <v>205</v>
      </c>
      <c r="Z47" s="1">
        <f t="shared" si="95"/>
        <v>2</v>
      </c>
      <c r="AA47" s="1">
        <f t="shared" si="95"/>
        <v>48</v>
      </c>
      <c r="AB47" s="1">
        <f t="shared" si="95"/>
        <v>29</v>
      </c>
      <c r="AC47" s="1">
        <f t="shared" si="95"/>
        <v>77</v>
      </c>
      <c r="AD47" s="1">
        <f t="shared" si="95"/>
        <v>6</v>
      </c>
      <c r="AE47" s="1">
        <f t="shared" si="95"/>
        <v>71</v>
      </c>
      <c r="AF47" s="1">
        <f t="shared" si="95"/>
        <v>0</v>
      </c>
      <c r="AG47" s="1">
        <f t="shared" si="95"/>
        <v>0</v>
      </c>
      <c r="AH47" s="1">
        <f t="shared" si="95"/>
        <v>3</v>
      </c>
      <c r="AI47" s="1">
        <f t="shared" si="95"/>
        <v>8</v>
      </c>
      <c r="AJ47" s="1">
        <f t="shared" si="95"/>
        <v>11</v>
      </c>
      <c r="AK47" s="1">
        <f t="shared" si="95"/>
        <v>9</v>
      </c>
      <c r="AL47" s="1">
        <f t="shared" si="95"/>
        <v>2</v>
      </c>
      <c r="AM47" s="1">
        <f t="shared" si="95"/>
        <v>0</v>
      </c>
      <c r="AN47" s="1">
        <f t="shared" si="95"/>
        <v>0</v>
      </c>
      <c r="AO47" s="1">
        <f t="shared" si="95"/>
        <v>0</v>
      </c>
      <c r="AP47" s="1">
        <f t="shared" si="95"/>
        <v>0</v>
      </c>
      <c r="AQ47" s="69">
        <f t="shared" ref="AQ47:BJ47" si="96">AQ8+AQ11+AQ14+AQ17+AQ18+AQ19+AQ27+AQ33+AQ34+AQ35+AQ36+AQ37+AQ42+AQ43+AQ38+AQ39+AQ40+AQ41+AQ44+AQ45+AQ46</f>
        <v>154</v>
      </c>
      <c r="AR47" s="70">
        <f t="shared" si="49"/>
        <v>154</v>
      </c>
      <c r="AS47" s="69">
        <f t="shared" si="96"/>
        <v>434</v>
      </c>
      <c r="AT47" s="69">
        <f t="shared" si="96"/>
        <v>434</v>
      </c>
      <c r="AU47" s="69">
        <f t="shared" si="96"/>
        <v>491</v>
      </c>
      <c r="AV47" s="70">
        <f>L47+V47+W47+Y47</f>
        <v>491</v>
      </c>
      <c r="AW47" s="69">
        <f t="shared" si="96"/>
        <v>182</v>
      </c>
      <c r="AX47" s="69">
        <f t="shared" si="96"/>
        <v>182</v>
      </c>
      <c r="AY47" s="69">
        <f t="shared" si="96"/>
        <v>89</v>
      </c>
      <c r="AZ47" s="69">
        <f t="shared" si="96"/>
        <v>89</v>
      </c>
      <c r="BA47" s="69">
        <f t="shared" si="96"/>
        <v>271</v>
      </c>
      <c r="BB47" s="69">
        <f t="shared" si="96"/>
        <v>271</v>
      </c>
      <c r="BC47" s="69">
        <f t="shared" si="96"/>
        <v>77</v>
      </c>
      <c r="BD47" s="69">
        <f t="shared" si="96"/>
        <v>77</v>
      </c>
      <c r="BE47" s="69">
        <f t="shared" si="96"/>
        <v>77</v>
      </c>
      <c r="BF47" s="69">
        <f t="shared" si="96"/>
        <v>77</v>
      </c>
      <c r="BG47" s="69">
        <f t="shared" si="96"/>
        <v>11</v>
      </c>
      <c r="BH47" s="69">
        <f t="shared" si="96"/>
        <v>11</v>
      </c>
      <c r="BI47" s="69">
        <f t="shared" si="96"/>
        <v>11</v>
      </c>
      <c r="BJ47" s="69">
        <f t="shared" si="96"/>
        <v>11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63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>
      <c r="A2" s="238" t="s">
        <v>177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60.7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63.75">
      <c r="A8" s="1">
        <v>1</v>
      </c>
      <c r="B8" s="6" t="s">
        <v>53</v>
      </c>
      <c r="C8" s="69">
        <f t="shared" ref="C8:AP8" si="0">SUM(C9:C10)</f>
        <v>8</v>
      </c>
      <c r="D8" s="69">
        <f t="shared" si="0"/>
        <v>0</v>
      </c>
      <c r="E8" s="69">
        <f t="shared" si="0"/>
        <v>8</v>
      </c>
      <c r="F8" s="69">
        <f t="shared" si="0"/>
        <v>0</v>
      </c>
      <c r="G8" s="69">
        <f t="shared" si="0"/>
        <v>0</v>
      </c>
      <c r="H8" s="69">
        <f t="shared" si="0"/>
        <v>17</v>
      </c>
      <c r="I8" s="69">
        <f t="shared" si="0"/>
        <v>15</v>
      </c>
      <c r="J8" s="69">
        <f t="shared" si="0"/>
        <v>2</v>
      </c>
      <c r="K8" s="69">
        <f t="shared" si="0"/>
        <v>0</v>
      </c>
      <c r="L8" s="69">
        <f t="shared" si="0"/>
        <v>0</v>
      </c>
      <c r="M8" s="69">
        <f t="shared" si="0"/>
        <v>19</v>
      </c>
      <c r="N8" s="69">
        <f t="shared" si="0"/>
        <v>6</v>
      </c>
      <c r="O8" s="69">
        <f t="shared" si="0"/>
        <v>1</v>
      </c>
      <c r="P8" s="69">
        <f t="shared" si="0"/>
        <v>12</v>
      </c>
      <c r="Q8" s="69">
        <f t="shared" si="0"/>
        <v>0</v>
      </c>
      <c r="R8" s="69">
        <f t="shared" si="0"/>
        <v>3</v>
      </c>
      <c r="S8" s="69">
        <f t="shared" si="0"/>
        <v>0</v>
      </c>
      <c r="T8" s="69">
        <f t="shared" si="0"/>
        <v>0</v>
      </c>
      <c r="U8" s="69">
        <f t="shared" si="0"/>
        <v>3</v>
      </c>
      <c r="V8" s="69">
        <f t="shared" si="0"/>
        <v>22</v>
      </c>
      <c r="W8" s="69">
        <f t="shared" si="0"/>
        <v>0</v>
      </c>
      <c r="X8" s="69">
        <f t="shared" si="0"/>
        <v>0</v>
      </c>
      <c r="Y8" s="69">
        <f t="shared" si="0"/>
        <v>1</v>
      </c>
      <c r="Z8" s="69">
        <f t="shared" si="0"/>
        <v>0</v>
      </c>
      <c r="AA8" s="69">
        <f t="shared" si="0"/>
        <v>4</v>
      </c>
      <c r="AB8" s="69">
        <f t="shared" si="0"/>
        <v>1</v>
      </c>
      <c r="AC8" s="69">
        <f t="shared" si="0"/>
        <v>5</v>
      </c>
      <c r="AD8" s="69">
        <f t="shared" si="0"/>
        <v>1</v>
      </c>
      <c r="AE8" s="69">
        <f t="shared" si="0"/>
        <v>4</v>
      </c>
      <c r="AF8" s="69">
        <f t="shared" si="0"/>
        <v>0</v>
      </c>
      <c r="AG8" s="69">
        <f t="shared" si="0"/>
        <v>3</v>
      </c>
      <c r="AH8" s="69">
        <f t="shared" si="0"/>
        <v>0</v>
      </c>
      <c r="AI8" s="69">
        <f t="shared" si="0"/>
        <v>0</v>
      </c>
      <c r="AJ8" s="69">
        <f t="shared" si="0"/>
        <v>0</v>
      </c>
      <c r="AK8" s="69">
        <f t="shared" si="0"/>
        <v>0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8</v>
      </c>
      <c r="AR8" s="69">
        <f t="shared" si="1"/>
        <v>8</v>
      </c>
      <c r="AS8" s="69">
        <f t="shared" si="1"/>
        <v>17</v>
      </c>
      <c r="AT8" s="69">
        <f t="shared" si="1"/>
        <v>17</v>
      </c>
      <c r="AU8" s="69">
        <f t="shared" si="1"/>
        <v>23</v>
      </c>
      <c r="AV8" s="69">
        <f>SUM(AV9:AV10)</f>
        <v>23</v>
      </c>
      <c r="AW8" s="69">
        <f t="shared" si="1"/>
        <v>19</v>
      </c>
      <c r="AX8" s="69">
        <f t="shared" si="1"/>
        <v>19</v>
      </c>
      <c r="AY8" s="69">
        <f t="shared" si="1"/>
        <v>3</v>
      </c>
      <c r="AZ8" s="69">
        <f t="shared" si="1"/>
        <v>3</v>
      </c>
      <c r="BA8" s="69">
        <f t="shared" si="1"/>
        <v>22</v>
      </c>
      <c r="BB8" s="69">
        <f t="shared" si="1"/>
        <v>22</v>
      </c>
      <c r="BC8" s="69">
        <f t="shared" si="1"/>
        <v>5</v>
      </c>
      <c r="BD8" s="69">
        <f t="shared" si="1"/>
        <v>5</v>
      </c>
      <c r="BE8" s="69">
        <f t="shared" si="1"/>
        <v>5</v>
      </c>
      <c r="BF8" s="69">
        <f t="shared" si="1"/>
        <v>5</v>
      </c>
      <c r="BG8" s="69">
        <f t="shared" si="1"/>
        <v>0</v>
      </c>
      <c r="BH8" s="69">
        <f t="shared" si="1"/>
        <v>0</v>
      </c>
      <c r="BI8" s="69">
        <f t="shared" si="1"/>
        <v>0</v>
      </c>
      <c r="BJ8" s="69">
        <f t="shared" si="1"/>
        <v>0</v>
      </c>
    </row>
    <row r="9" spans="1:62" ht="38.25">
      <c r="A9" s="5" t="s">
        <v>45</v>
      </c>
      <c r="B9" s="204" t="s">
        <v>54</v>
      </c>
      <c r="C9" s="99">
        <v>6</v>
      </c>
      <c r="D9" s="62">
        <v>0</v>
      </c>
      <c r="E9" s="62">
        <v>6</v>
      </c>
      <c r="F9" s="62">
        <v>0</v>
      </c>
      <c r="G9" s="62">
        <v>0</v>
      </c>
      <c r="H9" s="62">
        <v>16</v>
      </c>
      <c r="I9" s="62">
        <v>15</v>
      </c>
      <c r="J9" s="31">
        <v>1</v>
      </c>
      <c r="K9" s="31">
        <v>0</v>
      </c>
      <c r="L9" s="31">
        <v>0</v>
      </c>
      <c r="M9" s="31">
        <f>N9+O9+P9+Q9</f>
        <v>17</v>
      </c>
      <c r="N9" s="186">
        <v>6</v>
      </c>
      <c r="O9" s="186">
        <v>1</v>
      </c>
      <c r="P9" s="186">
        <v>10</v>
      </c>
      <c r="Q9" s="186">
        <v>0</v>
      </c>
      <c r="R9" s="186">
        <f>S9+T9+U9</f>
        <v>3</v>
      </c>
      <c r="S9" s="186">
        <v>0</v>
      </c>
      <c r="T9" s="186">
        <v>0</v>
      </c>
      <c r="U9" s="186">
        <v>3</v>
      </c>
      <c r="V9" s="31">
        <f>M9+R9</f>
        <v>20</v>
      </c>
      <c r="W9" s="31">
        <v>0</v>
      </c>
      <c r="X9" s="31">
        <v>0</v>
      </c>
      <c r="Y9" s="31">
        <f>D9+E9+I9-L9-V9-W9</f>
        <v>1</v>
      </c>
      <c r="Z9" s="31">
        <f>X9+D9</f>
        <v>0</v>
      </c>
      <c r="AA9" s="31">
        <v>3</v>
      </c>
      <c r="AB9" s="31">
        <v>1</v>
      </c>
      <c r="AC9" s="31">
        <f>AA9+AB9</f>
        <v>4</v>
      </c>
      <c r="AD9" s="31">
        <v>1</v>
      </c>
      <c r="AE9" s="31">
        <f>AA9+AB9-AD9</f>
        <v>3</v>
      </c>
      <c r="AF9" s="31"/>
      <c r="AG9" s="31">
        <v>3</v>
      </c>
      <c r="AH9" s="31">
        <v>0</v>
      </c>
      <c r="AI9" s="31">
        <v>0</v>
      </c>
      <c r="AJ9" s="31">
        <f>AH9+AI9</f>
        <v>0</v>
      </c>
      <c r="AK9" s="31">
        <v>0</v>
      </c>
      <c r="AL9" s="31">
        <f>AH9+AI9-AK9</f>
        <v>0</v>
      </c>
      <c r="AM9" s="99"/>
      <c r="AN9" s="99"/>
      <c r="AO9" s="99"/>
      <c r="AP9" s="99"/>
      <c r="AQ9" s="70">
        <f>C9</f>
        <v>6</v>
      </c>
      <c r="AR9" s="70">
        <f>E9+F9+G9+D9</f>
        <v>6</v>
      </c>
      <c r="AS9" s="70">
        <f>H9</f>
        <v>16</v>
      </c>
      <c r="AT9" s="70">
        <f>I9+J9+K9</f>
        <v>16</v>
      </c>
      <c r="AU9" s="70">
        <f>D9+E9+I9</f>
        <v>21</v>
      </c>
      <c r="AV9" s="70">
        <f>L9+V9+W9+Y9+Z9</f>
        <v>21</v>
      </c>
      <c r="AW9" s="70">
        <f>M9</f>
        <v>17</v>
      </c>
      <c r="AX9" s="70">
        <f>N9+O9+P9+Q9</f>
        <v>17</v>
      </c>
      <c r="AY9" s="70">
        <f>R9</f>
        <v>3</v>
      </c>
      <c r="AZ9" s="70">
        <f>S9+T9+U9</f>
        <v>3</v>
      </c>
      <c r="BA9" s="70">
        <f>V9</f>
        <v>20</v>
      </c>
      <c r="BB9" s="70">
        <f>M9+R9</f>
        <v>20</v>
      </c>
      <c r="BC9" s="70">
        <f>AC9</f>
        <v>4</v>
      </c>
      <c r="BD9" s="70">
        <f>AA9+AB9</f>
        <v>4</v>
      </c>
      <c r="BE9" s="70">
        <f>AC9</f>
        <v>4</v>
      </c>
      <c r="BF9" s="70">
        <f>AD9+AE9</f>
        <v>4</v>
      </c>
      <c r="BG9" s="70">
        <f>AJ9</f>
        <v>0</v>
      </c>
      <c r="BH9" s="70">
        <f>AH9+AI9</f>
        <v>0</v>
      </c>
      <c r="BI9" s="70">
        <f>AJ9</f>
        <v>0</v>
      </c>
      <c r="BJ9" s="70">
        <f>AK9+AL9</f>
        <v>0</v>
      </c>
    </row>
    <row r="10" spans="1:62" ht="51">
      <c r="A10" s="5" t="s">
        <v>46</v>
      </c>
      <c r="B10" s="204" t="s">
        <v>55</v>
      </c>
      <c r="C10" s="99">
        <v>2</v>
      </c>
      <c r="D10" s="62">
        <v>0</v>
      </c>
      <c r="E10" s="62">
        <v>2</v>
      </c>
      <c r="F10" s="62">
        <v>0</v>
      </c>
      <c r="G10" s="62">
        <v>0</v>
      </c>
      <c r="H10" s="62">
        <v>1</v>
      </c>
      <c r="I10" s="62">
        <f t="shared" ref="I10" si="2">H10-J10-K10</f>
        <v>0</v>
      </c>
      <c r="J10" s="62">
        <v>1</v>
      </c>
      <c r="K10" s="31">
        <v>0</v>
      </c>
      <c r="L10" s="31">
        <v>0</v>
      </c>
      <c r="M10" s="31">
        <f t="shared" ref="M10" si="3">N10+O10+P10+Q10</f>
        <v>2</v>
      </c>
      <c r="N10" s="187">
        <v>0</v>
      </c>
      <c r="O10" s="187">
        <v>0</v>
      </c>
      <c r="P10" s="187">
        <v>2</v>
      </c>
      <c r="Q10" s="187">
        <v>0</v>
      </c>
      <c r="R10" s="186">
        <f t="shared" ref="R10" si="4">S10+T10+U10</f>
        <v>0</v>
      </c>
      <c r="S10" s="187">
        <v>0</v>
      </c>
      <c r="T10" s="187">
        <v>0</v>
      </c>
      <c r="U10" s="187">
        <v>0</v>
      </c>
      <c r="V10" s="31">
        <f t="shared" ref="V10" si="5">M10+R10</f>
        <v>2</v>
      </c>
      <c r="W10" s="31">
        <v>0</v>
      </c>
      <c r="X10" s="63">
        <v>0</v>
      </c>
      <c r="Y10" s="31">
        <f>D10+E10+I10-L10-V10-W10</f>
        <v>0</v>
      </c>
      <c r="Z10" s="31">
        <f t="shared" ref="Z10" si="6">X10+D10</f>
        <v>0</v>
      </c>
      <c r="AA10" s="63">
        <v>1</v>
      </c>
      <c r="AB10" s="63">
        <v>0</v>
      </c>
      <c r="AC10" s="31">
        <f t="shared" ref="AC10" si="7">AA10+AB10</f>
        <v>1</v>
      </c>
      <c r="AD10" s="63">
        <v>0</v>
      </c>
      <c r="AE10" s="31">
        <f t="shared" ref="AE10" si="8">AA10+AB10-AD10</f>
        <v>1</v>
      </c>
      <c r="AF10" s="31"/>
      <c r="AG10" s="31">
        <v>0</v>
      </c>
      <c r="AH10" s="31">
        <v>0</v>
      </c>
      <c r="AI10" s="31">
        <v>0</v>
      </c>
      <c r="AJ10" s="31">
        <f t="shared" ref="AJ10" si="9">AH10+AI10</f>
        <v>0</v>
      </c>
      <c r="AK10" s="31">
        <v>0</v>
      </c>
      <c r="AL10" s="31">
        <f t="shared" ref="AL10" si="10">AH10+AI10-AK10</f>
        <v>0</v>
      </c>
      <c r="AM10" s="99"/>
      <c r="AN10" s="99"/>
      <c r="AO10" s="99"/>
      <c r="AP10" s="99"/>
      <c r="AQ10" s="70">
        <f t="shared" ref="AQ10:AQ46" si="11">C10</f>
        <v>2</v>
      </c>
      <c r="AR10" s="70">
        <f>E10+F10+G10+D10</f>
        <v>2</v>
      </c>
      <c r="AS10" s="70">
        <f t="shared" ref="AS10:AS46" si="12">H10</f>
        <v>1</v>
      </c>
      <c r="AT10" s="70">
        <f t="shared" ref="AT10:AT46" si="13">I10+J10+K10</f>
        <v>1</v>
      </c>
      <c r="AU10" s="70">
        <f t="shared" ref="AU10:AU46" si="14">D10+E10+I10</f>
        <v>2</v>
      </c>
      <c r="AV10" s="70">
        <f>L10+V10+W10+Y10+Z10</f>
        <v>2</v>
      </c>
      <c r="AW10" s="70">
        <f t="shared" ref="AW10:AW46" si="15">M10</f>
        <v>2</v>
      </c>
      <c r="AX10" s="70">
        <f>N10+O10+P10+Q10</f>
        <v>2</v>
      </c>
      <c r="AY10" s="70">
        <f t="shared" ref="AY10:AY46" si="16">R10</f>
        <v>0</v>
      </c>
      <c r="AZ10" s="70">
        <f t="shared" ref="AZ10:AZ46" si="17">S10+T10+U10</f>
        <v>0</v>
      </c>
      <c r="BA10" s="70">
        <f t="shared" ref="BA10:BA46" si="18">V10</f>
        <v>2</v>
      </c>
      <c r="BB10" s="70">
        <f t="shared" ref="BB10:BB46" si="19">M10+R10</f>
        <v>2</v>
      </c>
      <c r="BC10" s="70">
        <f t="shared" ref="BC10:BC46" si="20">AC10</f>
        <v>1</v>
      </c>
      <c r="BD10" s="70">
        <f t="shared" ref="BD10:BD46" si="21">AA10+AB10</f>
        <v>1</v>
      </c>
      <c r="BE10" s="70">
        <f t="shared" ref="BE10:BE46" si="22">AC10</f>
        <v>1</v>
      </c>
      <c r="BF10" s="70">
        <f t="shared" ref="BF10:BF46" si="23">AD10+AE10</f>
        <v>1</v>
      </c>
      <c r="BG10" s="70">
        <f t="shared" ref="BG10:BG46" si="24">AJ10</f>
        <v>0</v>
      </c>
      <c r="BH10" s="70">
        <f t="shared" ref="BH10:BH46" si="25">AH10+AI10</f>
        <v>0</v>
      </c>
      <c r="BI10" s="70">
        <f t="shared" ref="BI10:BI46" si="26">AJ10</f>
        <v>0</v>
      </c>
      <c r="BJ10" s="70">
        <f t="shared" ref="BJ10:BJ46" si="27">AK10+AL10</f>
        <v>0</v>
      </c>
    </row>
    <row r="11" spans="1:62" ht="76.5">
      <c r="A11" s="1">
        <v>2</v>
      </c>
      <c r="B11" s="6" t="s">
        <v>56</v>
      </c>
      <c r="C11" s="69">
        <f t="shared" ref="C11:BJ11" si="28">SUM(C12:C13)</f>
        <v>10</v>
      </c>
      <c r="D11" s="69">
        <f t="shared" si="28"/>
        <v>1</v>
      </c>
      <c r="E11" s="69">
        <f t="shared" si="28"/>
        <v>9</v>
      </c>
      <c r="F11" s="69">
        <f t="shared" si="28"/>
        <v>0</v>
      </c>
      <c r="G11" s="69">
        <f t="shared" si="28"/>
        <v>0</v>
      </c>
      <c r="H11" s="69">
        <f t="shared" si="28"/>
        <v>1</v>
      </c>
      <c r="I11" s="69">
        <f t="shared" si="28"/>
        <v>1</v>
      </c>
      <c r="J11" s="69">
        <f t="shared" si="28"/>
        <v>0</v>
      </c>
      <c r="K11" s="69">
        <f t="shared" si="28"/>
        <v>0</v>
      </c>
      <c r="L11" s="69">
        <f t="shared" si="28"/>
        <v>0</v>
      </c>
      <c r="M11" s="69">
        <f t="shared" si="28"/>
        <v>0</v>
      </c>
      <c r="N11" s="69">
        <f t="shared" si="28"/>
        <v>0</v>
      </c>
      <c r="O11" s="69">
        <f t="shared" si="28"/>
        <v>0</v>
      </c>
      <c r="P11" s="69">
        <f t="shared" si="28"/>
        <v>0</v>
      </c>
      <c r="Q11" s="69">
        <f t="shared" si="28"/>
        <v>0</v>
      </c>
      <c r="R11" s="69">
        <f t="shared" si="28"/>
        <v>2</v>
      </c>
      <c r="S11" s="69">
        <f t="shared" si="28"/>
        <v>0</v>
      </c>
      <c r="T11" s="69">
        <f t="shared" si="28"/>
        <v>2</v>
      </c>
      <c r="U11" s="69">
        <f t="shared" si="28"/>
        <v>0</v>
      </c>
      <c r="V11" s="69">
        <f t="shared" si="28"/>
        <v>2</v>
      </c>
      <c r="W11" s="69">
        <f t="shared" si="28"/>
        <v>0</v>
      </c>
      <c r="X11" s="69">
        <f t="shared" si="28"/>
        <v>1</v>
      </c>
      <c r="Y11" s="69">
        <f t="shared" si="28"/>
        <v>9</v>
      </c>
      <c r="Z11" s="69">
        <f t="shared" si="28"/>
        <v>2</v>
      </c>
      <c r="AA11" s="69">
        <f t="shared" si="28"/>
        <v>0</v>
      </c>
      <c r="AB11" s="69">
        <f t="shared" si="28"/>
        <v>0</v>
      </c>
      <c r="AC11" s="69">
        <f t="shared" si="28"/>
        <v>0</v>
      </c>
      <c r="AD11" s="69">
        <f t="shared" si="28"/>
        <v>0</v>
      </c>
      <c r="AE11" s="69">
        <f t="shared" si="28"/>
        <v>0</v>
      </c>
      <c r="AF11" s="69">
        <f t="shared" si="28"/>
        <v>0</v>
      </c>
      <c r="AG11" s="69">
        <f t="shared" si="28"/>
        <v>0</v>
      </c>
      <c r="AH11" s="69">
        <f t="shared" si="28"/>
        <v>0</v>
      </c>
      <c r="AI11" s="69">
        <f t="shared" si="28"/>
        <v>0</v>
      </c>
      <c r="AJ11" s="69">
        <f t="shared" si="28"/>
        <v>0</v>
      </c>
      <c r="AK11" s="69">
        <f t="shared" si="28"/>
        <v>0</v>
      </c>
      <c r="AL11" s="69">
        <f t="shared" si="28"/>
        <v>0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10</v>
      </c>
      <c r="AR11" s="69">
        <f t="shared" si="28"/>
        <v>10</v>
      </c>
      <c r="AS11" s="69">
        <f t="shared" si="28"/>
        <v>1</v>
      </c>
      <c r="AT11" s="69">
        <f t="shared" si="28"/>
        <v>1</v>
      </c>
      <c r="AU11" s="69">
        <f t="shared" si="28"/>
        <v>11</v>
      </c>
      <c r="AV11" s="69">
        <f t="shared" si="28"/>
        <v>11</v>
      </c>
      <c r="AW11" s="69">
        <f t="shared" si="28"/>
        <v>0</v>
      </c>
      <c r="AX11" s="69">
        <f t="shared" si="28"/>
        <v>0</v>
      </c>
      <c r="AY11" s="69">
        <f t="shared" si="28"/>
        <v>2</v>
      </c>
      <c r="AZ11" s="69">
        <f t="shared" si="28"/>
        <v>2</v>
      </c>
      <c r="BA11" s="69">
        <f t="shared" si="28"/>
        <v>2</v>
      </c>
      <c r="BB11" s="69">
        <f t="shared" si="28"/>
        <v>2</v>
      </c>
      <c r="BC11" s="69">
        <f t="shared" si="28"/>
        <v>0</v>
      </c>
      <c r="BD11" s="69">
        <f t="shared" si="28"/>
        <v>0</v>
      </c>
      <c r="BE11" s="69">
        <f t="shared" si="28"/>
        <v>0</v>
      </c>
      <c r="BF11" s="69">
        <f t="shared" si="28"/>
        <v>0</v>
      </c>
      <c r="BG11" s="69">
        <f t="shared" si="28"/>
        <v>0</v>
      </c>
      <c r="BH11" s="69">
        <f t="shared" si="28"/>
        <v>0</v>
      </c>
      <c r="BI11" s="69">
        <f t="shared" si="28"/>
        <v>0</v>
      </c>
      <c r="BJ11" s="69">
        <f t="shared" si="28"/>
        <v>0</v>
      </c>
    </row>
    <row r="12" spans="1:62" ht="38.25">
      <c r="A12" s="5" t="s">
        <v>4</v>
      </c>
      <c r="B12" s="204" t="s">
        <v>57</v>
      </c>
      <c r="C12" s="62">
        <v>5</v>
      </c>
      <c r="D12" s="62">
        <v>1</v>
      </c>
      <c r="E12" s="62">
        <v>4</v>
      </c>
      <c r="F12" s="62">
        <v>0</v>
      </c>
      <c r="G12" s="62">
        <v>0</v>
      </c>
      <c r="H12" s="62">
        <v>1</v>
      </c>
      <c r="I12" s="62">
        <f t="shared" ref="I12:I13" si="29">H12-J12-K12</f>
        <v>1</v>
      </c>
      <c r="J12" s="31">
        <v>0</v>
      </c>
      <c r="K12" s="31">
        <v>0</v>
      </c>
      <c r="L12" s="31">
        <v>0</v>
      </c>
      <c r="M12" s="31">
        <f t="shared" ref="M12:M13" si="30">N12+O12+P12+Q12</f>
        <v>0</v>
      </c>
      <c r="N12" s="187">
        <v>0</v>
      </c>
      <c r="O12" s="187">
        <v>0</v>
      </c>
      <c r="P12" s="187">
        <v>0</v>
      </c>
      <c r="Q12" s="187">
        <v>0</v>
      </c>
      <c r="R12" s="186">
        <f t="shared" ref="R12:R13" si="31">S12+T12+U12</f>
        <v>0</v>
      </c>
      <c r="S12" s="187">
        <v>0</v>
      </c>
      <c r="T12" s="187">
        <v>0</v>
      </c>
      <c r="U12" s="187">
        <v>0</v>
      </c>
      <c r="V12" s="31">
        <f t="shared" ref="V12:V13" si="32">M12+R12</f>
        <v>0</v>
      </c>
      <c r="W12" s="31">
        <v>0</v>
      </c>
      <c r="X12" s="31">
        <v>1</v>
      </c>
      <c r="Y12" s="31">
        <f>D12+E12+I12-L12-V12-W12</f>
        <v>6</v>
      </c>
      <c r="Z12" s="31">
        <f t="shared" ref="Z12:Z13" si="33">X12+D12</f>
        <v>2</v>
      </c>
      <c r="AA12" s="31">
        <v>0</v>
      </c>
      <c r="AB12" s="31">
        <v>0</v>
      </c>
      <c r="AC12" s="31">
        <f t="shared" ref="AC12:AC13" si="34">AA12+AB12</f>
        <v>0</v>
      </c>
      <c r="AD12" s="31">
        <v>0</v>
      </c>
      <c r="AE12" s="31">
        <f t="shared" ref="AE12:AE13" si="35">AA12+AB12-AD12</f>
        <v>0</v>
      </c>
      <c r="AF12" s="31"/>
      <c r="AG12" s="31">
        <v>0</v>
      </c>
      <c r="AH12" s="31">
        <v>0</v>
      </c>
      <c r="AI12" s="31">
        <v>0</v>
      </c>
      <c r="AJ12" s="31">
        <f t="shared" ref="AJ12:AJ13" si="36">AH12+AI12</f>
        <v>0</v>
      </c>
      <c r="AK12" s="31">
        <v>0</v>
      </c>
      <c r="AL12" s="31">
        <f t="shared" ref="AL12:AL13" si="37">AH12+AI12-AK12</f>
        <v>0</v>
      </c>
      <c r="AM12" s="99"/>
      <c r="AN12" s="99"/>
      <c r="AO12" s="99"/>
      <c r="AP12" s="99"/>
      <c r="AQ12" s="70">
        <f t="shared" si="11"/>
        <v>5</v>
      </c>
      <c r="AR12" s="70">
        <f>E12+F12+G12+D12</f>
        <v>5</v>
      </c>
      <c r="AS12" s="70">
        <f t="shared" si="12"/>
        <v>1</v>
      </c>
      <c r="AT12" s="70">
        <f t="shared" si="13"/>
        <v>1</v>
      </c>
      <c r="AU12" s="70">
        <f t="shared" si="14"/>
        <v>6</v>
      </c>
      <c r="AV12" s="70">
        <f>L12+V12+W12+Y12</f>
        <v>6</v>
      </c>
      <c r="AW12" s="70">
        <f t="shared" si="15"/>
        <v>0</v>
      </c>
      <c r="AX12" s="70">
        <f>N12+O12+P12+Q12</f>
        <v>0</v>
      </c>
      <c r="AY12" s="70">
        <f t="shared" si="16"/>
        <v>0</v>
      </c>
      <c r="AZ12" s="70">
        <f t="shared" si="17"/>
        <v>0</v>
      </c>
      <c r="BA12" s="70">
        <f t="shared" si="18"/>
        <v>0</v>
      </c>
      <c r="BB12" s="70">
        <f t="shared" si="19"/>
        <v>0</v>
      </c>
      <c r="BC12" s="70">
        <f t="shared" si="20"/>
        <v>0</v>
      </c>
      <c r="BD12" s="70">
        <f t="shared" si="21"/>
        <v>0</v>
      </c>
      <c r="BE12" s="70">
        <f t="shared" si="22"/>
        <v>0</v>
      </c>
      <c r="BF12" s="70">
        <f t="shared" si="23"/>
        <v>0</v>
      </c>
      <c r="BG12" s="70">
        <f t="shared" si="24"/>
        <v>0</v>
      </c>
      <c r="BH12" s="70">
        <f t="shared" si="25"/>
        <v>0</v>
      </c>
      <c r="BI12" s="70">
        <f t="shared" si="26"/>
        <v>0</v>
      </c>
      <c r="BJ12" s="70">
        <f t="shared" si="27"/>
        <v>0</v>
      </c>
    </row>
    <row r="13" spans="1:62" ht="51">
      <c r="A13" s="5" t="s">
        <v>5</v>
      </c>
      <c r="B13" s="204" t="s">
        <v>58</v>
      </c>
      <c r="C13" s="99">
        <v>5</v>
      </c>
      <c r="D13" s="62">
        <v>0</v>
      </c>
      <c r="E13" s="62">
        <v>5</v>
      </c>
      <c r="F13" s="62">
        <v>0</v>
      </c>
      <c r="G13" s="62">
        <v>0</v>
      </c>
      <c r="H13" s="62">
        <v>0</v>
      </c>
      <c r="I13" s="62">
        <f t="shared" si="29"/>
        <v>0</v>
      </c>
      <c r="J13" s="31">
        <v>0</v>
      </c>
      <c r="K13" s="31">
        <v>0</v>
      </c>
      <c r="L13" s="31">
        <v>0</v>
      </c>
      <c r="M13" s="31">
        <f t="shared" si="30"/>
        <v>0</v>
      </c>
      <c r="N13" s="187">
        <v>0</v>
      </c>
      <c r="O13" s="187">
        <v>0</v>
      </c>
      <c r="P13" s="187">
        <v>0</v>
      </c>
      <c r="Q13" s="187">
        <v>0</v>
      </c>
      <c r="R13" s="186">
        <f t="shared" si="31"/>
        <v>2</v>
      </c>
      <c r="S13" s="187">
        <v>0</v>
      </c>
      <c r="T13" s="187">
        <v>2</v>
      </c>
      <c r="U13" s="187">
        <v>0</v>
      </c>
      <c r="V13" s="31">
        <f t="shared" si="32"/>
        <v>2</v>
      </c>
      <c r="W13" s="31">
        <v>0</v>
      </c>
      <c r="X13" s="31">
        <v>0</v>
      </c>
      <c r="Y13" s="31">
        <f>D13+E13+I13-L13-V13-W13</f>
        <v>3</v>
      </c>
      <c r="Z13" s="31">
        <f t="shared" si="33"/>
        <v>0</v>
      </c>
      <c r="AA13" s="31">
        <v>0</v>
      </c>
      <c r="AB13" s="31">
        <v>0</v>
      </c>
      <c r="AC13" s="31">
        <f t="shared" si="34"/>
        <v>0</v>
      </c>
      <c r="AD13" s="31">
        <v>0</v>
      </c>
      <c r="AE13" s="31">
        <f t="shared" si="35"/>
        <v>0</v>
      </c>
      <c r="AF13" s="31"/>
      <c r="AG13" s="31">
        <v>0</v>
      </c>
      <c r="AH13" s="31">
        <v>0</v>
      </c>
      <c r="AI13" s="31">
        <v>0</v>
      </c>
      <c r="AJ13" s="31">
        <f t="shared" si="36"/>
        <v>0</v>
      </c>
      <c r="AK13" s="31">
        <v>0</v>
      </c>
      <c r="AL13" s="31">
        <f t="shared" si="37"/>
        <v>0</v>
      </c>
      <c r="AM13" s="99"/>
      <c r="AN13" s="99"/>
      <c r="AO13" s="99"/>
      <c r="AP13" s="99"/>
      <c r="AQ13" s="70">
        <f t="shared" si="11"/>
        <v>5</v>
      </c>
      <c r="AR13" s="70">
        <f>E13+F13+G13+D13</f>
        <v>5</v>
      </c>
      <c r="AS13" s="70">
        <f t="shared" si="12"/>
        <v>0</v>
      </c>
      <c r="AT13" s="70">
        <f t="shared" si="13"/>
        <v>0</v>
      </c>
      <c r="AU13" s="70">
        <f t="shared" si="14"/>
        <v>5</v>
      </c>
      <c r="AV13" s="70">
        <f>L13+V13+W13+Y13</f>
        <v>5</v>
      </c>
      <c r="AW13" s="70">
        <f t="shared" si="15"/>
        <v>0</v>
      </c>
      <c r="AX13" s="70">
        <f>N13+O13+P13+Q13</f>
        <v>0</v>
      </c>
      <c r="AY13" s="70">
        <f t="shared" si="16"/>
        <v>2</v>
      </c>
      <c r="AZ13" s="70">
        <f t="shared" si="17"/>
        <v>2</v>
      </c>
      <c r="BA13" s="70">
        <f t="shared" si="18"/>
        <v>2</v>
      </c>
      <c r="BB13" s="70">
        <f t="shared" si="19"/>
        <v>2</v>
      </c>
      <c r="BC13" s="70">
        <f t="shared" si="20"/>
        <v>0</v>
      </c>
      <c r="BD13" s="70">
        <f t="shared" si="21"/>
        <v>0</v>
      </c>
      <c r="BE13" s="70">
        <f t="shared" si="22"/>
        <v>0</v>
      </c>
      <c r="BF13" s="70">
        <f t="shared" si="23"/>
        <v>0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51">
      <c r="A14" s="5" t="s">
        <v>47</v>
      </c>
      <c r="B14" s="6" t="s">
        <v>59</v>
      </c>
      <c r="C14" s="69">
        <f t="shared" ref="C14:AP14" si="38">SUM(C15:C16)</f>
        <v>3</v>
      </c>
      <c r="D14" s="69">
        <f t="shared" si="38"/>
        <v>0</v>
      </c>
      <c r="E14" s="69">
        <f t="shared" si="38"/>
        <v>3</v>
      </c>
      <c r="F14" s="69">
        <f t="shared" si="38"/>
        <v>0</v>
      </c>
      <c r="G14" s="69">
        <f t="shared" si="38"/>
        <v>0</v>
      </c>
      <c r="H14" s="69">
        <f t="shared" si="38"/>
        <v>3</v>
      </c>
      <c r="I14" s="69">
        <f t="shared" si="38"/>
        <v>2</v>
      </c>
      <c r="J14" s="69">
        <f t="shared" si="38"/>
        <v>0</v>
      </c>
      <c r="K14" s="69">
        <f t="shared" si="38"/>
        <v>1</v>
      </c>
      <c r="L14" s="69">
        <f t="shared" si="38"/>
        <v>0</v>
      </c>
      <c r="M14" s="69">
        <f t="shared" si="38"/>
        <v>2</v>
      </c>
      <c r="N14" s="69">
        <f t="shared" si="38"/>
        <v>0</v>
      </c>
      <c r="O14" s="69">
        <f t="shared" si="38"/>
        <v>1</v>
      </c>
      <c r="P14" s="69">
        <f t="shared" si="38"/>
        <v>1</v>
      </c>
      <c r="Q14" s="69">
        <f t="shared" si="38"/>
        <v>0</v>
      </c>
      <c r="R14" s="69">
        <f t="shared" si="38"/>
        <v>3</v>
      </c>
      <c r="S14" s="69">
        <f t="shared" si="38"/>
        <v>0</v>
      </c>
      <c r="T14" s="69">
        <f t="shared" si="38"/>
        <v>1</v>
      </c>
      <c r="U14" s="69">
        <f t="shared" si="38"/>
        <v>2</v>
      </c>
      <c r="V14" s="69">
        <f t="shared" si="38"/>
        <v>5</v>
      </c>
      <c r="W14" s="69">
        <f t="shared" si="38"/>
        <v>0</v>
      </c>
      <c r="X14" s="69">
        <f t="shared" si="38"/>
        <v>1</v>
      </c>
      <c r="Y14" s="69">
        <f t="shared" si="38"/>
        <v>0</v>
      </c>
      <c r="Z14" s="69">
        <f t="shared" si="38"/>
        <v>1</v>
      </c>
      <c r="AA14" s="69">
        <f t="shared" si="38"/>
        <v>0</v>
      </c>
      <c r="AB14" s="69">
        <f t="shared" si="38"/>
        <v>0</v>
      </c>
      <c r="AC14" s="69">
        <f t="shared" si="38"/>
        <v>0</v>
      </c>
      <c r="AD14" s="69">
        <f t="shared" si="38"/>
        <v>0</v>
      </c>
      <c r="AE14" s="69">
        <f t="shared" si="38"/>
        <v>0</v>
      </c>
      <c r="AF14" s="69">
        <f t="shared" si="38"/>
        <v>0</v>
      </c>
      <c r="AG14" s="69">
        <f t="shared" si="38"/>
        <v>0</v>
      </c>
      <c r="AH14" s="69">
        <f t="shared" si="38"/>
        <v>0</v>
      </c>
      <c r="AI14" s="69">
        <f t="shared" si="38"/>
        <v>0</v>
      </c>
      <c r="AJ14" s="69">
        <f t="shared" si="38"/>
        <v>0</v>
      </c>
      <c r="AK14" s="69">
        <f t="shared" si="38"/>
        <v>0</v>
      </c>
      <c r="AL14" s="69">
        <f t="shared" si="38"/>
        <v>0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3</v>
      </c>
      <c r="AR14" s="69">
        <f t="shared" si="39"/>
        <v>3</v>
      </c>
      <c r="AS14" s="69">
        <f t="shared" si="39"/>
        <v>3</v>
      </c>
      <c r="AT14" s="69">
        <f t="shared" si="39"/>
        <v>3</v>
      </c>
      <c r="AU14" s="69">
        <f t="shared" si="39"/>
        <v>5</v>
      </c>
      <c r="AV14" s="69">
        <f t="shared" si="39"/>
        <v>5</v>
      </c>
      <c r="AW14" s="69">
        <f t="shared" si="39"/>
        <v>2</v>
      </c>
      <c r="AX14" s="69">
        <f t="shared" si="39"/>
        <v>2</v>
      </c>
      <c r="AY14" s="69">
        <f t="shared" si="39"/>
        <v>3</v>
      </c>
      <c r="AZ14" s="69">
        <f t="shared" si="39"/>
        <v>3</v>
      </c>
      <c r="BA14" s="69">
        <f t="shared" si="39"/>
        <v>5</v>
      </c>
      <c r="BB14" s="69">
        <f t="shared" si="39"/>
        <v>5</v>
      </c>
      <c r="BC14" s="69">
        <f t="shared" si="39"/>
        <v>0</v>
      </c>
      <c r="BD14" s="69">
        <f t="shared" si="39"/>
        <v>0</v>
      </c>
      <c r="BE14" s="69">
        <f t="shared" si="39"/>
        <v>0</v>
      </c>
      <c r="BF14" s="69">
        <f t="shared" si="39"/>
        <v>0</v>
      </c>
      <c r="BG14" s="69">
        <f t="shared" si="39"/>
        <v>0</v>
      </c>
      <c r="BH14" s="69">
        <f t="shared" si="39"/>
        <v>0</v>
      </c>
      <c r="BI14" s="69">
        <f t="shared" si="39"/>
        <v>0</v>
      </c>
      <c r="BJ14" s="69">
        <f t="shared" si="39"/>
        <v>0</v>
      </c>
    </row>
    <row r="15" spans="1:62" ht="51">
      <c r="A15" s="5" t="s">
        <v>6</v>
      </c>
      <c r="B15" s="204" t="s">
        <v>60</v>
      </c>
      <c r="C15" s="99">
        <v>3</v>
      </c>
      <c r="D15" s="62">
        <v>0</v>
      </c>
      <c r="E15" s="64">
        <v>3</v>
      </c>
      <c r="F15" s="64">
        <v>0</v>
      </c>
      <c r="G15" s="64">
        <v>0</v>
      </c>
      <c r="H15" s="62">
        <v>0</v>
      </c>
      <c r="I15" s="62">
        <f t="shared" ref="I15:I18" si="40">H15-J15-K15</f>
        <v>0</v>
      </c>
      <c r="J15" s="31">
        <v>0</v>
      </c>
      <c r="K15" s="31">
        <v>0</v>
      </c>
      <c r="L15" s="31">
        <v>0</v>
      </c>
      <c r="M15" s="31">
        <f t="shared" ref="M15:M18" si="41">N15+O15+P15+Q15</f>
        <v>2</v>
      </c>
      <c r="N15" s="187">
        <v>0</v>
      </c>
      <c r="O15" s="187">
        <v>1</v>
      </c>
      <c r="P15" s="187">
        <v>1</v>
      </c>
      <c r="Q15" s="187">
        <v>0</v>
      </c>
      <c r="R15" s="186">
        <f t="shared" ref="R15:R18" si="42">S15+T15+U15</f>
        <v>1</v>
      </c>
      <c r="S15" s="187">
        <v>0</v>
      </c>
      <c r="T15" s="187">
        <v>0</v>
      </c>
      <c r="U15" s="187">
        <v>1</v>
      </c>
      <c r="V15" s="31">
        <f t="shared" ref="V15:V18" si="43">M15+R15</f>
        <v>3</v>
      </c>
      <c r="W15" s="31">
        <v>0</v>
      </c>
      <c r="X15" s="31">
        <v>0</v>
      </c>
      <c r="Y15" s="31">
        <f>D15+E15+I15-L15-V15-W15</f>
        <v>0</v>
      </c>
      <c r="Z15" s="31">
        <f t="shared" ref="Z15:Z18" si="44">X15+D15</f>
        <v>0</v>
      </c>
      <c r="AA15" s="31">
        <v>0</v>
      </c>
      <c r="AB15" s="31">
        <v>0</v>
      </c>
      <c r="AC15" s="31">
        <f t="shared" ref="AC15:AC18" si="45">AA15+AB15</f>
        <v>0</v>
      </c>
      <c r="AD15" s="31">
        <v>0</v>
      </c>
      <c r="AE15" s="31">
        <f t="shared" ref="AE15:AE18" si="46">AA15+AB15-AD15</f>
        <v>0</v>
      </c>
      <c r="AF15" s="31"/>
      <c r="AG15" s="31">
        <v>0</v>
      </c>
      <c r="AH15" s="31">
        <v>0</v>
      </c>
      <c r="AI15" s="31">
        <v>0</v>
      </c>
      <c r="AJ15" s="31">
        <f t="shared" ref="AJ15:AJ18" si="47">AH15+AI15</f>
        <v>0</v>
      </c>
      <c r="AK15" s="31">
        <v>0</v>
      </c>
      <c r="AL15" s="31">
        <f t="shared" ref="AL15:AL18" si="48">AH15+AI15-AK15</f>
        <v>0</v>
      </c>
      <c r="AM15" s="99"/>
      <c r="AN15" s="99"/>
      <c r="AO15" s="99"/>
      <c r="AP15" s="99"/>
      <c r="AQ15" s="70">
        <f t="shared" si="11"/>
        <v>3</v>
      </c>
      <c r="AR15" s="70">
        <f>E15+F15+G15+D15</f>
        <v>3</v>
      </c>
      <c r="AS15" s="70">
        <f t="shared" si="12"/>
        <v>0</v>
      </c>
      <c r="AT15" s="70">
        <f t="shared" si="13"/>
        <v>0</v>
      </c>
      <c r="AU15" s="70">
        <f t="shared" si="14"/>
        <v>3</v>
      </c>
      <c r="AV15" s="70">
        <f>L15+V15+W15+Y15</f>
        <v>3</v>
      </c>
      <c r="AW15" s="70">
        <f t="shared" si="15"/>
        <v>2</v>
      </c>
      <c r="AX15" s="70">
        <f t="shared" ref="AX15:AX18" si="49">N15+O15+P15+Q15</f>
        <v>2</v>
      </c>
      <c r="AY15" s="70">
        <f t="shared" si="16"/>
        <v>1</v>
      </c>
      <c r="AZ15" s="70">
        <f t="shared" si="17"/>
        <v>1</v>
      </c>
      <c r="BA15" s="70">
        <f t="shared" si="18"/>
        <v>3</v>
      </c>
      <c r="BB15" s="70">
        <f t="shared" si="19"/>
        <v>3</v>
      </c>
      <c r="BC15" s="70">
        <f t="shared" si="20"/>
        <v>0</v>
      </c>
      <c r="BD15" s="70">
        <f t="shared" si="21"/>
        <v>0</v>
      </c>
      <c r="BE15" s="70">
        <f t="shared" si="22"/>
        <v>0</v>
      </c>
      <c r="BF15" s="70">
        <f t="shared" si="23"/>
        <v>0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99">
        <v>0</v>
      </c>
      <c r="D16" s="62">
        <v>0</v>
      </c>
      <c r="E16" s="64">
        <v>0</v>
      </c>
      <c r="F16" s="64">
        <v>0</v>
      </c>
      <c r="G16" s="64">
        <v>0</v>
      </c>
      <c r="H16" s="62">
        <v>3</v>
      </c>
      <c r="I16" s="62">
        <f t="shared" si="40"/>
        <v>2</v>
      </c>
      <c r="J16" s="65">
        <v>0</v>
      </c>
      <c r="K16" s="65">
        <v>1</v>
      </c>
      <c r="L16" s="65">
        <v>0</v>
      </c>
      <c r="M16" s="31">
        <f t="shared" si="41"/>
        <v>0</v>
      </c>
      <c r="N16" s="187">
        <v>0</v>
      </c>
      <c r="O16" s="187">
        <v>0</v>
      </c>
      <c r="P16" s="187">
        <v>0</v>
      </c>
      <c r="Q16" s="187">
        <v>0</v>
      </c>
      <c r="R16" s="186">
        <f t="shared" si="42"/>
        <v>2</v>
      </c>
      <c r="S16" s="187">
        <v>0</v>
      </c>
      <c r="T16" s="187">
        <v>1</v>
      </c>
      <c r="U16" s="187">
        <v>1</v>
      </c>
      <c r="V16" s="31">
        <f t="shared" si="43"/>
        <v>2</v>
      </c>
      <c r="W16" s="65">
        <v>0</v>
      </c>
      <c r="X16" s="65">
        <v>1</v>
      </c>
      <c r="Y16" s="31">
        <f t="shared" ref="Y16:Y26" si="50">D16+E16+I16-L16-V16-W16</f>
        <v>0</v>
      </c>
      <c r="Z16" s="31">
        <f t="shared" si="44"/>
        <v>1</v>
      </c>
      <c r="AA16" s="31">
        <v>0</v>
      </c>
      <c r="AB16" s="31">
        <v>0</v>
      </c>
      <c r="AC16" s="31">
        <f t="shared" si="45"/>
        <v>0</v>
      </c>
      <c r="AD16" s="65">
        <v>0</v>
      </c>
      <c r="AE16" s="31">
        <f t="shared" si="46"/>
        <v>0</v>
      </c>
      <c r="AF16" s="65"/>
      <c r="AG16" s="31">
        <v>0</v>
      </c>
      <c r="AH16" s="31">
        <v>0</v>
      </c>
      <c r="AI16" s="31">
        <v>0</v>
      </c>
      <c r="AJ16" s="31">
        <f t="shared" si="47"/>
        <v>0</v>
      </c>
      <c r="AK16" s="65">
        <v>0</v>
      </c>
      <c r="AL16" s="31">
        <f t="shared" si="48"/>
        <v>0</v>
      </c>
      <c r="AM16" s="65"/>
      <c r="AN16" s="65"/>
      <c r="AO16" s="65"/>
      <c r="AP16" s="65"/>
      <c r="AQ16" s="70">
        <f t="shared" si="11"/>
        <v>0</v>
      </c>
      <c r="AR16" s="70">
        <f t="shared" ref="AR16:AR47" si="51">E16+F16+G16+D16</f>
        <v>0</v>
      </c>
      <c r="AS16" s="70">
        <f t="shared" si="12"/>
        <v>3</v>
      </c>
      <c r="AT16" s="70">
        <f t="shared" si="13"/>
        <v>3</v>
      </c>
      <c r="AU16" s="70">
        <f t="shared" si="14"/>
        <v>2</v>
      </c>
      <c r="AV16" s="70">
        <f>L16+V16+W16+Y16</f>
        <v>2</v>
      </c>
      <c r="AW16" s="70">
        <f t="shared" si="15"/>
        <v>0</v>
      </c>
      <c r="AX16" s="70">
        <f t="shared" si="49"/>
        <v>0</v>
      </c>
      <c r="AY16" s="70">
        <f t="shared" si="16"/>
        <v>2</v>
      </c>
      <c r="AZ16" s="70">
        <f t="shared" si="17"/>
        <v>2</v>
      </c>
      <c r="BA16" s="70">
        <f t="shared" si="18"/>
        <v>2</v>
      </c>
      <c r="BB16" s="70">
        <f t="shared" si="19"/>
        <v>2</v>
      </c>
      <c r="BC16" s="70">
        <f t="shared" si="20"/>
        <v>0</v>
      </c>
      <c r="BD16" s="70">
        <f t="shared" si="21"/>
        <v>0</v>
      </c>
      <c r="BE16" s="70">
        <f t="shared" si="22"/>
        <v>0</v>
      </c>
      <c r="BF16" s="70">
        <f t="shared" si="23"/>
        <v>0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25.5">
      <c r="A17" s="5">
        <v>4</v>
      </c>
      <c r="B17" s="6" t="s">
        <v>85</v>
      </c>
      <c r="C17" s="99">
        <v>9</v>
      </c>
      <c r="D17" s="62">
        <v>0</v>
      </c>
      <c r="E17" s="62">
        <v>9</v>
      </c>
      <c r="F17" s="62">
        <v>0</v>
      </c>
      <c r="G17" s="62">
        <v>0</v>
      </c>
      <c r="H17" s="62">
        <v>0</v>
      </c>
      <c r="I17" s="62">
        <f t="shared" si="40"/>
        <v>0</v>
      </c>
      <c r="J17" s="65">
        <v>0</v>
      </c>
      <c r="K17" s="65">
        <v>0</v>
      </c>
      <c r="L17" s="65">
        <v>0</v>
      </c>
      <c r="M17" s="31">
        <f t="shared" si="41"/>
        <v>1</v>
      </c>
      <c r="N17" s="187">
        <v>0</v>
      </c>
      <c r="O17" s="187">
        <v>1</v>
      </c>
      <c r="P17" s="187">
        <v>0</v>
      </c>
      <c r="Q17" s="187">
        <v>0</v>
      </c>
      <c r="R17" s="186">
        <f t="shared" si="42"/>
        <v>1</v>
      </c>
      <c r="S17" s="31">
        <v>0</v>
      </c>
      <c r="T17" s="31">
        <v>0</v>
      </c>
      <c r="U17" s="65">
        <v>1</v>
      </c>
      <c r="V17" s="31">
        <f t="shared" si="43"/>
        <v>2</v>
      </c>
      <c r="W17" s="65">
        <v>0</v>
      </c>
      <c r="X17" s="65">
        <v>0</v>
      </c>
      <c r="Y17" s="31">
        <f t="shared" si="50"/>
        <v>7</v>
      </c>
      <c r="Z17" s="31">
        <f t="shared" si="44"/>
        <v>0</v>
      </c>
      <c r="AA17" s="31">
        <v>0</v>
      </c>
      <c r="AB17" s="31">
        <v>0</v>
      </c>
      <c r="AC17" s="31">
        <f t="shared" si="45"/>
        <v>0</v>
      </c>
      <c r="AD17" s="65">
        <v>0</v>
      </c>
      <c r="AE17" s="31">
        <f t="shared" si="46"/>
        <v>0</v>
      </c>
      <c r="AF17" s="65"/>
      <c r="AG17" s="31">
        <v>0</v>
      </c>
      <c r="AH17" s="31">
        <v>0</v>
      </c>
      <c r="AI17" s="31">
        <v>0</v>
      </c>
      <c r="AJ17" s="31">
        <f t="shared" si="47"/>
        <v>0</v>
      </c>
      <c r="AK17" s="65">
        <v>0</v>
      </c>
      <c r="AL17" s="31">
        <f t="shared" si="48"/>
        <v>0</v>
      </c>
      <c r="AM17" s="65"/>
      <c r="AN17" s="65"/>
      <c r="AO17" s="65"/>
      <c r="AP17" s="65"/>
      <c r="AQ17" s="70">
        <f t="shared" si="11"/>
        <v>9</v>
      </c>
      <c r="AR17" s="70">
        <f t="shared" si="51"/>
        <v>9</v>
      </c>
      <c r="AS17" s="70">
        <f t="shared" si="12"/>
        <v>0</v>
      </c>
      <c r="AT17" s="70">
        <f t="shared" si="13"/>
        <v>0</v>
      </c>
      <c r="AU17" s="70">
        <f t="shared" si="14"/>
        <v>9</v>
      </c>
      <c r="AV17" s="70">
        <f t="shared" ref="AV17:AV18" si="52">L17+V17+W17+Y17+Z17</f>
        <v>9</v>
      </c>
      <c r="AW17" s="70">
        <f t="shared" si="15"/>
        <v>1</v>
      </c>
      <c r="AX17" s="70">
        <f t="shared" si="49"/>
        <v>1</v>
      </c>
      <c r="AY17" s="70">
        <f t="shared" si="16"/>
        <v>1</v>
      </c>
      <c r="AZ17" s="70">
        <f t="shared" si="17"/>
        <v>1</v>
      </c>
      <c r="BA17" s="70">
        <f t="shared" si="18"/>
        <v>2</v>
      </c>
      <c r="BB17" s="70">
        <f t="shared" si="19"/>
        <v>2</v>
      </c>
      <c r="BC17" s="70">
        <f t="shared" si="20"/>
        <v>0</v>
      </c>
      <c r="BD17" s="70">
        <f t="shared" si="21"/>
        <v>0</v>
      </c>
      <c r="BE17" s="70">
        <f t="shared" si="22"/>
        <v>0</v>
      </c>
      <c r="BF17" s="70">
        <f t="shared" si="23"/>
        <v>0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51">
      <c r="A18" s="5">
        <v>5</v>
      </c>
      <c r="B18" s="6" t="s">
        <v>66</v>
      </c>
      <c r="C18" s="99">
        <v>0</v>
      </c>
      <c r="D18" s="62">
        <v>0</v>
      </c>
      <c r="E18" s="64">
        <v>0</v>
      </c>
      <c r="F18" s="64">
        <v>0</v>
      </c>
      <c r="G18" s="64">
        <v>0</v>
      </c>
      <c r="H18" s="62">
        <v>0</v>
      </c>
      <c r="I18" s="62">
        <f t="shared" si="40"/>
        <v>0</v>
      </c>
      <c r="J18" s="65">
        <v>0</v>
      </c>
      <c r="K18" s="65">
        <v>0</v>
      </c>
      <c r="L18" s="65">
        <v>0</v>
      </c>
      <c r="M18" s="31">
        <f t="shared" si="41"/>
        <v>0</v>
      </c>
      <c r="N18" s="65">
        <v>0</v>
      </c>
      <c r="O18" s="65">
        <v>0</v>
      </c>
      <c r="P18" s="65">
        <v>0</v>
      </c>
      <c r="Q18" s="65">
        <v>0</v>
      </c>
      <c r="R18" s="186">
        <f t="shared" si="42"/>
        <v>0</v>
      </c>
      <c r="S18" s="65">
        <v>0</v>
      </c>
      <c r="T18" s="65">
        <v>0</v>
      </c>
      <c r="U18" s="65">
        <v>0</v>
      </c>
      <c r="V18" s="31">
        <f t="shared" si="43"/>
        <v>0</v>
      </c>
      <c r="W18" s="65">
        <v>0</v>
      </c>
      <c r="X18" s="65">
        <v>0</v>
      </c>
      <c r="Y18" s="31">
        <f t="shared" si="50"/>
        <v>0</v>
      </c>
      <c r="Z18" s="31">
        <f t="shared" si="44"/>
        <v>0</v>
      </c>
      <c r="AA18" s="31">
        <v>0</v>
      </c>
      <c r="AB18" s="31">
        <v>0</v>
      </c>
      <c r="AC18" s="31">
        <f t="shared" si="45"/>
        <v>0</v>
      </c>
      <c r="AD18" s="65">
        <v>0</v>
      </c>
      <c r="AE18" s="31">
        <f t="shared" si="46"/>
        <v>0</v>
      </c>
      <c r="AF18" s="65"/>
      <c r="AG18" s="31">
        <v>0</v>
      </c>
      <c r="AH18" s="31">
        <v>0</v>
      </c>
      <c r="AI18" s="31">
        <v>0</v>
      </c>
      <c r="AJ18" s="31">
        <f t="shared" si="47"/>
        <v>0</v>
      </c>
      <c r="AK18" s="65">
        <v>0</v>
      </c>
      <c r="AL18" s="31">
        <f t="shared" si="48"/>
        <v>0</v>
      </c>
      <c r="AM18" s="65"/>
      <c r="AN18" s="65"/>
      <c r="AO18" s="65"/>
      <c r="AP18" s="65"/>
      <c r="AQ18" s="70">
        <f t="shared" si="11"/>
        <v>0</v>
      </c>
      <c r="AR18" s="70">
        <f t="shared" si="51"/>
        <v>0</v>
      </c>
      <c r="AS18" s="70">
        <f t="shared" si="12"/>
        <v>0</v>
      </c>
      <c r="AT18" s="70">
        <f t="shared" si="13"/>
        <v>0</v>
      </c>
      <c r="AU18" s="70">
        <f t="shared" si="14"/>
        <v>0</v>
      </c>
      <c r="AV18" s="70">
        <f t="shared" si="52"/>
        <v>0</v>
      </c>
      <c r="AW18" s="70">
        <f t="shared" si="15"/>
        <v>0</v>
      </c>
      <c r="AX18" s="70">
        <f t="shared" si="49"/>
        <v>0</v>
      </c>
      <c r="AY18" s="70">
        <f t="shared" si="16"/>
        <v>0</v>
      </c>
      <c r="AZ18" s="70">
        <f t="shared" si="17"/>
        <v>0</v>
      </c>
      <c r="BA18" s="70">
        <f t="shared" si="18"/>
        <v>0</v>
      </c>
      <c r="BB18" s="70">
        <f t="shared" si="19"/>
        <v>0</v>
      </c>
      <c r="BC18" s="70">
        <f t="shared" si="20"/>
        <v>0</v>
      </c>
      <c r="BD18" s="70">
        <f t="shared" si="21"/>
        <v>0</v>
      </c>
      <c r="BE18" s="70">
        <f t="shared" si="22"/>
        <v>0</v>
      </c>
      <c r="BF18" s="70">
        <f t="shared" si="23"/>
        <v>0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BJ19" si="53">SUM(C20:C26)</f>
        <v>0</v>
      </c>
      <c r="D19" s="69">
        <f t="shared" si="53"/>
        <v>0</v>
      </c>
      <c r="E19" s="69">
        <f t="shared" si="53"/>
        <v>0</v>
      </c>
      <c r="F19" s="69">
        <f t="shared" si="53"/>
        <v>0</v>
      </c>
      <c r="G19" s="69">
        <f t="shared" si="53"/>
        <v>0</v>
      </c>
      <c r="H19" s="69">
        <f t="shared" si="53"/>
        <v>0</v>
      </c>
      <c r="I19" s="69">
        <f t="shared" si="53"/>
        <v>0</v>
      </c>
      <c r="J19" s="69">
        <f t="shared" si="53"/>
        <v>0</v>
      </c>
      <c r="K19" s="69">
        <f t="shared" si="53"/>
        <v>0</v>
      </c>
      <c r="L19" s="69">
        <f t="shared" si="53"/>
        <v>0</v>
      </c>
      <c r="M19" s="69">
        <f t="shared" si="53"/>
        <v>0</v>
      </c>
      <c r="N19" s="69">
        <f t="shared" si="53"/>
        <v>0</v>
      </c>
      <c r="O19" s="69">
        <f t="shared" si="53"/>
        <v>0</v>
      </c>
      <c r="P19" s="69">
        <f t="shared" si="53"/>
        <v>0</v>
      </c>
      <c r="Q19" s="69">
        <f t="shared" si="53"/>
        <v>0</v>
      </c>
      <c r="R19" s="69">
        <f t="shared" si="53"/>
        <v>0</v>
      </c>
      <c r="S19" s="69">
        <f t="shared" si="53"/>
        <v>0</v>
      </c>
      <c r="T19" s="69">
        <f t="shared" si="53"/>
        <v>0</v>
      </c>
      <c r="U19" s="69">
        <f t="shared" si="53"/>
        <v>0</v>
      </c>
      <c r="V19" s="69">
        <f t="shared" si="53"/>
        <v>0</v>
      </c>
      <c r="W19" s="69">
        <f t="shared" si="53"/>
        <v>0</v>
      </c>
      <c r="X19" s="69">
        <f t="shared" si="53"/>
        <v>0</v>
      </c>
      <c r="Y19" s="69">
        <f t="shared" si="53"/>
        <v>0</v>
      </c>
      <c r="Z19" s="69">
        <f t="shared" si="53"/>
        <v>0</v>
      </c>
      <c r="AA19" s="69">
        <f t="shared" si="53"/>
        <v>0</v>
      </c>
      <c r="AB19" s="69">
        <f t="shared" si="53"/>
        <v>0</v>
      </c>
      <c r="AC19" s="69">
        <f t="shared" si="53"/>
        <v>0</v>
      </c>
      <c r="AD19" s="69">
        <f t="shared" si="53"/>
        <v>0</v>
      </c>
      <c r="AE19" s="69">
        <f t="shared" si="53"/>
        <v>0</v>
      </c>
      <c r="AF19" s="69">
        <f t="shared" si="53"/>
        <v>0</v>
      </c>
      <c r="AG19" s="69">
        <f t="shared" si="53"/>
        <v>0</v>
      </c>
      <c r="AH19" s="69">
        <f t="shared" si="53"/>
        <v>0</v>
      </c>
      <c r="AI19" s="69">
        <f t="shared" si="53"/>
        <v>0</v>
      </c>
      <c r="AJ19" s="69">
        <f t="shared" si="53"/>
        <v>0</v>
      </c>
      <c r="AK19" s="69">
        <f t="shared" si="53"/>
        <v>0</v>
      </c>
      <c r="AL19" s="69">
        <f t="shared" si="53"/>
        <v>0</v>
      </c>
      <c r="AM19" s="69">
        <f t="shared" si="53"/>
        <v>0</v>
      </c>
      <c r="AN19" s="69">
        <f t="shared" si="53"/>
        <v>0</v>
      </c>
      <c r="AO19" s="69">
        <f t="shared" si="53"/>
        <v>0</v>
      </c>
      <c r="AP19" s="69">
        <f t="shared" si="53"/>
        <v>0</v>
      </c>
      <c r="AQ19" s="69">
        <f t="shared" si="53"/>
        <v>0</v>
      </c>
      <c r="AR19" s="69">
        <f t="shared" si="53"/>
        <v>0</v>
      </c>
      <c r="AS19" s="69">
        <f t="shared" si="53"/>
        <v>0</v>
      </c>
      <c r="AT19" s="69">
        <f t="shared" si="53"/>
        <v>0</v>
      </c>
      <c r="AU19" s="69">
        <f t="shared" si="53"/>
        <v>0</v>
      </c>
      <c r="AV19" s="69">
        <f t="shared" si="53"/>
        <v>0</v>
      </c>
      <c r="AW19" s="69">
        <f t="shared" si="53"/>
        <v>0</v>
      </c>
      <c r="AX19" s="69">
        <f t="shared" si="53"/>
        <v>0</v>
      </c>
      <c r="AY19" s="69">
        <f t="shared" si="53"/>
        <v>0</v>
      </c>
      <c r="AZ19" s="69">
        <f t="shared" si="53"/>
        <v>0</v>
      </c>
      <c r="BA19" s="69">
        <f t="shared" si="53"/>
        <v>0</v>
      </c>
      <c r="BB19" s="69">
        <f t="shared" si="53"/>
        <v>0</v>
      </c>
      <c r="BC19" s="69">
        <f t="shared" si="53"/>
        <v>0</v>
      </c>
      <c r="BD19" s="69">
        <f t="shared" si="53"/>
        <v>0</v>
      </c>
      <c r="BE19" s="69">
        <f t="shared" si="53"/>
        <v>0</v>
      </c>
      <c r="BF19" s="69">
        <f t="shared" si="53"/>
        <v>0</v>
      </c>
      <c r="BG19" s="69">
        <f t="shared" si="53"/>
        <v>0</v>
      </c>
      <c r="BH19" s="69">
        <f t="shared" si="53"/>
        <v>0</v>
      </c>
      <c r="BI19" s="69">
        <f t="shared" si="53"/>
        <v>0</v>
      </c>
      <c r="BJ19" s="69">
        <f t="shared" si="53"/>
        <v>0</v>
      </c>
    </row>
    <row r="20" spans="1:62" ht="38.25">
      <c r="A20" s="5" t="s">
        <v>8</v>
      </c>
      <c r="B20" s="204" t="s">
        <v>68</v>
      </c>
      <c r="C20" s="21">
        <f t="shared" ref="C20:C46" si="54">E20+F20+G20</f>
        <v>0</v>
      </c>
      <c r="D20" s="2">
        <v>0</v>
      </c>
      <c r="E20" s="7">
        <v>0</v>
      </c>
      <c r="F20" s="7">
        <v>0</v>
      </c>
      <c r="G20" s="7">
        <v>0</v>
      </c>
      <c r="H20" s="2">
        <f t="shared" ref="H20:H26" si="55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46" si="56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46" si="57">S20+T20+U20</f>
        <v>0</v>
      </c>
      <c r="S20" s="8">
        <v>0</v>
      </c>
      <c r="T20" s="8">
        <v>0</v>
      </c>
      <c r="U20" s="8">
        <v>0</v>
      </c>
      <c r="V20" s="3">
        <f t="shared" ref="V20:V46" si="58">M20+R20</f>
        <v>0</v>
      </c>
      <c r="W20" s="8">
        <v>0</v>
      </c>
      <c r="X20" s="8">
        <v>0</v>
      </c>
      <c r="Y20" s="31">
        <f t="shared" si="50"/>
        <v>0</v>
      </c>
      <c r="Z20" s="8">
        <v>0</v>
      </c>
      <c r="AA20" s="8">
        <v>0</v>
      </c>
      <c r="AB20" s="8">
        <v>0</v>
      </c>
      <c r="AC20" s="3">
        <f t="shared" ref="AC20:AC46" si="59">AA20+AB20</f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1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0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f t="shared" si="54"/>
        <v>0</v>
      </c>
      <c r="D21" s="2">
        <v>0</v>
      </c>
      <c r="E21" s="2">
        <v>0</v>
      </c>
      <c r="F21" s="2">
        <v>0</v>
      </c>
      <c r="G21" s="2">
        <v>0</v>
      </c>
      <c r="H21" s="2">
        <f t="shared" si="55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56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7"/>
        <v>0</v>
      </c>
      <c r="S21" s="8">
        <v>0</v>
      </c>
      <c r="T21" s="8">
        <v>0</v>
      </c>
      <c r="U21" s="8">
        <v>0</v>
      </c>
      <c r="V21" s="3">
        <f t="shared" si="58"/>
        <v>0</v>
      </c>
      <c r="W21" s="8">
        <v>0</v>
      </c>
      <c r="X21" s="8">
        <v>0</v>
      </c>
      <c r="Y21" s="31">
        <f t="shared" si="50"/>
        <v>0</v>
      </c>
      <c r="Z21" s="8">
        <v>0</v>
      </c>
      <c r="AA21" s="8">
        <v>0</v>
      </c>
      <c r="AB21" s="8">
        <v>0</v>
      </c>
      <c r="AC21" s="3">
        <f t="shared" si="59"/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1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1">L21+V21+W21+Y21+Z21</f>
        <v>0</v>
      </c>
      <c r="AW21" s="70">
        <f t="shared" si="15"/>
        <v>0</v>
      </c>
      <c r="AX21" s="70">
        <f t="shared" si="60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f t="shared" si="54"/>
        <v>0</v>
      </c>
      <c r="D22" s="2">
        <v>0</v>
      </c>
      <c r="E22" s="7">
        <v>0</v>
      </c>
      <c r="F22" s="7">
        <v>0</v>
      </c>
      <c r="G22" s="7">
        <v>0</v>
      </c>
      <c r="H22" s="2">
        <f t="shared" si="55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56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7"/>
        <v>0</v>
      </c>
      <c r="S22" s="8">
        <v>0</v>
      </c>
      <c r="T22" s="8">
        <v>0</v>
      </c>
      <c r="U22" s="8">
        <v>0</v>
      </c>
      <c r="V22" s="3">
        <f t="shared" si="58"/>
        <v>0</v>
      </c>
      <c r="W22" s="8">
        <v>0</v>
      </c>
      <c r="X22" s="8">
        <v>0</v>
      </c>
      <c r="Y22" s="31">
        <f t="shared" si="50"/>
        <v>0</v>
      </c>
      <c r="Z22" s="8">
        <v>0</v>
      </c>
      <c r="AA22" s="8">
        <v>0</v>
      </c>
      <c r="AB22" s="8">
        <v>0</v>
      </c>
      <c r="AC22" s="3">
        <f t="shared" si="59"/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1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1"/>
        <v>0</v>
      </c>
      <c r="AW22" s="70">
        <f t="shared" si="15"/>
        <v>0</v>
      </c>
      <c r="AX22" s="70">
        <f t="shared" si="60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f t="shared" si="54"/>
        <v>0</v>
      </c>
      <c r="D23" s="2">
        <v>0</v>
      </c>
      <c r="E23" s="7">
        <v>0</v>
      </c>
      <c r="F23" s="7">
        <v>0</v>
      </c>
      <c r="G23" s="7">
        <v>0</v>
      </c>
      <c r="H23" s="2">
        <f t="shared" si="55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56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7"/>
        <v>0</v>
      </c>
      <c r="S23" s="8">
        <v>0</v>
      </c>
      <c r="T23" s="8">
        <v>0</v>
      </c>
      <c r="U23" s="8">
        <v>0</v>
      </c>
      <c r="V23" s="3">
        <f t="shared" si="58"/>
        <v>0</v>
      </c>
      <c r="W23" s="8">
        <v>0</v>
      </c>
      <c r="X23" s="8">
        <v>0</v>
      </c>
      <c r="Y23" s="31">
        <f t="shared" si="50"/>
        <v>0</v>
      </c>
      <c r="Z23" s="8">
        <v>0</v>
      </c>
      <c r="AA23" s="8">
        <v>0</v>
      </c>
      <c r="AB23" s="8">
        <v>0</v>
      </c>
      <c r="AC23" s="3">
        <f t="shared" si="59"/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1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1"/>
        <v>0</v>
      </c>
      <c r="AW23" s="70">
        <f t="shared" si="15"/>
        <v>0</v>
      </c>
      <c r="AX23" s="70">
        <f t="shared" si="60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f t="shared" si="54"/>
        <v>0</v>
      </c>
      <c r="D24" s="2">
        <v>0</v>
      </c>
      <c r="E24" s="7">
        <v>0</v>
      </c>
      <c r="F24" s="7">
        <v>0</v>
      </c>
      <c r="G24" s="7">
        <v>0</v>
      </c>
      <c r="H24" s="2">
        <f t="shared" si="55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56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7"/>
        <v>0</v>
      </c>
      <c r="S24" s="8">
        <v>0</v>
      </c>
      <c r="T24" s="8">
        <v>0</v>
      </c>
      <c r="U24" s="8">
        <v>0</v>
      </c>
      <c r="V24" s="3">
        <f t="shared" si="58"/>
        <v>0</v>
      </c>
      <c r="W24" s="8">
        <v>0</v>
      </c>
      <c r="X24" s="8">
        <v>0</v>
      </c>
      <c r="Y24" s="31">
        <f t="shared" si="50"/>
        <v>0</v>
      </c>
      <c r="Z24" s="8">
        <v>0</v>
      </c>
      <c r="AA24" s="8">
        <v>0</v>
      </c>
      <c r="AB24" s="8">
        <v>0</v>
      </c>
      <c r="AC24" s="3">
        <f t="shared" si="59"/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1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1"/>
        <v>0</v>
      </c>
      <c r="AW24" s="70">
        <f t="shared" si="15"/>
        <v>0</v>
      </c>
      <c r="AX24" s="70">
        <f t="shared" si="60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f t="shared" si="54"/>
        <v>0</v>
      </c>
      <c r="D25" s="2">
        <v>0</v>
      </c>
      <c r="E25" s="7">
        <v>0</v>
      </c>
      <c r="F25" s="7">
        <v>0</v>
      </c>
      <c r="G25" s="7">
        <v>0</v>
      </c>
      <c r="H25" s="2">
        <f t="shared" si="55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56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7"/>
        <v>0</v>
      </c>
      <c r="S25" s="8">
        <v>0</v>
      </c>
      <c r="T25" s="8">
        <v>0</v>
      </c>
      <c r="U25" s="8">
        <v>0</v>
      </c>
      <c r="V25" s="3">
        <f t="shared" si="58"/>
        <v>0</v>
      </c>
      <c r="W25" s="8">
        <v>0</v>
      </c>
      <c r="X25" s="8">
        <v>0</v>
      </c>
      <c r="Y25" s="31">
        <f t="shared" si="50"/>
        <v>0</v>
      </c>
      <c r="Z25" s="8">
        <v>0</v>
      </c>
      <c r="AA25" s="8">
        <v>0</v>
      </c>
      <c r="AB25" s="8">
        <v>0</v>
      </c>
      <c r="AC25" s="3">
        <f t="shared" si="59"/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1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0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f t="shared" si="54"/>
        <v>0</v>
      </c>
      <c r="D26" s="2">
        <v>0</v>
      </c>
      <c r="E26" s="7">
        <v>0</v>
      </c>
      <c r="F26" s="7">
        <v>0</v>
      </c>
      <c r="G26" s="7">
        <v>0</v>
      </c>
      <c r="H26" s="2">
        <f t="shared" si="55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56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7"/>
        <v>0</v>
      </c>
      <c r="S26" s="8">
        <v>0</v>
      </c>
      <c r="T26" s="8">
        <v>0</v>
      </c>
      <c r="U26" s="8">
        <v>0</v>
      </c>
      <c r="V26" s="3">
        <f t="shared" si="58"/>
        <v>0</v>
      </c>
      <c r="W26" s="8">
        <v>0</v>
      </c>
      <c r="X26" s="8">
        <v>0</v>
      </c>
      <c r="Y26" s="31">
        <f t="shared" si="50"/>
        <v>0</v>
      </c>
      <c r="Z26" s="8">
        <v>0</v>
      </c>
      <c r="AA26" s="8">
        <v>0</v>
      </c>
      <c r="AB26" s="8">
        <v>0</v>
      </c>
      <c r="AC26" s="3">
        <f t="shared" si="59"/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1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1"/>
        <v>0</v>
      </c>
      <c r="AW26" s="70">
        <f t="shared" si="15"/>
        <v>0</v>
      </c>
      <c r="AX26" s="70">
        <f t="shared" si="60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5">
        <v>7</v>
      </c>
      <c r="B27" s="6" t="s">
        <v>75</v>
      </c>
      <c r="C27" s="69">
        <f t="shared" ref="C27:BJ27" si="62">SUM(C28:C32)</f>
        <v>0</v>
      </c>
      <c r="D27" s="69">
        <f t="shared" si="62"/>
        <v>0</v>
      </c>
      <c r="E27" s="69">
        <f t="shared" si="62"/>
        <v>0</v>
      </c>
      <c r="F27" s="69">
        <f t="shared" si="62"/>
        <v>0</v>
      </c>
      <c r="G27" s="69">
        <f t="shared" si="62"/>
        <v>0</v>
      </c>
      <c r="H27" s="69">
        <f t="shared" si="62"/>
        <v>0</v>
      </c>
      <c r="I27" s="69">
        <f t="shared" si="62"/>
        <v>0</v>
      </c>
      <c r="J27" s="69">
        <f t="shared" si="62"/>
        <v>0</v>
      </c>
      <c r="K27" s="69">
        <f t="shared" si="62"/>
        <v>0</v>
      </c>
      <c r="L27" s="69">
        <f t="shared" si="62"/>
        <v>0</v>
      </c>
      <c r="M27" s="69">
        <f t="shared" si="62"/>
        <v>0</v>
      </c>
      <c r="N27" s="69">
        <f t="shared" si="62"/>
        <v>0</v>
      </c>
      <c r="O27" s="69">
        <f t="shared" si="62"/>
        <v>0</v>
      </c>
      <c r="P27" s="69">
        <f t="shared" si="62"/>
        <v>0</v>
      </c>
      <c r="Q27" s="69">
        <f t="shared" si="62"/>
        <v>0</v>
      </c>
      <c r="R27" s="69">
        <f t="shared" si="62"/>
        <v>0</v>
      </c>
      <c r="S27" s="69">
        <f t="shared" si="62"/>
        <v>0</v>
      </c>
      <c r="T27" s="69">
        <f t="shared" si="62"/>
        <v>0</v>
      </c>
      <c r="U27" s="69">
        <f t="shared" si="62"/>
        <v>0</v>
      </c>
      <c r="V27" s="69">
        <f t="shared" si="62"/>
        <v>0</v>
      </c>
      <c r="W27" s="69">
        <f t="shared" si="62"/>
        <v>0</v>
      </c>
      <c r="X27" s="69">
        <f t="shared" si="62"/>
        <v>0</v>
      </c>
      <c r="Y27" s="69">
        <f t="shared" si="62"/>
        <v>0</v>
      </c>
      <c r="Z27" s="69">
        <f t="shared" si="62"/>
        <v>0</v>
      </c>
      <c r="AA27" s="69">
        <f t="shared" si="62"/>
        <v>0</v>
      </c>
      <c r="AB27" s="69">
        <f t="shared" si="62"/>
        <v>0</v>
      </c>
      <c r="AC27" s="69">
        <f t="shared" si="62"/>
        <v>0</v>
      </c>
      <c r="AD27" s="69">
        <f t="shared" si="62"/>
        <v>0</v>
      </c>
      <c r="AE27" s="69">
        <f t="shared" si="62"/>
        <v>0</v>
      </c>
      <c r="AF27" s="69">
        <f t="shared" si="62"/>
        <v>0</v>
      </c>
      <c r="AG27" s="69">
        <f t="shared" si="62"/>
        <v>0</v>
      </c>
      <c r="AH27" s="69">
        <f t="shared" si="62"/>
        <v>0</v>
      </c>
      <c r="AI27" s="69">
        <f t="shared" si="62"/>
        <v>0</v>
      </c>
      <c r="AJ27" s="69">
        <f t="shared" si="62"/>
        <v>0</v>
      </c>
      <c r="AK27" s="69">
        <f t="shared" si="62"/>
        <v>0</v>
      </c>
      <c r="AL27" s="69">
        <f t="shared" si="62"/>
        <v>0</v>
      </c>
      <c r="AM27" s="69">
        <f t="shared" si="62"/>
        <v>0</v>
      </c>
      <c r="AN27" s="69">
        <f t="shared" si="62"/>
        <v>0</v>
      </c>
      <c r="AO27" s="69">
        <f t="shared" si="62"/>
        <v>0</v>
      </c>
      <c r="AP27" s="69">
        <f t="shared" si="62"/>
        <v>0</v>
      </c>
      <c r="AQ27" s="69">
        <f t="shared" si="62"/>
        <v>0</v>
      </c>
      <c r="AR27" s="69">
        <f t="shared" si="62"/>
        <v>0</v>
      </c>
      <c r="AS27" s="69">
        <f t="shared" si="62"/>
        <v>0</v>
      </c>
      <c r="AT27" s="69">
        <f t="shared" si="62"/>
        <v>0</v>
      </c>
      <c r="AU27" s="69">
        <f t="shared" si="62"/>
        <v>0</v>
      </c>
      <c r="AV27" s="69">
        <f>SUM(AV28:AV32)</f>
        <v>0</v>
      </c>
      <c r="AW27" s="69">
        <f t="shared" si="62"/>
        <v>0</v>
      </c>
      <c r="AX27" s="69">
        <f t="shared" si="62"/>
        <v>0</v>
      </c>
      <c r="AY27" s="69">
        <f t="shared" si="62"/>
        <v>0</v>
      </c>
      <c r="AZ27" s="69">
        <f t="shared" si="62"/>
        <v>0</v>
      </c>
      <c r="BA27" s="69">
        <f t="shared" si="62"/>
        <v>0</v>
      </c>
      <c r="BB27" s="69">
        <f t="shared" si="62"/>
        <v>0</v>
      </c>
      <c r="BC27" s="69">
        <f t="shared" si="62"/>
        <v>0</v>
      </c>
      <c r="BD27" s="69">
        <f t="shared" si="62"/>
        <v>0</v>
      </c>
      <c r="BE27" s="69">
        <f t="shared" si="62"/>
        <v>0</v>
      </c>
      <c r="BF27" s="69">
        <f t="shared" si="62"/>
        <v>0</v>
      </c>
      <c r="BG27" s="69">
        <f t="shared" si="62"/>
        <v>0</v>
      </c>
      <c r="BH27" s="69">
        <f t="shared" si="62"/>
        <v>0</v>
      </c>
      <c r="BI27" s="69">
        <f t="shared" si="62"/>
        <v>0</v>
      </c>
      <c r="BJ27" s="69">
        <f t="shared" si="62"/>
        <v>0</v>
      </c>
    </row>
    <row r="28" spans="1:62" ht="15">
      <c r="A28" s="9" t="s">
        <v>14</v>
      </c>
      <c r="B28" s="204" t="s">
        <v>76</v>
      </c>
      <c r="C28" s="99">
        <v>0</v>
      </c>
      <c r="D28" s="62">
        <v>0</v>
      </c>
      <c r="E28" s="64">
        <v>0</v>
      </c>
      <c r="F28" s="64">
        <v>0</v>
      </c>
      <c r="G28" s="64">
        <v>0</v>
      </c>
      <c r="H28" s="62">
        <v>0</v>
      </c>
      <c r="I28" s="62">
        <f t="shared" ref="I28:I37" si="63">H28-J28-K28</f>
        <v>0</v>
      </c>
      <c r="J28" s="65">
        <v>0</v>
      </c>
      <c r="K28" s="65">
        <v>0</v>
      </c>
      <c r="L28" s="65">
        <v>0</v>
      </c>
      <c r="M28" s="31">
        <f t="shared" ref="M28:M37" si="64">N28+O28+P28+Q28</f>
        <v>0</v>
      </c>
      <c r="N28" s="65">
        <v>0</v>
      </c>
      <c r="O28" s="65">
        <v>0</v>
      </c>
      <c r="P28" s="65">
        <v>0</v>
      </c>
      <c r="Q28" s="65">
        <v>0</v>
      </c>
      <c r="R28" s="186">
        <f t="shared" ref="R28:R37" si="65">S28+T28+U28</f>
        <v>0</v>
      </c>
      <c r="S28" s="65">
        <v>0</v>
      </c>
      <c r="T28" s="65">
        <v>0</v>
      </c>
      <c r="U28" s="65">
        <v>0</v>
      </c>
      <c r="V28" s="31">
        <f t="shared" ref="V28:V37" si="66">M28+R28</f>
        <v>0</v>
      </c>
      <c r="W28" s="65">
        <v>0</v>
      </c>
      <c r="X28" s="65">
        <v>0</v>
      </c>
      <c r="Y28" s="31">
        <f t="shared" ref="Y28:Y37" si="67">E28+I28-L28-V28-W28</f>
        <v>0</v>
      </c>
      <c r="Z28" s="31">
        <f t="shared" ref="Z28:Z37" si="68">X28+D28</f>
        <v>0</v>
      </c>
      <c r="AA28" s="65">
        <v>0</v>
      </c>
      <c r="AB28" s="65">
        <v>0</v>
      </c>
      <c r="AC28" s="31">
        <f t="shared" ref="AC28:AC37" si="69">AA28+AB28</f>
        <v>0</v>
      </c>
      <c r="AD28" s="65">
        <v>0</v>
      </c>
      <c r="AE28" s="31">
        <f t="shared" ref="AE28:AE37" si="70">AA28+AB28-AD28</f>
        <v>0</v>
      </c>
      <c r="AF28" s="65"/>
      <c r="AG28" s="65">
        <v>0</v>
      </c>
      <c r="AH28" s="65">
        <v>0</v>
      </c>
      <c r="AI28" s="65">
        <v>0</v>
      </c>
      <c r="AJ28" s="31">
        <f t="shared" ref="AJ28:AJ37" si="71">AH28+AI28</f>
        <v>0</v>
      </c>
      <c r="AK28" s="65">
        <v>0</v>
      </c>
      <c r="AL28" s="31">
        <f t="shared" ref="AL28:AL37" si="72">AH28+AI28-AK28</f>
        <v>0</v>
      </c>
      <c r="AM28" s="65"/>
      <c r="AN28" s="65"/>
      <c r="AO28" s="65"/>
      <c r="AP28" s="65"/>
      <c r="AQ28" s="70">
        <f t="shared" si="11"/>
        <v>0</v>
      </c>
      <c r="AR28" s="70">
        <f t="shared" si="51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3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15">
      <c r="A29" s="9" t="s">
        <v>15</v>
      </c>
      <c r="B29" s="204" t="s">
        <v>77</v>
      </c>
      <c r="C29" s="99">
        <v>0</v>
      </c>
      <c r="D29" s="62">
        <v>0</v>
      </c>
      <c r="E29" s="64">
        <v>0</v>
      </c>
      <c r="F29" s="64">
        <v>0</v>
      </c>
      <c r="G29" s="64">
        <v>0</v>
      </c>
      <c r="H29" s="62">
        <v>0</v>
      </c>
      <c r="I29" s="62">
        <f t="shared" si="63"/>
        <v>0</v>
      </c>
      <c r="J29" s="65">
        <v>0</v>
      </c>
      <c r="K29" s="65">
        <v>0</v>
      </c>
      <c r="L29" s="65">
        <v>0</v>
      </c>
      <c r="M29" s="31">
        <f t="shared" si="64"/>
        <v>0</v>
      </c>
      <c r="N29" s="65">
        <v>0</v>
      </c>
      <c r="O29" s="65">
        <v>0</v>
      </c>
      <c r="P29" s="65">
        <v>0</v>
      </c>
      <c r="Q29" s="65">
        <v>0</v>
      </c>
      <c r="R29" s="186">
        <f t="shared" si="65"/>
        <v>0</v>
      </c>
      <c r="S29" s="65">
        <v>0</v>
      </c>
      <c r="T29" s="65">
        <v>0</v>
      </c>
      <c r="U29" s="65">
        <v>0</v>
      </c>
      <c r="V29" s="31">
        <f t="shared" si="66"/>
        <v>0</v>
      </c>
      <c r="W29" s="65">
        <v>0</v>
      </c>
      <c r="X29" s="65">
        <v>0</v>
      </c>
      <c r="Y29" s="31">
        <f t="shared" si="67"/>
        <v>0</v>
      </c>
      <c r="Z29" s="31">
        <f t="shared" si="68"/>
        <v>0</v>
      </c>
      <c r="AA29" s="65">
        <v>0</v>
      </c>
      <c r="AB29" s="65">
        <v>0</v>
      </c>
      <c r="AC29" s="31">
        <f t="shared" si="69"/>
        <v>0</v>
      </c>
      <c r="AD29" s="65">
        <v>0</v>
      </c>
      <c r="AE29" s="31">
        <f t="shared" si="70"/>
        <v>0</v>
      </c>
      <c r="AF29" s="65"/>
      <c r="AG29" s="65">
        <v>0</v>
      </c>
      <c r="AH29" s="65">
        <v>0</v>
      </c>
      <c r="AI29" s="65">
        <v>0</v>
      </c>
      <c r="AJ29" s="31">
        <f t="shared" si="71"/>
        <v>0</v>
      </c>
      <c r="AK29" s="65">
        <v>0</v>
      </c>
      <c r="AL29" s="31">
        <f t="shared" si="72"/>
        <v>0</v>
      </c>
      <c r="AM29" s="65"/>
      <c r="AN29" s="65"/>
      <c r="AO29" s="65"/>
      <c r="AP29" s="65"/>
      <c r="AQ29" s="70">
        <f t="shared" si="11"/>
        <v>0</v>
      </c>
      <c r="AR29" s="70">
        <f t="shared" si="51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4">L29+V29+W29+Y29+Z29</f>
        <v>0</v>
      </c>
      <c r="AW29" s="70">
        <f t="shared" si="15"/>
        <v>0</v>
      </c>
      <c r="AX29" s="70">
        <f t="shared" si="73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99">
        <v>0</v>
      </c>
      <c r="D30" s="62">
        <v>0</v>
      </c>
      <c r="E30" s="64">
        <v>0</v>
      </c>
      <c r="F30" s="64">
        <v>0</v>
      </c>
      <c r="G30" s="64">
        <v>0</v>
      </c>
      <c r="H30" s="62">
        <v>0</v>
      </c>
      <c r="I30" s="62">
        <f t="shared" si="63"/>
        <v>0</v>
      </c>
      <c r="J30" s="65">
        <v>0</v>
      </c>
      <c r="K30" s="65">
        <v>0</v>
      </c>
      <c r="L30" s="65">
        <v>0</v>
      </c>
      <c r="M30" s="31">
        <f t="shared" si="64"/>
        <v>0</v>
      </c>
      <c r="N30" s="65">
        <v>0</v>
      </c>
      <c r="O30" s="65">
        <v>0</v>
      </c>
      <c r="P30" s="65">
        <v>0</v>
      </c>
      <c r="Q30" s="65">
        <v>0</v>
      </c>
      <c r="R30" s="186">
        <f t="shared" si="65"/>
        <v>0</v>
      </c>
      <c r="S30" s="65">
        <v>0</v>
      </c>
      <c r="T30" s="65">
        <v>0</v>
      </c>
      <c r="U30" s="65">
        <v>0</v>
      </c>
      <c r="V30" s="31">
        <f t="shared" si="66"/>
        <v>0</v>
      </c>
      <c r="W30" s="65">
        <v>0</v>
      </c>
      <c r="X30" s="65">
        <v>0</v>
      </c>
      <c r="Y30" s="31">
        <f t="shared" si="67"/>
        <v>0</v>
      </c>
      <c r="Z30" s="31">
        <f t="shared" si="68"/>
        <v>0</v>
      </c>
      <c r="AA30" s="65">
        <v>0</v>
      </c>
      <c r="AB30" s="65">
        <v>0</v>
      </c>
      <c r="AC30" s="31">
        <f t="shared" si="69"/>
        <v>0</v>
      </c>
      <c r="AD30" s="65">
        <v>0</v>
      </c>
      <c r="AE30" s="31">
        <f t="shared" si="70"/>
        <v>0</v>
      </c>
      <c r="AF30" s="65"/>
      <c r="AG30" s="65">
        <v>0</v>
      </c>
      <c r="AH30" s="65">
        <v>0</v>
      </c>
      <c r="AI30" s="65">
        <v>0</v>
      </c>
      <c r="AJ30" s="31">
        <f t="shared" si="71"/>
        <v>0</v>
      </c>
      <c r="AK30" s="65">
        <v>0</v>
      </c>
      <c r="AL30" s="31">
        <f t="shared" si="72"/>
        <v>0</v>
      </c>
      <c r="AM30" s="65"/>
      <c r="AN30" s="65"/>
      <c r="AO30" s="65"/>
      <c r="AP30" s="65"/>
      <c r="AQ30" s="70">
        <f t="shared" si="11"/>
        <v>0</v>
      </c>
      <c r="AR30" s="70">
        <f t="shared" si="51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4"/>
        <v>0</v>
      </c>
      <c r="AW30" s="70">
        <f t="shared" si="15"/>
        <v>0</v>
      </c>
      <c r="AX30" s="70">
        <f t="shared" si="73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15">
      <c r="A31" s="9" t="s">
        <v>50</v>
      </c>
      <c r="B31" s="204" t="s">
        <v>79</v>
      </c>
      <c r="C31" s="99">
        <v>0</v>
      </c>
      <c r="D31" s="62">
        <v>0</v>
      </c>
      <c r="E31" s="64">
        <v>0</v>
      </c>
      <c r="F31" s="64">
        <v>0</v>
      </c>
      <c r="G31" s="64">
        <v>0</v>
      </c>
      <c r="H31" s="62">
        <v>0</v>
      </c>
      <c r="I31" s="62">
        <f t="shared" si="63"/>
        <v>0</v>
      </c>
      <c r="J31" s="65">
        <v>0</v>
      </c>
      <c r="K31" s="65">
        <v>0</v>
      </c>
      <c r="L31" s="65">
        <v>0</v>
      </c>
      <c r="M31" s="31">
        <f t="shared" si="64"/>
        <v>0</v>
      </c>
      <c r="N31" s="65">
        <v>0</v>
      </c>
      <c r="O31" s="65">
        <v>0</v>
      </c>
      <c r="P31" s="65">
        <v>0</v>
      </c>
      <c r="Q31" s="65">
        <v>0</v>
      </c>
      <c r="R31" s="186">
        <f t="shared" si="65"/>
        <v>0</v>
      </c>
      <c r="S31" s="65">
        <v>0</v>
      </c>
      <c r="T31" s="65">
        <v>0</v>
      </c>
      <c r="U31" s="65">
        <v>0</v>
      </c>
      <c r="V31" s="31">
        <f t="shared" si="66"/>
        <v>0</v>
      </c>
      <c r="W31" s="65">
        <v>0</v>
      </c>
      <c r="X31" s="65">
        <v>0</v>
      </c>
      <c r="Y31" s="31">
        <f t="shared" si="67"/>
        <v>0</v>
      </c>
      <c r="Z31" s="31">
        <f t="shared" si="68"/>
        <v>0</v>
      </c>
      <c r="AA31" s="65">
        <v>0</v>
      </c>
      <c r="AB31" s="65">
        <v>0</v>
      </c>
      <c r="AC31" s="31">
        <f t="shared" si="69"/>
        <v>0</v>
      </c>
      <c r="AD31" s="65">
        <v>0</v>
      </c>
      <c r="AE31" s="31">
        <f t="shared" si="70"/>
        <v>0</v>
      </c>
      <c r="AF31" s="65"/>
      <c r="AG31" s="65">
        <v>0</v>
      </c>
      <c r="AH31" s="65">
        <v>0</v>
      </c>
      <c r="AI31" s="65">
        <v>0</v>
      </c>
      <c r="AJ31" s="31">
        <f t="shared" si="71"/>
        <v>0</v>
      </c>
      <c r="AK31" s="65">
        <v>0</v>
      </c>
      <c r="AL31" s="31">
        <f t="shared" si="72"/>
        <v>0</v>
      </c>
      <c r="AM31" s="65"/>
      <c r="AN31" s="65"/>
      <c r="AO31" s="65"/>
      <c r="AP31" s="65"/>
      <c r="AQ31" s="70">
        <f t="shared" si="11"/>
        <v>0</v>
      </c>
      <c r="AR31" s="70">
        <f t="shared" si="51"/>
        <v>0</v>
      </c>
      <c r="AS31" s="70">
        <f t="shared" si="12"/>
        <v>0</v>
      </c>
      <c r="AT31" s="70">
        <f t="shared" si="13"/>
        <v>0</v>
      </c>
      <c r="AU31" s="70">
        <f t="shared" si="14"/>
        <v>0</v>
      </c>
      <c r="AV31" s="70">
        <f t="shared" si="74"/>
        <v>0</v>
      </c>
      <c r="AW31" s="70">
        <f t="shared" si="15"/>
        <v>0</v>
      </c>
      <c r="AX31" s="70">
        <f t="shared" si="73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15">
      <c r="A32" s="9" t="s">
        <v>51</v>
      </c>
      <c r="B32" s="204" t="s">
        <v>3</v>
      </c>
      <c r="C32" s="99">
        <v>0</v>
      </c>
      <c r="D32" s="62">
        <v>0</v>
      </c>
      <c r="E32" s="64">
        <v>0</v>
      </c>
      <c r="F32" s="64">
        <v>0</v>
      </c>
      <c r="G32" s="64">
        <v>0</v>
      </c>
      <c r="H32" s="62">
        <v>0</v>
      </c>
      <c r="I32" s="62">
        <f t="shared" si="63"/>
        <v>0</v>
      </c>
      <c r="J32" s="65">
        <v>0</v>
      </c>
      <c r="K32" s="65">
        <v>0</v>
      </c>
      <c r="L32" s="65">
        <v>0</v>
      </c>
      <c r="M32" s="31">
        <f t="shared" si="64"/>
        <v>0</v>
      </c>
      <c r="N32" s="65">
        <v>0</v>
      </c>
      <c r="O32" s="65">
        <v>0</v>
      </c>
      <c r="P32" s="65">
        <v>0</v>
      </c>
      <c r="Q32" s="65">
        <v>0</v>
      </c>
      <c r="R32" s="186">
        <f t="shared" si="65"/>
        <v>0</v>
      </c>
      <c r="S32" s="65">
        <v>0</v>
      </c>
      <c r="T32" s="65">
        <v>0</v>
      </c>
      <c r="U32" s="65">
        <v>0</v>
      </c>
      <c r="V32" s="31">
        <f t="shared" si="66"/>
        <v>0</v>
      </c>
      <c r="W32" s="65">
        <v>0</v>
      </c>
      <c r="X32" s="65">
        <v>0</v>
      </c>
      <c r="Y32" s="31">
        <f t="shared" si="67"/>
        <v>0</v>
      </c>
      <c r="Z32" s="31">
        <f t="shared" si="68"/>
        <v>0</v>
      </c>
      <c r="AA32" s="65">
        <v>0</v>
      </c>
      <c r="AB32" s="65">
        <v>0</v>
      </c>
      <c r="AC32" s="31">
        <f t="shared" si="69"/>
        <v>0</v>
      </c>
      <c r="AD32" s="65">
        <v>0</v>
      </c>
      <c r="AE32" s="31">
        <f t="shared" si="70"/>
        <v>0</v>
      </c>
      <c r="AF32" s="65"/>
      <c r="AG32" s="65">
        <v>0</v>
      </c>
      <c r="AH32" s="65">
        <v>0</v>
      </c>
      <c r="AI32" s="65">
        <v>0</v>
      </c>
      <c r="AJ32" s="31">
        <f t="shared" si="71"/>
        <v>0</v>
      </c>
      <c r="AK32" s="65">
        <v>0</v>
      </c>
      <c r="AL32" s="31">
        <f t="shared" si="72"/>
        <v>0</v>
      </c>
      <c r="AM32" s="65"/>
      <c r="AN32" s="65"/>
      <c r="AO32" s="65"/>
      <c r="AP32" s="65"/>
      <c r="AQ32" s="70">
        <f t="shared" si="11"/>
        <v>0</v>
      </c>
      <c r="AR32" s="70">
        <f t="shared" si="51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4"/>
        <v>0</v>
      </c>
      <c r="AW32" s="70">
        <f t="shared" si="15"/>
        <v>0</v>
      </c>
      <c r="AX32" s="70">
        <f t="shared" si="73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99">
        <v>0</v>
      </c>
      <c r="D33" s="62">
        <v>0</v>
      </c>
      <c r="E33" s="64">
        <v>0</v>
      </c>
      <c r="F33" s="64">
        <v>0</v>
      </c>
      <c r="G33" s="64">
        <v>0</v>
      </c>
      <c r="H33" s="62">
        <v>0</v>
      </c>
      <c r="I33" s="62">
        <f t="shared" si="63"/>
        <v>0</v>
      </c>
      <c r="J33" s="65">
        <v>0</v>
      </c>
      <c r="K33" s="65">
        <v>0</v>
      </c>
      <c r="L33" s="65">
        <v>0</v>
      </c>
      <c r="M33" s="31">
        <f t="shared" si="64"/>
        <v>0</v>
      </c>
      <c r="N33" s="65">
        <v>0</v>
      </c>
      <c r="O33" s="65">
        <v>0</v>
      </c>
      <c r="P33" s="65">
        <v>0</v>
      </c>
      <c r="Q33" s="65">
        <v>0</v>
      </c>
      <c r="R33" s="186">
        <f t="shared" si="65"/>
        <v>0</v>
      </c>
      <c r="S33" s="65">
        <v>0</v>
      </c>
      <c r="T33" s="65">
        <v>0</v>
      </c>
      <c r="U33" s="65">
        <v>0</v>
      </c>
      <c r="V33" s="31">
        <f t="shared" si="66"/>
        <v>0</v>
      </c>
      <c r="W33" s="65">
        <v>0</v>
      </c>
      <c r="X33" s="65">
        <v>0</v>
      </c>
      <c r="Y33" s="31">
        <f t="shared" si="67"/>
        <v>0</v>
      </c>
      <c r="Z33" s="31">
        <f t="shared" si="68"/>
        <v>0</v>
      </c>
      <c r="AA33" s="65">
        <v>0</v>
      </c>
      <c r="AB33" s="65">
        <v>0</v>
      </c>
      <c r="AC33" s="31">
        <f t="shared" si="69"/>
        <v>0</v>
      </c>
      <c r="AD33" s="65">
        <v>0</v>
      </c>
      <c r="AE33" s="31">
        <f t="shared" si="70"/>
        <v>0</v>
      </c>
      <c r="AF33" s="65"/>
      <c r="AG33" s="65">
        <v>0</v>
      </c>
      <c r="AH33" s="65">
        <v>0</v>
      </c>
      <c r="AI33" s="65">
        <v>0</v>
      </c>
      <c r="AJ33" s="31">
        <f t="shared" si="71"/>
        <v>0</v>
      </c>
      <c r="AK33" s="65">
        <v>0</v>
      </c>
      <c r="AL33" s="31">
        <f t="shared" si="72"/>
        <v>0</v>
      </c>
      <c r="AM33" s="65"/>
      <c r="AN33" s="65"/>
      <c r="AO33" s="65"/>
      <c r="AP33" s="65"/>
      <c r="AQ33" s="70">
        <f t="shared" si="11"/>
        <v>0</v>
      </c>
      <c r="AR33" s="70">
        <f t="shared" si="51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3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9" t="s">
        <v>82</v>
      </c>
      <c r="B34" s="6" t="s">
        <v>62</v>
      </c>
      <c r="C34" s="99">
        <v>0</v>
      </c>
      <c r="D34" s="62">
        <v>0</v>
      </c>
      <c r="E34" s="64">
        <v>0</v>
      </c>
      <c r="F34" s="64">
        <v>0</v>
      </c>
      <c r="G34" s="64">
        <v>0</v>
      </c>
      <c r="H34" s="62">
        <v>0</v>
      </c>
      <c r="I34" s="62">
        <f t="shared" si="63"/>
        <v>0</v>
      </c>
      <c r="J34" s="65">
        <v>0</v>
      </c>
      <c r="K34" s="65">
        <v>0</v>
      </c>
      <c r="L34" s="65">
        <v>0</v>
      </c>
      <c r="M34" s="31">
        <f t="shared" si="64"/>
        <v>0</v>
      </c>
      <c r="N34" s="65">
        <v>0</v>
      </c>
      <c r="O34" s="65">
        <v>0</v>
      </c>
      <c r="P34" s="65">
        <v>0</v>
      </c>
      <c r="Q34" s="65">
        <v>0</v>
      </c>
      <c r="R34" s="186">
        <f t="shared" si="65"/>
        <v>0</v>
      </c>
      <c r="S34" s="65">
        <v>0</v>
      </c>
      <c r="T34" s="65">
        <v>0</v>
      </c>
      <c r="U34" s="65">
        <v>0</v>
      </c>
      <c r="V34" s="31">
        <f t="shared" si="66"/>
        <v>0</v>
      </c>
      <c r="W34" s="65">
        <v>0</v>
      </c>
      <c r="X34" s="65">
        <v>0</v>
      </c>
      <c r="Y34" s="31">
        <f t="shared" si="67"/>
        <v>0</v>
      </c>
      <c r="Z34" s="31">
        <f t="shared" si="68"/>
        <v>0</v>
      </c>
      <c r="AA34" s="65">
        <v>0</v>
      </c>
      <c r="AB34" s="65">
        <v>0</v>
      </c>
      <c r="AC34" s="31">
        <f t="shared" si="69"/>
        <v>0</v>
      </c>
      <c r="AD34" s="65">
        <v>0</v>
      </c>
      <c r="AE34" s="31">
        <f t="shared" si="70"/>
        <v>0</v>
      </c>
      <c r="AF34" s="65"/>
      <c r="AG34" s="65">
        <v>0</v>
      </c>
      <c r="AH34" s="65">
        <v>0</v>
      </c>
      <c r="AI34" s="65">
        <v>0</v>
      </c>
      <c r="AJ34" s="31">
        <f t="shared" si="71"/>
        <v>0</v>
      </c>
      <c r="AK34" s="65">
        <v>0</v>
      </c>
      <c r="AL34" s="31">
        <f t="shared" si="72"/>
        <v>0</v>
      </c>
      <c r="AM34" s="65"/>
      <c r="AN34" s="65"/>
      <c r="AO34" s="65"/>
      <c r="AP34" s="65"/>
      <c r="AQ34" s="70">
        <f t="shared" si="11"/>
        <v>0</v>
      </c>
      <c r="AR34" s="70">
        <f t="shared" si="51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6" si="75">L34+V34+W34+Y34+Z34</f>
        <v>0</v>
      </c>
      <c r="AW34" s="70">
        <f t="shared" si="15"/>
        <v>0</v>
      </c>
      <c r="AX34" s="70">
        <f t="shared" si="73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9" t="s">
        <v>83</v>
      </c>
      <c r="B35" s="6" t="s">
        <v>63</v>
      </c>
      <c r="C35" s="99">
        <v>0</v>
      </c>
      <c r="D35" s="62">
        <v>0</v>
      </c>
      <c r="E35" s="64">
        <v>0</v>
      </c>
      <c r="F35" s="64">
        <v>0</v>
      </c>
      <c r="G35" s="64">
        <v>0</v>
      </c>
      <c r="H35" s="62">
        <v>0</v>
      </c>
      <c r="I35" s="62">
        <f t="shared" si="63"/>
        <v>0</v>
      </c>
      <c r="J35" s="65">
        <v>0</v>
      </c>
      <c r="K35" s="65">
        <v>0</v>
      </c>
      <c r="L35" s="65">
        <v>0</v>
      </c>
      <c r="M35" s="31">
        <f t="shared" si="64"/>
        <v>0</v>
      </c>
      <c r="N35" s="65">
        <v>0</v>
      </c>
      <c r="O35" s="65">
        <v>0</v>
      </c>
      <c r="P35" s="65">
        <v>0</v>
      </c>
      <c r="Q35" s="65">
        <v>0</v>
      </c>
      <c r="R35" s="186">
        <f t="shared" si="65"/>
        <v>0</v>
      </c>
      <c r="S35" s="65">
        <v>0</v>
      </c>
      <c r="T35" s="65">
        <v>0</v>
      </c>
      <c r="U35" s="65">
        <v>0</v>
      </c>
      <c r="V35" s="31">
        <f t="shared" si="66"/>
        <v>0</v>
      </c>
      <c r="W35" s="65">
        <v>0</v>
      </c>
      <c r="X35" s="65">
        <v>0</v>
      </c>
      <c r="Y35" s="31">
        <f t="shared" si="67"/>
        <v>0</v>
      </c>
      <c r="Z35" s="31">
        <f t="shared" si="68"/>
        <v>0</v>
      </c>
      <c r="AA35" s="65">
        <v>0</v>
      </c>
      <c r="AB35" s="65">
        <v>0</v>
      </c>
      <c r="AC35" s="31">
        <f t="shared" si="69"/>
        <v>0</v>
      </c>
      <c r="AD35" s="65">
        <v>0</v>
      </c>
      <c r="AE35" s="31">
        <f t="shared" si="70"/>
        <v>0</v>
      </c>
      <c r="AF35" s="65"/>
      <c r="AG35" s="65">
        <v>0</v>
      </c>
      <c r="AH35" s="65">
        <v>0</v>
      </c>
      <c r="AI35" s="65">
        <v>0</v>
      </c>
      <c r="AJ35" s="31">
        <f t="shared" si="71"/>
        <v>0</v>
      </c>
      <c r="AK35" s="65">
        <v>0</v>
      </c>
      <c r="AL35" s="31">
        <f t="shared" si="72"/>
        <v>0</v>
      </c>
      <c r="AM35" s="65"/>
      <c r="AN35" s="65"/>
      <c r="AO35" s="65"/>
      <c r="AP35" s="65"/>
      <c r="AQ35" s="70">
        <f t="shared" si="11"/>
        <v>0</v>
      </c>
      <c r="AR35" s="70">
        <f t="shared" si="51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5"/>
        <v>0</v>
      </c>
      <c r="AW35" s="70">
        <f t="shared" si="15"/>
        <v>0</v>
      </c>
      <c r="AX35" s="70">
        <f t="shared" si="73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63.75">
      <c r="A36" s="9" t="s">
        <v>84</v>
      </c>
      <c r="B36" s="6" t="s">
        <v>64</v>
      </c>
      <c r="C36" s="99">
        <v>0</v>
      </c>
      <c r="D36" s="62">
        <v>0</v>
      </c>
      <c r="E36" s="64">
        <v>0</v>
      </c>
      <c r="F36" s="64">
        <v>0</v>
      </c>
      <c r="G36" s="64">
        <v>0</v>
      </c>
      <c r="H36" s="62">
        <v>0</v>
      </c>
      <c r="I36" s="62">
        <f t="shared" si="63"/>
        <v>0</v>
      </c>
      <c r="J36" s="65">
        <v>0</v>
      </c>
      <c r="K36" s="65">
        <v>0</v>
      </c>
      <c r="L36" s="65">
        <v>0</v>
      </c>
      <c r="M36" s="31">
        <f t="shared" si="64"/>
        <v>0</v>
      </c>
      <c r="N36" s="65">
        <v>0</v>
      </c>
      <c r="O36" s="65">
        <v>0</v>
      </c>
      <c r="P36" s="65">
        <v>0</v>
      </c>
      <c r="Q36" s="65">
        <v>0</v>
      </c>
      <c r="R36" s="186">
        <f t="shared" si="65"/>
        <v>0</v>
      </c>
      <c r="S36" s="65">
        <v>0</v>
      </c>
      <c r="T36" s="65">
        <v>0</v>
      </c>
      <c r="U36" s="65">
        <v>0</v>
      </c>
      <c r="V36" s="31">
        <f t="shared" si="66"/>
        <v>0</v>
      </c>
      <c r="W36" s="65">
        <v>0</v>
      </c>
      <c r="X36" s="65">
        <v>0</v>
      </c>
      <c r="Y36" s="31">
        <f t="shared" si="67"/>
        <v>0</v>
      </c>
      <c r="Z36" s="31">
        <f t="shared" si="68"/>
        <v>0</v>
      </c>
      <c r="AA36" s="65">
        <v>0</v>
      </c>
      <c r="AB36" s="65">
        <v>0</v>
      </c>
      <c r="AC36" s="31">
        <f t="shared" si="69"/>
        <v>0</v>
      </c>
      <c r="AD36" s="65">
        <v>0</v>
      </c>
      <c r="AE36" s="31">
        <f t="shared" si="70"/>
        <v>0</v>
      </c>
      <c r="AF36" s="65"/>
      <c r="AG36" s="65">
        <v>0</v>
      </c>
      <c r="AH36" s="65">
        <v>0</v>
      </c>
      <c r="AI36" s="65">
        <v>0</v>
      </c>
      <c r="AJ36" s="31">
        <f t="shared" si="71"/>
        <v>0</v>
      </c>
      <c r="AK36" s="65">
        <v>0</v>
      </c>
      <c r="AL36" s="31">
        <f t="shared" si="72"/>
        <v>0</v>
      </c>
      <c r="AM36" s="65"/>
      <c r="AN36" s="65"/>
      <c r="AO36" s="65"/>
      <c r="AP36" s="65"/>
      <c r="AQ36" s="70">
        <f t="shared" si="11"/>
        <v>0</v>
      </c>
      <c r="AR36" s="70">
        <f t="shared" si="51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5"/>
        <v>0</v>
      </c>
      <c r="AW36" s="70">
        <f t="shared" si="15"/>
        <v>0</v>
      </c>
      <c r="AX36" s="70">
        <f t="shared" si="73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9" t="s">
        <v>93</v>
      </c>
      <c r="B37" s="6" t="s">
        <v>65</v>
      </c>
      <c r="C37" s="99">
        <v>0</v>
      </c>
      <c r="D37" s="62">
        <v>0</v>
      </c>
      <c r="E37" s="64">
        <v>0</v>
      </c>
      <c r="F37" s="64">
        <v>0</v>
      </c>
      <c r="G37" s="64">
        <v>0</v>
      </c>
      <c r="H37" s="62">
        <v>0</v>
      </c>
      <c r="I37" s="62">
        <f t="shared" si="63"/>
        <v>0</v>
      </c>
      <c r="J37" s="65">
        <v>0</v>
      </c>
      <c r="K37" s="65">
        <v>0</v>
      </c>
      <c r="L37" s="65">
        <v>0</v>
      </c>
      <c r="M37" s="31">
        <f t="shared" si="64"/>
        <v>0</v>
      </c>
      <c r="N37" s="65">
        <v>0</v>
      </c>
      <c r="O37" s="65">
        <v>0</v>
      </c>
      <c r="P37" s="65">
        <v>0</v>
      </c>
      <c r="Q37" s="65">
        <v>0</v>
      </c>
      <c r="R37" s="186">
        <f t="shared" si="65"/>
        <v>0</v>
      </c>
      <c r="S37" s="65">
        <v>0</v>
      </c>
      <c r="T37" s="65">
        <v>0</v>
      </c>
      <c r="U37" s="65">
        <v>0</v>
      </c>
      <c r="V37" s="31">
        <f t="shared" si="66"/>
        <v>0</v>
      </c>
      <c r="W37" s="65">
        <v>0</v>
      </c>
      <c r="X37" s="65">
        <v>0</v>
      </c>
      <c r="Y37" s="31">
        <f t="shared" si="67"/>
        <v>0</v>
      </c>
      <c r="Z37" s="31">
        <f t="shared" si="68"/>
        <v>0</v>
      </c>
      <c r="AA37" s="65">
        <v>0</v>
      </c>
      <c r="AB37" s="65">
        <v>0</v>
      </c>
      <c r="AC37" s="31">
        <f t="shared" si="69"/>
        <v>0</v>
      </c>
      <c r="AD37" s="65">
        <v>0</v>
      </c>
      <c r="AE37" s="31">
        <f t="shared" si="70"/>
        <v>0</v>
      </c>
      <c r="AF37" s="65"/>
      <c r="AG37" s="65">
        <v>0</v>
      </c>
      <c r="AH37" s="65">
        <v>0</v>
      </c>
      <c r="AI37" s="65">
        <v>0</v>
      </c>
      <c r="AJ37" s="31">
        <f t="shared" si="71"/>
        <v>0</v>
      </c>
      <c r="AK37" s="65">
        <v>0</v>
      </c>
      <c r="AL37" s="31">
        <f t="shared" si="72"/>
        <v>0</v>
      </c>
      <c r="AM37" s="65"/>
      <c r="AN37" s="65"/>
      <c r="AO37" s="65"/>
      <c r="AP37" s="65"/>
      <c r="AQ37" s="70">
        <f t="shared" si="11"/>
        <v>0</v>
      </c>
      <c r="AR37" s="70">
        <f t="shared" si="51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5"/>
        <v>0</v>
      </c>
      <c r="AW37" s="70">
        <f t="shared" si="15"/>
        <v>0</v>
      </c>
      <c r="AX37" s="70">
        <f t="shared" si="73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97" t="s">
        <v>152</v>
      </c>
      <c r="C38" s="21"/>
      <c r="D38" s="2"/>
      <c r="E38" s="7"/>
      <c r="F38" s="7"/>
      <c r="G38" s="7"/>
      <c r="H38" s="2"/>
      <c r="I38" s="2"/>
      <c r="J38" s="8"/>
      <c r="K38" s="8"/>
      <c r="L38" s="8"/>
      <c r="M38" s="3"/>
      <c r="N38" s="8"/>
      <c r="O38" s="8"/>
      <c r="P38" s="8"/>
      <c r="Q38" s="8"/>
      <c r="R38" s="3"/>
      <c r="S38" s="8"/>
      <c r="T38" s="8"/>
      <c r="U38" s="8"/>
      <c r="V38" s="3"/>
      <c r="W38" s="8"/>
      <c r="X38" s="8"/>
      <c r="Y38" s="3"/>
      <c r="Z38" s="8"/>
      <c r="AA38" s="8"/>
      <c r="AB38" s="8"/>
      <c r="AC38" s="3"/>
      <c r="AD38" s="8"/>
      <c r="AE38" s="3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70">
        <f t="shared" si="11"/>
        <v>0</v>
      </c>
      <c r="AR38" s="70">
        <f t="shared" si="51"/>
        <v>0</v>
      </c>
      <c r="AS38" s="70">
        <f t="shared" si="12"/>
        <v>0</v>
      </c>
      <c r="AT38" s="70">
        <f t="shared" si="13"/>
        <v>0</v>
      </c>
      <c r="AU38" s="70">
        <f>D38+E38+I38</f>
        <v>0</v>
      </c>
      <c r="AV38" s="70">
        <f t="shared" si="75"/>
        <v>0</v>
      </c>
      <c r="AW38" s="70">
        <f t="shared" si="15"/>
        <v>0</v>
      </c>
      <c r="AX38" s="70">
        <f t="shared" si="73"/>
        <v>0</v>
      </c>
      <c r="AY38" s="70">
        <f t="shared" si="16"/>
        <v>0</v>
      </c>
      <c r="AZ38" s="70">
        <f t="shared" si="17"/>
        <v>0</v>
      </c>
      <c r="BA38" s="70">
        <f t="shared" si="18"/>
        <v>0</v>
      </c>
      <c r="BB38" s="70">
        <f t="shared" si="19"/>
        <v>0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25.5">
      <c r="A39" s="9" t="s">
        <v>98</v>
      </c>
      <c r="B39" s="97" t="s">
        <v>136</v>
      </c>
      <c r="C39" s="99">
        <v>0</v>
      </c>
      <c r="D39" s="99">
        <v>0</v>
      </c>
      <c r="E39" s="99">
        <v>0</v>
      </c>
      <c r="F39" s="99">
        <v>0</v>
      </c>
      <c r="G39" s="99">
        <v>0</v>
      </c>
      <c r="H39" s="62">
        <v>1</v>
      </c>
      <c r="I39" s="62">
        <v>1</v>
      </c>
      <c r="J39" s="65">
        <v>0</v>
      </c>
      <c r="K39" s="65">
        <v>0</v>
      </c>
      <c r="L39" s="65">
        <v>0</v>
      </c>
      <c r="M39" s="31">
        <v>0</v>
      </c>
      <c r="N39" s="65">
        <v>0</v>
      </c>
      <c r="O39" s="65">
        <v>0</v>
      </c>
      <c r="P39" s="65">
        <v>0</v>
      </c>
      <c r="Q39" s="65">
        <v>0</v>
      </c>
      <c r="R39" s="186">
        <v>0</v>
      </c>
      <c r="S39" s="65">
        <v>0</v>
      </c>
      <c r="T39" s="65">
        <v>0</v>
      </c>
      <c r="U39" s="65">
        <v>0</v>
      </c>
      <c r="V39" s="31">
        <v>0</v>
      </c>
      <c r="W39" s="65">
        <v>0</v>
      </c>
      <c r="X39" s="65">
        <v>0</v>
      </c>
      <c r="Y39" s="31">
        <f t="shared" ref="Y39" si="76">E39+I39-L39-V39-W39</f>
        <v>1</v>
      </c>
      <c r="Z39" s="31">
        <f t="shared" ref="Z39" si="77">X39+D39</f>
        <v>0</v>
      </c>
      <c r="AA39" s="65">
        <v>0</v>
      </c>
      <c r="AB39" s="65">
        <v>0</v>
      </c>
      <c r="AC39" s="31">
        <v>0</v>
      </c>
      <c r="AD39" s="65">
        <v>0</v>
      </c>
      <c r="AE39" s="31">
        <v>0</v>
      </c>
      <c r="AF39" s="65"/>
      <c r="AG39" s="65">
        <v>0</v>
      </c>
      <c r="AH39" s="65">
        <v>0</v>
      </c>
      <c r="AI39" s="65">
        <v>0</v>
      </c>
      <c r="AJ39" s="31">
        <v>0</v>
      </c>
      <c r="AK39" s="65">
        <v>0</v>
      </c>
      <c r="AL39" s="31">
        <v>0</v>
      </c>
      <c r="AM39" s="65"/>
      <c r="AN39" s="65"/>
      <c r="AO39" s="65"/>
      <c r="AP39" s="65"/>
      <c r="AQ39" s="70">
        <f t="shared" si="11"/>
        <v>0</v>
      </c>
      <c r="AR39" s="70">
        <f t="shared" si="51"/>
        <v>0</v>
      </c>
      <c r="AS39" s="70">
        <f t="shared" si="12"/>
        <v>1</v>
      </c>
      <c r="AT39" s="70">
        <f t="shared" si="13"/>
        <v>1</v>
      </c>
      <c r="AU39" s="70">
        <f t="shared" si="14"/>
        <v>1</v>
      </c>
      <c r="AV39" s="70">
        <f t="shared" si="75"/>
        <v>1</v>
      </c>
      <c r="AW39" s="70">
        <f t="shared" si="15"/>
        <v>0</v>
      </c>
      <c r="AX39" s="70">
        <f t="shared" si="73"/>
        <v>0</v>
      </c>
      <c r="AY39" s="70">
        <f t="shared" si="16"/>
        <v>0</v>
      </c>
      <c r="AZ39" s="70">
        <f t="shared" si="17"/>
        <v>0</v>
      </c>
      <c r="BA39" s="70">
        <f t="shared" si="18"/>
        <v>0</v>
      </c>
      <c r="BB39" s="70">
        <f t="shared" si="19"/>
        <v>0</v>
      </c>
      <c r="BC39" s="70">
        <f t="shared" si="20"/>
        <v>0</v>
      </c>
      <c r="BD39" s="70">
        <f t="shared" si="21"/>
        <v>0</v>
      </c>
      <c r="BE39" s="70">
        <f t="shared" si="22"/>
        <v>0</v>
      </c>
      <c r="BF39" s="70">
        <f t="shared" si="23"/>
        <v>0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51">
      <c r="A40" s="9" t="s">
        <v>99</v>
      </c>
      <c r="B40" s="97" t="s">
        <v>135</v>
      </c>
      <c r="C40" s="21"/>
      <c r="D40" s="2"/>
      <c r="E40" s="7"/>
      <c r="F40" s="7"/>
      <c r="G40" s="7"/>
      <c r="H40" s="2"/>
      <c r="I40" s="2"/>
      <c r="J40" s="8"/>
      <c r="K40" s="8"/>
      <c r="L40" s="8"/>
      <c r="M40" s="3"/>
      <c r="N40" s="8"/>
      <c r="O40" s="8"/>
      <c r="P40" s="8"/>
      <c r="Q40" s="8"/>
      <c r="R40" s="3"/>
      <c r="S40" s="8"/>
      <c r="T40" s="8"/>
      <c r="U40" s="8"/>
      <c r="V40" s="3"/>
      <c r="W40" s="8"/>
      <c r="X40" s="8"/>
      <c r="Y40" s="3"/>
      <c r="Z40" s="8"/>
      <c r="AA40" s="8"/>
      <c r="AB40" s="8"/>
      <c r="AC40" s="3"/>
      <c r="AD40" s="8"/>
      <c r="AE40" s="3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70">
        <f t="shared" si="11"/>
        <v>0</v>
      </c>
      <c r="AR40" s="70">
        <f t="shared" si="51"/>
        <v>0</v>
      </c>
      <c r="AS40" s="70">
        <f t="shared" si="12"/>
        <v>0</v>
      </c>
      <c r="AT40" s="70">
        <f t="shared" si="13"/>
        <v>0</v>
      </c>
      <c r="AU40" s="70">
        <f t="shared" si="14"/>
        <v>0</v>
      </c>
      <c r="AV40" s="70">
        <f t="shared" si="75"/>
        <v>0</v>
      </c>
      <c r="AW40" s="70">
        <f t="shared" si="15"/>
        <v>0</v>
      </c>
      <c r="AX40" s="70">
        <f t="shared" si="73"/>
        <v>0</v>
      </c>
      <c r="AY40" s="70">
        <f t="shared" si="16"/>
        <v>0</v>
      </c>
      <c r="AZ40" s="70">
        <f t="shared" si="17"/>
        <v>0</v>
      </c>
      <c r="BA40" s="70">
        <f t="shared" si="18"/>
        <v>0</v>
      </c>
      <c r="BB40" s="70">
        <f t="shared" si="19"/>
        <v>0</v>
      </c>
      <c r="BC40" s="70">
        <f t="shared" si="20"/>
        <v>0</v>
      </c>
      <c r="BD40" s="70">
        <f t="shared" si="21"/>
        <v>0</v>
      </c>
      <c r="BE40" s="70">
        <f t="shared" si="22"/>
        <v>0</v>
      </c>
      <c r="BF40" s="70">
        <f t="shared" si="23"/>
        <v>0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>
      <c r="A41" s="9" t="s">
        <v>188</v>
      </c>
      <c r="B41" s="75" t="s">
        <v>189</v>
      </c>
      <c r="C41" s="21"/>
      <c r="D41" s="2"/>
      <c r="E41" s="7"/>
      <c r="F41" s="7"/>
      <c r="G41" s="7"/>
      <c r="H41" s="2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3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1"/>
        <v>0</v>
      </c>
      <c r="AR41" s="70">
        <f t="shared" si="51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5"/>
        <v>0</v>
      </c>
      <c r="AW41" s="70">
        <f t="shared" si="15"/>
        <v>0</v>
      </c>
      <c r="AX41" s="70">
        <f t="shared" si="73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5.5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3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51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5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97" t="s">
        <v>137</v>
      </c>
      <c r="C43" s="21"/>
      <c r="D43" s="2"/>
      <c r="E43" s="7"/>
      <c r="F43" s="7"/>
      <c r="G43" s="7"/>
      <c r="H43" s="2"/>
      <c r="I43" s="2"/>
      <c r="J43" s="8"/>
      <c r="K43" s="8"/>
      <c r="L43" s="8"/>
      <c r="M43" s="3"/>
      <c r="N43" s="8"/>
      <c r="O43" s="8"/>
      <c r="P43" s="8"/>
      <c r="Q43" s="8"/>
      <c r="R43" s="3"/>
      <c r="S43" s="8"/>
      <c r="T43" s="8"/>
      <c r="U43" s="8"/>
      <c r="V43" s="3"/>
      <c r="W43" s="8"/>
      <c r="X43" s="8"/>
      <c r="Y43" s="3"/>
      <c r="Z43" s="8"/>
      <c r="AA43" s="8"/>
      <c r="AB43" s="8"/>
      <c r="AC43" s="3"/>
      <c r="AD43" s="8"/>
      <c r="AE43" s="3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70">
        <f>C43</f>
        <v>0</v>
      </c>
      <c r="AR43" s="70">
        <f t="shared" si="51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75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47.25" customHeight="1">
      <c r="A44" s="9" t="s">
        <v>101</v>
      </c>
      <c r="B44" s="88" t="s">
        <v>138</v>
      </c>
      <c r="C44" s="21"/>
      <c r="D44" s="2"/>
      <c r="E44" s="7"/>
      <c r="F44" s="7"/>
      <c r="G44" s="7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3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78">C44</f>
        <v>0</v>
      </c>
      <c r="AR44" s="70">
        <f t="shared" si="51"/>
        <v>0</v>
      </c>
      <c r="AS44" s="70">
        <f t="shared" ref="AS44:AS45" si="79">H44</f>
        <v>0</v>
      </c>
      <c r="AT44" s="70">
        <f t="shared" ref="AT44:AT45" si="80">I44+J44+K44</f>
        <v>0</v>
      </c>
      <c r="AU44" s="70">
        <f t="shared" ref="AU44:AU45" si="81">D44+E44+I44</f>
        <v>0</v>
      </c>
      <c r="AV44" s="70">
        <f t="shared" si="75"/>
        <v>0</v>
      </c>
      <c r="AW44" s="70">
        <f t="shared" ref="AW44:AW45" si="82">M44</f>
        <v>0</v>
      </c>
      <c r="AX44" s="70">
        <f t="shared" ref="AX44:AX45" si="83">N44+O44+P44+Q44</f>
        <v>0</v>
      </c>
      <c r="AY44" s="70">
        <f t="shared" ref="AY44:AY45" si="84">R44</f>
        <v>0</v>
      </c>
      <c r="AZ44" s="70">
        <f t="shared" ref="AZ44:AZ45" si="85">S44+T44+U44</f>
        <v>0</v>
      </c>
      <c r="BA44" s="70">
        <f t="shared" ref="BA44:BA45" si="86">V44</f>
        <v>0</v>
      </c>
      <c r="BB44" s="70">
        <f t="shared" ref="BB44:BB45" si="87">M44+R44</f>
        <v>0</v>
      </c>
      <c r="BC44" s="70">
        <f t="shared" ref="BC44:BC45" si="88">AC44</f>
        <v>0</v>
      </c>
      <c r="BD44" s="70">
        <f t="shared" ref="BD44:BD45" si="89">AA44+AB44</f>
        <v>0</v>
      </c>
      <c r="BE44" s="70">
        <f t="shared" ref="BE44:BE45" si="90">AC44</f>
        <v>0</v>
      </c>
      <c r="BF44" s="70">
        <f t="shared" ref="BF44:BF45" si="91">AD44+AE44</f>
        <v>0</v>
      </c>
      <c r="BG44" s="70">
        <f t="shared" ref="BG44:BG45" si="92">AJ44</f>
        <v>0</v>
      </c>
      <c r="BH44" s="70">
        <f t="shared" ref="BH44:BH45" si="93">AH44+AI44</f>
        <v>0</v>
      </c>
      <c r="BI44" s="70">
        <f t="shared" ref="BI44:BI45" si="94">AJ44</f>
        <v>0</v>
      </c>
      <c r="BJ44" s="70">
        <f t="shared" ref="BJ44:BJ45" si="95">AK44+AL44</f>
        <v>0</v>
      </c>
    </row>
    <row r="45" spans="1:62">
      <c r="A45" s="9" t="s">
        <v>167</v>
      </c>
      <c r="B45" s="76" t="s">
        <v>168</v>
      </c>
      <c r="C45" s="21"/>
      <c r="D45" s="2"/>
      <c r="E45" s="7"/>
      <c r="F45" s="7"/>
      <c r="G45" s="7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3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78"/>
        <v>0</v>
      </c>
      <c r="AR45" s="70">
        <f t="shared" si="51"/>
        <v>0</v>
      </c>
      <c r="AS45" s="70">
        <f t="shared" si="79"/>
        <v>0</v>
      </c>
      <c r="AT45" s="70">
        <f t="shared" si="80"/>
        <v>0</v>
      </c>
      <c r="AU45" s="70">
        <f t="shared" si="81"/>
        <v>0</v>
      </c>
      <c r="AV45" s="70">
        <f t="shared" si="75"/>
        <v>0</v>
      </c>
      <c r="AW45" s="70">
        <f t="shared" si="82"/>
        <v>0</v>
      </c>
      <c r="AX45" s="70">
        <f t="shared" si="83"/>
        <v>0</v>
      </c>
      <c r="AY45" s="70">
        <f t="shared" si="84"/>
        <v>0</v>
      </c>
      <c r="AZ45" s="70">
        <f t="shared" si="85"/>
        <v>0</v>
      </c>
      <c r="BA45" s="70">
        <f t="shared" si="86"/>
        <v>0</v>
      </c>
      <c r="BB45" s="70">
        <f t="shared" si="87"/>
        <v>0</v>
      </c>
      <c r="BC45" s="70">
        <f t="shared" si="88"/>
        <v>0</v>
      </c>
      <c r="BD45" s="70">
        <f t="shared" si="89"/>
        <v>0</v>
      </c>
      <c r="BE45" s="70">
        <f t="shared" si="90"/>
        <v>0</v>
      </c>
      <c r="BF45" s="70">
        <f t="shared" si="91"/>
        <v>0</v>
      </c>
      <c r="BG45" s="70">
        <f t="shared" si="92"/>
        <v>0</v>
      </c>
      <c r="BH45" s="70">
        <f t="shared" si="93"/>
        <v>0</v>
      </c>
      <c r="BI45" s="70">
        <f t="shared" si="94"/>
        <v>0</v>
      </c>
      <c r="BJ45" s="70">
        <f t="shared" si="95"/>
        <v>0</v>
      </c>
    </row>
    <row r="46" spans="1:62">
      <c r="A46" s="9" t="s">
        <v>52</v>
      </c>
      <c r="B46" s="6" t="s">
        <v>3</v>
      </c>
      <c r="C46" s="21">
        <f t="shared" si="54"/>
        <v>0</v>
      </c>
      <c r="D46" s="2">
        <v>0</v>
      </c>
      <c r="E46" s="7">
        <v>0</v>
      </c>
      <c r="F46" s="7">
        <v>0</v>
      </c>
      <c r="G46" s="7">
        <v>0</v>
      </c>
      <c r="H46" s="2">
        <f t="shared" ref="H46" si="96">I46+J46+K46</f>
        <v>0</v>
      </c>
      <c r="I46" s="2">
        <v>0</v>
      </c>
      <c r="J46" s="8">
        <v>0</v>
      </c>
      <c r="K46" s="8">
        <v>0</v>
      </c>
      <c r="L46" s="8">
        <v>0</v>
      </c>
      <c r="M46" s="3">
        <f t="shared" si="56"/>
        <v>0</v>
      </c>
      <c r="N46" s="8">
        <v>0</v>
      </c>
      <c r="O46" s="8">
        <v>0</v>
      </c>
      <c r="P46" s="8">
        <v>0</v>
      </c>
      <c r="Q46" s="8">
        <v>0</v>
      </c>
      <c r="R46" s="3">
        <f t="shared" si="57"/>
        <v>0</v>
      </c>
      <c r="S46" s="8">
        <v>0</v>
      </c>
      <c r="T46" s="8">
        <v>0</v>
      </c>
      <c r="U46" s="8">
        <v>0</v>
      </c>
      <c r="V46" s="3">
        <f t="shared" si="58"/>
        <v>0</v>
      </c>
      <c r="W46" s="8">
        <v>0</v>
      </c>
      <c r="X46" s="8">
        <v>0</v>
      </c>
      <c r="Y46" s="3">
        <f t="shared" ref="Y46" si="97">E46+I46-V46</f>
        <v>0</v>
      </c>
      <c r="Z46" s="8">
        <v>0</v>
      </c>
      <c r="AA46" s="8">
        <v>0</v>
      </c>
      <c r="AB46" s="8">
        <v>0</v>
      </c>
      <c r="AC46" s="3">
        <f t="shared" si="59"/>
        <v>0</v>
      </c>
      <c r="AD46" s="8">
        <v>0</v>
      </c>
      <c r="AE46" s="3">
        <v>0</v>
      </c>
      <c r="AF46" s="8"/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/>
      <c r="AN46" s="8"/>
      <c r="AO46" s="8"/>
      <c r="AP46" s="8"/>
      <c r="AQ46" s="70">
        <f t="shared" si="11"/>
        <v>0</v>
      </c>
      <c r="AR46" s="70">
        <f t="shared" si="51"/>
        <v>0</v>
      </c>
      <c r="AS46" s="70">
        <f t="shared" si="12"/>
        <v>0</v>
      </c>
      <c r="AT46" s="70">
        <f t="shared" si="13"/>
        <v>0</v>
      </c>
      <c r="AU46" s="70">
        <f t="shared" si="14"/>
        <v>0</v>
      </c>
      <c r="AV46" s="70">
        <f t="shared" si="75"/>
        <v>0</v>
      </c>
      <c r="AW46" s="70">
        <f t="shared" si="15"/>
        <v>0</v>
      </c>
      <c r="AX46" s="70">
        <f t="shared" si="73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s="109" customFormat="1">
      <c r="A47" s="164"/>
      <c r="B47" s="133" t="s">
        <v>16</v>
      </c>
      <c r="C47" s="1">
        <f>C8+C11+C14+C17+C18+C19+C27+C33+C34+C35+C36+C37+C44+C45+C46+C38+C39+C40+C41+C42+C43</f>
        <v>30</v>
      </c>
      <c r="D47" s="1">
        <f t="shared" ref="D47:AP47" si="98">D8+D11+D14+D17+D18+D19+D27+D33+D34+D35+D36+D37+D44+D45+D46+D38+D39+D40+D41+D42+D43</f>
        <v>1</v>
      </c>
      <c r="E47" s="1">
        <f t="shared" si="98"/>
        <v>29</v>
      </c>
      <c r="F47" s="1">
        <f t="shared" si="98"/>
        <v>0</v>
      </c>
      <c r="G47" s="1">
        <f t="shared" si="98"/>
        <v>0</v>
      </c>
      <c r="H47" s="1">
        <f t="shared" si="98"/>
        <v>22</v>
      </c>
      <c r="I47" s="1">
        <f t="shared" si="98"/>
        <v>19</v>
      </c>
      <c r="J47" s="1">
        <f t="shared" si="98"/>
        <v>2</v>
      </c>
      <c r="K47" s="1">
        <f t="shared" si="98"/>
        <v>1</v>
      </c>
      <c r="L47" s="1">
        <f t="shared" si="98"/>
        <v>0</v>
      </c>
      <c r="M47" s="1">
        <f t="shared" si="98"/>
        <v>22</v>
      </c>
      <c r="N47" s="1">
        <f t="shared" si="98"/>
        <v>6</v>
      </c>
      <c r="O47" s="1">
        <f t="shared" si="98"/>
        <v>3</v>
      </c>
      <c r="P47" s="1">
        <f t="shared" si="98"/>
        <v>13</v>
      </c>
      <c r="Q47" s="1">
        <f t="shared" si="98"/>
        <v>0</v>
      </c>
      <c r="R47" s="1">
        <f t="shared" si="98"/>
        <v>9</v>
      </c>
      <c r="S47" s="1">
        <f t="shared" si="98"/>
        <v>0</v>
      </c>
      <c r="T47" s="1">
        <f t="shared" si="98"/>
        <v>3</v>
      </c>
      <c r="U47" s="1">
        <f t="shared" si="98"/>
        <v>6</v>
      </c>
      <c r="V47" s="1">
        <f t="shared" si="98"/>
        <v>31</v>
      </c>
      <c r="W47" s="1">
        <f t="shared" si="98"/>
        <v>0</v>
      </c>
      <c r="X47" s="1">
        <f t="shared" si="98"/>
        <v>2</v>
      </c>
      <c r="Y47" s="1">
        <f t="shared" si="98"/>
        <v>18</v>
      </c>
      <c r="Z47" s="1">
        <f t="shared" si="98"/>
        <v>3</v>
      </c>
      <c r="AA47" s="1">
        <f t="shared" si="98"/>
        <v>4</v>
      </c>
      <c r="AB47" s="1">
        <f t="shared" si="98"/>
        <v>1</v>
      </c>
      <c r="AC47" s="1">
        <f t="shared" si="98"/>
        <v>5</v>
      </c>
      <c r="AD47" s="1">
        <f t="shared" si="98"/>
        <v>1</v>
      </c>
      <c r="AE47" s="1">
        <f t="shared" si="98"/>
        <v>4</v>
      </c>
      <c r="AF47" s="1">
        <f t="shared" si="98"/>
        <v>0</v>
      </c>
      <c r="AG47" s="1">
        <f t="shared" si="98"/>
        <v>3</v>
      </c>
      <c r="AH47" s="1">
        <f t="shared" si="98"/>
        <v>0</v>
      </c>
      <c r="AI47" s="1">
        <f t="shared" si="98"/>
        <v>0</v>
      </c>
      <c r="AJ47" s="1">
        <f t="shared" si="98"/>
        <v>0</v>
      </c>
      <c r="AK47" s="1">
        <f t="shared" si="98"/>
        <v>0</v>
      </c>
      <c r="AL47" s="1">
        <f t="shared" si="98"/>
        <v>0</v>
      </c>
      <c r="AM47" s="1">
        <f t="shared" si="98"/>
        <v>0</v>
      </c>
      <c r="AN47" s="1">
        <f t="shared" si="98"/>
        <v>0</v>
      </c>
      <c r="AO47" s="1">
        <f t="shared" si="98"/>
        <v>0</v>
      </c>
      <c r="AP47" s="1">
        <f t="shared" si="98"/>
        <v>0</v>
      </c>
      <c r="AQ47" s="69">
        <f t="shared" ref="AQ47:BJ47" si="99">AQ8+AQ11+AQ14+AQ17+AQ18+AQ19+AQ27+AQ33+AQ34+AQ35+AQ36+AQ37+AQ42+AQ43+AQ38+AQ39+AQ40+AQ41+AQ44+AQ45+AQ46</f>
        <v>30</v>
      </c>
      <c r="AR47" s="70">
        <f t="shared" si="51"/>
        <v>30</v>
      </c>
      <c r="AS47" s="69">
        <f t="shared" si="99"/>
        <v>22</v>
      </c>
      <c r="AT47" s="69">
        <f t="shared" si="99"/>
        <v>22</v>
      </c>
      <c r="AU47" s="69">
        <f t="shared" si="99"/>
        <v>49</v>
      </c>
      <c r="AV47" s="70">
        <f>L47+V47+W47+Y47</f>
        <v>49</v>
      </c>
      <c r="AW47" s="69">
        <f t="shared" si="99"/>
        <v>22</v>
      </c>
      <c r="AX47" s="69">
        <f t="shared" si="99"/>
        <v>22</v>
      </c>
      <c r="AY47" s="69">
        <f t="shared" si="99"/>
        <v>9</v>
      </c>
      <c r="AZ47" s="69">
        <f t="shared" si="99"/>
        <v>9</v>
      </c>
      <c r="BA47" s="69">
        <f t="shared" si="99"/>
        <v>31</v>
      </c>
      <c r="BB47" s="69">
        <f t="shared" si="99"/>
        <v>31</v>
      </c>
      <c r="BC47" s="69">
        <f t="shared" si="99"/>
        <v>5</v>
      </c>
      <c r="BD47" s="69">
        <f t="shared" si="99"/>
        <v>5</v>
      </c>
      <c r="BE47" s="69">
        <f t="shared" si="99"/>
        <v>5</v>
      </c>
      <c r="BF47" s="69">
        <f t="shared" si="99"/>
        <v>5</v>
      </c>
      <c r="BG47" s="69">
        <f t="shared" si="99"/>
        <v>0</v>
      </c>
      <c r="BH47" s="69">
        <f t="shared" si="99"/>
        <v>0</v>
      </c>
      <c r="BI47" s="69">
        <f t="shared" si="99"/>
        <v>0</v>
      </c>
      <c r="BJ47" s="69">
        <f t="shared" si="99"/>
        <v>0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10">
        <v>8</v>
      </c>
      <c r="K48" s="110">
        <v>9</v>
      </c>
      <c r="L48" s="110">
        <v>10</v>
      </c>
      <c r="M48" s="110">
        <v>11</v>
      </c>
      <c r="N48" s="110">
        <v>12</v>
      </c>
      <c r="O48" s="110">
        <v>13</v>
      </c>
      <c r="P48" s="110">
        <v>14</v>
      </c>
      <c r="Q48" s="110">
        <v>15</v>
      </c>
      <c r="R48" s="110">
        <v>16</v>
      </c>
      <c r="S48" s="110">
        <v>17</v>
      </c>
      <c r="T48" s="110">
        <v>18</v>
      </c>
      <c r="U48" s="110">
        <v>19</v>
      </c>
      <c r="V48" s="110">
        <v>20</v>
      </c>
      <c r="W48" s="110">
        <v>21</v>
      </c>
      <c r="X48" s="110">
        <v>22</v>
      </c>
      <c r="Y48" s="110">
        <v>23</v>
      </c>
      <c r="Z48" s="110">
        <v>24</v>
      </c>
      <c r="AA48" s="110">
        <v>25</v>
      </c>
      <c r="AB48" s="110">
        <v>26</v>
      </c>
      <c r="AC48" s="110">
        <v>27</v>
      </c>
      <c r="AD48" s="110">
        <v>28</v>
      </c>
      <c r="AE48" s="110">
        <v>29</v>
      </c>
      <c r="AF48" s="110">
        <v>30</v>
      </c>
      <c r="AG48" s="110">
        <v>31</v>
      </c>
      <c r="AH48" s="110">
        <v>32</v>
      </c>
      <c r="AI48" s="110">
        <v>33</v>
      </c>
      <c r="AJ48" s="110">
        <v>34</v>
      </c>
      <c r="AK48" s="110">
        <v>35</v>
      </c>
      <c r="AL48" s="110">
        <v>36</v>
      </c>
      <c r="AM48" s="110">
        <v>37</v>
      </c>
      <c r="AN48" s="110">
        <v>38</v>
      </c>
      <c r="AO48" s="110">
        <v>39</v>
      </c>
      <c r="AP48" s="110">
        <v>40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58.8554687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67.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1" customHeight="1">
      <c r="A2" s="238" t="s">
        <v>178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2.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63.75">
      <c r="A8" s="1">
        <v>1</v>
      </c>
      <c r="B8" s="6" t="s">
        <v>53</v>
      </c>
      <c r="C8" s="69">
        <f t="shared" ref="C8:AP8" si="0">SUM(C9:C10)</f>
        <v>127</v>
      </c>
      <c r="D8" s="69">
        <f t="shared" si="0"/>
        <v>3</v>
      </c>
      <c r="E8" s="69">
        <f t="shared" si="0"/>
        <v>124</v>
      </c>
      <c r="F8" s="69">
        <f t="shared" si="0"/>
        <v>0</v>
      </c>
      <c r="G8" s="69">
        <f t="shared" si="0"/>
        <v>0</v>
      </c>
      <c r="H8" s="69">
        <f t="shared" si="0"/>
        <v>220</v>
      </c>
      <c r="I8" s="69">
        <f t="shared" si="0"/>
        <v>163</v>
      </c>
      <c r="J8" s="69">
        <f t="shared" si="0"/>
        <v>44</v>
      </c>
      <c r="K8" s="69">
        <f t="shared" si="0"/>
        <v>13</v>
      </c>
      <c r="L8" s="69">
        <f t="shared" si="0"/>
        <v>19</v>
      </c>
      <c r="M8" s="69">
        <f t="shared" si="0"/>
        <v>165</v>
      </c>
      <c r="N8" s="69">
        <f t="shared" si="0"/>
        <v>47</v>
      </c>
      <c r="O8" s="69">
        <f t="shared" si="0"/>
        <v>17</v>
      </c>
      <c r="P8" s="69">
        <f t="shared" si="0"/>
        <v>100</v>
      </c>
      <c r="Q8" s="69">
        <f t="shared" si="0"/>
        <v>1</v>
      </c>
      <c r="R8" s="69">
        <f t="shared" si="0"/>
        <v>31</v>
      </c>
      <c r="S8" s="69">
        <f t="shared" si="0"/>
        <v>0</v>
      </c>
      <c r="T8" s="69">
        <f t="shared" si="0"/>
        <v>21</v>
      </c>
      <c r="U8" s="69">
        <f t="shared" si="0"/>
        <v>10</v>
      </c>
      <c r="V8" s="69">
        <f t="shared" si="0"/>
        <v>196</v>
      </c>
      <c r="W8" s="69">
        <f t="shared" si="0"/>
        <v>0</v>
      </c>
      <c r="X8" s="69">
        <f t="shared" si="0"/>
        <v>5</v>
      </c>
      <c r="Y8" s="69">
        <f t="shared" si="0"/>
        <v>75</v>
      </c>
      <c r="Z8" s="69">
        <f t="shared" si="0"/>
        <v>8</v>
      </c>
      <c r="AA8" s="69">
        <f t="shared" si="0"/>
        <v>47</v>
      </c>
      <c r="AB8" s="69">
        <f t="shared" si="0"/>
        <v>9</v>
      </c>
      <c r="AC8" s="69">
        <f t="shared" si="0"/>
        <v>56</v>
      </c>
      <c r="AD8" s="69">
        <f t="shared" si="0"/>
        <v>12</v>
      </c>
      <c r="AE8" s="69">
        <f t="shared" si="0"/>
        <v>44</v>
      </c>
      <c r="AF8" s="69">
        <f t="shared" si="0"/>
        <v>0</v>
      </c>
      <c r="AG8" s="69">
        <f t="shared" si="0"/>
        <v>30</v>
      </c>
      <c r="AH8" s="69">
        <f t="shared" si="0"/>
        <v>2</v>
      </c>
      <c r="AI8" s="69">
        <f t="shared" si="0"/>
        <v>2</v>
      </c>
      <c r="AJ8" s="69">
        <f t="shared" si="0"/>
        <v>4</v>
      </c>
      <c r="AK8" s="69">
        <f t="shared" si="0"/>
        <v>1</v>
      </c>
      <c r="AL8" s="69">
        <f t="shared" si="0"/>
        <v>3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127</v>
      </c>
      <c r="AR8" s="69">
        <f t="shared" si="1"/>
        <v>127</v>
      </c>
      <c r="AS8" s="69">
        <f t="shared" si="1"/>
        <v>220</v>
      </c>
      <c r="AT8" s="69">
        <f t="shared" si="1"/>
        <v>220</v>
      </c>
      <c r="AU8" s="69">
        <f t="shared" si="1"/>
        <v>290</v>
      </c>
      <c r="AV8" s="69">
        <f>SUM(AV9:AV10)</f>
        <v>290</v>
      </c>
      <c r="AW8" s="69">
        <f t="shared" si="1"/>
        <v>165</v>
      </c>
      <c r="AX8" s="69">
        <f t="shared" si="1"/>
        <v>165</v>
      </c>
      <c r="AY8" s="69">
        <f t="shared" si="1"/>
        <v>31</v>
      </c>
      <c r="AZ8" s="69">
        <f t="shared" si="1"/>
        <v>31</v>
      </c>
      <c r="BA8" s="69">
        <f t="shared" si="1"/>
        <v>196</v>
      </c>
      <c r="BB8" s="69">
        <f t="shared" si="1"/>
        <v>196</v>
      </c>
      <c r="BC8" s="69">
        <f t="shared" si="1"/>
        <v>56</v>
      </c>
      <c r="BD8" s="69">
        <f t="shared" si="1"/>
        <v>56</v>
      </c>
      <c r="BE8" s="69">
        <f t="shared" si="1"/>
        <v>56</v>
      </c>
      <c r="BF8" s="69">
        <f t="shared" si="1"/>
        <v>56</v>
      </c>
      <c r="BG8" s="69">
        <f t="shared" si="1"/>
        <v>4</v>
      </c>
      <c r="BH8" s="69">
        <f t="shared" si="1"/>
        <v>4</v>
      </c>
      <c r="BI8" s="69">
        <f t="shared" si="1"/>
        <v>4</v>
      </c>
      <c r="BJ8" s="69">
        <f t="shared" si="1"/>
        <v>4</v>
      </c>
    </row>
    <row r="9" spans="1:62" ht="38.25">
      <c r="A9" s="5" t="s">
        <v>45</v>
      </c>
      <c r="B9" s="204" t="s">
        <v>54</v>
      </c>
      <c r="C9" s="33">
        <v>103</v>
      </c>
      <c r="D9" s="32">
        <v>3</v>
      </c>
      <c r="E9" s="32">
        <v>100</v>
      </c>
      <c r="F9" s="32">
        <v>0</v>
      </c>
      <c r="G9" s="32">
        <v>0</v>
      </c>
      <c r="H9" s="32">
        <v>176</v>
      </c>
      <c r="I9" s="32">
        <f>H9-J9-K9</f>
        <v>123</v>
      </c>
      <c r="J9" s="34">
        <v>40</v>
      </c>
      <c r="K9" s="34">
        <v>13</v>
      </c>
      <c r="L9" s="34">
        <v>15</v>
      </c>
      <c r="M9" s="34">
        <f>N9+O9+P9+Q9</f>
        <v>141</v>
      </c>
      <c r="N9" s="156">
        <v>40</v>
      </c>
      <c r="O9" s="156">
        <v>10</v>
      </c>
      <c r="P9" s="156">
        <v>90</v>
      </c>
      <c r="Q9" s="156">
        <v>1</v>
      </c>
      <c r="R9" s="156">
        <f>S9+T9+U9</f>
        <v>23</v>
      </c>
      <c r="S9" s="156">
        <v>0</v>
      </c>
      <c r="T9" s="156">
        <v>19</v>
      </c>
      <c r="U9" s="156">
        <v>4</v>
      </c>
      <c r="V9" s="34">
        <f>M9+R9</f>
        <v>164</v>
      </c>
      <c r="W9" s="34">
        <v>0</v>
      </c>
      <c r="X9" s="34">
        <v>4</v>
      </c>
      <c r="Y9" s="34">
        <f>D9+E9+I9-L9-V9-W9</f>
        <v>47</v>
      </c>
      <c r="Z9" s="34">
        <f>X9+D9</f>
        <v>7</v>
      </c>
      <c r="AA9" s="34">
        <v>40</v>
      </c>
      <c r="AB9" s="34">
        <v>7</v>
      </c>
      <c r="AC9" s="34">
        <f>AA9+AB9</f>
        <v>47</v>
      </c>
      <c r="AD9" s="34">
        <v>10</v>
      </c>
      <c r="AE9" s="33">
        <f>AA9+AB9-AD9</f>
        <v>37</v>
      </c>
      <c r="AF9" s="34"/>
      <c r="AG9" s="34">
        <v>25</v>
      </c>
      <c r="AH9" s="34">
        <v>2</v>
      </c>
      <c r="AI9" s="34">
        <v>2</v>
      </c>
      <c r="AJ9" s="34">
        <f>AH9+AI9</f>
        <v>4</v>
      </c>
      <c r="AK9" s="34">
        <v>1</v>
      </c>
      <c r="AL9" s="34">
        <f>AH9+AI9-AK9</f>
        <v>3</v>
      </c>
      <c r="AM9" s="33"/>
      <c r="AN9" s="33"/>
      <c r="AO9" s="33"/>
      <c r="AP9" s="33"/>
      <c r="AQ9" s="70">
        <f>C9</f>
        <v>103</v>
      </c>
      <c r="AR9" s="70">
        <f>E9+F9+G9+D9</f>
        <v>103</v>
      </c>
      <c r="AS9" s="70">
        <f>H9</f>
        <v>176</v>
      </c>
      <c r="AT9" s="70">
        <f>I9+J9+K9</f>
        <v>176</v>
      </c>
      <c r="AU9" s="70">
        <f>D9+E9+I9</f>
        <v>226</v>
      </c>
      <c r="AV9" s="70">
        <f>L9+V9+W9+Y9</f>
        <v>226</v>
      </c>
      <c r="AW9" s="70">
        <f>M9</f>
        <v>141</v>
      </c>
      <c r="AX9" s="70">
        <f>N9+O9+P9+Q9</f>
        <v>141</v>
      </c>
      <c r="AY9" s="70">
        <f>R9</f>
        <v>23</v>
      </c>
      <c r="AZ9" s="70">
        <f>S9+T9+U9</f>
        <v>23</v>
      </c>
      <c r="BA9" s="70">
        <f>V9</f>
        <v>164</v>
      </c>
      <c r="BB9" s="70">
        <f>M9+R9</f>
        <v>164</v>
      </c>
      <c r="BC9" s="70">
        <f>AC9</f>
        <v>47</v>
      </c>
      <c r="BD9" s="70">
        <f>AA9+AB9</f>
        <v>47</v>
      </c>
      <c r="BE9" s="70">
        <f>AC9</f>
        <v>47</v>
      </c>
      <c r="BF9" s="70">
        <f>AD9+AE9</f>
        <v>47</v>
      </c>
      <c r="BG9" s="70">
        <f>AJ9</f>
        <v>4</v>
      </c>
      <c r="BH9" s="70">
        <f>AH9+AI9</f>
        <v>4</v>
      </c>
      <c r="BI9" s="70">
        <f>AJ9</f>
        <v>4</v>
      </c>
      <c r="BJ9" s="70">
        <f>AK9+AL9</f>
        <v>4</v>
      </c>
    </row>
    <row r="10" spans="1:62" ht="38.25">
      <c r="A10" s="5" t="s">
        <v>46</v>
      </c>
      <c r="B10" s="204" t="s">
        <v>55</v>
      </c>
      <c r="C10" s="33">
        <v>24</v>
      </c>
      <c r="D10" s="32">
        <v>0</v>
      </c>
      <c r="E10" s="32">
        <v>24</v>
      </c>
      <c r="F10" s="32">
        <v>0</v>
      </c>
      <c r="G10" s="32">
        <v>0</v>
      </c>
      <c r="H10" s="32">
        <v>44</v>
      </c>
      <c r="I10" s="32">
        <f t="shared" ref="I10" si="2">H10-J10-K10</f>
        <v>40</v>
      </c>
      <c r="J10" s="34">
        <v>4</v>
      </c>
      <c r="K10" s="34">
        <v>0</v>
      </c>
      <c r="L10" s="34">
        <v>4</v>
      </c>
      <c r="M10" s="34">
        <f t="shared" ref="M10" si="3">N10+O10+P10+Q10</f>
        <v>24</v>
      </c>
      <c r="N10" s="157">
        <v>7</v>
      </c>
      <c r="O10" s="157">
        <v>7</v>
      </c>
      <c r="P10" s="157">
        <v>10</v>
      </c>
      <c r="Q10" s="157">
        <v>0</v>
      </c>
      <c r="R10" s="156">
        <f t="shared" ref="R10" si="4">S10+T10+U10</f>
        <v>8</v>
      </c>
      <c r="S10" s="157">
        <v>0</v>
      </c>
      <c r="T10" s="157">
        <v>2</v>
      </c>
      <c r="U10" s="157">
        <v>6</v>
      </c>
      <c r="V10" s="34">
        <f t="shared" ref="V10" si="5">M10+R10</f>
        <v>32</v>
      </c>
      <c r="W10" s="34">
        <v>0</v>
      </c>
      <c r="X10" s="35">
        <v>1</v>
      </c>
      <c r="Y10" s="34">
        <f>D10+E10+I10-L10-V10-W10</f>
        <v>28</v>
      </c>
      <c r="Z10" s="34">
        <f t="shared" ref="Z10" si="6">X10+D10</f>
        <v>1</v>
      </c>
      <c r="AA10" s="35">
        <v>7</v>
      </c>
      <c r="AB10" s="35">
        <v>2</v>
      </c>
      <c r="AC10" s="34">
        <f t="shared" ref="AC10" si="7">AA10+AB10</f>
        <v>9</v>
      </c>
      <c r="AD10" s="35">
        <v>2</v>
      </c>
      <c r="AE10" s="33">
        <f t="shared" ref="AE10" si="8">AA10+AB10-AD10</f>
        <v>7</v>
      </c>
      <c r="AF10" s="34"/>
      <c r="AG10" s="34">
        <v>5</v>
      </c>
      <c r="AH10" s="34">
        <v>0</v>
      </c>
      <c r="AI10" s="34">
        <v>0</v>
      </c>
      <c r="AJ10" s="34">
        <f t="shared" ref="AJ10" si="9">AH10+AI10</f>
        <v>0</v>
      </c>
      <c r="AK10" s="34">
        <v>0</v>
      </c>
      <c r="AL10" s="34">
        <f t="shared" ref="AL10" si="10">AH10+AI10-AK10</f>
        <v>0</v>
      </c>
      <c r="AM10" s="33"/>
      <c r="AN10" s="33"/>
      <c r="AO10" s="33"/>
      <c r="AP10" s="33"/>
      <c r="AQ10" s="70">
        <f t="shared" ref="AQ10:AQ46" si="11">C10</f>
        <v>24</v>
      </c>
      <c r="AR10" s="70">
        <f>E10+F10+G10+D10</f>
        <v>24</v>
      </c>
      <c r="AS10" s="70">
        <f t="shared" ref="AS10:AS46" si="12">H10</f>
        <v>44</v>
      </c>
      <c r="AT10" s="70">
        <f t="shared" ref="AT10:AT46" si="13">I10+J10+K10</f>
        <v>44</v>
      </c>
      <c r="AU10" s="70">
        <f t="shared" ref="AU10:AU46" si="14">D10+E10+I10</f>
        <v>64</v>
      </c>
      <c r="AV10" s="70">
        <f>L10+V10+W10+Y10</f>
        <v>64</v>
      </c>
      <c r="AW10" s="70">
        <f t="shared" ref="AW10:AW46" si="15">M10</f>
        <v>24</v>
      </c>
      <c r="AX10" s="70">
        <f>N10+O10+P10+Q10</f>
        <v>24</v>
      </c>
      <c r="AY10" s="70">
        <f t="shared" ref="AY10:AY46" si="16">R10</f>
        <v>8</v>
      </c>
      <c r="AZ10" s="70">
        <f t="shared" ref="AZ10:AZ46" si="17">S10+T10+U10</f>
        <v>8</v>
      </c>
      <c r="BA10" s="70">
        <f t="shared" ref="BA10:BA46" si="18">V10</f>
        <v>32</v>
      </c>
      <c r="BB10" s="70">
        <f t="shared" ref="BB10:BB46" si="19">M10+R10</f>
        <v>32</v>
      </c>
      <c r="BC10" s="70">
        <f t="shared" ref="BC10:BC46" si="20">AC10</f>
        <v>9</v>
      </c>
      <c r="BD10" s="70">
        <f t="shared" ref="BD10:BD46" si="21">AA10+AB10</f>
        <v>9</v>
      </c>
      <c r="BE10" s="70">
        <f t="shared" ref="BE10:BE46" si="22">AC10</f>
        <v>9</v>
      </c>
      <c r="BF10" s="70">
        <f t="shared" ref="BF10:BF46" si="23">AD10+AE10</f>
        <v>9</v>
      </c>
      <c r="BG10" s="70">
        <f t="shared" ref="BG10:BG46" si="24">AJ10</f>
        <v>0</v>
      </c>
      <c r="BH10" s="70">
        <f t="shared" ref="BH10:BH46" si="25">AH10+AI10</f>
        <v>0</v>
      </c>
      <c r="BI10" s="70">
        <f t="shared" ref="BI10:BI46" si="26">AJ10</f>
        <v>0</v>
      </c>
      <c r="BJ10" s="70">
        <f t="shared" ref="BJ10:BJ46" si="27">AK10+AL10</f>
        <v>0</v>
      </c>
    </row>
    <row r="11" spans="1:62" ht="63.75">
      <c r="A11" s="1">
        <v>2</v>
      </c>
      <c r="B11" s="6" t="s">
        <v>56</v>
      </c>
      <c r="C11" s="69">
        <f t="shared" ref="C11:BJ11" si="28">SUM(C12:C13)</f>
        <v>31</v>
      </c>
      <c r="D11" s="69">
        <f t="shared" si="28"/>
        <v>4</v>
      </c>
      <c r="E11" s="69">
        <f t="shared" si="28"/>
        <v>27</v>
      </c>
      <c r="F11" s="69">
        <f t="shared" si="28"/>
        <v>0</v>
      </c>
      <c r="G11" s="69">
        <f t="shared" si="28"/>
        <v>0</v>
      </c>
      <c r="H11" s="69">
        <f t="shared" si="28"/>
        <v>46</v>
      </c>
      <c r="I11" s="69">
        <f t="shared" si="28"/>
        <v>33</v>
      </c>
      <c r="J11" s="69">
        <f t="shared" si="28"/>
        <v>6</v>
      </c>
      <c r="K11" s="69">
        <f t="shared" si="28"/>
        <v>7</v>
      </c>
      <c r="L11" s="69">
        <f t="shared" si="28"/>
        <v>3</v>
      </c>
      <c r="M11" s="69">
        <f t="shared" si="28"/>
        <v>18</v>
      </c>
      <c r="N11" s="69">
        <f t="shared" si="28"/>
        <v>6</v>
      </c>
      <c r="O11" s="69">
        <f t="shared" si="28"/>
        <v>2</v>
      </c>
      <c r="P11" s="69">
        <f t="shared" si="28"/>
        <v>10</v>
      </c>
      <c r="Q11" s="69">
        <f t="shared" si="28"/>
        <v>0</v>
      </c>
      <c r="R11" s="69">
        <f t="shared" si="28"/>
        <v>18</v>
      </c>
      <c r="S11" s="69">
        <f t="shared" si="28"/>
        <v>0</v>
      </c>
      <c r="T11" s="69">
        <f t="shared" si="28"/>
        <v>11</v>
      </c>
      <c r="U11" s="69">
        <f t="shared" si="28"/>
        <v>7</v>
      </c>
      <c r="V11" s="69">
        <f t="shared" si="28"/>
        <v>36</v>
      </c>
      <c r="W11" s="69">
        <f t="shared" si="28"/>
        <v>0</v>
      </c>
      <c r="X11" s="69">
        <f t="shared" si="28"/>
        <v>1</v>
      </c>
      <c r="Y11" s="69">
        <f t="shared" si="28"/>
        <v>25</v>
      </c>
      <c r="Z11" s="69">
        <f t="shared" si="28"/>
        <v>5</v>
      </c>
      <c r="AA11" s="69">
        <f t="shared" si="28"/>
        <v>9</v>
      </c>
      <c r="AB11" s="69">
        <f t="shared" si="28"/>
        <v>2</v>
      </c>
      <c r="AC11" s="69">
        <f t="shared" si="28"/>
        <v>11</v>
      </c>
      <c r="AD11" s="69">
        <f t="shared" si="28"/>
        <v>3</v>
      </c>
      <c r="AE11" s="69">
        <f t="shared" si="28"/>
        <v>8</v>
      </c>
      <c r="AF11" s="69">
        <f t="shared" si="28"/>
        <v>0</v>
      </c>
      <c r="AG11" s="69">
        <f t="shared" si="28"/>
        <v>4</v>
      </c>
      <c r="AH11" s="69">
        <f t="shared" si="28"/>
        <v>3</v>
      </c>
      <c r="AI11" s="69">
        <f t="shared" si="28"/>
        <v>0</v>
      </c>
      <c r="AJ11" s="69">
        <f t="shared" si="28"/>
        <v>3</v>
      </c>
      <c r="AK11" s="69">
        <f t="shared" si="28"/>
        <v>1</v>
      </c>
      <c r="AL11" s="69">
        <f t="shared" si="28"/>
        <v>2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31</v>
      </c>
      <c r="AR11" s="69">
        <f t="shared" si="28"/>
        <v>31</v>
      </c>
      <c r="AS11" s="69">
        <f t="shared" si="28"/>
        <v>46</v>
      </c>
      <c r="AT11" s="69">
        <f t="shared" si="28"/>
        <v>46</v>
      </c>
      <c r="AU11" s="69">
        <f t="shared" si="28"/>
        <v>64</v>
      </c>
      <c r="AV11" s="69">
        <f t="shared" si="28"/>
        <v>64</v>
      </c>
      <c r="AW11" s="69">
        <f t="shared" si="28"/>
        <v>18</v>
      </c>
      <c r="AX11" s="69">
        <f t="shared" si="28"/>
        <v>18</v>
      </c>
      <c r="AY11" s="69">
        <f t="shared" si="28"/>
        <v>18</v>
      </c>
      <c r="AZ11" s="69">
        <f t="shared" si="28"/>
        <v>18</v>
      </c>
      <c r="BA11" s="69">
        <f t="shared" si="28"/>
        <v>36</v>
      </c>
      <c r="BB11" s="69">
        <f t="shared" si="28"/>
        <v>36</v>
      </c>
      <c r="BC11" s="69">
        <f t="shared" si="28"/>
        <v>11</v>
      </c>
      <c r="BD11" s="69">
        <f t="shared" si="28"/>
        <v>11</v>
      </c>
      <c r="BE11" s="69">
        <f t="shared" si="28"/>
        <v>11</v>
      </c>
      <c r="BF11" s="69">
        <f t="shared" si="28"/>
        <v>11</v>
      </c>
      <c r="BG11" s="69">
        <f t="shared" si="28"/>
        <v>3</v>
      </c>
      <c r="BH11" s="69">
        <f t="shared" si="28"/>
        <v>3</v>
      </c>
      <c r="BI11" s="69">
        <f t="shared" si="28"/>
        <v>3</v>
      </c>
      <c r="BJ11" s="69">
        <f t="shared" si="28"/>
        <v>3</v>
      </c>
    </row>
    <row r="12" spans="1:62" ht="38.25">
      <c r="A12" s="5" t="s">
        <v>4</v>
      </c>
      <c r="B12" s="204" t="s">
        <v>57</v>
      </c>
      <c r="C12" s="32">
        <v>29</v>
      </c>
      <c r="D12" s="32">
        <v>4</v>
      </c>
      <c r="E12" s="32">
        <v>25</v>
      </c>
      <c r="F12" s="32">
        <v>0</v>
      </c>
      <c r="G12" s="32">
        <v>0</v>
      </c>
      <c r="H12" s="32">
        <v>36</v>
      </c>
      <c r="I12" s="32">
        <f t="shared" ref="I12:I13" si="29">H12-J12-K12</f>
        <v>25</v>
      </c>
      <c r="J12" s="34">
        <v>5</v>
      </c>
      <c r="K12" s="34">
        <v>6</v>
      </c>
      <c r="L12" s="34">
        <v>1</v>
      </c>
      <c r="M12" s="34">
        <f t="shared" ref="M12:M13" si="30">N12+O12+P12+Q12</f>
        <v>16</v>
      </c>
      <c r="N12" s="157">
        <v>5</v>
      </c>
      <c r="O12" s="157">
        <v>1</v>
      </c>
      <c r="P12" s="157">
        <v>10</v>
      </c>
      <c r="Q12" s="157">
        <v>0</v>
      </c>
      <c r="R12" s="156">
        <f t="shared" ref="R12:R13" si="31">S12+T12+U12</f>
        <v>18</v>
      </c>
      <c r="S12" s="157">
        <v>0</v>
      </c>
      <c r="T12" s="157">
        <v>11</v>
      </c>
      <c r="U12" s="157">
        <v>7</v>
      </c>
      <c r="V12" s="34">
        <f t="shared" ref="V12:V13" si="32">M12+R12</f>
        <v>34</v>
      </c>
      <c r="W12" s="34">
        <v>0</v>
      </c>
      <c r="X12" s="34">
        <v>0</v>
      </c>
      <c r="Y12" s="34">
        <f>D12+E12+I12-L12-V12-W12</f>
        <v>19</v>
      </c>
      <c r="Z12" s="34">
        <f t="shared" ref="Z12:Z13" si="33">X12+D12</f>
        <v>4</v>
      </c>
      <c r="AA12" s="34">
        <v>9</v>
      </c>
      <c r="AB12" s="34">
        <v>2</v>
      </c>
      <c r="AC12" s="34">
        <f t="shared" ref="AC12:AC13" si="34">AA12+AB12</f>
        <v>11</v>
      </c>
      <c r="AD12" s="34">
        <v>3</v>
      </c>
      <c r="AE12" s="33">
        <f t="shared" ref="AE12:AE13" si="35">AA12+AB12-AD12</f>
        <v>8</v>
      </c>
      <c r="AF12" s="34"/>
      <c r="AG12" s="34">
        <v>4</v>
      </c>
      <c r="AH12" s="34">
        <v>3</v>
      </c>
      <c r="AI12" s="34">
        <v>0</v>
      </c>
      <c r="AJ12" s="34">
        <f t="shared" ref="AJ12:AJ13" si="36">AH12+AI12</f>
        <v>3</v>
      </c>
      <c r="AK12" s="34">
        <v>1</v>
      </c>
      <c r="AL12" s="34">
        <f t="shared" ref="AL12:AL13" si="37">AH12+AI12-AK12</f>
        <v>2</v>
      </c>
      <c r="AM12" s="33"/>
      <c r="AN12" s="33"/>
      <c r="AO12" s="33"/>
      <c r="AP12" s="33"/>
      <c r="AQ12" s="70">
        <f t="shared" si="11"/>
        <v>29</v>
      </c>
      <c r="AR12" s="70">
        <f>E12+F12+G12+D12</f>
        <v>29</v>
      </c>
      <c r="AS12" s="70">
        <f t="shared" si="12"/>
        <v>36</v>
      </c>
      <c r="AT12" s="70">
        <f t="shared" si="13"/>
        <v>36</v>
      </c>
      <c r="AU12" s="70">
        <f t="shared" si="14"/>
        <v>54</v>
      </c>
      <c r="AV12" s="70">
        <f>L12+V12+W12+Y12</f>
        <v>54</v>
      </c>
      <c r="AW12" s="70">
        <f t="shared" si="15"/>
        <v>16</v>
      </c>
      <c r="AX12" s="70">
        <f>N12+O12+P12+Q12</f>
        <v>16</v>
      </c>
      <c r="AY12" s="70">
        <f t="shared" si="16"/>
        <v>18</v>
      </c>
      <c r="AZ12" s="70">
        <f t="shared" si="17"/>
        <v>18</v>
      </c>
      <c r="BA12" s="70">
        <f t="shared" si="18"/>
        <v>34</v>
      </c>
      <c r="BB12" s="70">
        <f t="shared" si="19"/>
        <v>34</v>
      </c>
      <c r="BC12" s="70">
        <f t="shared" si="20"/>
        <v>11</v>
      </c>
      <c r="BD12" s="70">
        <f t="shared" si="21"/>
        <v>11</v>
      </c>
      <c r="BE12" s="70">
        <f t="shared" si="22"/>
        <v>11</v>
      </c>
      <c r="BF12" s="70">
        <f t="shared" si="23"/>
        <v>11</v>
      </c>
      <c r="BG12" s="70">
        <f t="shared" si="24"/>
        <v>3</v>
      </c>
      <c r="BH12" s="70">
        <f t="shared" si="25"/>
        <v>3</v>
      </c>
      <c r="BI12" s="70">
        <f t="shared" si="26"/>
        <v>3</v>
      </c>
      <c r="BJ12" s="70">
        <f t="shared" si="27"/>
        <v>3</v>
      </c>
    </row>
    <row r="13" spans="1:62" ht="51">
      <c r="A13" s="5" t="s">
        <v>5</v>
      </c>
      <c r="B13" s="204" t="s">
        <v>58</v>
      </c>
      <c r="C13" s="33">
        <f t="shared" ref="C13" si="38">E13+F13+G13</f>
        <v>2</v>
      </c>
      <c r="D13" s="32">
        <v>0</v>
      </c>
      <c r="E13" s="32">
        <v>2</v>
      </c>
      <c r="F13" s="32">
        <v>0</v>
      </c>
      <c r="G13" s="32">
        <v>0</v>
      </c>
      <c r="H13" s="32">
        <v>10</v>
      </c>
      <c r="I13" s="32">
        <f t="shared" si="29"/>
        <v>8</v>
      </c>
      <c r="J13" s="34">
        <v>1</v>
      </c>
      <c r="K13" s="34">
        <v>1</v>
      </c>
      <c r="L13" s="34">
        <v>2</v>
      </c>
      <c r="M13" s="34">
        <f t="shared" si="30"/>
        <v>2</v>
      </c>
      <c r="N13" s="157">
        <v>1</v>
      </c>
      <c r="O13" s="157">
        <v>1</v>
      </c>
      <c r="P13" s="157">
        <v>0</v>
      </c>
      <c r="Q13" s="157">
        <v>0</v>
      </c>
      <c r="R13" s="156">
        <f t="shared" si="31"/>
        <v>0</v>
      </c>
      <c r="S13" s="157">
        <v>0</v>
      </c>
      <c r="T13" s="157">
        <v>0</v>
      </c>
      <c r="U13" s="157">
        <v>0</v>
      </c>
      <c r="V13" s="34">
        <f t="shared" si="32"/>
        <v>2</v>
      </c>
      <c r="W13" s="34">
        <v>0</v>
      </c>
      <c r="X13" s="34">
        <v>1</v>
      </c>
      <c r="Y13" s="34">
        <f>D13+E13+I13-L13-V13-W13</f>
        <v>6</v>
      </c>
      <c r="Z13" s="34">
        <f t="shared" si="33"/>
        <v>1</v>
      </c>
      <c r="AA13" s="34">
        <v>0</v>
      </c>
      <c r="AB13" s="34">
        <v>0</v>
      </c>
      <c r="AC13" s="34">
        <f t="shared" si="34"/>
        <v>0</v>
      </c>
      <c r="AD13" s="34">
        <v>0</v>
      </c>
      <c r="AE13" s="33">
        <f t="shared" si="35"/>
        <v>0</v>
      </c>
      <c r="AF13" s="34"/>
      <c r="AG13" s="34">
        <v>0</v>
      </c>
      <c r="AH13" s="34">
        <v>0</v>
      </c>
      <c r="AI13" s="34">
        <v>0</v>
      </c>
      <c r="AJ13" s="34">
        <f t="shared" si="36"/>
        <v>0</v>
      </c>
      <c r="AK13" s="34">
        <v>0</v>
      </c>
      <c r="AL13" s="34">
        <f t="shared" si="37"/>
        <v>0</v>
      </c>
      <c r="AM13" s="33"/>
      <c r="AN13" s="33"/>
      <c r="AO13" s="33"/>
      <c r="AP13" s="33"/>
      <c r="AQ13" s="70">
        <f t="shared" si="11"/>
        <v>2</v>
      </c>
      <c r="AR13" s="70">
        <f>E13+F13+G13+D13</f>
        <v>2</v>
      </c>
      <c r="AS13" s="70">
        <f t="shared" si="12"/>
        <v>10</v>
      </c>
      <c r="AT13" s="70">
        <f t="shared" si="13"/>
        <v>10</v>
      </c>
      <c r="AU13" s="70">
        <f t="shared" si="14"/>
        <v>10</v>
      </c>
      <c r="AV13" s="70">
        <f>L13+V13+W13+Y13</f>
        <v>10</v>
      </c>
      <c r="AW13" s="70">
        <f t="shared" si="15"/>
        <v>2</v>
      </c>
      <c r="AX13" s="70">
        <f>N13+O13+P13+Q13</f>
        <v>2</v>
      </c>
      <c r="AY13" s="70">
        <f t="shared" si="16"/>
        <v>0</v>
      </c>
      <c r="AZ13" s="70">
        <f t="shared" si="17"/>
        <v>0</v>
      </c>
      <c r="BA13" s="70">
        <f t="shared" si="18"/>
        <v>2</v>
      </c>
      <c r="BB13" s="70">
        <f t="shared" si="19"/>
        <v>2</v>
      </c>
      <c r="BC13" s="70">
        <f t="shared" si="20"/>
        <v>0</v>
      </c>
      <c r="BD13" s="70">
        <f t="shared" si="21"/>
        <v>0</v>
      </c>
      <c r="BE13" s="70">
        <f t="shared" si="22"/>
        <v>0</v>
      </c>
      <c r="BF13" s="70">
        <f t="shared" si="23"/>
        <v>0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51">
      <c r="A14" s="5" t="s">
        <v>47</v>
      </c>
      <c r="B14" s="6" t="s">
        <v>59</v>
      </c>
      <c r="C14" s="69">
        <f t="shared" ref="C14:AP14" si="39">SUM(C15:C16)</f>
        <v>59</v>
      </c>
      <c r="D14" s="69">
        <f t="shared" si="39"/>
        <v>11</v>
      </c>
      <c r="E14" s="69">
        <f t="shared" si="39"/>
        <v>48</v>
      </c>
      <c r="F14" s="69">
        <f t="shared" si="39"/>
        <v>0</v>
      </c>
      <c r="G14" s="69">
        <f t="shared" si="39"/>
        <v>0</v>
      </c>
      <c r="H14" s="69">
        <f t="shared" si="39"/>
        <v>134</v>
      </c>
      <c r="I14" s="69">
        <f t="shared" si="39"/>
        <v>131</v>
      </c>
      <c r="J14" s="69">
        <f t="shared" si="39"/>
        <v>3</v>
      </c>
      <c r="K14" s="69">
        <f t="shared" si="39"/>
        <v>0</v>
      </c>
      <c r="L14" s="69">
        <f t="shared" si="39"/>
        <v>5</v>
      </c>
      <c r="M14" s="69">
        <f t="shared" si="39"/>
        <v>52</v>
      </c>
      <c r="N14" s="69">
        <f t="shared" si="39"/>
        <v>32</v>
      </c>
      <c r="O14" s="69">
        <f t="shared" si="39"/>
        <v>11</v>
      </c>
      <c r="P14" s="69">
        <f t="shared" si="39"/>
        <v>9</v>
      </c>
      <c r="Q14" s="69">
        <f t="shared" si="39"/>
        <v>0</v>
      </c>
      <c r="R14" s="69">
        <f t="shared" si="39"/>
        <v>7</v>
      </c>
      <c r="S14" s="69">
        <f t="shared" si="39"/>
        <v>0</v>
      </c>
      <c r="T14" s="69">
        <f t="shared" si="39"/>
        <v>6</v>
      </c>
      <c r="U14" s="69">
        <f t="shared" si="39"/>
        <v>1</v>
      </c>
      <c r="V14" s="69">
        <f t="shared" si="39"/>
        <v>59</v>
      </c>
      <c r="W14" s="69">
        <f t="shared" si="39"/>
        <v>0</v>
      </c>
      <c r="X14" s="69">
        <f t="shared" si="39"/>
        <v>3</v>
      </c>
      <c r="Y14" s="69">
        <f t="shared" si="39"/>
        <v>126</v>
      </c>
      <c r="Z14" s="69">
        <f t="shared" si="39"/>
        <v>14</v>
      </c>
      <c r="AA14" s="69">
        <f t="shared" si="39"/>
        <v>5</v>
      </c>
      <c r="AB14" s="69">
        <f t="shared" si="39"/>
        <v>7</v>
      </c>
      <c r="AC14" s="69">
        <f t="shared" si="39"/>
        <v>12</v>
      </c>
      <c r="AD14" s="69">
        <f t="shared" si="39"/>
        <v>2</v>
      </c>
      <c r="AE14" s="69">
        <f t="shared" si="39"/>
        <v>10</v>
      </c>
      <c r="AF14" s="69">
        <f t="shared" si="39"/>
        <v>0</v>
      </c>
      <c r="AG14" s="69">
        <f t="shared" si="39"/>
        <v>5</v>
      </c>
      <c r="AH14" s="69">
        <f t="shared" si="39"/>
        <v>0</v>
      </c>
      <c r="AI14" s="69">
        <f t="shared" si="39"/>
        <v>1</v>
      </c>
      <c r="AJ14" s="69">
        <f t="shared" si="39"/>
        <v>1</v>
      </c>
      <c r="AK14" s="69">
        <f t="shared" si="39"/>
        <v>0</v>
      </c>
      <c r="AL14" s="69">
        <f t="shared" si="39"/>
        <v>1</v>
      </c>
      <c r="AM14" s="69">
        <f t="shared" si="39"/>
        <v>0</v>
      </c>
      <c r="AN14" s="69">
        <f t="shared" si="39"/>
        <v>0</v>
      </c>
      <c r="AO14" s="69">
        <f t="shared" si="39"/>
        <v>0</v>
      </c>
      <c r="AP14" s="69">
        <f t="shared" si="39"/>
        <v>0</v>
      </c>
      <c r="AQ14" s="69">
        <f t="shared" ref="AQ14:BJ14" si="40">SUM(AQ15:AQ16)</f>
        <v>59</v>
      </c>
      <c r="AR14" s="69">
        <f t="shared" si="40"/>
        <v>59</v>
      </c>
      <c r="AS14" s="69">
        <f t="shared" si="40"/>
        <v>134</v>
      </c>
      <c r="AT14" s="69">
        <f t="shared" si="40"/>
        <v>134</v>
      </c>
      <c r="AU14" s="69">
        <f t="shared" si="40"/>
        <v>190</v>
      </c>
      <c r="AV14" s="69">
        <f t="shared" si="40"/>
        <v>190</v>
      </c>
      <c r="AW14" s="69">
        <f t="shared" si="40"/>
        <v>52</v>
      </c>
      <c r="AX14" s="69">
        <f t="shared" si="40"/>
        <v>52</v>
      </c>
      <c r="AY14" s="69">
        <f t="shared" si="40"/>
        <v>7</v>
      </c>
      <c r="AZ14" s="69">
        <f t="shared" si="40"/>
        <v>7</v>
      </c>
      <c r="BA14" s="69">
        <f t="shared" si="40"/>
        <v>59</v>
      </c>
      <c r="BB14" s="69">
        <f t="shared" si="40"/>
        <v>59</v>
      </c>
      <c r="BC14" s="69">
        <f t="shared" si="40"/>
        <v>12</v>
      </c>
      <c r="BD14" s="69">
        <f t="shared" si="40"/>
        <v>12</v>
      </c>
      <c r="BE14" s="69">
        <f t="shared" si="40"/>
        <v>12</v>
      </c>
      <c r="BF14" s="69">
        <f t="shared" si="40"/>
        <v>12</v>
      </c>
      <c r="BG14" s="69">
        <f t="shared" si="40"/>
        <v>1</v>
      </c>
      <c r="BH14" s="69">
        <f t="shared" si="40"/>
        <v>1</v>
      </c>
      <c r="BI14" s="69">
        <f t="shared" si="40"/>
        <v>1</v>
      </c>
      <c r="BJ14" s="69">
        <f t="shared" si="40"/>
        <v>1</v>
      </c>
    </row>
    <row r="15" spans="1:62" ht="38.25">
      <c r="A15" s="5" t="s">
        <v>6</v>
      </c>
      <c r="B15" s="204" t="s">
        <v>60</v>
      </c>
      <c r="C15" s="33">
        <v>31</v>
      </c>
      <c r="D15" s="32">
        <v>7</v>
      </c>
      <c r="E15" s="36">
        <v>24</v>
      </c>
      <c r="F15" s="36">
        <v>0</v>
      </c>
      <c r="G15" s="36">
        <v>0</v>
      </c>
      <c r="H15" s="32">
        <v>74</v>
      </c>
      <c r="I15" s="32">
        <f t="shared" ref="I15:I18" si="41">H15-J15-K15</f>
        <v>74</v>
      </c>
      <c r="J15" s="34">
        <v>0</v>
      </c>
      <c r="K15" s="34">
        <v>0</v>
      </c>
      <c r="L15" s="34">
        <v>4</v>
      </c>
      <c r="M15" s="34">
        <f t="shared" ref="M15:M18" si="42">N15+O15+P15+Q15</f>
        <v>16</v>
      </c>
      <c r="N15" s="157">
        <v>10</v>
      </c>
      <c r="O15" s="157">
        <v>1</v>
      </c>
      <c r="P15" s="157">
        <v>5</v>
      </c>
      <c r="Q15" s="157">
        <v>0</v>
      </c>
      <c r="R15" s="156">
        <f t="shared" ref="R15:R18" si="43">S15+T15+U15</f>
        <v>1</v>
      </c>
      <c r="S15" s="157">
        <v>0</v>
      </c>
      <c r="T15" s="157">
        <v>1</v>
      </c>
      <c r="U15" s="157">
        <v>0</v>
      </c>
      <c r="V15" s="34">
        <f t="shared" ref="V15:V18" si="44">M15+R15</f>
        <v>17</v>
      </c>
      <c r="W15" s="34">
        <v>0</v>
      </c>
      <c r="X15" s="34">
        <v>3</v>
      </c>
      <c r="Y15" s="34">
        <f>D15+E15+I15-L15-V15-W15</f>
        <v>84</v>
      </c>
      <c r="Z15" s="34">
        <f t="shared" ref="Z15:Z18" si="45">X15+D15</f>
        <v>10</v>
      </c>
      <c r="AA15" s="34">
        <v>0</v>
      </c>
      <c r="AB15" s="34">
        <v>0</v>
      </c>
      <c r="AC15" s="34">
        <f t="shared" ref="AC15:AC18" si="46">AA15+AB15</f>
        <v>0</v>
      </c>
      <c r="AD15" s="34">
        <v>0</v>
      </c>
      <c r="AE15" s="33">
        <f t="shared" ref="AE15:AE18" si="47">AA15+AB15-AD15</f>
        <v>0</v>
      </c>
      <c r="AF15" s="34"/>
      <c r="AG15" s="34">
        <v>0</v>
      </c>
      <c r="AH15" s="34">
        <v>0</v>
      </c>
      <c r="AI15" s="34">
        <v>0</v>
      </c>
      <c r="AJ15" s="34">
        <f t="shared" ref="AJ15:AJ18" si="48">AH15+AI15</f>
        <v>0</v>
      </c>
      <c r="AK15" s="34">
        <v>0</v>
      </c>
      <c r="AL15" s="34">
        <f t="shared" ref="AL15:AL18" si="49">AH15+AI15-AK15</f>
        <v>0</v>
      </c>
      <c r="AM15" s="33"/>
      <c r="AN15" s="33"/>
      <c r="AO15" s="33"/>
      <c r="AP15" s="33"/>
      <c r="AQ15" s="70">
        <f t="shared" si="11"/>
        <v>31</v>
      </c>
      <c r="AR15" s="70">
        <f>E15+F15+G15+D15</f>
        <v>31</v>
      </c>
      <c r="AS15" s="70">
        <f t="shared" si="12"/>
        <v>74</v>
      </c>
      <c r="AT15" s="70">
        <f t="shared" si="13"/>
        <v>74</v>
      </c>
      <c r="AU15" s="70">
        <f t="shared" si="14"/>
        <v>105</v>
      </c>
      <c r="AV15" s="70">
        <f>L15+V15+W15+Y15</f>
        <v>105</v>
      </c>
      <c r="AW15" s="70">
        <f t="shared" si="15"/>
        <v>16</v>
      </c>
      <c r="AX15" s="70">
        <f t="shared" ref="AX15:AX18" si="50">N15+O15+P15+Q15</f>
        <v>16</v>
      </c>
      <c r="AY15" s="70">
        <f t="shared" si="16"/>
        <v>1</v>
      </c>
      <c r="AZ15" s="70">
        <f t="shared" si="17"/>
        <v>1</v>
      </c>
      <c r="BA15" s="70">
        <f t="shared" si="18"/>
        <v>17</v>
      </c>
      <c r="BB15" s="70">
        <f t="shared" si="19"/>
        <v>17</v>
      </c>
      <c r="BC15" s="70">
        <f t="shared" si="20"/>
        <v>0</v>
      </c>
      <c r="BD15" s="70">
        <f t="shared" si="21"/>
        <v>0</v>
      </c>
      <c r="BE15" s="70">
        <f t="shared" si="22"/>
        <v>0</v>
      </c>
      <c r="BF15" s="70">
        <f t="shared" si="23"/>
        <v>0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33">
        <v>28</v>
      </c>
      <c r="D16" s="32">
        <v>4</v>
      </c>
      <c r="E16" s="36">
        <v>24</v>
      </c>
      <c r="F16" s="36">
        <v>0</v>
      </c>
      <c r="G16" s="36">
        <v>0</v>
      </c>
      <c r="H16" s="32">
        <v>60</v>
      </c>
      <c r="I16" s="32">
        <f t="shared" si="41"/>
        <v>57</v>
      </c>
      <c r="J16" s="38">
        <v>3</v>
      </c>
      <c r="K16" s="34">
        <v>0</v>
      </c>
      <c r="L16" s="38">
        <v>1</v>
      </c>
      <c r="M16" s="34">
        <f t="shared" si="42"/>
        <v>36</v>
      </c>
      <c r="N16" s="157">
        <v>22</v>
      </c>
      <c r="O16" s="157">
        <v>10</v>
      </c>
      <c r="P16" s="157">
        <v>4</v>
      </c>
      <c r="Q16" s="157">
        <v>0</v>
      </c>
      <c r="R16" s="156">
        <f t="shared" si="43"/>
        <v>6</v>
      </c>
      <c r="S16" s="157">
        <v>0</v>
      </c>
      <c r="T16" s="157">
        <v>5</v>
      </c>
      <c r="U16" s="157">
        <v>1</v>
      </c>
      <c r="V16" s="34">
        <f t="shared" si="44"/>
        <v>42</v>
      </c>
      <c r="W16" s="38">
        <v>0</v>
      </c>
      <c r="X16" s="38">
        <v>0</v>
      </c>
      <c r="Y16" s="34">
        <f t="shared" ref="Y16:Y46" si="51">D16+E16+I16-L16-V16-W16</f>
        <v>42</v>
      </c>
      <c r="Z16" s="34">
        <f t="shared" si="45"/>
        <v>4</v>
      </c>
      <c r="AA16" s="38">
        <v>5</v>
      </c>
      <c r="AB16" s="38">
        <v>7</v>
      </c>
      <c r="AC16" s="34">
        <f t="shared" si="46"/>
        <v>12</v>
      </c>
      <c r="AD16" s="38">
        <v>2</v>
      </c>
      <c r="AE16" s="33">
        <f t="shared" si="47"/>
        <v>10</v>
      </c>
      <c r="AF16" s="38"/>
      <c r="AG16" s="38">
        <v>5</v>
      </c>
      <c r="AH16" s="38">
        <v>0</v>
      </c>
      <c r="AI16" s="38">
        <v>1</v>
      </c>
      <c r="AJ16" s="34">
        <f t="shared" si="48"/>
        <v>1</v>
      </c>
      <c r="AK16" s="38">
        <v>0</v>
      </c>
      <c r="AL16" s="34">
        <f t="shared" si="49"/>
        <v>1</v>
      </c>
      <c r="AM16" s="38"/>
      <c r="AN16" s="38"/>
      <c r="AO16" s="38"/>
      <c r="AP16" s="38"/>
      <c r="AQ16" s="70">
        <f t="shared" si="11"/>
        <v>28</v>
      </c>
      <c r="AR16" s="70">
        <f t="shared" ref="AR16:AR47" si="52">E16+F16+G16+D16</f>
        <v>28</v>
      </c>
      <c r="AS16" s="70">
        <f t="shared" si="12"/>
        <v>60</v>
      </c>
      <c r="AT16" s="70">
        <f t="shared" si="13"/>
        <v>60</v>
      </c>
      <c r="AU16" s="70">
        <f t="shared" si="14"/>
        <v>85</v>
      </c>
      <c r="AV16" s="70">
        <f>L16+V16+W16+Y16</f>
        <v>85</v>
      </c>
      <c r="AW16" s="70">
        <f t="shared" si="15"/>
        <v>36</v>
      </c>
      <c r="AX16" s="70">
        <f t="shared" si="50"/>
        <v>36</v>
      </c>
      <c r="AY16" s="70">
        <f t="shared" si="16"/>
        <v>6</v>
      </c>
      <c r="AZ16" s="70">
        <f t="shared" si="17"/>
        <v>6</v>
      </c>
      <c r="BA16" s="70">
        <f t="shared" si="18"/>
        <v>42</v>
      </c>
      <c r="BB16" s="70">
        <f t="shared" si="19"/>
        <v>42</v>
      </c>
      <c r="BC16" s="70">
        <f t="shared" si="20"/>
        <v>12</v>
      </c>
      <c r="BD16" s="70">
        <f t="shared" si="21"/>
        <v>12</v>
      </c>
      <c r="BE16" s="70">
        <f t="shared" si="22"/>
        <v>12</v>
      </c>
      <c r="BF16" s="70">
        <f t="shared" si="23"/>
        <v>12</v>
      </c>
      <c r="BG16" s="70">
        <f t="shared" si="24"/>
        <v>1</v>
      </c>
      <c r="BH16" s="70">
        <f t="shared" si="25"/>
        <v>1</v>
      </c>
      <c r="BI16" s="70">
        <f t="shared" si="26"/>
        <v>1</v>
      </c>
      <c r="BJ16" s="70">
        <f t="shared" si="27"/>
        <v>1</v>
      </c>
    </row>
    <row r="17" spans="1:62" ht="25.5">
      <c r="A17" s="5">
        <v>4</v>
      </c>
      <c r="B17" s="6" t="s">
        <v>85</v>
      </c>
      <c r="C17" s="33">
        <v>14</v>
      </c>
      <c r="D17" s="32">
        <v>7</v>
      </c>
      <c r="E17" s="32">
        <v>7</v>
      </c>
      <c r="F17" s="32">
        <v>0</v>
      </c>
      <c r="G17" s="32">
        <v>0</v>
      </c>
      <c r="H17" s="32">
        <v>1</v>
      </c>
      <c r="I17" s="32">
        <f t="shared" si="41"/>
        <v>1</v>
      </c>
      <c r="J17" s="38">
        <v>0</v>
      </c>
      <c r="K17" s="34">
        <v>0</v>
      </c>
      <c r="L17" s="38">
        <v>0</v>
      </c>
      <c r="M17" s="34">
        <f t="shared" si="42"/>
        <v>13</v>
      </c>
      <c r="N17" s="157">
        <v>7</v>
      </c>
      <c r="O17" s="157">
        <v>1</v>
      </c>
      <c r="P17" s="157">
        <v>5</v>
      </c>
      <c r="Q17" s="157">
        <v>0</v>
      </c>
      <c r="R17" s="156">
        <f t="shared" si="43"/>
        <v>2</v>
      </c>
      <c r="S17" s="157">
        <v>0</v>
      </c>
      <c r="T17" s="157">
        <v>1</v>
      </c>
      <c r="U17" s="157">
        <v>1</v>
      </c>
      <c r="V17" s="34">
        <f t="shared" si="44"/>
        <v>15</v>
      </c>
      <c r="W17" s="38">
        <v>0</v>
      </c>
      <c r="X17" s="38">
        <v>0</v>
      </c>
      <c r="Y17" s="34">
        <f t="shared" si="51"/>
        <v>0</v>
      </c>
      <c r="Z17" s="34">
        <f t="shared" si="45"/>
        <v>7</v>
      </c>
      <c r="AA17" s="38">
        <v>1</v>
      </c>
      <c r="AB17" s="38">
        <v>1</v>
      </c>
      <c r="AC17" s="34">
        <f t="shared" si="46"/>
        <v>2</v>
      </c>
      <c r="AD17" s="38">
        <v>1</v>
      </c>
      <c r="AE17" s="33">
        <f t="shared" si="47"/>
        <v>1</v>
      </c>
      <c r="AF17" s="38"/>
      <c r="AG17" s="38">
        <v>0</v>
      </c>
      <c r="AH17" s="38">
        <v>0</v>
      </c>
      <c r="AI17" s="38">
        <v>0</v>
      </c>
      <c r="AJ17" s="34">
        <f t="shared" si="48"/>
        <v>0</v>
      </c>
      <c r="AK17" s="38">
        <v>0</v>
      </c>
      <c r="AL17" s="34">
        <f t="shared" si="49"/>
        <v>0</v>
      </c>
      <c r="AM17" s="38"/>
      <c r="AN17" s="38"/>
      <c r="AO17" s="38"/>
      <c r="AP17" s="38"/>
      <c r="AQ17" s="70">
        <f t="shared" si="11"/>
        <v>14</v>
      </c>
      <c r="AR17" s="70">
        <f t="shared" si="52"/>
        <v>14</v>
      </c>
      <c r="AS17" s="70">
        <f t="shared" si="12"/>
        <v>1</v>
      </c>
      <c r="AT17" s="70">
        <f t="shared" si="13"/>
        <v>1</v>
      </c>
      <c r="AU17" s="70">
        <f t="shared" si="14"/>
        <v>15</v>
      </c>
      <c r="AV17" s="70">
        <f>L17+V17+W17+Y17</f>
        <v>15</v>
      </c>
      <c r="AW17" s="70">
        <f t="shared" si="15"/>
        <v>13</v>
      </c>
      <c r="AX17" s="70">
        <f t="shared" si="50"/>
        <v>13</v>
      </c>
      <c r="AY17" s="70">
        <f t="shared" si="16"/>
        <v>2</v>
      </c>
      <c r="AZ17" s="70">
        <f t="shared" si="17"/>
        <v>2</v>
      </c>
      <c r="BA17" s="70">
        <f t="shared" si="18"/>
        <v>15</v>
      </c>
      <c r="BB17" s="70">
        <f t="shared" si="19"/>
        <v>15</v>
      </c>
      <c r="BC17" s="70">
        <f t="shared" si="20"/>
        <v>2</v>
      </c>
      <c r="BD17" s="70">
        <f t="shared" si="21"/>
        <v>2</v>
      </c>
      <c r="BE17" s="70">
        <f t="shared" si="22"/>
        <v>2</v>
      </c>
      <c r="BF17" s="70">
        <f t="shared" si="23"/>
        <v>2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51">
      <c r="A18" s="5">
        <v>5</v>
      </c>
      <c r="B18" s="6" t="s">
        <v>66</v>
      </c>
      <c r="C18" s="33">
        <v>1</v>
      </c>
      <c r="D18" s="32">
        <v>1</v>
      </c>
      <c r="E18" s="32">
        <v>0</v>
      </c>
      <c r="F18" s="36">
        <v>0</v>
      </c>
      <c r="G18" s="36">
        <v>0</v>
      </c>
      <c r="H18" s="32">
        <v>1</v>
      </c>
      <c r="I18" s="32">
        <f t="shared" si="41"/>
        <v>1</v>
      </c>
      <c r="J18" s="38">
        <v>0</v>
      </c>
      <c r="K18" s="34">
        <v>0</v>
      </c>
      <c r="L18" s="38">
        <v>0</v>
      </c>
      <c r="M18" s="34">
        <f t="shared" si="42"/>
        <v>0</v>
      </c>
      <c r="N18" s="157">
        <v>0</v>
      </c>
      <c r="O18" s="157">
        <v>0</v>
      </c>
      <c r="P18" s="157">
        <v>0</v>
      </c>
      <c r="Q18" s="157">
        <v>0</v>
      </c>
      <c r="R18" s="156">
        <f t="shared" si="43"/>
        <v>0</v>
      </c>
      <c r="S18" s="157">
        <v>0</v>
      </c>
      <c r="T18" s="157">
        <v>0</v>
      </c>
      <c r="U18" s="157">
        <v>0</v>
      </c>
      <c r="V18" s="34">
        <f t="shared" si="44"/>
        <v>0</v>
      </c>
      <c r="W18" s="38">
        <v>0</v>
      </c>
      <c r="X18" s="38">
        <v>0</v>
      </c>
      <c r="Y18" s="34">
        <f t="shared" si="51"/>
        <v>2</v>
      </c>
      <c r="Z18" s="34">
        <f t="shared" si="45"/>
        <v>1</v>
      </c>
      <c r="AA18" s="38">
        <v>0</v>
      </c>
      <c r="AB18" s="38">
        <v>1</v>
      </c>
      <c r="AC18" s="34">
        <f t="shared" si="46"/>
        <v>1</v>
      </c>
      <c r="AD18" s="38">
        <v>0</v>
      </c>
      <c r="AE18" s="33">
        <f t="shared" si="47"/>
        <v>1</v>
      </c>
      <c r="AF18" s="38"/>
      <c r="AG18" s="38">
        <v>0</v>
      </c>
      <c r="AH18" s="38">
        <v>0</v>
      </c>
      <c r="AI18" s="38">
        <v>1</v>
      </c>
      <c r="AJ18" s="34">
        <f t="shared" si="48"/>
        <v>1</v>
      </c>
      <c r="AK18" s="38">
        <v>0</v>
      </c>
      <c r="AL18" s="34">
        <f t="shared" si="49"/>
        <v>1</v>
      </c>
      <c r="AM18" s="38"/>
      <c r="AN18" s="38"/>
      <c r="AO18" s="38"/>
      <c r="AP18" s="38"/>
      <c r="AQ18" s="70">
        <f t="shared" si="11"/>
        <v>1</v>
      </c>
      <c r="AR18" s="70">
        <f t="shared" si="52"/>
        <v>1</v>
      </c>
      <c r="AS18" s="70">
        <f t="shared" si="12"/>
        <v>1</v>
      </c>
      <c r="AT18" s="70">
        <f t="shared" si="13"/>
        <v>1</v>
      </c>
      <c r="AU18" s="70">
        <f t="shared" si="14"/>
        <v>2</v>
      </c>
      <c r="AV18" s="70">
        <f>L18+V18+W18+Y18</f>
        <v>2</v>
      </c>
      <c r="AW18" s="70">
        <f t="shared" si="15"/>
        <v>0</v>
      </c>
      <c r="AX18" s="70">
        <f t="shared" si="50"/>
        <v>0</v>
      </c>
      <c r="AY18" s="70">
        <f t="shared" si="16"/>
        <v>0</v>
      </c>
      <c r="AZ18" s="70">
        <f t="shared" si="17"/>
        <v>0</v>
      </c>
      <c r="BA18" s="70">
        <f t="shared" si="18"/>
        <v>0</v>
      </c>
      <c r="BB18" s="70">
        <f t="shared" si="19"/>
        <v>0</v>
      </c>
      <c r="BC18" s="70">
        <f t="shared" si="20"/>
        <v>1</v>
      </c>
      <c r="BD18" s="70">
        <f t="shared" si="21"/>
        <v>1</v>
      </c>
      <c r="BE18" s="70">
        <f t="shared" si="22"/>
        <v>1</v>
      </c>
      <c r="BF18" s="70">
        <f t="shared" si="23"/>
        <v>1</v>
      </c>
      <c r="BG18" s="70">
        <f t="shared" si="24"/>
        <v>1</v>
      </c>
      <c r="BH18" s="70">
        <f t="shared" si="25"/>
        <v>1</v>
      </c>
      <c r="BI18" s="70">
        <f t="shared" si="26"/>
        <v>1</v>
      </c>
      <c r="BJ18" s="70">
        <f t="shared" si="27"/>
        <v>1</v>
      </c>
    </row>
    <row r="19" spans="1:62" ht="38.25">
      <c r="A19" s="5">
        <v>6</v>
      </c>
      <c r="B19" s="6" t="s">
        <v>67</v>
      </c>
      <c r="C19" s="69">
        <f t="shared" ref="C19:BJ19" si="53">SUM(C20:C26)</f>
        <v>0</v>
      </c>
      <c r="D19" s="69">
        <f t="shared" si="53"/>
        <v>0</v>
      </c>
      <c r="E19" s="69">
        <f t="shared" si="53"/>
        <v>0</v>
      </c>
      <c r="F19" s="69">
        <f t="shared" si="53"/>
        <v>0</v>
      </c>
      <c r="G19" s="69">
        <f t="shared" si="53"/>
        <v>0</v>
      </c>
      <c r="H19" s="69">
        <f t="shared" si="53"/>
        <v>0</v>
      </c>
      <c r="I19" s="69">
        <f t="shared" si="53"/>
        <v>0</v>
      </c>
      <c r="J19" s="69">
        <f t="shared" si="53"/>
        <v>0</v>
      </c>
      <c r="K19" s="69">
        <f t="shared" si="53"/>
        <v>0</v>
      </c>
      <c r="L19" s="69">
        <f t="shared" si="53"/>
        <v>0</v>
      </c>
      <c r="M19" s="69">
        <f t="shared" si="53"/>
        <v>0</v>
      </c>
      <c r="N19" s="69">
        <f t="shared" si="53"/>
        <v>0</v>
      </c>
      <c r="O19" s="69">
        <f t="shared" si="53"/>
        <v>0</v>
      </c>
      <c r="P19" s="69">
        <f t="shared" si="53"/>
        <v>0</v>
      </c>
      <c r="Q19" s="69">
        <f t="shared" si="53"/>
        <v>0</v>
      </c>
      <c r="R19" s="69">
        <f t="shared" si="53"/>
        <v>0</v>
      </c>
      <c r="S19" s="69">
        <f t="shared" si="53"/>
        <v>0</v>
      </c>
      <c r="T19" s="69">
        <f t="shared" si="53"/>
        <v>0</v>
      </c>
      <c r="U19" s="69">
        <f t="shared" si="53"/>
        <v>0</v>
      </c>
      <c r="V19" s="69">
        <f t="shared" si="53"/>
        <v>0</v>
      </c>
      <c r="W19" s="69">
        <f t="shared" si="53"/>
        <v>0</v>
      </c>
      <c r="X19" s="69">
        <f t="shared" si="53"/>
        <v>0</v>
      </c>
      <c r="Y19" s="69">
        <f t="shared" si="53"/>
        <v>0</v>
      </c>
      <c r="Z19" s="69">
        <f t="shared" si="53"/>
        <v>0</v>
      </c>
      <c r="AA19" s="69">
        <f t="shared" si="53"/>
        <v>0</v>
      </c>
      <c r="AB19" s="69">
        <f t="shared" si="53"/>
        <v>0</v>
      </c>
      <c r="AC19" s="69">
        <f t="shared" si="53"/>
        <v>0</v>
      </c>
      <c r="AD19" s="69">
        <f t="shared" si="53"/>
        <v>0</v>
      </c>
      <c r="AE19" s="69">
        <f t="shared" si="53"/>
        <v>0</v>
      </c>
      <c r="AF19" s="69">
        <f t="shared" si="53"/>
        <v>0</v>
      </c>
      <c r="AG19" s="69">
        <f t="shared" si="53"/>
        <v>0</v>
      </c>
      <c r="AH19" s="69">
        <f t="shared" si="53"/>
        <v>0</v>
      </c>
      <c r="AI19" s="69">
        <f t="shared" si="53"/>
        <v>0</v>
      </c>
      <c r="AJ19" s="69">
        <f t="shared" si="53"/>
        <v>0</v>
      </c>
      <c r="AK19" s="69">
        <f t="shared" si="53"/>
        <v>0</v>
      </c>
      <c r="AL19" s="69">
        <f t="shared" si="53"/>
        <v>0</v>
      </c>
      <c r="AM19" s="69">
        <f t="shared" si="53"/>
        <v>0</v>
      </c>
      <c r="AN19" s="69">
        <f t="shared" si="53"/>
        <v>0</v>
      </c>
      <c r="AO19" s="69">
        <f t="shared" si="53"/>
        <v>0</v>
      </c>
      <c r="AP19" s="69">
        <f t="shared" si="53"/>
        <v>0</v>
      </c>
      <c r="AQ19" s="69">
        <f t="shared" si="53"/>
        <v>0</v>
      </c>
      <c r="AR19" s="69">
        <f t="shared" si="53"/>
        <v>0</v>
      </c>
      <c r="AS19" s="69">
        <f t="shared" si="53"/>
        <v>0</v>
      </c>
      <c r="AT19" s="69">
        <f t="shared" si="53"/>
        <v>0</v>
      </c>
      <c r="AU19" s="69">
        <f t="shared" si="53"/>
        <v>0</v>
      </c>
      <c r="AV19" s="69">
        <f t="shared" si="53"/>
        <v>0</v>
      </c>
      <c r="AW19" s="69">
        <f t="shared" si="53"/>
        <v>0</v>
      </c>
      <c r="AX19" s="69">
        <f t="shared" si="53"/>
        <v>0</v>
      </c>
      <c r="AY19" s="69">
        <f t="shared" si="53"/>
        <v>0</v>
      </c>
      <c r="AZ19" s="69">
        <f t="shared" si="53"/>
        <v>0</v>
      </c>
      <c r="BA19" s="69">
        <f t="shared" si="53"/>
        <v>0</v>
      </c>
      <c r="BB19" s="69">
        <f t="shared" si="53"/>
        <v>0</v>
      </c>
      <c r="BC19" s="69">
        <f t="shared" si="53"/>
        <v>0</v>
      </c>
      <c r="BD19" s="69">
        <f t="shared" si="53"/>
        <v>0</v>
      </c>
      <c r="BE19" s="69">
        <f t="shared" si="53"/>
        <v>0</v>
      </c>
      <c r="BF19" s="69">
        <f t="shared" si="53"/>
        <v>0</v>
      </c>
      <c r="BG19" s="69">
        <f t="shared" si="53"/>
        <v>0</v>
      </c>
      <c r="BH19" s="69">
        <f t="shared" si="53"/>
        <v>0</v>
      </c>
      <c r="BI19" s="69">
        <f t="shared" si="53"/>
        <v>0</v>
      </c>
      <c r="BJ19" s="69">
        <f t="shared" si="53"/>
        <v>0</v>
      </c>
    </row>
    <row r="20" spans="1:62" ht="38.25">
      <c r="A20" s="5" t="s">
        <v>8</v>
      </c>
      <c r="B20" s="204" t="s">
        <v>68</v>
      </c>
      <c r="C20" s="21">
        <f t="shared" ref="C20:C26" si="54">E20+F20+G20</f>
        <v>0</v>
      </c>
      <c r="D20" s="2">
        <v>0</v>
      </c>
      <c r="E20" s="7">
        <v>0</v>
      </c>
      <c r="F20" s="7">
        <v>0</v>
      </c>
      <c r="G20" s="7">
        <v>0</v>
      </c>
      <c r="H20" s="2">
        <f t="shared" ref="H20:H26" si="55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26" si="56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57">S20+T20+U20</f>
        <v>0</v>
      </c>
      <c r="S20" s="8">
        <v>0</v>
      </c>
      <c r="T20" s="8">
        <v>0</v>
      </c>
      <c r="U20" s="8">
        <v>0</v>
      </c>
      <c r="V20" s="3">
        <f t="shared" ref="V20:V26" si="58">M20+R20</f>
        <v>0</v>
      </c>
      <c r="W20" s="8">
        <v>0</v>
      </c>
      <c r="X20" s="8">
        <v>0</v>
      </c>
      <c r="Y20" s="34">
        <f t="shared" si="51"/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21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2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</f>
        <v>0</v>
      </c>
      <c r="AW20" s="70">
        <f t="shared" si="15"/>
        <v>0</v>
      </c>
      <c r="AX20" s="70">
        <f t="shared" ref="AX20:AX26" si="59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f t="shared" si="54"/>
        <v>0</v>
      </c>
      <c r="D21" s="2">
        <v>0</v>
      </c>
      <c r="E21" s="2">
        <v>0</v>
      </c>
      <c r="F21" s="7">
        <v>0</v>
      </c>
      <c r="G21" s="7">
        <v>0</v>
      </c>
      <c r="H21" s="2">
        <f t="shared" si="55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56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7"/>
        <v>0</v>
      </c>
      <c r="S21" s="8">
        <v>0</v>
      </c>
      <c r="T21" s="8">
        <v>0</v>
      </c>
      <c r="U21" s="8">
        <v>0</v>
      </c>
      <c r="V21" s="3">
        <f t="shared" si="58"/>
        <v>0</v>
      </c>
      <c r="W21" s="8">
        <v>0</v>
      </c>
      <c r="X21" s="8">
        <v>0</v>
      </c>
      <c r="Y21" s="34">
        <f t="shared" si="51"/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21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2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0">L21+V21+W21+Y21</f>
        <v>0</v>
      </c>
      <c r="AW21" s="70">
        <f t="shared" si="15"/>
        <v>0</v>
      </c>
      <c r="AX21" s="70">
        <f t="shared" si="59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f t="shared" si="54"/>
        <v>0</v>
      </c>
      <c r="D22" s="2">
        <v>0</v>
      </c>
      <c r="E22" s="7">
        <v>0</v>
      </c>
      <c r="F22" s="7">
        <v>0</v>
      </c>
      <c r="G22" s="7">
        <v>0</v>
      </c>
      <c r="H22" s="2">
        <f t="shared" si="55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56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7"/>
        <v>0</v>
      </c>
      <c r="S22" s="8">
        <v>0</v>
      </c>
      <c r="T22" s="8">
        <v>0</v>
      </c>
      <c r="U22" s="8">
        <v>0</v>
      </c>
      <c r="V22" s="3">
        <f t="shared" si="58"/>
        <v>0</v>
      </c>
      <c r="W22" s="8">
        <v>0</v>
      </c>
      <c r="X22" s="8">
        <v>0</v>
      </c>
      <c r="Y22" s="34">
        <f t="shared" si="51"/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21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2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0"/>
        <v>0</v>
      </c>
      <c r="AW22" s="70">
        <f t="shared" si="15"/>
        <v>0</v>
      </c>
      <c r="AX22" s="70">
        <f t="shared" si="59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f t="shared" si="54"/>
        <v>0</v>
      </c>
      <c r="D23" s="2">
        <v>0</v>
      </c>
      <c r="E23" s="7">
        <v>0</v>
      </c>
      <c r="F23" s="7">
        <v>0</v>
      </c>
      <c r="G23" s="7">
        <v>0</v>
      </c>
      <c r="H23" s="2">
        <f t="shared" si="55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56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7"/>
        <v>0</v>
      </c>
      <c r="S23" s="8">
        <v>0</v>
      </c>
      <c r="T23" s="8">
        <v>0</v>
      </c>
      <c r="U23" s="8">
        <v>0</v>
      </c>
      <c r="V23" s="3">
        <f t="shared" si="58"/>
        <v>0</v>
      </c>
      <c r="W23" s="8">
        <v>0</v>
      </c>
      <c r="X23" s="8">
        <v>0</v>
      </c>
      <c r="Y23" s="34">
        <f t="shared" si="51"/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21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2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0"/>
        <v>0</v>
      </c>
      <c r="AW23" s="70">
        <f t="shared" si="15"/>
        <v>0</v>
      </c>
      <c r="AX23" s="70">
        <f t="shared" si="59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f t="shared" si="54"/>
        <v>0</v>
      </c>
      <c r="D24" s="2">
        <v>0</v>
      </c>
      <c r="E24" s="7">
        <v>0</v>
      </c>
      <c r="F24" s="7">
        <v>0</v>
      </c>
      <c r="G24" s="7">
        <v>0</v>
      </c>
      <c r="H24" s="2">
        <f t="shared" si="55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56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7"/>
        <v>0</v>
      </c>
      <c r="S24" s="8">
        <v>0</v>
      </c>
      <c r="T24" s="8">
        <v>0</v>
      </c>
      <c r="U24" s="8">
        <v>0</v>
      </c>
      <c r="V24" s="3">
        <f t="shared" si="58"/>
        <v>0</v>
      </c>
      <c r="W24" s="8">
        <v>0</v>
      </c>
      <c r="X24" s="8">
        <v>0</v>
      </c>
      <c r="Y24" s="34">
        <f t="shared" si="51"/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21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2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0"/>
        <v>0</v>
      </c>
      <c r="AW24" s="70">
        <f t="shared" si="15"/>
        <v>0</v>
      </c>
      <c r="AX24" s="70">
        <f t="shared" si="59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f t="shared" si="54"/>
        <v>0</v>
      </c>
      <c r="D25" s="2">
        <v>0</v>
      </c>
      <c r="E25" s="22">
        <v>0</v>
      </c>
      <c r="F25" s="7">
        <v>0</v>
      </c>
      <c r="G25" s="7">
        <v>0</v>
      </c>
      <c r="H25" s="2">
        <f t="shared" si="55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56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7"/>
        <v>0</v>
      </c>
      <c r="S25" s="8">
        <v>0</v>
      </c>
      <c r="T25" s="8">
        <v>0</v>
      </c>
      <c r="U25" s="8">
        <v>0</v>
      </c>
      <c r="V25" s="3">
        <f t="shared" si="58"/>
        <v>0</v>
      </c>
      <c r="W25" s="8">
        <v>0</v>
      </c>
      <c r="X25" s="8">
        <v>0</v>
      </c>
      <c r="Y25" s="34">
        <f t="shared" si="51"/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21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2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 t="shared" si="60"/>
        <v>0</v>
      </c>
      <c r="AW25" s="70">
        <f t="shared" si="15"/>
        <v>0</v>
      </c>
      <c r="AX25" s="70">
        <f t="shared" si="59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f t="shared" si="54"/>
        <v>0</v>
      </c>
      <c r="D26" s="2">
        <v>0</v>
      </c>
      <c r="E26" s="7">
        <v>0</v>
      </c>
      <c r="F26" s="7">
        <v>0</v>
      </c>
      <c r="G26" s="7">
        <v>0</v>
      </c>
      <c r="H26" s="2">
        <f t="shared" si="55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56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7"/>
        <v>0</v>
      </c>
      <c r="S26" s="8">
        <v>0</v>
      </c>
      <c r="T26" s="8">
        <v>0</v>
      </c>
      <c r="U26" s="8">
        <v>0</v>
      </c>
      <c r="V26" s="3">
        <f t="shared" si="58"/>
        <v>0</v>
      </c>
      <c r="W26" s="8">
        <v>0</v>
      </c>
      <c r="X26" s="8">
        <v>0</v>
      </c>
      <c r="Y26" s="34">
        <f t="shared" si="51"/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21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2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0"/>
        <v>0</v>
      </c>
      <c r="AW26" s="70">
        <f t="shared" si="15"/>
        <v>0</v>
      </c>
      <c r="AX26" s="70">
        <f t="shared" si="59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5">
        <v>7</v>
      </c>
      <c r="B27" s="6" t="s">
        <v>75</v>
      </c>
      <c r="C27" s="69">
        <f t="shared" ref="C27:BJ27" si="61">SUM(C28:C32)</f>
        <v>0</v>
      </c>
      <c r="D27" s="69">
        <f t="shared" si="61"/>
        <v>0</v>
      </c>
      <c r="E27" s="69">
        <f t="shared" si="61"/>
        <v>0</v>
      </c>
      <c r="F27" s="69">
        <f t="shared" si="61"/>
        <v>0</v>
      </c>
      <c r="G27" s="69">
        <f t="shared" si="61"/>
        <v>0</v>
      </c>
      <c r="H27" s="69">
        <f t="shared" si="61"/>
        <v>0</v>
      </c>
      <c r="I27" s="69">
        <f t="shared" si="61"/>
        <v>0</v>
      </c>
      <c r="J27" s="69">
        <f t="shared" si="61"/>
        <v>0</v>
      </c>
      <c r="K27" s="69">
        <f t="shared" si="61"/>
        <v>0</v>
      </c>
      <c r="L27" s="69">
        <f t="shared" si="61"/>
        <v>0</v>
      </c>
      <c r="M27" s="69">
        <f t="shared" si="61"/>
        <v>0</v>
      </c>
      <c r="N27" s="69">
        <f t="shared" si="61"/>
        <v>0</v>
      </c>
      <c r="O27" s="69">
        <f t="shared" si="61"/>
        <v>0</v>
      </c>
      <c r="P27" s="69">
        <f t="shared" si="61"/>
        <v>0</v>
      </c>
      <c r="Q27" s="69">
        <f t="shared" si="61"/>
        <v>0</v>
      </c>
      <c r="R27" s="69">
        <f t="shared" si="61"/>
        <v>0</v>
      </c>
      <c r="S27" s="69">
        <f t="shared" si="61"/>
        <v>0</v>
      </c>
      <c r="T27" s="69">
        <f t="shared" si="61"/>
        <v>0</v>
      </c>
      <c r="U27" s="69">
        <f t="shared" si="61"/>
        <v>0</v>
      </c>
      <c r="V27" s="69">
        <f t="shared" si="61"/>
        <v>0</v>
      </c>
      <c r="W27" s="69">
        <f t="shared" si="61"/>
        <v>0</v>
      </c>
      <c r="X27" s="69">
        <f t="shared" si="61"/>
        <v>0</v>
      </c>
      <c r="Y27" s="69">
        <f t="shared" si="61"/>
        <v>0</v>
      </c>
      <c r="Z27" s="69">
        <f t="shared" si="61"/>
        <v>0</v>
      </c>
      <c r="AA27" s="69">
        <f t="shared" si="61"/>
        <v>0</v>
      </c>
      <c r="AB27" s="69">
        <f t="shared" si="61"/>
        <v>0</v>
      </c>
      <c r="AC27" s="69">
        <f t="shared" si="61"/>
        <v>0</v>
      </c>
      <c r="AD27" s="69">
        <f t="shared" si="61"/>
        <v>0</v>
      </c>
      <c r="AE27" s="69">
        <f t="shared" si="61"/>
        <v>0</v>
      </c>
      <c r="AF27" s="69">
        <f t="shared" si="61"/>
        <v>0</v>
      </c>
      <c r="AG27" s="69">
        <f t="shared" si="61"/>
        <v>0</v>
      </c>
      <c r="AH27" s="69">
        <f t="shared" si="61"/>
        <v>0</v>
      </c>
      <c r="AI27" s="69">
        <f t="shared" si="61"/>
        <v>0</v>
      </c>
      <c r="AJ27" s="69">
        <f t="shared" si="61"/>
        <v>0</v>
      </c>
      <c r="AK27" s="69">
        <f t="shared" si="61"/>
        <v>0</v>
      </c>
      <c r="AL27" s="69">
        <f t="shared" si="61"/>
        <v>0</v>
      </c>
      <c r="AM27" s="69">
        <f t="shared" si="61"/>
        <v>0</v>
      </c>
      <c r="AN27" s="69">
        <f t="shared" si="61"/>
        <v>0</v>
      </c>
      <c r="AO27" s="69">
        <f t="shared" si="61"/>
        <v>0</v>
      </c>
      <c r="AP27" s="69">
        <f t="shared" si="61"/>
        <v>0</v>
      </c>
      <c r="AQ27" s="69">
        <f t="shared" si="61"/>
        <v>0</v>
      </c>
      <c r="AR27" s="69">
        <f t="shared" si="61"/>
        <v>0</v>
      </c>
      <c r="AS27" s="69">
        <f t="shared" si="61"/>
        <v>0</v>
      </c>
      <c r="AT27" s="69">
        <f t="shared" si="61"/>
        <v>0</v>
      </c>
      <c r="AU27" s="69">
        <f t="shared" si="61"/>
        <v>0</v>
      </c>
      <c r="AV27" s="69">
        <f>SUM(AV28:AV32)</f>
        <v>0</v>
      </c>
      <c r="AW27" s="69">
        <f t="shared" si="61"/>
        <v>0</v>
      </c>
      <c r="AX27" s="69">
        <f t="shared" si="61"/>
        <v>0</v>
      </c>
      <c r="AY27" s="69">
        <f t="shared" si="61"/>
        <v>0</v>
      </c>
      <c r="AZ27" s="69">
        <f t="shared" si="61"/>
        <v>0</v>
      </c>
      <c r="BA27" s="69">
        <f t="shared" si="61"/>
        <v>0</v>
      </c>
      <c r="BB27" s="69">
        <f t="shared" si="61"/>
        <v>0</v>
      </c>
      <c r="BC27" s="69">
        <f t="shared" si="61"/>
        <v>0</v>
      </c>
      <c r="BD27" s="69">
        <f t="shared" si="61"/>
        <v>0</v>
      </c>
      <c r="BE27" s="69">
        <f t="shared" si="61"/>
        <v>0</v>
      </c>
      <c r="BF27" s="69">
        <f t="shared" si="61"/>
        <v>0</v>
      </c>
      <c r="BG27" s="69">
        <f t="shared" si="61"/>
        <v>0</v>
      </c>
      <c r="BH27" s="69">
        <f t="shared" si="61"/>
        <v>0</v>
      </c>
      <c r="BI27" s="69">
        <f t="shared" si="61"/>
        <v>0</v>
      </c>
      <c r="BJ27" s="69">
        <f t="shared" si="61"/>
        <v>0</v>
      </c>
    </row>
    <row r="28" spans="1:62" ht="18.75" customHeight="1">
      <c r="A28" s="9" t="s">
        <v>14</v>
      </c>
      <c r="B28" s="204" t="s">
        <v>76</v>
      </c>
      <c r="C28" s="33">
        <v>0</v>
      </c>
      <c r="D28" s="32">
        <v>0</v>
      </c>
      <c r="E28" s="36">
        <v>0</v>
      </c>
      <c r="F28" s="36">
        <v>0</v>
      </c>
      <c r="G28" s="36">
        <v>0</v>
      </c>
      <c r="H28" s="32">
        <v>0</v>
      </c>
      <c r="I28" s="32">
        <f t="shared" ref="I28:I40" si="62">H28-J28-K28</f>
        <v>0</v>
      </c>
      <c r="J28" s="38">
        <v>0</v>
      </c>
      <c r="K28" s="38">
        <v>0</v>
      </c>
      <c r="L28" s="38">
        <v>0</v>
      </c>
      <c r="M28" s="34">
        <f t="shared" ref="M28:M40" si="63">N28+O28+P28+Q28</f>
        <v>0</v>
      </c>
      <c r="N28" s="38">
        <v>0</v>
      </c>
      <c r="O28" s="38">
        <v>0</v>
      </c>
      <c r="P28" s="38">
        <v>0</v>
      </c>
      <c r="Q28" s="38">
        <v>0</v>
      </c>
      <c r="R28" s="156">
        <f t="shared" ref="R28:R40" si="64">S28+T28+U28</f>
        <v>0</v>
      </c>
      <c r="S28" s="38">
        <v>0</v>
      </c>
      <c r="T28" s="38">
        <v>0</v>
      </c>
      <c r="U28" s="38">
        <v>0</v>
      </c>
      <c r="V28" s="34">
        <f t="shared" ref="V28:V40" si="65">M28+R28</f>
        <v>0</v>
      </c>
      <c r="W28" s="38">
        <v>0</v>
      </c>
      <c r="X28" s="38">
        <v>0</v>
      </c>
      <c r="Y28" s="34">
        <f t="shared" si="51"/>
        <v>0</v>
      </c>
      <c r="Z28" s="34">
        <f t="shared" ref="Z28:Z40" si="66">X28+D28</f>
        <v>0</v>
      </c>
      <c r="AA28" s="38">
        <v>0</v>
      </c>
      <c r="AB28" s="38">
        <v>0</v>
      </c>
      <c r="AC28" s="34">
        <f t="shared" ref="AC28:AC40" si="67">AA28+AB28</f>
        <v>0</v>
      </c>
      <c r="AD28" s="38">
        <v>0</v>
      </c>
      <c r="AE28" s="33">
        <f t="shared" ref="AE28:AE40" si="68">AA28+AB28-AD28</f>
        <v>0</v>
      </c>
      <c r="AF28" s="38"/>
      <c r="AG28" s="38">
        <v>0</v>
      </c>
      <c r="AH28" s="38">
        <v>0</v>
      </c>
      <c r="AI28" s="38">
        <v>0</v>
      </c>
      <c r="AJ28" s="34">
        <f t="shared" ref="AJ28:AJ40" si="69">AH28+AI28</f>
        <v>0</v>
      </c>
      <c r="AK28" s="38">
        <v>0</v>
      </c>
      <c r="AL28" s="34">
        <f t="shared" ref="AL28:AL40" si="70">AH28+AI28-AK28</f>
        <v>0</v>
      </c>
      <c r="AM28" s="38"/>
      <c r="AN28" s="38"/>
      <c r="AO28" s="38"/>
      <c r="AP28" s="38"/>
      <c r="AQ28" s="70">
        <f t="shared" si="11"/>
        <v>0</v>
      </c>
      <c r="AR28" s="70">
        <f t="shared" si="52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</f>
        <v>0</v>
      </c>
      <c r="AW28" s="70">
        <f t="shared" si="15"/>
        <v>0</v>
      </c>
      <c r="AX28" s="70">
        <f t="shared" ref="AX28:AX46" si="71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25.5" customHeight="1">
      <c r="A29" s="9" t="s">
        <v>15</v>
      </c>
      <c r="B29" s="204" t="s">
        <v>77</v>
      </c>
      <c r="C29" s="33">
        <v>0</v>
      </c>
      <c r="D29" s="32">
        <v>0</v>
      </c>
      <c r="E29" s="36">
        <v>0</v>
      </c>
      <c r="F29" s="36">
        <v>0</v>
      </c>
      <c r="G29" s="36">
        <v>0</v>
      </c>
      <c r="H29" s="32">
        <v>0</v>
      </c>
      <c r="I29" s="32">
        <f t="shared" si="62"/>
        <v>0</v>
      </c>
      <c r="J29" s="38">
        <v>0</v>
      </c>
      <c r="K29" s="38">
        <v>0</v>
      </c>
      <c r="L29" s="38">
        <v>0</v>
      </c>
      <c r="M29" s="34">
        <f t="shared" si="63"/>
        <v>0</v>
      </c>
      <c r="N29" s="38">
        <v>0</v>
      </c>
      <c r="O29" s="38">
        <v>0</v>
      </c>
      <c r="P29" s="38">
        <v>0</v>
      </c>
      <c r="Q29" s="38">
        <v>0</v>
      </c>
      <c r="R29" s="156">
        <f t="shared" si="64"/>
        <v>0</v>
      </c>
      <c r="S29" s="38">
        <v>0</v>
      </c>
      <c r="T29" s="38">
        <v>0</v>
      </c>
      <c r="U29" s="38">
        <v>0</v>
      </c>
      <c r="V29" s="34">
        <f t="shared" si="65"/>
        <v>0</v>
      </c>
      <c r="W29" s="38">
        <v>0</v>
      </c>
      <c r="X29" s="38">
        <v>0</v>
      </c>
      <c r="Y29" s="34">
        <f t="shared" si="51"/>
        <v>0</v>
      </c>
      <c r="Z29" s="34">
        <f t="shared" si="66"/>
        <v>0</v>
      </c>
      <c r="AA29" s="38">
        <v>0</v>
      </c>
      <c r="AB29" s="38">
        <v>0</v>
      </c>
      <c r="AC29" s="34">
        <f t="shared" si="67"/>
        <v>0</v>
      </c>
      <c r="AD29" s="38">
        <v>0</v>
      </c>
      <c r="AE29" s="33">
        <f t="shared" si="68"/>
        <v>0</v>
      </c>
      <c r="AF29" s="38"/>
      <c r="AG29" s="38">
        <v>0</v>
      </c>
      <c r="AH29" s="38">
        <v>0</v>
      </c>
      <c r="AI29" s="38">
        <v>0</v>
      </c>
      <c r="AJ29" s="34">
        <f t="shared" si="69"/>
        <v>0</v>
      </c>
      <c r="AK29" s="38">
        <v>0</v>
      </c>
      <c r="AL29" s="34">
        <f t="shared" si="70"/>
        <v>0</v>
      </c>
      <c r="AM29" s="38"/>
      <c r="AN29" s="38"/>
      <c r="AO29" s="38"/>
      <c r="AP29" s="38"/>
      <c r="AQ29" s="70">
        <f t="shared" si="11"/>
        <v>0</v>
      </c>
      <c r="AR29" s="70">
        <f t="shared" si="52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47" si="72">L29+V29+W29+Y29</f>
        <v>0</v>
      </c>
      <c r="AW29" s="70">
        <f t="shared" si="15"/>
        <v>0</v>
      </c>
      <c r="AX29" s="70">
        <f t="shared" si="71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33">
        <v>0</v>
      </c>
      <c r="D30" s="32">
        <v>0</v>
      </c>
      <c r="E30" s="36">
        <v>0</v>
      </c>
      <c r="F30" s="36">
        <v>0</v>
      </c>
      <c r="G30" s="36">
        <v>0</v>
      </c>
      <c r="H30" s="32">
        <v>0</v>
      </c>
      <c r="I30" s="32">
        <f t="shared" si="62"/>
        <v>0</v>
      </c>
      <c r="J30" s="38">
        <v>0</v>
      </c>
      <c r="K30" s="38">
        <v>0</v>
      </c>
      <c r="L30" s="38">
        <v>0</v>
      </c>
      <c r="M30" s="34">
        <f t="shared" si="63"/>
        <v>0</v>
      </c>
      <c r="N30" s="38">
        <v>0</v>
      </c>
      <c r="O30" s="38">
        <v>0</v>
      </c>
      <c r="P30" s="38">
        <v>0</v>
      </c>
      <c r="Q30" s="38">
        <v>0</v>
      </c>
      <c r="R30" s="156">
        <f t="shared" si="64"/>
        <v>0</v>
      </c>
      <c r="S30" s="38">
        <v>0</v>
      </c>
      <c r="T30" s="38">
        <v>0</v>
      </c>
      <c r="U30" s="38">
        <v>0</v>
      </c>
      <c r="V30" s="34">
        <f t="shared" si="65"/>
        <v>0</v>
      </c>
      <c r="W30" s="38">
        <v>0</v>
      </c>
      <c r="X30" s="38">
        <v>0</v>
      </c>
      <c r="Y30" s="34">
        <f t="shared" si="51"/>
        <v>0</v>
      </c>
      <c r="Z30" s="34">
        <f t="shared" si="66"/>
        <v>0</v>
      </c>
      <c r="AA30" s="38">
        <v>0</v>
      </c>
      <c r="AB30" s="38">
        <v>0</v>
      </c>
      <c r="AC30" s="34">
        <f t="shared" si="67"/>
        <v>0</v>
      </c>
      <c r="AD30" s="38">
        <v>0</v>
      </c>
      <c r="AE30" s="33">
        <f t="shared" si="68"/>
        <v>0</v>
      </c>
      <c r="AF30" s="38"/>
      <c r="AG30" s="38">
        <v>0</v>
      </c>
      <c r="AH30" s="38">
        <v>0</v>
      </c>
      <c r="AI30" s="38">
        <v>0</v>
      </c>
      <c r="AJ30" s="34">
        <f t="shared" si="69"/>
        <v>0</v>
      </c>
      <c r="AK30" s="38">
        <v>0</v>
      </c>
      <c r="AL30" s="34">
        <f t="shared" si="70"/>
        <v>0</v>
      </c>
      <c r="AM30" s="38"/>
      <c r="AN30" s="38"/>
      <c r="AO30" s="38"/>
      <c r="AP30" s="38"/>
      <c r="AQ30" s="70">
        <f t="shared" si="11"/>
        <v>0</v>
      </c>
      <c r="AR30" s="70">
        <f t="shared" si="52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2"/>
        <v>0</v>
      </c>
      <c r="AW30" s="70">
        <f t="shared" si="15"/>
        <v>0</v>
      </c>
      <c r="AX30" s="70">
        <f t="shared" si="71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28.5" customHeight="1">
      <c r="A31" s="9" t="s">
        <v>50</v>
      </c>
      <c r="B31" s="204" t="s">
        <v>79</v>
      </c>
      <c r="C31" s="33">
        <v>0</v>
      </c>
      <c r="D31" s="32">
        <v>0</v>
      </c>
      <c r="E31" s="36">
        <v>0</v>
      </c>
      <c r="F31" s="36">
        <v>0</v>
      </c>
      <c r="G31" s="36">
        <v>0</v>
      </c>
      <c r="H31" s="32">
        <v>0</v>
      </c>
      <c r="I31" s="32">
        <f t="shared" si="62"/>
        <v>0</v>
      </c>
      <c r="J31" s="38">
        <v>0</v>
      </c>
      <c r="K31" s="38">
        <v>0</v>
      </c>
      <c r="L31" s="38">
        <v>0</v>
      </c>
      <c r="M31" s="34">
        <f t="shared" si="63"/>
        <v>0</v>
      </c>
      <c r="N31" s="38">
        <v>0</v>
      </c>
      <c r="O31" s="38">
        <v>0</v>
      </c>
      <c r="P31" s="38">
        <v>0</v>
      </c>
      <c r="Q31" s="38">
        <v>0</v>
      </c>
      <c r="R31" s="156">
        <f t="shared" si="64"/>
        <v>0</v>
      </c>
      <c r="S31" s="38">
        <v>0</v>
      </c>
      <c r="T31" s="38">
        <v>0</v>
      </c>
      <c r="U31" s="38">
        <v>0</v>
      </c>
      <c r="V31" s="34">
        <f t="shared" si="65"/>
        <v>0</v>
      </c>
      <c r="W31" s="38">
        <v>0</v>
      </c>
      <c r="X31" s="38">
        <v>0</v>
      </c>
      <c r="Y31" s="34">
        <f t="shared" si="51"/>
        <v>0</v>
      </c>
      <c r="Z31" s="34">
        <f t="shared" si="66"/>
        <v>0</v>
      </c>
      <c r="AA31" s="38">
        <v>0</v>
      </c>
      <c r="AB31" s="38">
        <v>0</v>
      </c>
      <c r="AC31" s="34">
        <f t="shared" si="67"/>
        <v>0</v>
      </c>
      <c r="AD31" s="38">
        <v>0</v>
      </c>
      <c r="AE31" s="33">
        <f t="shared" si="68"/>
        <v>0</v>
      </c>
      <c r="AF31" s="38"/>
      <c r="AG31" s="38">
        <v>0</v>
      </c>
      <c r="AH31" s="38">
        <v>0</v>
      </c>
      <c r="AI31" s="38">
        <v>0</v>
      </c>
      <c r="AJ31" s="34">
        <f t="shared" si="69"/>
        <v>0</v>
      </c>
      <c r="AK31" s="38">
        <v>0</v>
      </c>
      <c r="AL31" s="34">
        <f t="shared" si="70"/>
        <v>0</v>
      </c>
      <c r="AM31" s="38"/>
      <c r="AN31" s="38"/>
      <c r="AO31" s="38"/>
      <c r="AP31" s="38"/>
      <c r="AQ31" s="70">
        <f t="shared" si="11"/>
        <v>0</v>
      </c>
      <c r="AR31" s="70">
        <f t="shared" si="52"/>
        <v>0</v>
      </c>
      <c r="AS31" s="70">
        <f t="shared" si="12"/>
        <v>0</v>
      </c>
      <c r="AT31" s="70">
        <f t="shared" si="13"/>
        <v>0</v>
      </c>
      <c r="AU31" s="70">
        <f t="shared" si="14"/>
        <v>0</v>
      </c>
      <c r="AV31" s="70">
        <f t="shared" si="72"/>
        <v>0</v>
      </c>
      <c r="AW31" s="70">
        <f t="shared" si="15"/>
        <v>0</v>
      </c>
      <c r="AX31" s="70">
        <f t="shared" si="71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19.5" customHeight="1">
      <c r="A32" s="9" t="s">
        <v>51</v>
      </c>
      <c r="B32" s="204" t="s">
        <v>3</v>
      </c>
      <c r="C32" s="33">
        <v>0</v>
      </c>
      <c r="D32" s="32">
        <v>0</v>
      </c>
      <c r="E32" s="36">
        <v>0</v>
      </c>
      <c r="F32" s="36">
        <v>0</v>
      </c>
      <c r="G32" s="36">
        <v>0</v>
      </c>
      <c r="H32" s="32">
        <v>0</v>
      </c>
      <c r="I32" s="32">
        <f t="shared" si="62"/>
        <v>0</v>
      </c>
      <c r="J32" s="38">
        <v>0</v>
      </c>
      <c r="K32" s="38">
        <v>0</v>
      </c>
      <c r="L32" s="38">
        <v>0</v>
      </c>
      <c r="M32" s="34">
        <f t="shared" si="63"/>
        <v>0</v>
      </c>
      <c r="N32" s="38">
        <v>0</v>
      </c>
      <c r="O32" s="38">
        <v>0</v>
      </c>
      <c r="P32" s="38">
        <v>0</v>
      </c>
      <c r="Q32" s="38">
        <v>0</v>
      </c>
      <c r="R32" s="156">
        <f t="shared" si="64"/>
        <v>0</v>
      </c>
      <c r="S32" s="38">
        <v>0</v>
      </c>
      <c r="T32" s="38">
        <v>0</v>
      </c>
      <c r="U32" s="38">
        <v>0</v>
      </c>
      <c r="V32" s="34">
        <f t="shared" si="65"/>
        <v>0</v>
      </c>
      <c r="W32" s="38">
        <v>0</v>
      </c>
      <c r="X32" s="38">
        <v>0</v>
      </c>
      <c r="Y32" s="34">
        <f t="shared" si="51"/>
        <v>0</v>
      </c>
      <c r="Z32" s="34">
        <f t="shared" si="66"/>
        <v>0</v>
      </c>
      <c r="AA32" s="38">
        <v>0</v>
      </c>
      <c r="AB32" s="38">
        <v>0</v>
      </c>
      <c r="AC32" s="34">
        <f t="shared" si="67"/>
        <v>0</v>
      </c>
      <c r="AD32" s="38">
        <v>0</v>
      </c>
      <c r="AE32" s="33">
        <f t="shared" si="68"/>
        <v>0</v>
      </c>
      <c r="AF32" s="38"/>
      <c r="AG32" s="38">
        <v>0</v>
      </c>
      <c r="AH32" s="38">
        <v>0</v>
      </c>
      <c r="AI32" s="38">
        <v>0</v>
      </c>
      <c r="AJ32" s="34">
        <f t="shared" si="69"/>
        <v>0</v>
      </c>
      <c r="AK32" s="38">
        <v>0</v>
      </c>
      <c r="AL32" s="34">
        <f t="shared" si="70"/>
        <v>0</v>
      </c>
      <c r="AM32" s="38"/>
      <c r="AN32" s="38"/>
      <c r="AO32" s="38"/>
      <c r="AP32" s="38"/>
      <c r="AQ32" s="70">
        <f t="shared" si="11"/>
        <v>0</v>
      </c>
      <c r="AR32" s="70">
        <f t="shared" si="52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2"/>
        <v>0</v>
      </c>
      <c r="AW32" s="70">
        <f t="shared" si="15"/>
        <v>0</v>
      </c>
      <c r="AX32" s="70">
        <f t="shared" si="71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33">
        <v>0</v>
      </c>
      <c r="D33" s="32">
        <v>0</v>
      </c>
      <c r="E33" s="36">
        <v>0</v>
      </c>
      <c r="F33" s="36">
        <v>0</v>
      </c>
      <c r="G33" s="36">
        <v>0</v>
      </c>
      <c r="H33" s="32">
        <v>0</v>
      </c>
      <c r="I33" s="32">
        <f t="shared" si="62"/>
        <v>0</v>
      </c>
      <c r="J33" s="38">
        <v>0</v>
      </c>
      <c r="K33" s="38">
        <v>0</v>
      </c>
      <c r="L33" s="38">
        <v>0</v>
      </c>
      <c r="M33" s="34">
        <f t="shared" si="63"/>
        <v>0</v>
      </c>
      <c r="N33" s="38">
        <v>0</v>
      </c>
      <c r="O33" s="38">
        <v>0</v>
      </c>
      <c r="P33" s="38">
        <v>0</v>
      </c>
      <c r="Q33" s="38">
        <v>0</v>
      </c>
      <c r="R33" s="156">
        <f t="shared" si="64"/>
        <v>0</v>
      </c>
      <c r="S33" s="38">
        <v>0</v>
      </c>
      <c r="T33" s="38">
        <v>0</v>
      </c>
      <c r="U33" s="38">
        <v>0</v>
      </c>
      <c r="V33" s="34">
        <f t="shared" si="65"/>
        <v>0</v>
      </c>
      <c r="W33" s="38">
        <v>0</v>
      </c>
      <c r="X33" s="38">
        <v>0</v>
      </c>
      <c r="Y33" s="34">
        <f t="shared" si="51"/>
        <v>0</v>
      </c>
      <c r="Z33" s="34">
        <f t="shared" si="66"/>
        <v>0</v>
      </c>
      <c r="AA33" s="38">
        <v>0</v>
      </c>
      <c r="AB33" s="38">
        <v>0</v>
      </c>
      <c r="AC33" s="34">
        <f t="shared" si="67"/>
        <v>0</v>
      </c>
      <c r="AD33" s="38">
        <v>0</v>
      </c>
      <c r="AE33" s="33">
        <f t="shared" si="68"/>
        <v>0</v>
      </c>
      <c r="AF33" s="38"/>
      <c r="AG33" s="38">
        <v>0</v>
      </c>
      <c r="AH33" s="38">
        <v>0</v>
      </c>
      <c r="AI33" s="38">
        <v>0</v>
      </c>
      <c r="AJ33" s="34">
        <f t="shared" si="69"/>
        <v>0</v>
      </c>
      <c r="AK33" s="38">
        <v>0</v>
      </c>
      <c r="AL33" s="34">
        <f t="shared" si="70"/>
        <v>0</v>
      </c>
      <c r="AM33" s="38"/>
      <c r="AN33" s="38"/>
      <c r="AO33" s="38"/>
      <c r="AP33" s="38"/>
      <c r="AQ33" s="70">
        <f t="shared" si="11"/>
        <v>0</v>
      </c>
      <c r="AR33" s="70">
        <f t="shared" si="52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 t="shared" si="72"/>
        <v>0</v>
      </c>
      <c r="AW33" s="70">
        <f t="shared" si="15"/>
        <v>0</v>
      </c>
      <c r="AX33" s="70">
        <f t="shared" si="71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9" t="s">
        <v>82</v>
      </c>
      <c r="B34" s="6" t="s">
        <v>62</v>
      </c>
      <c r="C34" s="33">
        <f t="shared" ref="C34" si="73">E34+F34+G34</f>
        <v>0</v>
      </c>
      <c r="D34" s="32">
        <v>0</v>
      </c>
      <c r="E34" s="36">
        <v>0</v>
      </c>
      <c r="F34" s="36">
        <v>0</v>
      </c>
      <c r="G34" s="36">
        <v>0</v>
      </c>
      <c r="H34" s="32">
        <v>0</v>
      </c>
      <c r="I34" s="32">
        <f t="shared" si="62"/>
        <v>0</v>
      </c>
      <c r="J34" s="38">
        <v>0</v>
      </c>
      <c r="K34" s="38">
        <v>0</v>
      </c>
      <c r="L34" s="38">
        <v>0</v>
      </c>
      <c r="M34" s="34">
        <f t="shared" si="63"/>
        <v>0</v>
      </c>
      <c r="N34" s="38">
        <v>0</v>
      </c>
      <c r="O34" s="38">
        <v>0</v>
      </c>
      <c r="P34" s="38">
        <v>0</v>
      </c>
      <c r="Q34" s="38">
        <v>0</v>
      </c>
      <c r="R34" s="156">
        <f t="shared" si="64"/>
        <v>0</v>
      </c>
      <c r="S34" s="38">
        <v>0</v>
      </c>
      <c r="T34" s="38">
        <v>0</v>
      </c>
      <c r="U34" s="38">
        <v>0</v>
      </c>
      <c r="V34" s="34">
        <f t="shared" si="65"/>
        <v>0</v>
      </c>
      <c r="W34" s="38">
        <v>0</v>
      </c>
      <c r="X34" s="38">
        <v>0</v>
      </c>
      <c r="Y34" s="34">
        <f t="shared" si="51"/>
        <v>0</v>
      </c>
      <c r="Z34" s="34">
        <f t="shared" si="66"/>
        <v>0</v>
      </c>
      <c r="AA34" s="38">
        <v>0</v>
      </c>
      <c r="AB34" s="38">
        <v>0</v>
      </c>
      <c r="AC34" s="34">
        <f t="shared" si="67"/>
        <v>0</v>
      </c>
      <c r="AD34" s="38">
        <v>0</v>
      </c>
      <c r="AE34" s="33">
        <f t="shared" si="68"/>
        <v>0</v>
      </c>
      <c r="AF34" s="38"/>
      <c r="AG34" s="38">
        <v>0</v>
      </c>
      <c r="AH34" s="38">
        <v>0</v>
      </c>
      <c r="AI34" s="38">
        <v>0</v>
      </c>
      <c r="AJ34" s="34">
        <f t="shared" si="69"/>
        <v>0</v>
      </c>
      <c r="AK34" s="38">
        <v>0</v>
      </c>
      <c r="AL34" s="34">
        <f t="shared" si="70"/>
        <v>0</v>
      </c>
      <c r="AM34" s="38"/>
      <c r="AN34" s="38"/>
      <c r="AO34" s="38"/>
      <c r="AP34" s="38"/>
      <c r="AQ34" s="70">
        <f t="shared" si="11"/>
        <v>0</v>
      </c>
      <c r="AR34" s="70">
        <f t="shared" si="52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si="72"/>
        <v>0</v>
      </c>
      <c r="AW34" s="70">
        <f t="shared" si="15"/>
        <v>0</v>
      </c>
      <c r="AX34" s="70">
        <f t="shared" si="71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9" t="s">
        <v>83</v>
      </c>
      <c r="B35" s="6" t="s">
        <v>63</v>
      </c>
      <c r="C35" s="33">
        <v>0</v>
      </c>
      <c r="D35" s="32">
        <v>0</v>
      </c>
      <c r="E35" s="36">
        <v>0</v>
      </c>
      <c r="F35" s="36">
        <v>0</v>
      </c>
      <c r="G35" s="36">
        <v>0</v>
      </c>
      <c r="H35" s="32">
        <v>0</v>
      </c>
      <c r="I35" s="32">
        <f t="shared" si="62"/>
        <v>0</v>
      </c>
      <c r="J35" s="38">
        <v>0</v>
      </c>
      <c r="K35" s="38">
        <v>0</v>
      </c>
      <c r="L35" s="38">
        <v>0</v>
      </c>
      <c r="M35" s="34">
        <f t="shared" si="63"/>
        <v>0</v>
      </c>
      <c r="N35" s="38">
        <v>0</v>
      </c>
      <c r="O35" s="38">
        <v>0</v>
      </c>
      <c r="P35" s="38">
        <v>0</v>
      </c>
      <c r="Q35" s="38">
        <v>0</v>
      </c>
      <c r="R35" s="156">
        <f t="shared" si="64"/>
        <v>0</v>
      </c>
      <c r="S35" s="38">
        <v>0</v>
      </c>
      <c r="T35" s="38">
        <v>0</v>
      </c>
      <c r="U35" s="38">
        <v>0</v>
      </c>
      <c r="V35" s="34">
        <f t="shared" si="65"/>
        <v>0</v>
      </c>
      <c r="W35" s="38">
        <v>0</v>
      </c>
      <c r="X35" s="38">
        <v>0</v>
      </c>
      <c r="Y35" s="34">
        <f t="shared" si="51"/>
        <v>0</v>
      </c>
      <c r="Z35" s="34">
        <f t="shared" si="66"/>
        <v>0</v>
      </c>
      <c r="AA35" s="38">
        <v>0</v>
      </c>
      <c r="AB35" s="38">
        <v>0</v>
      </c>
      <c r="AC35" s="34">
        <f t="shared" si="67"/>
        <v>0</v>
      </c>
      <c r="AD35" s="38">
        <v>0</v>
      </c>
      <c r="AE35" s="33">
        <f t="shared" si="68"/>
        <v>0</v>
      </c>
      <c r="AF35" s="38"/>
      <c r="AG35" s="38">
        <v>0</v>
      </c>
      <c r="AH35" s="38">
        <v>0</v>
      </c>
      <c r="AI35" s="38">
        <v>0</v>
      </c>
      <c r="AJ35" s="34">
        <f t="shared" si="69"/>
        <v>0</v>
      </c>
      <c r="AK35" s="38">
        <v>0</v>
      </c>
      <c r="AL35" s="34">
        <f t="shared" si="70"/>
        <v>0</v>
      </c>
      <c r="AM35" s="38"/>
      <c r="AN35" s="38"/>
      <c r="AO35" s="38"/>
      <c r="AP35" s="38"/>
      <c r="AQ35" s="70">
        <f t="shared" si="11"/>
        <v>0</v>
      </c>
      <c r="AR35" s="70">
        <f t="shared" si="52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2"/>
        <v>0</v>
      </c>
      <c r="AW35" s="70">
        <f t="shared" si="15"/>
        <v>0</v>
      </c>
      <c r="AX35" s="70">
        <f t="shared" si="71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51">
      <c r="A36" s="9" t="s">
        <v>84</v>
      </c>
      <c r="B36" s="6" t="s">
        <v>64</v>
      </c>
      <c r="C36" s="33">
        <v>0</v>
      </c>
      <c r="D36" s="32">
        <v>0</v>
      </c>
      <c r="E36" s="36">
        <v>0</v>
      </c>
      <c r="F36" s="36">
        <v>0</v>
      </c>
      <c r="G36" s="36">
        <v>0</v>
      </c>
      <c r="H36" s="32">
        <v>0</v>
      </c>
      <c r="I36" s="32">
        <f t="shared" si="62"/>
        <v>0</v>
      </c>
      <c r="J36" s="38">
        <v>0</v>
      </c>
      <c r="K36" s="38">
        <v>0</v>
      </c>
      <c r="L36" s="38">
        <v>0</v>
      </c>
      <c r="M36" s="34">
        <f t="shared" si="63"/>
        <v>0</v>
      </c>
      <c r="N36" s="38">
        <v>0</v>
      </c>
      <c r="O36" s="38">
        <v>0</v>
      </c>
      <c r="P36" s="38">
        <v>0</v>
      </c>
      <c r="Q36" s="38">
        <v>0</v>
      </c>
      <c r="R36" s="156">
        <f t="shared" si="64"/>
        <v>0</v>
      </c>
      <c r="S36" s="38">
        <v>0</v>
      </c>
      <c r="T36" s="38">
        <v>0</v>
      </c>
      <c r="U36" s="38">
        <v>0</v>
      </c>
      <c r="V36" s="34">
        <f t="shared" si="65"/>
        <v>0</v>
      </c>
      <c r="W36" s="38">
        <v>0</v>
      </c>
      <c r="X36" s="38">
        <v>0</v>
      </c>
      <c r="Y36" s="34">
        <f t="shared" si="51"/>
        <v>0</v>
      </c>
      <c r="Z36" s="34">
        <f t="shared" si="66"/>
        <v>0</v>
      </c>
      <c r="AA36" s="38">
        <v>0</v>
      </c>
      <c r="AB36" s="38">
        <v>0</v>
      </c>
      <c r="AC36" s="34">
        <f t="shared" si="67"/>
        <v>0</v>
      </c>
      <c r="AD36" s="38">
        <v>0</v>
      </c>
      <c r="AE36" s="33">
        <f t="shared" si="68"/>
        <v>0</v>
      </c>
      <c r="AF36" s="38"/>
      <c r="AG36" s="38">
        <v>0</v>
      </c>
      <c r="AH36" s="38">
        <v>0</v>
      </c>
      <c r="AI36" s="38">
        <v>0</v>
      </c>
      <c r="AJ36" s="34">
        <f t="shared" si="69"/>
        <v>0</v>
      </c>
      <c r="AK36" s="38">
        <v>0</v>
      </c>
      <c r="AL36" s="34">
        <f t="shared" si="70"/>
        <v>0</v>
      </c>
      <c r="AM36" s="38"/>
      <c r="AN36" s="38"/>
      <c r="AO36" s="38"/>
      <c r="AP36" s="38"/>
      <c r="AQ36" s="70">
        <f t="shared" si="11"/>
        <v>0</v>
      </c>
      <c r="AR36" s="70">
        <f t="shared" si="52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2"/>
        <v>0</v>
      </c>
      <c r="AW36" s="70">
        <f t="shared" si="15"/>
        <v>0</v>
      </c>
      <c r="AX36" s="70">
        <f t="shared" si="71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9" t="s">
        <v>93</v>
      </c>
      <c r="B37" s="6" t="s">
        <v>65</v>
      </c>
      <c r="C37" s="33">
        <v>0</v>
      </c>
      <c r="D37" s="32">
        <v>0</v>
      </c>
      <c r="E37" s="36">
        <v>0</v>
      </c>
      <c r="F37" s="36">
        <v>0</v>
      </c>
      <c r="G37" s="36">
        <v>0</v>
      </c>
      <c r="H37" s="32">
        <v>0</v>
      </c>
      <c r="I37" s="32">
        <f t="shared" si="62"/>
        <v>0</v>
      </c>
      <c r="J37" s="38">
        <v>0</v>
      </c>
      <c r="K37" s="38">
        <v>0</v>
      </c>
      <c r="L37" s="38">
        <v>0</v>
      </c>
      <c r="M37" s="34">
        <f t="shared" si="63"/>
        <v>0</v>
      </c>
      <c r="N37" s="38">
        <v>0</v>
      </c>
      <c r="O37" s="38">
        <v>0</v>
      </c>
      <c r="P37" s="38">
        <v>0</v>
      </c>
      <c r="Q37" s="38">
        <v>0</v>
      </c>
      <c r="R37" s="156">
        <f t="shared" si="64"/>
        <v>0</v>
      </c>
      <c r="S37" s="38">
        <v>0</v>
      </c>
      <c r="T37" s="38">
        <v>0</v>
      </c>
      <c r="U37" s="38">
        <v>0</v>
      </c>
      <c r="V37" s="34">
        <f t="shared" si="65"/>
        <v>0</v>
      </c>
      <c r="W37" s="38">
        <v>0</v>
      </c>
      <c r="X37" s="38">
        <v>0</v>
      </c>
      <c r="Y37" s="34">
        <f t="shared" si="51"/>
        <v>0</v>
      </c>
      <c r="Z37" s="34">
        <f t="shared" si="66"/>
        <v>0</v>
      </c>
      <c r="AA37" s="38">
        <v>0</v>
      </c>
      <c r="AB37" s="38">
        <v>0</v>
      </c>
      <c r="AC37" s="34">
        <f t="shared" si="67"/>
        <v>0</v>
      </c>
      <c r="AD37" s="38">
        <v>0</v>
      </c>
      <c r="AE37" s="33">
        <f t="shared" si="68"/>
        <v>0</v>
      </c>
      <c r="AF37" s="38"/>
      <c r="AG37" s="38">
        <v>0</v>
      </c>
      <c r="AH37" s="38">
        <v>0</v>
      </c>
      <c r="AI37" s="38">
        <v>0</v>
      </c>
      <c r="AJ37" s="34">
        <f t="shared" si="69"/>
        <v>0</v>
      </c>
      <c r="AK37" s="38">
        <v>0</v>
      </c>
      <c r="AL37" s="34">
        <f t="shared" si="70"/>
        <v>0</v>
      </c>
      <c r="AM37" s="38"/>
      <c r="AN37" s="38"/>
      <c r="AO37" s="38"/>
      <c r="AP37" s="38"/>
      <c r="AQ37" s="70">
        <f t="shared" si="11"/>
        <v>0</v>
      </c>
      <c r="AR37" s="70">
        <f t="shared" si="52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2"/>
        <v>0</v>
      </c>
      <c r="AW37" s="70">
        <f t="shared" si="15"/>
        <v>0</v>
      </c>
      <c r="AX37" s="70">
        <f t="shared" si="71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37.5" customHeight="1">
      <c r="A38" s="9" t="s">
        <v>151</v>
      </c>
      <c r="B38" s="97" t="s">
        <v>152</v>
      </c>
      <c r="C38" s="33">
        <v>1</v>
      </c>
      <c r="D38" s="32">
        <v>0</v>
      </c>
      <c r="E38" s="36">
        <v>1</v>
      </c>
      <c r="F38" s="36">
        <v>0</v>
      </c>
      <c r="G38" s="36">
        <v>0</v>
      </c>
      <c r="H38" s="32">
        <v>0</v>
      </c>
      <c r="I38" s="32">
        <f t="shared" si="62"/>
        <v>0</v>
      </c>
      <c r="J38" s="38">
        <v>0</v>
      </c>
      <c r="K38" s="38">
        <v>0</v>
      </c>
      <c r="L38" s="38">
        <v>0</v>
      </c>
      <c r="M38" s="34">
        <f t="shared" si="63"/>
        <v>1</v>
      </c>
      <c r="N38" s="157">
        <v>0</v>
      </c>
      <c r="O38" s="157">
        <v>0</v>
      </c>
      <c r="P38" s="157">
        <v>1</v>
      </c>
      <c r="Q38" s="38">
        <v>0</v>
      </c>
      <c r="R38" s="156">
        <f t="shared" si="64"/>
        <v>0</v>
      </c>
      <c r="S38" s="157">
        <v>0</v>
      </c>
      <c r="T38" s="157">
        <v>0</v>
      </c>
      <c r="U38" s="38">
        <v>0</v>
      </c>
      <c r="V38" s="34">
        <f t="shared" si="65"/>
        <v>1</v>
      </c>
      <c r="W38" s="38">
        <v>0</v>
      </c>
      <c r="X38" s="38">
        <v>0</v>
      </c>
      <c r="Y38" s="34">
        <f t="shared" si="51"/>
        <v>0</v>
      </c>
      <c r="Z38" s="34">
        <f t="shared" si="66"/>
        <v>0</v>
      </c>
      <c r="AA38" s="38">
        <v>0</v>
      </c>
      <c r="AB38" s="38">
        <v>0</v>
      </c>
      <c r="AC38" s="34">
        <f t="shared" si="67"/>
        <v>0</v>
      </c>
      <c r="AD38" s="38">
        <v>0</v>
      </c>
      <c r="AE38" s="33">
        <f t="shared" si="68"/>
        <v>0</v>
      </c>
      <c r="AF38" s="38"/>
      <c r="AG38" s="38">
        <v>0</v>
      </c>
      <c r="AH38" s="38">
        <v>0</v>
      </c>
      <c r="AI38" s="38">
        <v>0</v>
      </c>
      <c r="AJ38" s="34">
        <f t="shared" si="69"/>
        <v>0</v>
      </c>
      <c r="AK38" s="38">
        <v>0</v>
      </c>
      <c r="AL38" s="34">
        <f t="shared" si="70"/>
        <v>0</v>
      </c>
      <c r="AM38" s="38"/>
      <c r="AN38" s="38"/>
      <c r="AO38" s="38"/>
      <c r="AP38" s="38"/>
      <c r="AQ38" s="70">
        <f t="shared" si="11"/>
        <v>1</v>
      </c>
      <c r="AR38" s="70">
        <f t="shared" si="52"/>
        <v>1</v>
      </c>
      <c r="AS38" s="70">
        <f t="shared" si="12"/>
        <v>0</v>
      </c>
      <c r="AT38" s="70">
        <f t="shared" si="13"/>
        <v>0</v>
      </c>
      <c r="AU38" s="70">
        <f>D38+E38+I38</f>
        <v>1</v>
      </c>
      <c r="AV38" s="70">
        <f t="shared" si="72"/>
        <v>1</v>
      </c>
      <c r="AW38" s="70">
        <f t="shared" si="15"/>
        <v>1</v>
      </c>
      <c r="AX38" s="70">
        <f t="shared" si="71"/>
        <v>1</v>
      </c>
      <c r="AY38" s="70">
        <f t="shared" si="16"/>
        <v>0</v>
      </c>
      <c r="AZ38" s="70">
        <f t="shared" si="17"/>
        <v>0</v>
      </c>
      <c r="BA38" s="70">
        <f t="shared" si="18"/>
        <v>1</v>
      </c>
      <c r="BB38" s="70">
        <f t="shared" si="19"/>
        <v>1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42.75" customHeight="1">
      <c r="A39" s="9" t="s">
        <v>98</v>
      </c>
      <c r="B39" s="97" t="s">
        <v>136</v>
      </c>
      <c r="C39" s="33">
        <v>8</v>
      </c>
      <c r="D39" s="32">
        <v>1</v>
      </c>
      <c r="E39" s="36">
        <v>7</v>
      </c>
      <c r="F39" s="36">
        <v>0</v>
      </c>
      <c r="G39" s="36">
        <v>0</v>
      </c>
      <c r="H39" s="32">
        <v>2</v>
      </c>
      <c r="I39" s="32">
        <f t="shared" si="62"/>
        <v>2</v>
      </c>
      <c r="J39" s="38">
        <v>0</v>
      </c>
      <c r="K39" s="38">
        <v>0</v>
      </c>
      <c r="L39" s="38">
        <v>0</v>
      </c>
      <c r="M39" s="34">
        <f t="shared" si="63"/>
        <v>5</v>
      </c>
      <c r="N39" s="184">
        <v>3</v>
      </c>
      <c r="O39" s="157">
        <v>0</v>
      </c>
      <c r="P39" s="157">
        <v>2</v>
      </c>
      <c r="Q39" s="38">
        <v>0</v>
      </c>
      <c r="R39" s="156">
        <f t="shared" si="64"/>
        <v>0</v>
      </c>
      <c r="S39" s="157">
        <v>0</v>
      </c>
      <c r="T39" s="157">
        <v>0</v>
      </c>
      <c r="U39" s="38">
        <v>0</v>
      </c>
      <c r="V39" s="34">
        <f t="shared" si="65"/>
        <v>5</v>
      </c>
      <c r="W39" s="38">
        <v>0</v>
      </c>
      <c r="X39" s="38">
        <v>0</v>
      </c>
      <c r="Y39" s="34">
        <f t="shared" si="51"/>
        <v>5</v>
      </c>
      <c r="Z39" s="34">
        <f t="shared" si="66"/>
        <v>1</v>
      </c>
      <c r="AA39" s="38">
        <v>6</v>
      </c>
      <c r="AB39" s="38">
        <v>0</v>
      </c>
      <c r="AC39" s="34">
        <v>6</v>
      </c>
      <c r="AD39" s="38">
        <v>4</v>
      </c>
      <c r="AE39" s="33">
        <f t="shared" si="68"/>
        <v>2</v>
      </c>
      <c r="AF39" s="38"/>
      <c r="AG39" s="38">
        <v>3</v>
      </c>
      <c r="AH39" s="38">
        <v>1</v>
      </c>
      <c r="AI39" s="38">
        <v>0</v>
      </c>
      <c r="AJ39" s="34">
        <f t="shared" si="69"/>
        <v>1</v>
      </c>
      <c r="AK39" s="38">
        <v>0</v>
      </c>
      <c r="AL39" s="34">
        <f t="shared" si="70"/>
        <v>1</v>
      </c>
      <c r="AM39" s="38"/>
      <c r="AN39" s="38"/>
      <c r="AO39" s="38"/>
      <c r="AP39" s="38"/>
      <c r="AQ39" s="70">
        <f t="shared" si="11"/>
        <v>8</v>
      </c>
      <c r="AR39" s="70">
        <f t="shared" si="52"/>
        <v>8</v>
      </c>
      <c r="AS39" s="70">
        <f t="shared" si="12"/>
        <v>2</v>
      </c>
      <c r="AT39" s="70">
        <f t="shared" si="13"/>
        <v>2</v>
      </c>
      <c r="AU39" s="70">
        <f t="shared" si="14"/>
        <v>10</v>
      </c>
      <c r="AV39" s="70">
        <f t="shared" si="72"/>
        <v>10</v>
      </c>
      <c r="AW39" s="70">
        <f t="shared" si="15"/>
        <v>5</v>
      </c>
      <c r="AX39" s="70">
        <f t="shared" si="71"/>
        <v>5</v>
      </c>
      <c r="AY39" s="70">
        <f t="shared" si="16"/>
        <v>0</v>
      </c>
      <c r="AZ39" s="70">
        <f t="shared" si="17"/>
        <v>0</v>
      </c>
      <c r="BA39" s="70">
        <f t="shared" si="18"/>
        <v>5</v>
      </c>
      <c r="BB39" s="70">
        <f t="shared" si="19"/>
        <v>5</v>
      </c>
      <c r="BC39" s="70">
        <f t="shared" si="20"/>
        <v>6</v>
      </c>
      <c r="BD39" s="70">
        <f t="shared" si="21"/>
        <v>6</v>
      </c>
      <c r="BE39" s="70">
        <f t="shared" si="22"/>
        <v>6</v>
      </c>
      <c r="BF39" s="70">
        <f t="shared" si="23"/>
        <v>6</v>
      </c>
      <c r="BG39" s="70">
        <f t="shared" si="24"/>
        <v>1</v>
      </c>
      <c r="BH39" s="70">
        <f t="shared" si="25"/>
        <v>1</v>
      </c>
      <c r="BI39" s="70">
        <f t="shared" si="26"/>
        <v>1</v>
      </c>
      <c r="BJ39" s="70">
        <f t="shared" si="27"/>
        <v>1</v>
      </c>
    </row>
    <row r="40" spans="1:62" ht="39" customHeight="1">
      <c r="A40" s="9" t="s">
        <v>99</v>
      </c>
      <c r="B40" s="97" t="s">
        <v>136</v>
      </c>
      <c r="C40" s="33">
        <v>2</v>
      </c>
      <c r="D40" s="32">
        <v>0</v>
      </c>
      <c r="E40" s="36">
        <v>2</v>
      </c>
      <c r="F40" s="36">
        <v>0</v>
      </c>
      <c r="G40" s="36">
        <v>0</v>
      </c>
      <c r="H40" s="32">
        <v>1</v>
      </c>
      <c r="I40" s="32">
        <f t="shared" si="62"/>
        <v>1</v>
      </c>
      <c r="J40" s="38">
        <v>0</v>
      </c>
      <c r="K40" s="38">
        <v>0</v>
      </c>
      <c r="L40" s="38">
        <v>0</v>
      </c>
      <c r="M40" s="34">
        <f t="shared" si="63"/>
        <v>2</v>
      </c>
      <c r="N40" s="157">
        <v>2</v>
      </c>
      <c r="O40" s="159">
        <v>0</v>
      </c>
      <c r="P40" s="157">
        <v>0</v>
      </c>
      <c r="Q40" s="157">
        <v>0</v>
      </c>
      <c r="R40" s="156">
        <f t="shared" si="64"/>
        <v>0</v>
      </c>
      <c r="S40" s="157">
        <v>0</v>
      </c>
      <c r="T40" s="157">
        <v>0</v>
      </c>
      <c r="U40" s="38">
        <v>0</v>
      </c>
      <c r="V40" s="34">
        <f t="shared" si="65"/>
        <v>2</v>
      </c>
      <c r="W40" s="38">
        <v>0</v>
      </c>
      <c r="X40" s="38">
        <v>0</v>
      </c>
      <c r="Y40" s="34">
        <f t="shared" si="51"/>
        <v>1</v>
      </c>
      <c r="Z40" s="34">
        <f t="shared" si="66"/>
        <v>0</v>
      </c>
      <c r="AA40" s="38">
        <v>0</v>
      </c>
      <c r="AB40" s="38">
        <v>0</v>
      </c>
      <c r="AC40" s="34">
        <f t="shared" si="67"/>
        <v>0</v>
      </c>
      <c r="AD40" s="38">
        <v>0</v>
      </c>
      <c r="AE40" s="33">
        <f t="shared" si="68"/>
        <v>0</v>
      </c>
      <c r="AF40" s="38"/>
      <c r="AG40" s="38">
        <v>0</v>
      </c>
      <c r="AH40" s="38">
        <v>0</v>
      </c>
      <c r="AI40" s="38">
        <v>0</v>
      </c>
      <c r="AJ40" s="34">
        <f t="shared" si="69"/>
        <v>0</v>
      </c>
      <c r="AK40" s="38">
        <v>0</v>
      </c>
      <c r="AL40" s="34">
        <f t="shared" si="70"/>
        <v>0</v>
      </c>
      <c r="AM40" s="38"/>
      <c r="AN40" s="38"/>
      <c r="AO40" s="38"/>
      <c r="AP40" s="38"/>
      <c r="AQ40" s="70">
        <f t="shared" si="11"/>
        <v>2</v>
      </c>
      <c r="AR40" s="70">
        <f t="shared" si="52"/>
        <v>2</v>
      </c>
      <c r="AS40" s="70">
        <f t="shared" si="12"/>
        <v>1</v>
      </c>
      <c r="AT40" s="70">
        <f t="shared" si="13"/>
        <v>1</v>
      </c>
      <c r="AU40" s="70">
        <f t="shared" si="14"/>
        <v>3</v>
      </c>
      <c r="AV40" s="70">
        <f t="shared" si="72"/>
        <v>3</v>
      </c>
      <c r="AW40" s="70">
        <f t="shared" si="15"/>
        <v>2</v>
      </c>
      <c r="AX40" s="70">
        <f t="shared" si="71"/>
        <v>2</v>
      </c>
      <c r="AY40" s="70">
        <f t="shared" si="16"/>
        <v>0</v>
      </c>
      <c r="AZ40" s="70">
        <f t="shared" si="17"/>
        <v>0</v>
      </c>
      <c r="BA40" s="70">
        <f t="shared" si="18"/>
        <v>2</v>
      </c>
      <c r="BB40" s="70">
        <f t="shared" si="19"/>
        <v>2</v>
      </c>
      <c r="BC40" s="70">
        <f t="shared" si="20"/>
        <v>0</v>
      </c>
      <c r="BD40" s="70">
        <f t="shared" si="21"/>
        <v>0</v>
      </c>
      <c r="BE40" s="70">
        <f t="shared" si="22"/>
        <v>0</v>
      </c>
      <c r="BF40" s="70">
        <f t="shared" si="23"/>
        <v>0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 ht="39" customHeight="1">
      <c r="A41" s="9" t="s">
        <v>188</v>
      </c>
      <c r="B41" s="75" t="s">
        <v>189</v>
      </c>
      <c r="C41" s="33"/>
      <c r="D41" s="32"/>
      <c r="E41" s="36"/>
      <c r="F41" s="36"/>
      <c r="G41" s="36"/>
      <c r="H41" s="32"/>
      <c r="I41" s="32"/>
      <c r="J41" s="38"/>
      <c r="K41" s="38"/>
      <c r="L41" s="38"/>
      <c r="M41" s="34"/>
      <c r="N41" s="157"/>
      <c r="O41" s="159"/>
      <c r="P41" s="157"/>
      <c r="Q41" s="157"/>
      <c r="R41" s="185"/>
      <c r="S41" s="157"/>
      <c r="T41" s="157"/>
      <c r="U41" s="38"/>
      <c r="V41" s="34"/>
      <c r="W41" s="38"/>
      <c r="X41" s="38"/>
      <c r="Y41" s="34">
        <f t="shared" si="51"/>
        <v>0</v>
      </c>
      <c r="Z41" s="34"/>
      <c r="AA41" s="38"/>
      <c r="AB41" s="38"/>
      <c r="AC41" s="34"/>
      <c r="AD41" s="38"/>
      <c r="AE41" s="33"/>
      <c r="AF41" s="38"/>
      <c r="AG41" s="38"/>
      <c r="AH41" s="38"/>
      <c r="AI41" s="38"/>
      <c r="AJ41" s="34"/>
      <c r="AK41" s="38"/>
      <c r="AL41" s="34"/>
      <c r="AM41" s="38"/>
      <c r="AN41" s="38"/>
      <c r="AO41" s="38"/>
      <c r="AP41" s="38"/>
      <c r="AQ41" s="70">
        <f t="shared" si="11"/>
        <v>0</v>
      </c>
      <c r="AR41" s="70">
        <f t="shared" si="52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2"/>
        <v>0</v>
      </c>
      <c r="AW41" s="70">
        <f t="shared" si="15"/>
        <v>0</v>
      </c>
      <c r="AX41" s="70">
        <f t="shared" si="71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39" customHeight="1">
      <c r="A42" s="9" t="s">
        <v>163</v>
      </c>
      <c r="B42" s="74" t="s">
        <v>164</v>
      </c>
      <c r="C42" s="33"/>
      <c r="D42" s="32"/>
      <c r="E42" s="36"/>
      <c r="F42" s="36"/>
      <c r="G42" s="36"/>
      <c r="H42" s="32"/>
      <c r="I42" s="32"/>
      <c r="J42" s="38"/>
      <c r="K42" s="38"/>
      <c r="L42" s="38"/>
      <c r="M42" s="34"/>
      <c r="N42" s="157"/>
      <c r="O42" s="159"/>
      <c r="P42" s="157"/>
      <c r="Q42" s="157"/>
      <c r="R42" s="185"/>
      <c r="S42" s="157"/>
      <c r="T42" s="157"/>
      <c r="U42" s="38"/>
      <c r="V42" s="34"/>
      <c r="W42" s="38"/>
      <c r="X42" s="38"/>
      <c r="Y42" s="34">
        <f t="shared" si="51"/>
        <v>0</v>
      </c>
      <c r="Z42" s="34"/>
      <c r="AA42" s="38"/>
      <c r="AB42" s="38"/>
      <c r="AC42" s="34"/>
      <c r="AD42" s="38"/>
      <c r="AE42" s="33"/>
      <c r="AF42" s="38"/>
      <c r="AG42" s="38"/>
      <c r="AH42" s="38"/>
      <c r="AI42" s="38"/>
      <c r="AJ42" s="34"/>
      <c r="AK42" s="38"/>
      <c r="AL42" s="34"/>
      <c r="AM42" s="38"/>
      <c r="AN42" s="38"/>
      <c r="AO42" s="38"/>
      <c r="AP42" s="38"/>
      <c r="AQ42" s="70">
        <f>C42</f>
        <v>0</v>
      </c>
      <c r="AR42" s="70">
        <f t="shared" si="52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2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39" customHeight="1">
      <c r="A43" s="9" t="s">
        <v>100</v>
      </c>
      <c r="B43" s="97" t="s">
        <v>137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  <c r="H43" s="32">
        <v>1</v>
      </c>
      <c r="I43" s="32">
        <f t="shared" ref="I43" si="74">H43-J43-K43</f>
        <v>1</v>
      </c>
      <c r="J43" s="38">
        <v>0</v>
      </c>
      <c r="K43" s="38">
        <v>0</v>
      </c>
      <c r="L43" s="38">
        <v>0</v>
      </c>
      <c r="M43" s="34">
        <f t="shared" ref="M43" si="75">N43+O43+P43+Q43</f>
        <v>0</v>
      </c>
      <c r="N43" s="38">
        <v>0</v>
      </c>
      <c r="O43" s="38">
        <v>0</v>
      </c>
      <c r="P43" s="38">
        <v>0</v>
      </c>
      <c r="Q43" s="38">
        <v>0</v>
      </c>
      <c r="R43" s="156">
        <f t="shared" ref="R43" si="76">S43+T43+U43</f>
        <v>0</v>
      </c>
      <c r="S43" s="38">
        <v>0</v>
      </c>
      <c r="T43" s="38">
        <v>0</v>
      </c>
      <c r="U43" s="38">
        <v>0</v>
      </c>
      <c r="V43" s="34">
        <f t="shared" ref="V43" si="77">M43+R43</f>
        <v>0</v>
      </c>
      <c r="W43" s="38">
        <v>0</v>
      </c>
      <c r="X43" s="38">
        <v>0</v>
      </c>
      <c r="Y43" s="34">
        <f t="shared" si="51"/>
        <v>1</v>
      </c>
      <c r="Z43" s="34">
        <f t="shared" ref="Z43" si="78">X43+D43</f>
        <v>0</v>
      </c>
      <c r="AA43" s="38">
        <v>0</v>
      </c>
      <c r="AB43" s="38">
        <v>0</v>
      </c>
      <c r="AC43" s="34">
        <f t="shared" ref="AC43" si="79">AA43+AB43</f>
        <v>0</v>
      </c>
      <c r="AD43" s="38">
        <v>0</v>
      </c>
      <c r="AE43" s="33">
        <f t="shared" ref="AE43" si="80">AA43+AB43-AD43</f>
        <v>0</v>
      </c>
      <c r="AF43" s="38"/>
      <c r="AG43" s="38">
        <v>0</v>
      </c>
      <c r="AH43" s="38">
        <v>0</v>
      </c>
      <c r="AI43" s="38">
        <v>0</v>
      </c>
      <c r="AJ43" s="34">
        <f t="shared" ref="AJ43" si="81">AH43+AI43</f>
        <v>0</v>
      </c>
      <c r="AK43" s="38">
        <v>0</v>
      </c>
      <c r="AL43" s="34">
        <f t="shared" ref="AL43" si="82">AH43+AI43-AK43</f>
        <v>0</v>
      </c>
      <c r="AM43" s="38"/>
      <c r="AN43" s="38"/>
      <c r="AO43" s="38"/>
      <c r="AP43" s="38"/>
      <c r="AQ43" s="70">
        <f>C43</f>
        <v>0</v>
      </c>
      <c r="AR43" s="70">
        <f t="shared" si="52"/>
        <v>0</v>
      </c>
      <c r="AS43" s="70">
        <f>H43</f>
        <v>1</v>
      </c>
      <c r="AT43" s="70">
        <f>I43+J43+K43</f>
        <v>1</v>
      </c>
      <c r="AU43" s="70">
        <f>D43+E43+I43</f>
        <v>1</v>
      </c>
      <c r="AV43" s="70">
        <f t="shared" si="72"/>
        <v>1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39" customHeight="1">
      <c r="A44" s="9" t="s">
        <v>101</v>
      </c>
      <c r="B44" s="88" t="s">
        <v>138</v>
      </c>
      <c r="C44" s="33"/>
      <c r="D44" s="32"/>
      <c r="E44" s="36"/>
      <c r="F44" s="36"/>
      <c r="G44" s="36"/>
      <c r="H44" s="32"/>
      <c r="I44" s="32"/>
      <c r="J44" s="38"/>
      <c r="K44" s="38"/>
      <c r="L44" s="38"/>
      <c r="M44" s="34"/>
      <c r="N44" s="157"/>
      <c r="O44" s="159"/>
      <c r="P44" s="157"/>
      <c r="Q44" s="157"/>
      <c r="R44" s="185"/>
      <c r="S44" s="157"/>
      <c r="T44" s="157"/>
      <c r="U44" s="38"/>
      <c r="V44" s="34"/>
      <c r="W44" s="38"/>
      <c r="X44" s="38"/>
      <c r="Y44" s="34">
        <f t="shared" si="51"/>
        <v>0</v>
      </c>
      <c r="Z44" s="34"/>
      <c r="AA44" s="38"/>
      <c r="AB44" s="38"/>
      <c r="AC44" s="34"/>
      <c r="AD44" s="38"/>
      <c r="AE44" s="33"/>
      <c r="AF44" s="38"/>
      <c r="AG44" s="38"/>
      <c r="AH44" s="38"/>
      <c r="AI44" s="38"/>
      <c r="AJ44" s="34"/>
      <c r="AK44" s="38"/>
      <c r="AL44" s="34"/>
      <c r="AM44" s="38"/>
      <c r="AN44" s="38"/>
      <c r="AO44" s="38"/>
      <c r="AP44" s="38"/>
      <c r="AQ44" s="70">
        <f t="shared" ref="AQ44:AQ45" si="83">C44</f>
        <v>0</v>
      </c>
      <c r="AR44" s="70">
        <f t="shared" si="52"/>
        <v>0</v>
      </c>
      <c r="AS44" s="70">
        <f t="shared" ref="AS44:AS45" si="84">H44</f>
        <v>0</v>
      </c>
      <c r="AT44" s="70">
        <f t="shared" ref="AT44:AT45" si="85">I44+J44+K44</f>
        <v>0</v>
      </c>
      <c r="AU44" s="70">
        <f t="shared" ref="AU44:AU45" si="86">D44+E44+I44</f>
        <v>0</v>
      </c>
      <c r="AV44" s="70">
        <f t="shared" si="72"/>
        <v>0</v>
      </c>
      <c r="AW44" s="70">
        <f t="shared" ref="AW44:AW45" si="87">M44</f>
        <v>0</v>
      </c>
      <c r="AX44" s="70">
        <f t="shared" ref="AX44:AX45" si="88">N44+O44+P44+Q44</f>
        <v>0</v>
      </c>
      <c r="AY44" s="70">
        <f t="shared" ref="AY44:AY45" si="89">R44</f>
        <v>0</v>
      </c>
      <c r="AZ44" s="70">
        <f t="shared" ref="AZ44:AZ45" si="90">S44+T44+U44</f>
        <v>0</v>
      </c>
      <c r="BA44" s="70">
        <f t="shared" ref="BA44:BA45" si="91">V44</f>
        <v>0</v>
      </c>
      <c r="BB44" s="70">
        <f t="shared" ref="BB44:BB45" si="92">M44+R44</f>
        <v>0</v>
      </c>
      <c r="BC44" s="70">
        <f t="shared" ref="BC44:BC45" si="93">AC44</f>
        <v>0</v>
      </c>
      <c r="BD44" s="70">
        <f t="shared" ref="BD44:BD45" si="94">AA44+AB44</f>
        <v>0</v>
      </c>
      <c r="BE44" s="70">
        <f t="shared" ref="BE44:BE45" si="95">AC44</f>
        <v>0</v>
      </c>
      <c r="BF44" s="70">
        <f t="shared" ref="BF44:BF45" si="96">AD44+AE44</f>
        <v>0</v>
      </c>
      <c r="BG44" s="70">
        <f t="shared" ref="BG44:BG45" si="97">AJ44</f>
        <v>0</v>
      </c>
      <c r="BH44" s="70">
        <f t="shared" ref="BH44:BH45" si="98">AH44+AI44</f>
        <v>0</v>
      </c>
      <c r="BI44" s="70">
        <f t="shared" ref="BI44:BI45" si="99">AJ44</f>
        <v>0</v>
      </c>
      <c r="BJ44" s="70">
        <f t="shared" ref="BJ44:BJ45" si="100">AK44+AL44</f>
        <v>0</v>
      </c>
    </row>
    <row r="45" spans="1:62" ht="39" customHeight="1">
      <c r="A45" s="9" t="s">
        <v>167</v>
      </c>
      <c r="B45" s="76" t="s">
        <v>168</v>
      </c>
      <c r="C45" s="33"/>
      <c r="D45" s="32"/>
      <c r="E45" s="36"/>
      <c r="F45" s="36"/>
      <c r="G45" s="36"/>
      <c r="H45" s="32"/>
      <c r="I45" s="32"/>
      <c r="J45" s="38"/>
      <c r="K45" s="38"/>
      <c r="L45" s="38"/>
      <c r="M45" s="34"/>
      <c r="N45" s="157"/>
      <c r="O45" s="159"/>
      <c r="P45" s="157"/>
      <c r="Q45" s="157"/>
      <c r="R45" s="185"/>
      <c r="S45" s="157"/>
      <c r="T45" s="157"/>
      <c r="U45" s="38"/>
      <c r="V45" s="34"/>
      <c r="W45" s="38"/>
      <c r="X45" s="38"/>
      <c r="Y45" s="34">
        <f t="shared" si="51"/>
        <v>0</v>
      </c>
      <c r="Z45" s="34"/>
      <c r="AA45" s="38"/>
      <c r="AB45" s="38"/>
      <c r="AC45" s="34"/>
      <c r="AD45" s="38"/>
      <c r="AE45" s="33"/>
      <c r="AF45" s="38"/>
      <c r="AG45" s="38"/>
      <c r="AH45" s="38"/>
      <c r="AI45" s="38"/>
      <c r="AJ45" s="34"/>
      <c r="AK45" s="38"/>
      <c r="AL45" s="34"/>
      <c r="AM45" s="38"/>
      <c r="AN45" s="38"/>
      <c r="AO45" s="38"/>
      <c r="AP45" s="38"/>
      <c r="AQ45" s="70">
        <f t="shared" si="83"/>
        <v>0</v>
      </c>
      <c r="AR45" s="70">
        <f t="shared" si="52"/>
        <v>0</v>
      </c>
      <c r="AS45" s="70">
        <f t="shared" si="84"/>
        <v>0</v>
      </c>
      <c r="AT45" s="70">
        <f t="shared" si="85"/>
        <v>0</v>
      </c>
      <c r="AU45" s="70">
        <f t="shared" si="86"/>
        <v>0</v>
      </c>
      <c r="AV45" s="70">
        <f t="shared" si="72"/>
        <v>0</v>
      </c>
      <c r="AW45" s="70">
        <f t="shared" si="87"/>
        <v>0</v>
      </c>
      <c r="AX45" s="70">
        <f t="shared" si="88"/>
        <v>0</v>
      </c>
      <c r="AY45" s="70">
        <f t="shared" si="89"/>
        <v>0</v>
      </c>
      <c r="AZ45" s="70">
        <f t="shared" si="90"/>
        <v>0</v>
      </c>
      <c r="BA45" s="70">
        <f t="shared" si="91"/>
        <v>0</v>
      </c>
      <c r="BB45" s="70">
        <f t="shared" si="92"/>
        <v>0</v>
      </c>
      <c r="BC45" s="70">
        <f t="shared" si="93"/>
        <v>0</v>
      </c>
      <c r="BD45" s="70">
        <f t="shared" si="94"/>
        <v>0</v>
      </c>
      <c r="BE45" s="70">
        <f t="shared" si="95"/>
        <v>0</v>
      </c>
      <c r="BF45" s="70">
        <f t="shared" si="96"/>
        <v>0</v>
      </c>
      <c r="BG45" s="70">
        <f t="shared" si="97"/>
        <v>0</v>
      </c>
      <c r="BH45" s="70">
        <f t="shared" si="98"/>
        <v>0</v>
      </c>
      <c r="BI45" s="70">
        <f t="shared" si="99"/>
        <v>0</v>
      </c>
      <c r="BJ45" s="70">
        <f t="shared" si="100"/>
        <v>0</v>
      </c>
    </row>
    <row r="46" spans="1:62" ht="32.25" customHeight="1">
      <c r="A46" s="9" t="s">
        <v>52</v>
      </c>
      <c r="B46" s="6" t="s">
        <v>3</v>
      </c>
      <c r="C46" s="33">
        <v>3</v>
      </c>
      <c r="D46" s="32">
        <v>2</v>
      </c>
      <c r="E46" s="36">
        <v>1</v>
      </c>
      <c r="F46" s="36">
        <v>0</v>
      </c>
      <c r="G46" s="36">
        <v>0</v>
      </c>
      <c r="H46" s="32">
        <v>0</v>
      </c>
      <c r="I46" s="32">
        <f t="shared" ref="I46" si="101">H46-J46-K46</f>
        <v>0</v>
      </c>
      <c r="J46" s="38">
        <v>0</v>
      </c>
      <c r="K46" s="38">
        <v>0</v>
      </c>
      <c r="L46" s="38">
        <v>0</v>
      </c>
      <c r="M46" s="34">
        <f t="shared" ref="M46" si="102">N46+O46+P46+Q46</f>
        <v>0</v>
      </c>
      <c r="N46" s="38">
        <v>0</v>
      </c>
      <c r="O46" s="38">
        <v>0</v>
      </c>
      <c r="P46" s="38">
        <v>0</v>
      </c>
      <c r="Q46" s="38">
        <v>0</v>
      </c>
      <c r="R46" s="156">
        <f t="shared" ref="R46" si="103">S46+T46+U46</f>
        <v>0</v>
      </c>
      <c r="S46" s="38">
        <v>0</v>
      </c>
      <c r="T46" s="38">
        <v>0</v>
      </c>
      <c r="U46" s="38">
        <v>0</v>
      </c>
      <c r="V46" s="34">
        <f t="shared" ref="V46" si="104">M46+R46</f>
        <v>0</v>
      </c>
      <c r="W46" s="38">
        <v>0</v>
      </c>
      <c r="X46" s="38">
        <v>0</v>
      </c>
      <c r="Y46" s="34">
        <f t="shared" si="51"/>
        <v>3</v>
      </c>
      <c r="Z46" s="34">
        <v>3</v>
      </c>
      <c r="AA46" s="38">
        <v>0</v>
      </c>
      <c r="AB46" s="38">
        <v>0</v>
      </c>
      <c r="AC46" s="34">
        <f t="shared" ref="AC46" si="105">AA46+AB46</f>
        <v>0</v>
      </c>
      <c r="AD46" s="38">
        <v>0</v>
      </c>
      <c r="AE46" s="33">
        <f t="shared" ref="AE46" si="106">AA46+AB46-AD46</f>
        <v>0</v>
      </c>
      <c r="AF46" s="38"/>
      <c r="AG46" s="38">
        <v>0</v>
      </c>
      <c r="AH46" s="38">
        <v>0</v>
      </c>
      <c r="AI46" s="38">
        <v>0</v>
      </c>
      <c r="AJ46" s="34">
        <f t="shared" ref="AJ46" si="107">AH46+AI46</f>
        <v>0</v>
      </c>
      <c r="AK46" s="38">
        <v>0</v>
      </c>
      <c r="AL46" s="34">
        <f t="shared" ref="AL46" si="108">AH46+AI46-AK46</f>
        <v>0</v>
      </c>
      <c r="AM46" s="38"/>
      <c r="AN46" s="38"/>
      <c r="AO46" s="38"/>
      <c r="AP46" s="38"/>
      <c r="AQ46" s="70">
        <f t="shared" si="11"/>
        <v>3</v>
      </c>
      <c r="AR46" s="70">
        <f t="shared" si="52"/>
        <v>3</v>
      </c>
      <c r="AS46" s="70">
        <f t="shared" si="12"/>
        <v>0</v>
      </c>
      <c r="AT46" s="70">
        <f t="shared" si="13"/>
        <v>0</v>
      </c>
      <c r="AU46" s="70">
        <f t="shared" si="14"/>
        <v>3</v>
      </c>
      <c r="AV46" s="70">
        <f t="shared" si="72"/>
        <v>3</v>
      </c>
      <c r="AW46" s="70">
        <f t="shared" si="15"/>
        <v>0</v>
      </c>
      <c r="AX46" s="70">
        <f t="shared" si="71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>
      <c r="A47" s="9"/>
      <c r="B47" s="6" t="s">
        <v>16</v>
      </c>
      <c r="C47" s="1">
        <f>C8+C11+C14+C17+C18+C19+C27+C33+C34+C35+C36+C37+C44+C45+C46+C38+C39+C40+C41+C42+C43</f>
        <v>246</v>
      </c>
      <c r="D47" s="1">
        <f t="shared" ref="D47:AP47" si="109">D8+D11+D14+D17+D18+D19+D27+D33+D34+D35+D36+D37+D44+D45+D46+D38+D39+D40+D41+D42+D43</f>
        <v>29</v>
      </c>
      <c r="E47" s="1">
        <f t="shared" si="109"/>
        <v>217</v>
      </c>
      <c r="F47" s="1">
        <f t="shared" si="109"/>
        <v>0</v>
      </c>
      <c r="G47" s="1">
        <f t="shared" si="109"/>
        <v>0</v>
      </c>
      <c r="H47" s="1">
        <f t="shared" si="109"/>
        <v>406</v>
      </c>
      <c r="I47" s="1">
        <f t="shared" si="109"/>
        <v>333</v>
      </c>
      <c r="J47" s="1">
        <f t="shared" si="109"/>
        <v>53</v>
      </c>
      <c r="K47" s="1">
        <f t="shared" si="109"/>
        <v>20</v>
      </c>
      <c r="L47" s="1">
        <f t="shared" si="109"/>
        <v>27</v>
      </c>
      <c r="M47" s="1">
        <f t="shared" si="109"/>
        <v>256</v>
      </c>
      <c r="N47" s="1">
        <f t="shared" si="109"/>
        <v>97</v>
      </c>
      <c r="O47" s="1">
        <f t="shared" si="109"/>
        <v>31</v>
      </c>
      <c r="P47" s="1">
        <f t="shared" si="109"/>
        <v>127</v>
      </c>
      <c r="Q47" s="1">
        <f t="shared" si="109"/>
        <v>1</v>
      </c>
      <c r="R47" s="1">
        <f t="shared" si="109"/>
        <v>58</v>
      </c>
      <c r="S47" s="1">
        <f t="shared" si="109"/>
        <v>0</v>
      </c>
      <c r="T47" s="1">
        <f t="shared" si="109"/>
        <v>39</v>
      </c>
      <c r="U47" s="1">
        <f t="shared" si="109"/>
        <v>19</v>
      </c>
      <c r="V47" s="1">
        <f t="shared" si="109"/>
        <v>314</v>
      </c>
      <c r="W47" s="1">
        <f t="shared" si="109"/>
        <v>0</v>
      </c>
      <c r="X47" s="1">
        <f t="shared" si="109"/>
        <v>9</v>
      </c>
      <c r="Y47" s="1">
        <f t="shared" si="109"/>
        <v>238</v>
      </c>
      <c r="Z47" s="1">
        <f t="shared" si="109"/>
        <v>39</v>
      </c>
      <c r="AA47" s="1">
        <f t="shared" si="109"/>
        <v>68</v>
      </c>
      <c r="AB47" s="1">
        <f t="shared" si="109"/>
        <v>20</v>
      </c>
      <c r="AC47" s="1">
        <f t="shared" si="109"/>
        <v>88</v>
      </c>
      <c r="AD47" s="1">
        <f t="shared" si="109"/>
        <v>22</v>
      </c>
      <c r="AE47" s="1">
        <f t="shared" si="109"/>
        <v>66</v>
      </c>
      <c r="AF47" s="1">
        <f t="shared" si="109"/>
        <v>0</v>
      </c>
      <c r="AG47" s="1">
        <f t="shared" si="109"/>
        <v>42</v>
      </c>
      <c r="AH47" s="1">
        <f t="shared" si="109"/>
        <v>6</v>
      </c>
      <c r="AI47" s="1">
        <f t="shared" si="109"/>
        <v>4</v>
      </c>
      <c r="AJ47" s="1">
        <f t="shared" si="109"/>
        <v>10</v>
      </c>
      <c r="AK47" s="1">
        <f t="shared" si="109"/>
        <v>2</v>
      </c>
      <c r="AL47" s="1">
        <f t="shared" si="109"/>
        <v>8</v>
      </c>
      <c r="AM47" s="1">
        <f t="shared" si="109"/>
        <v>0</v>
      </c>
      <c r="AN47" s="1">
        <f t="shared" si="109"/>
        <v>0</v>
      </c>
      <c r="AO47" s="1">
        <f t="shared" si="109"/>
        <v>0</v>
      </c>
      <c r="AP47" s="1">
        <f t="shared" si="109"/>
        <v>0</v>
      </c>
      <c r="AQ47" s="69">
        <f t="shared" ref="AQ47:BJ47" si="110">AQ8+AQ11+AQ14+AQ17+AQ18+AQ19+AQ27+AQ33+AQ34+AQ35+AQ36+AQ37+AQ42+AQ43+AQ38+AQ39+AQ40+AQ41+AQ44+AQ45+AQ46</f>
        <v>246</v>
      </c>
      <c r="AR47" s="70">
        <f t="shared" si="52"/>
        <v>246</v>
      </c>
      <c r="AS47" s="69">
        <f t="shared" si="110"/>
        <v>406</v>
      </c>
      <c r="AT47" s="69">
        <f t="shared" si="110"/>
        <v>406</v>
      </c>
      <c r="AU47" s="69">
        <f t="shared" si="110"/>
        <v>579</v>
      </c>
      <c r="AV47" s="70">
        <f t="shared" si="72"/>
        <v>579</v>
      </c>
      <c r="AW47" s="69">
        <f t="shared" si="110"/>
        <v>256</v>
      </c>
      <c r="AX47" s="69">
        <f t="shared" si="110"/>
        <v>256</v>
      </c>
      <c r="AY47" s="69">
        <f t="shared" si="110"/>
        <v>58</v>
      </c>
      <c r="AZ47" s="69">
        <f t="shared" si="110"/>
        <v>58</v>
      </c>
      <c r="BA47" s="69">
        <f t="shared" si="110"/>
        <v>314</v>
      </c>
      <c r="BB47" s="69">
        <f t="shared" si="110"/>
        <v>314</v>
      </c>
      <c r="BC47" s="69">
        <f t="shared" si="110"/>
        <v>88</v>
      </c>
      <c r="BD47" s="69">
        <f t="shared" si="110"/>
        <v>88</v>
      </c>
      <c r="BE47" s="69">
        <f t="shared" si="110"/>
        <v>88</v>
      </c>
      <c r="BF47" s="69">
        <f t="shared" si="110"/>
        <v>88</v>
      </c>
      <c r="BG47" s="69">
        <f t="shared" si="110"/>
        <v>10</v>
      </c>
      <c r="BH47" s="69">
        <f t="shared" si="110"/>
        <v>10</v>
      </c>
      <c r="BI47" s="69">
        <f t="shared" si="110"/>
        <v>10</v>
      </c>
      <c r="BJ47" s="69">
        <f t="shared" si="110"/>
        <v>10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10.8554687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69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7" customHeight="1">
      <c r="A2" s="238" t="s">
        <v>179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18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22.5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75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80" customHeight="1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7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77" t="s">
        <v>80</v>
      </c>
      <c r="C7" s="178">
        <v>1</v>
      </c>
      <c r="D7" s="105">
        <v>2</v>
      </c>
      <c r="E7" s="105">
        <v>3</v>
      </c>
      <c r="F7" s="105">
        <v>4</v>
      </c>
      <c r="G7" s="105">
        <v>5</v>
      </c>
      <c r="H7" s="105">
        <v>6</v>
      </c>
      <c r="I7" s="105">
        <v>7</v>
      </c>
      <c r="J7" s="105">
        <v>8</v>
      </c>
      <c r="K7" s="105">
        <v>9</v>
      </c>
      <c r="L7" s="105">
        <v>10</v>
      </c>
      <c r="M7" s="105">
        <v>11</v>
      </c>
      <c r="N7" s="105">
        <v>12</v>
      </c>
      <c r="O7" s="105">
        <v>13</v>
      </c>
      <c r="P7" s="105">
        <v>14</v>
      </c>
      <c r="Q7" s="178">
        <v>15</v>
      </c>
      <c r="R7" s="105">
        <v>16</v>
      </c>
      <c r="S7" s="105">
        <v>17</v>
      </c>
      <c r="T7" s="105">
        <v>18</v>
      </c>
      <c r="U7" s="105">
        <v>19</v>
      </c>
      <c r="V7" s="105">
        <v>20</v>
      </c>
      <c r="W7" s="105">
        <v>21</v>
      </c>
      <c r="X7" s="105">
        <v>22</v>
      </c>
      <c r="Y7" s="105">
        <v>23</v>
      </c>
      <c r="Z7" s="105">
        <v>24</v>
      </c>
      <c r="AA7" s="105">
        <v>25</v>
      </c>
      <c r="AB7" s="105">
        <v>26</v>
      </c>
      <c r="AC7" s="105">
        <v>27</v>
      </c>
      <c r="AD7" s="178">
        <v>28</v>
      </c>
      <c r="AE7" s="105">
        <v>29</v>
      </c>
      <c r="AF7" s="105">
        <v>30</v>
      </c>
      <c r="AG7" s="105">
        <v>31</v>
      </c>
      <c r="AH7" s="105">
        <v>32</v>
      </c>
      <c r="AI7" s="105">
        <v>33</v>
      </c>
      <c r="AJ7" s="105">
        <v>34</v>
      </c>
      <c r="AK7" s="105">
        <v>35</v>
      </c>
      <c r="AL7" s="105">
        <v>36</v>
      </c>
      <c r="AM7" s="105">
        <v>37</v>
      </c>
      <c r="AN7" s="105">
        <v>38</v>
      </c>
      <c r="AO7" s="105">
        <v>39</v>
      </c>
      <c r="AP7" s="179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51">
      <c r="A8" s="180">
        <v>1</v>
      </c>
      <c r="B8" s="181" t="s">
        <v>53</v>
      </c>
      <c r="C8" s="69">
        <f t="shared" ref="C8:AP8" si="0">SUM(C9:C10)</f>
        <v>10</v>
      </c>
      <c r="D8" s="69">
        <f t="shared" si="0"/>
        <v>0</v>
      </c>
      <c r="E8" s="69">
        <f t="shared" si="0"/>
        <v>10</v>
      </c>
      <c r="F8" s="69">
        <f t="shared" si="0"/>
        <v>0</v>
      </c>
      <c r="G8" s="69">
        <f t="shared" si="0"/>
        <v>0</v>
      </c>
      <c r="H8" s="69">
        <f t="shared" si="0"/>
        <v>30</v>
      </c>
      <c r="I8" s="69">
        <f t="shared" si="0"/>
        <v>24</v>
      </c>
      <c r="J8" s="69">
        <f t="shared" si="0"/>
        <v>6</v>
      </c>
      <c r="K8" s="69">
        <f t="shared" si="0"/>
        <v>0</v>
      </c>
      <c r="L8" s="69">
        <f t="shared" si="0"/>
        <v>14</v>
      </c>
      <c r="M8" s="69">
        <f t="shared" si="0"/>
        <v>14</v>
      </c>
      <c r="N8" s="69">
        <f t="shared" si="0"/>
        <v>9</v>
      </c>
      <c r="O8" s="69">
        <f t="shared" si="0"/>
        <v>1</v>
      </c>
      <c r="P8" s="69">
        <f t="shared" si="0"/>
        <v>2</v>
      </c>
      <c r="Q8" s="69">
        <f t="shared" si="0"/>
        <v>2</v>
      </c>
      <c r="R8" s="69">
        <f t="shared" si="0"/>
        <v>0</v>
      </c>
      <c r="S8" s="69">
        <f t="shared" si="0"/>
        <v>0</v>
      </c>
      <c r="T8" s="69">
        <f t="shared" si="0"/>
        <v>0</v>
      </c>
      <c r="U8" s="69">
        <f t="shared" si="0"/>
        <v>0</v>
      </c>
      <c r="V8" s="69">
        <f t="shared" si="0"/>
        <v>14</v>
      </c>
      <c r="W8" s="69">
        <f t="shared" si="0"/>
        <v>0</v>
      </c>
      <c r="X8" s="69">
        <f t="shared" si="0"/>
        <v>0</v>
      </c>
      <c r="Y8" s="69">
        <f t="shared" si="0"/>
        <v>6</v>
      </c>
      <c r="Z8" s="69">
        <f t="shared" si="0"/>
        <v>0</v>
      </c>
      <c r="AA8" s="69">
        <f t="shared" si="0"/>
        <v>7</v>
      </c>
      <c r="AB8" s="69">
        <f t="shared" si="0"/>
        <v>0</v>
      </c>
      <c r="AC8" s="69">
        <f t="shared" si="0"/>
        <v>7</v>
      </c>
      <c r="AD8" s="69">
        <f t="shared" si="0"/>
        <v>1</v>
      </c>
      <c r="AE8" s="69">
        <f t="shared" si="0"/>
        <v>6</v>
      </c>
      <c r="AF8" s="69">
        <f t="shared" si="0"/>
        <v>0</v>
      </c>
      <c r="AG8" s="69">
        <f t="shared" si="0"/>
        <v>7</v>
      </c>
      <c r="AH8" s="69">
        <f t="shared" si="0"/>
        <v>0</v>
      </c>
      <c r="AI8" s="69">
        <f t="shared" si="0"/>
        <v>0</v>
      </c>
      <c r="AJ8" s="69">
        <f t="shared" si="0"/>
        <v>0</v>
      </c>
      <c r="AK8" s="69">
        <f t="shared" si="0"/>
        <v>0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10</v>
      </c>
      <c r="AR8" s="69">
        <f t="shared" si="1"/>
        <v>10</v>
      </c>
      <c r="AS8" s="69">
        <f t="shared" si="1"/>
        <v>30</v>
      </c>
      <c r="AT8" s="69">
        <f t="shared" si="1"/>
        <v>30</v>
      </c>
      <c r="AU8" s="69">
        <f t="shared" si="1"/>
        <v>34</v>
      </c>
      <c r="AV8" s="69">
        <f>SUM(AV9:AV10)</f>
        <v>34</v>
      </c>
      <c r="AW8" s="69">
        <f t="shared" si="1"/>
        <v>14</v>
      </c>
      <c r="AX8" s="69">
        <f t="shared" si="1"/>
        <v>14</v>
      </c>
      <c r="AY8" s="69">
        <f t="shared" si="1"/>
        <v>0</v>
      </c>
      <c r="AZ8" s="69">
        <f t="shared" si="1"/>
        <v>0</v>
      </c>
      <c r="BA8" s="69">
        <f t="shared" si="1"/>
        <v>14</v>
      </c>
      <c r="BB8" s="69">
        <f t="shared" si="1"/>
        <v>14</v>
      </c>
      <c r="BC8" s="69">
        <f t="shared" si="1"/>
        <v>7</v>
      </c>
      <c r="BD8" s="69">
        <f t="shared" si="1"/>
        <v>7</v>
      </c>
      <c r="BE8" s="69">
        <f t="shared" si="1"/>
        <v>7</v>
      </c>
      <c r="BF8" s="69">
        <f t="shared" si="1"/>
        <v>7</v>
      </c>
      <c r="BG8" s="69">
        <f t="shared" si="1"/>
        <v>0</v>
      </c>
      <c r="BH8" s="69">
        <f t="shared" si="1"/>
        <v>0</v>
      </c>
      <c r="BI8" s="69">
        <f t="shared" si="1"/>
        <v>0</v>
      </c>
      <c r="BJ8" s="69">
        <f t="shared" si="1"/>
        <v>0</v>
      </c>
    </row>
    <row r="9" spans="1:62" ht="38.25">
      <c r="A9" s="182" t="s">
        <v>45</v>
      </c>
      <c r="B9" s="204" t="s">
        <v>54</v>
      </c>
      <c r="C9" s="21">
        <v>7</v>
      </c>
      <c r="D9" s="2">
        <v>0</v>
      </c>
      <c r="E9" s="2">
        <v>7</v>
      </c>
      <c r="F9" s="2">
        <v>0</v>
      </c>
      <c r="G9" s="2">
        <v>0</v>
      </c>
      <c r="H9" s="2">
        <v>29</v>
      </c>
      <c r="I9" s="2">
        <f>H9-J9-K9</f>
        <v>23</v>
      </c>
      <c r="J9" s="3">
        <v>6</v>
      </c>
      <c r="K9" s="3">
        <v>0</v>
      </c>
      <c r="L9" s="3">
        <v>10</v>
      </c>
      <c r="M9" s="3">
        <f>N9+O9+P9+Q9</f>
        <v>14</v>
      </c>
      <c r="N9" s="161">
        <v>9</v>
      </c>
      <c r="O9" s="161">
        <v>1</v>
      </c>
      <c r="P9" s="161">
        <v>2</v>
      </c>
      <c r="Q9" s="161">
        <v>2</v>
      </c>
      <c r="R9" s="161">
        <f>S9+T9+U9</f>
        <v>0</v>
      </c>
      <c r="S9" s="161">
        <v>0</v>
      </c>
      <c r="T9" s="161">
        <v>0</v>
      </c>
      <c r="U9" s="161">
        <v>0</v>
      </c>
      <c r="V9" s="3">
        <f>M9+R9</f>
        <v>14</v>
      </c>
      <c r="W9" s="3">
        <v>0</v>
      </c>
      <c r="X9" s="3">
        <v>0</v>
      </c>
      <c r="Y9" s="3">
        <f>E9+I9-L9-V9-W9</f>
        <v>6</v>
      </c>
      <c r="Z9" s="3">
        <v>0</v>
      </c>
      <c r="AA9" s="3">
        <v>7</v>
      </c>
      <c r="AB9" s="3">
        <v>0</v>
      </c>
      <c r="AC9" s="3">
        <f>AA9+AB9</f>
        <v>7</v>
      </c>
      <c r="AD9" s="3">
        <v>1</v>
      </c>
      <c r="AE9" s="3">
        <v>6</v>
      </c>
      <c r="AF9" s="3"/>
      <c r="AG9" s="3">
        <v>7</v>
      </c>
      <c r="AH9" s="3">
        <v>0</v>
      </c>
      <c r="AI9" s="3">
        <v>0</v>
      </c>
      <c r="AJ9" s="3">
        <f>AH9+AI9</f>
        <v>0</v>
      </c>
      <c r="AK9" s="3">
        <v>0</v>
      </c>
      <c r="AL9" s="3">
        <f>AH9+AI9-AK9</f>
        <v>0</v>
      </c>
      <c r="AM9" s="21"/>
      <c r="AN9" s="21"/>
      <c r="AO9" s="21"/>
      <c r="AP9" s="21"/>
      <c r="AQ9" s="70">
        <f>C9</f>
        <v>7</v>
      </c>
      <c r="AR9" s="70">
        <f>E9+F9+G9+D9</f>
        <v>7</v>
      </c>
      <c r="AS9" s="70">
        <f>H9</f>
        <v>29</v>
      </c>
      <c r="AT9" s="70">
        <f>I9+J9+K9</f>
        <v>29</v>
      </c>
      <c r="AU9" s="70">
        <f>D9+E9+I9</f>
        <v>30</v>
      </c>
      <c r="AV9" s="70">
        <f>L9+V9+W9+Y9+Z9</f>
        <v>30</v>
      </c>
      <c r="AW9" s="70">
        <f>M9</f>
        <v>14</v>
      </c>
      <c r="AX9" s="70">
        <f>N9+O9+P9+Q9</f>
        <v>14</v>
      </c>
      <c r="AY9" s="70">
        <f>R9</f>
        <v>0</v>
      </c>
      <c r="AZ9" s="70">
        <f>S9+T9+U9</f>
        <v>0</v>
      </c>
      <c r="BA9" s="70">
        <f>V9</f>
        <v>14</v>
      </c>
      <c r="BB9" s="70">
        <f>M9+R9</f>
        <v>14</v>
      </c>
      <c r="BC9" s="70">
        <f>AC9</f>
        <v>7</v>
      </c>
      <c r="BD9" s="70">
        <f>AA9+AB9</f>
        <v>7</v>
      </c>
      <c r="BE9" s="70">
        <f>AC9</f>
        <v>7</v>
      </c>
      <c r="BF9" s="70">
        <f>AD9+AE9</f>
        <v>7</v>
      </c>
      <c r="BG9" s="70">
        <f>AJ9</f>
        <v>0</v>
      </c>
      <c r="BH9" s="70">
        <f>AH9+AI9</f>
        <v>0</v>
      </c>
      <c r="BI9" s="70">
        <f>AJ9</f>
        <v>0</v>
      </c>
      <c r="BJ9" s="70">
        <f>AK9+AL9</f>
        <v>0</v>
      </c>
    </row>
    <row r="10" spans="1:62" ht="51">
      <c r="A10" s="182" t="s">
        <v>46</v>
      </c>
      <c r="B10" s="204" t="s">
        <v>55</v>
      </c>
      <c r="C10" s="21">
        <v>3</v>
      </c>
      <c r="D10" s="2">
        <v>0</v>
      </c>
      <c r="E10" s="2">
        <v>3</v>
      </c>
      <c r="F10" s="2">
        <v>0</v>
      </c>
      <c r="G10" s="2">
        <v>0</v>
      </c>
      <c r="H10" s="2">
        <v>1</v>
      </c>
      <c r="I10" s="2">
        <f t="shared" ref="I10" si="2">H10-J10-K10</f>
        <v>1</v>
      </c>
      <c r="J10" s="2">
        <v>0</v>
      </c>
      <c r="K10" s="3">
        <v>0</v>
      </c>
      <c r="L10" s="3">
        <v>4</v>
      </c>
      <c r="M10" s="3">
        <f t="shared" ref="M10" si="3">N10+O10+P10+Q10</f>
        <v>0</v>
      </c>
      <c r="N10" s="161">
        <v>0</v>
      </c>
      <c r="O10" s="161">
        <v>0</v>
      </c>
      <c r="P10" s="161">
        <v>0</v>
      </c>
      <c r="Q10" s="161">
        <v>0</v>
      </c>
      <c r="R10" s="161">
        <f t="shared" ref="R10" si="4">S10+T10+U10</f>
        <v>0</v>
      </c>
      <c r="S10" s="161">
        <v>0</v>
      </c>
      <c r="T10" s="161">
        <v>0</v>
      </c>
      <c r="U10" s="161">
        <v>0</v>
      </c>
      <c r="V10" s="3">
        <f t="shared" ref="V10" si="5">M10+R10</f>
        <v>0</v>
      </c>
      <c r="W10" s="3">
        <v>0</v>
      </c>
      <c r="X10" s="4">
        <v>0</v>
      </c>
      <c r="Y10" s="3">
        <f t="shared" ref="Y10" si="6">E10+I10-L10-V10-W10</f>
        <v>0</v>
      </c>
      <c r="Z10" s="4">
        <v>0</v>
      </c>
      <c r="AA10" s="4">
        <v>0</v>
      </c>
      <c r="AB10" s="4">
        <v>0</v>
      </c>
      <c r="AC10" s="3">
        <f t="shared" ref="AC10" si="7">AA10+AB10</f>
        <v>0</v>
      </c>
      <c r="AD10" s="4">
        <v>0</v>
      </c>
      <c r="AE10" s="3">
        <f t="shared" ref="AE10" si="8">AA10+AB10-AC10</f>
        <v>0</v>
      </c>
      <c r="AF10" s="3"/>
      <c r="AG10" s="3">
        <v>0</v>
      </c>
      <c r="AH10" s="3">
        <v>0</v>
      </c>
      <c r="AI10" s="3">
        <v>0</v>
      </c>
      <c r="AJ10" s="3">
        <f t="shared" ref="AJ10" si="9">AH10+AI10</f>
        <v>0</v>
      </c>
      <c r="AK10" s="3">
        <v>0</v>
      </c>
      <c r="AL10" s="3">
        <f t="shared" ref="AL10" si="10">AH10+AI10-AK10</f>
        <v>0</v>
      </c>
      <c r="AM10" s="21"/>
      <c r="AN10" s="21"/>
      <c r="AO10" s="21"/>
      <c r="AP10" s="21"/>
      <c r="AQ10" s="70">
        <f t="shared" ref="AQ10:AQ46" si="11">C10</f>
        <v>3</v>
      </c>
      <c r="AR10" s="70">
        <f>E10+F10+G10+D10</f>
        <v>3</v>
      </c>
      <c r="AS10" s="70">
        <f t="shared" ref="AS10:AS46" si="12">H10</f>
        <v>1</v>
      </c>
      <c r="AT10" s="70">
        <f t="shared" ref="AT10:AT46" si="13">I10+J10+K10</f>
        <v>1</v>
      </c>
      <c r="AU10" s="70">
        <f t="shared" ref="AU10:AU46" si="14">D10+E10+I10</f>
        <v>4</v>
      </c>
      <c r="AV10" s="70">
        <f>L10+V10+W10+Y10+Z10</f>
        <v>4</v>
      </c>
      <c r="AW10" s="70">
        <f t="shared" ref="AW10:AW46" si="15">M10</f>
        <v>0</v>
      </c>
      <c r="AX10" s="70">
        <f>N10+O10+P10+Q10</f>
        <v>0</v>
      </c>
      <c r="AY10" s="70">
        <f t="shared" ref="AY10:AY46" si="16">R10</f>
        <v>0</v>
      </c>
      <c r="AZ10" s="70">
        <f t="shared" ref="AZ10:AZ46" si="17">S10+T10+U10</f>
        <v>0</v>
      </c>
      <c r="BA10" s="70">
        <f t="shared" ref="BA10:BA46" si="18">V10</f>
        <v>0</v>
      </c>
      <c r="BB10" s="70">
        <f t="shared" ref="BB10:BB46" si="19">M10+R10</f>
        <v>0</v>
      </c>
      <c r="BC10" s="70">
        <f t="shared" ref="BC10:BC46" si="20">AC10</f>
        <v>0</v>
      </c>
      <c r="BD10" s="70">
        <f t="shared" ref="BD10:BD46" si="21">AA10+AB10</f>
        <v>0</v>
      </c>
      <c r="BE10" s="70">
        <f t="shared" ref="BE10:BE46" si="22">AC10</f>
        <v>0</v>
      </c>
      <c r="BF10" s="70">
        <f t="shared" ref="BF10:BF46" si="23">AD10+AE10</f>
        <v>0</v>
      </c>
      <c r="BG10" s="70">
        <f t="shared" ref="BG10:BG46" si="24">AJ10</f>
        <v>0</v>
      </c>
      <c r="BH10" s="70">
        <f t="shared" ref="BH10:BH46" si="25">AH10+AI10</f>
        <v>0</v>
      </c>
      <c r="BI10" s="70">
        <f t="shared" ref="BI10:BI46" si="26">AJ10</f>
        <v>0</v>
      </c>
      <c r="BJ10" s="70">
        <f t="shared" ref="BJ10:BJ46" si="27">AK10+AL10</f>
        <v>0</v>
      </c>
    </row>
    <row r="11" spans="1:62" ht="51">
      <c r="A11" s="180">
        <v>2</v>
      </c>
      <c r="B11" s="181" t="s">
        <v>56</v>
      </c>
      <c r="C11" s="69">
        <f t="shared" ref="C11:BJ11" si="28">SUM(C12:C13)</f>
        <v>3</v>
      </c>
      <c r="D11" s="69">
        <f t="shared" si="28"/>
        <v>0</v>
      </c>
      <c r="E11" s="69">
        <f t="shared" si="28"/>
        <v>3</v>
      </c>
      <c r="F11" s="69">
        <f t="shared" si="28"/>
        <v>0</v>
      </c>
      <c r="G11" s="69">
        <f t="shared" si="28"/>
        <v>0</v>
      </c>
      <c r="H11" s="69">
        <f t="shared" si="28"/>
        <v>7</v>
      </c>
      <c r="I11" s="69">
        <f t="shared" si="28"/>
        <v>5</v>
      </c>
      <c r="J11" s="69">
        <f t="shared" si="28"/>
        <v>2</v>
      </c>
      <c r="K11" s="69">
        <f t="shared" si="28"/>
        <v>0</v>
      </c>
      <c r="L11" s="69">
        <f t="shared" si="28"/>
        <v>1</v>
      </c>
      <c r="M11" s="69">
        <f t="shared" si="28"/>
        <v>2</v>
      </c>
      <c r="N11" s="69">
        <f t="shared" si="28"/>
        <v>0</v>
      </c>
      <c r="O11" s="69">
        <f t="shared" si="28"/>
        <v>0</v>
      </c>
      <c r="P11" s="69">
        <f t="shared" si="28"/>
        <v>2</v>
      </c>
      <c r="Q11" s="69">
        <f t="shared" si="28"/>
        <v>0</v>
      </c>
      <c r="R11" s="69">
        <f t="shared" si="28"/>
        <v>0</v>
      </c>
      <c r="S11" s="69">
        <f t="shared" si="28"/>
        <v>0</v>
      </c>
      <c r="T11" s="69">
        <f t="shared" si="28"/>
        <v>0</v>
      </c>
      <c r="U11" s="69">
        <f t="shared" si="28"/>
        <v>0</v>
      </c>
      <c r="V11" s="69">
        <f t="shared" si="28"/>
        <v>2</v>
      </c>
      <c r="W11" s="69">
        <f t="shared" si="28"/>
        <v>0</v>
      </c>
      <c r="X11" s="69">
        <f t="shared" si="28"/>
        <v>0</v>
      </c>
      <c r="Y11" s="69">
        <f t="shared" si="28"/>
        <v>5</v>
      </c>
      <c r="Z11" s="69">
        <f t="shared" si="28"/>
        <v>0</v>
      </c>
      <c r="AA11" s="69">
        <f t="shared" si="28"/>
        <v>2</v>
      </c>
      <c r="AB11" s="69">
        <f t="shared" si="28"/>
        <v>2</v>
      </c>
      <c r="AC11" s="69">
        <f t="shared" si="28"/>
        <v>4</v>
      </c>
      <c r="AD11" s="69">
        <f t="shared" si="28"/>
        <v>0</v>
      </c>
      <c r="AE11" s="69">
        <f t="shared" si="28"/>
        <v>4</v>
      </c>
      <c r="AF11" s="69">
        <f t="shared" si="28"/>
        <v>0</v>
      </c>
      <c r="AG11" s="69">
        <f t="shared" si="28"/>
        <v>2</v>
      </c>
      <c r="AH11" s="69">
        <f t="shared" si="28"/>
        <v>0</v>
      </c>
      <c r="AI11" s="69">
        <f t="shared" si="28"/>
        <v>0</v>
      </c>
      <c r="AJ11" s="69">
        <f t="shared" si="28"/>
        <v>0</v>
      </c>
      <c r="AK11" s="69">
        <f t="shared" si="28"/>
        <v>0</v>
      </c>
      <c r="AL11" s="69">
        <f t="shared" si="28"/>
        <v>0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3</v>
      </c>
      <c r="AR11" s="69">
        <f t="shared" si="28"/>
        <v>3</v>
      </c>
      <c r="AS11" s="69">
        <f t="shared" si="28"/>
        <v>7</v>
      </c>
      <c r="AT11" s="69">
        <f t="shared" si="28"/>
        <v>7</v>
      </c>
      <c r="AU11" s="69">
        <f t="shared" si="28"/>
        <v>8</v>
      </c>
      <c r="AV11" s="69">
        <f t="shared" si="28"/>
        <v>8</v>
      </c>
      <c r="AW11" s="69">
        <f t="shared" si="28"/>
        <v>2</v>
      </c>
      <c r="AX11" s="69">
        <f t="shared" si="28"/>
        <v>2</v>
      </c>
      <c r="AY11" s="69">
        <f t="shared" si="28"/>
        <v>0</v>
      </c>
      <c r="AZ11" s="69">
        <f t="shared" si="28"/>
        <v>0</v>
      </c>
      <c r="BA11" s="69">
        <f t="shared" si="28"/>
        <v>2</v>
      </c>
      <c r="BB11" s="69">
        <f t="shared" si="28"/>
        <v>2</v>
      </c>
      <c r="BC11" s="69">
        <f t="shared" si="28"/>
        <v>4</v>
      </c>
      <c r="BD11" s="69">
        <f t="shared" si="28"/>
        <v>4</v>
      </c>
      <c r="BE11" s="69">
        <f t="shared" si="28"/>
        <v>4</v>
      </c>
      <c r="BF11" s="69">
        <f t="shared" si="28"/>
        <v>4</v>
      </c>
      <c r="BG11" s="69">
        <f t="shared" si="28"/>
        <v>0</v>
      </c>
      <c r="BH11" s="69">
        <f t="shared" si="28"/>
        <v>0</v>
      </c>
      <c r="BI11" s="69">
        <f t="shared" si="28"/>
        <v>0</v>
      </c>
      <c r="BJ11" s="69">
        <f t="shared" si="28"/>
        <v>0</v>
      </c>
    </row>
    <row r="12" spans="1:62" ht="38.25">
      <c r="A12" s="182" t="s">
        <v>4</v>
      </c>
      <c r="B12" s="204" t="s">
        <v>57</v>
      </c>
      <c r="C12" s="2">
        <v>1</v>
      </c>
      <c r="D12" s="2">
        <v>0</v>
      </c>
      <c r="E12" s="2">
        <v>1</v>
      </c>
      <c r="F12" s="2">
        <v>0</v>
      </c>
      <c r="G12" s="2">
        <v>0</v>
      </c>
      <c r="H12" s="2">
        <v>7</v>
      </c>
      <c r="I12" s="2">
        <f t="shared" ref="I12:I13" si="29">H12-J12-K12</f>
        <v>5</v>
      </c>
      <c r="J12" s="3">
        <v>2</v>
      </c>
      <c r="K12" s="3">
        <v>0</v>
      </c>
      <c r="L12" s="3">
        <v>1</v>
      </c>
      <c r="M12" s="3">
        <f t="shared" ref="M12:M13" si="30">N12+O12+P12+Q12</f>
        <v>2</v>
      </c>
      <c r="N12" s="161">
        <v>0</v>
      </c>
      <c r="O12" s="161">
        <v>0</v>
      </c>
      <c r="P12" s="161">
        <v>2</v>
      </c>
      <c r="Q12" s="161">
        <v>0</v>
      </c>
      <c r="R12" s="161">
        <f t="shared" ref="R12:R13" si="31">S12+T12+U12</f>
        <v>0</v>
      </c>
      <c r="S12" s="161">
        <v>0</v>
      </c>
      <c r="T12" s="161">
        <v>0</v>
      </c>
      <c r="U12" s="161">
        <v>0</v>
      </c>
      <c r="V12" s="3">
        <f t="shared" ref="V12:V13" si="32">M12+R12</f>
        <v>2</v>
      </c>
      <c r="W12" s="3">
        <v>0</v>
      </c>
      <c r="X12" s="3">
        <v>0</v>
      </c>
      <c r="Y12" s="3">
        <f t="shared" ref="Y12:Y13" si="33">E12+I12-L12-V12-W12</f>
        <v>3</v>
      </c>
      <c r="Z12" s="3">
        <v>0</v>
      </c>
      <c r="AA12" s="3">
        <v>2</v>
      </c>
      <c r="AB12" s="3">
        <v>2</v>
      </c>
      <c r="AC12" s="3">
        <f t="shared" ref="AC12:AC13" si="34">AA12+AB12</f>
        <v>4</v>
      </c>
      <c r="AD12" s="3">
        <v>0</v>
      </c>
      <c r="AE12" s="3">
        <v>4</v>
      </c>
      <c r="AF12" s="3"/>
      <c r="AG12" s="3">
        <v>2</v>
      </c>
      <c r="AH12" s="3">
        <v>0</v>
      </c>
      <c r="AI12" s="3">
        <v>0</v>
      </c>
      <c r="AJ12" s="3">
        <f t="shared" ref="AJ12:AJ13" si="35">AH12+AI12</f>
        <v>0</v>
      </c>
      <c r="AK12" s="3">
        <v>0</v>
      </c>
      <c r="AL12" s="3">
        <f t="shared" ref="AL12:AL13" si="36">AH12+AI12-AK12</f>
        <v>0</v>
      </c>
      <c r="AM12" s="21"/>
      <c r="AN12" s="21"/>
      <c r="AO12" s="21"/>
      <c r="AP12" s="21"/>
      <c r="AQ12" s="70">
        <f t="shared" si="11"/>
        <v>1</v>
      </c>
      <c r="AR12" s="70">
        <f>E12+F12+G12+D12</f>
        <v>1</v>
      </c>
      <c r="AS12" s="70">
        <f t="shared" si="12"/>
        <v>7</v>
      </c>
      <c r="AT12" s="70">
        <f t="shared" si="13"/>
        <v>7</v>
      </c>
      <c r="AU12" s="70">
        <f t="shared" si="14"/>
        <v>6</v>
      </c>
      <c r="AV12" s="70">
        <f>L12+V12+W12+Y12+Z12</f>
        <v>6</v>
      </c>
      <c r="AW12" s="70">
        <f t="shared" si="15"/>
        <v>2</v>
      </c>
      <c r="AX12" s="70">
        <f>N12+O12+P12+Q12</f>
        <v>2</v>
      </c>
      <c r="AY12" s="70">
        <f t="shared" si="16"/>
        <v>0</v>
      </c>
      <c r="AZ12" s="70">
        <f t="shared" si="17"/>
        <v>0</v>
      </c>
      <c r="BA12" s="70">
        <f t="shared" si="18"/>
        <v>2</v>
      </c>
      <c r="BB12" s="70">
        <f t="shared" si="19"/>
        <v>2</v>
      </c>
      <c r="BC12" s="70">
        <f t="shared" si="20"/>
        <v>4</v>
      </c>
      <c r="BD12" s="70">
        <f t="shared" si="21"/>
        <v>4</v>
      </c>
      <c r="BE12" s="70">
        <f t="shared" si="22"/>
        <v>4</v>
      </c>
      <c r="BF12" s="70">
        <f t="shared" si="23"/>
        <v>4</v>
      </c>
      <c r="BG12" s="70">
        <f t="shared" si="24"/>
        <v>0</v>
      </c>
      <c r="BH12" s="70">
        <f t="shared" si="25"/>
        <v>0</v>
      </c>
      <c r="BI12" s="70">
        <f t="shared" si="26"/>
        <v>0</v>
      </c>
      <c r="BJ12" s="70">
        <f t="shared" si="27"/>
        <v>0</v>
      </c>
    </row>
    <row r="13" spans="1:62" ht="51">
      <c r="A13" s="182" t="s">
        <v>5</v>
      </c>
      <c r="B13" s="204" t="s">
        <v>58</v>
      </c>
      <c r="C13" s="21">
        <v>2</v>
      </c>
      <c r="D13" s="2">
        <v>0</v>
      </c>
      <c r="E13" s="2">
        <v>2</v>
      </c>
      <c r="F13" s="2">
        <v>0</v>
      </c>
      <c r="G13" s="2">
        <v>0</v>
      </c>
      <c r="H13" s="2">
        <v>0</v>
      </c>
      <c r="I13" s="2">
        <f t="shared" si="29"/>
        <v>0</v>
      </c>
      <c r="J13" s="3">
        <v>0</v>
      </c>
      <c r="K13" s="3">
        <v>0</v>
      </c>
      <c r="L13" s="3">
        <v>0</v>
      </c>
      <c r="M13" s="3">
        <f t="shared" si="30"/>
        <v>0</v>
      </c>
      <c r="N13" s="161">
        <v>0</v>
      </c>
      <c r="O13" s="161">
        <v>0</v>
      </c>
      <c r="P13" s="161">
        <v>0</v>
      </c>
      <c r="Q13" s="161">
        <v>0</v>
      </c>
      <c r="R13" s="161">
        <f t="shared" si="31"/>
        <v>0</v>
      </c>
      <c r="S13" s="161">
        <v>0</v>
      </c>
      <c r="T13" s="161">
        <v>0</v>
      </c>
      <c r="U13" s="161">
        <v>0</v>
      </c>
      <c r="V13" s="3">
        <f t="shared" si="32"/>
        <v>0</v>
      </c>
      <c r="W13" s="3">
        <v>0</v>
      </c>
      <c r="X13" s="3">
        <v>0</v>
      </c>
      <c r="Y13" s="3">
        <f t="shared" si="33"/>
        <v>2</v>
      </c>
      <c r="Z13" s="3">
        <v>0</v>
      </c>
      <c r="AA13" s="3">
        <v>0</v>
      </c>
      <c r="AB13" s="3">
        <v>0</v>
      </c>
      <c r="AC13" s="3">
        <f t="shared" si="34"/>
        <v>0</v>
      </c>
      <c r="AD13" s="3">
        <v>0</v>
      </c>
      <c r="AE13" s="3">
        <f t="shared" ref="AE13" si="37">AA13+AB13-AC13</f>
        <v>0</v>
      </c>
      <c r="AF13" s="3"/>
      <c r="AG13" s="3">
        <v>0</v>
      </c>
      <c r="AH13" s="3">
        <v>0</v>
      </c>
      <c r="AI13" s="3">
        <v>0</v>
      </c>
      <c r="AJ13" s="3">
        <f t="shared" si="35"/>
        <v>0</v>
      </c>
      <c r="AK13" s="3">
        <v>0</v>
      </c>
      <c r="AL13" s="3">
        <f t="shared" si="36"/>
        <v>0</v>
      </c>
      <c r="AM13" s="21"/>
      <c r="AN13" s="21"/>
      <c r="AO13" s="21"/>
      <c r="AP13" s="21"/>
      <c r="AQ13" s="70">
        <f t="shared" si="11"/>
        <v>2</v>
      </c>
      <c r="AR13" s="70">
        <f>E13+F13+G13+D13</f>
        <v>2</v>
      </c>
      <c r="AS13" s="70">
        <f t="shared" si="12"/>
        <v>0</v>
      </c>
      <c r="AT13" s="70">
        <f t="shared" si="13"/>
        <v>0</v>
      </c>
      <c r="AU13" s="70">
        <f t="shared" si="14"/>
        <v>2</v>
      </c>
      <c r="AV13" s="70">
        <f>L13+V13+W13+Y13+Z13</f>
        <v>2</v>
      </c>
      <c r="AW13" s="70">
        <f t="shared" si="15"/>
        <v>0</v>
      </c>
      <c r="AX13" s="70">
        <f>N13+O13+P13+Q13</f>
        <v>0</v>
      </c>
      <c r="AY13" s="70">
        <f t="shared" si="16"/>
        <v>0</v>
      </c>
      <c r="AZ13" s="70">
        <f t="shared" si="17"/>
        <v>0</v>
      </c>
      <c r="BA13" s="70">
        <f t="shared" si="18"/>
        <v>0</v>
      </c>
      <c r="BB13" s="70">
        <f t="shared" si="19"/>
        <v>0</v>
      </c>
      <c r="BC13" s="70">
        <f t="shared" si="20"/>
        <v>0</v>
      </c>
      <c r="BD13" s="70">
        <f t="shared" si="21"/>
        <v>0</v>
      </c>
      <c r="BE13" s="70">
        <f t="shared" si="22"/>
        <v>0</v>
      </c>
      <c r="BF13" s="70">
        <f t="shared" si="23"/>
        <v>0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38.25">
      <c r="A14" s="182" t="s">
        <v>47</v>
      </c>
      <c r="B14" s="181" t="s">
        <v>59</v>
      </c>
      <c r="C14" s="69">
        <f t="shared" ref="C14:AP14" si="38">SUM(C15:C16)</f>
        <v>0</v>
      </c>
      <c r="D14" s="69">
        <f t="shared" si="38"/>
        <v>0</v>
      </c>
      <c r="E14" s="69">
        <f t="shared" si="38"/>
        <v>0</v>
      </c>
      <c r="F14" s="69">
        <f t="shared" si="38"/>
        <v>0</v>
      </c>
      <c r="G14" s="69">
        <f t="shared" si="38"/>
        <v>0</v>
      </c>
      <c r="H14" s="69">
        <f t="shared" si="38"/>
        <v>66</v>
      </c>
      <c r="I14" s="69">
        <f t="shared" si="38"/>
        <v>41</v>
      </c>
      <c r="J14" s="69">
        <f t="shared" si="38"/>
        <v>15</v>
      </c>
      <c r="K14" s="69">
        <f t="shared" si="38"/>
        <v>10</v>
      </c>
      <c r="L14" s="69">
        <f t="shared" si="38"/>
        <v>3</v>
      </c>
      <c r="M14" s="69">
        <f t="shared" si="38"/>
        <v>14</v>
      </c>
      <c r="N14" s="69">
        <f t="shared" si="38"/>
        <v>5</v>
      </c>
      <c r="O14" s="69">
        <f t="shared" si="38"/>
        <v>9</v>
      </c>
      <c r="P14" s="69">
        <f t="shared" si="38"/>
        <v>0</v>
      </c>
      <c r="Q14" s="69">
        <f t="shared" si="38"/>
        <v>0</v>
      </c>
      <c r="R14" s="69">
        <f t="shared" si="38"/>
        <v>1</v>
      </c>
      <c r="S14" s="69">
        <f t="shared" si="38"/>
        <v>0</v>
      </c>
      <c r="T14" s="69">
        <f t="shared" si="38"/>
        <v>0</v>
      </c>
      <c r="U14" s="69">
        <f t="shared" si="38"/>
        <v>1</v>
      </c>
      <c r="V14" s="69">
        <f t="shared" si="38"/>
        <v>15</v>
      </c>
      <c r="W14" s="69">
        <f t="shared" si="38"/>
        <v>0</v>
      </c>
      <c r="X14" s="69">
        <f t="shared" si="38"/>
        <v>0</v>
      </c>
      <c r="Y14" s="69">
        <f t="shared" si="38"/>
        <v>23</v>
      </c>
      <c r="Z14" s="69">
        <f t="shared" si="38"/>
        <v>0</v>
      </c>
      <c r="AA14" s="69">
        <f t="shared" si="38"/>
        <v>1</v>
      </c>
      <c r="AB14" s="69">
        <f t="shared" si="38"/>
        <v>1</v>
      </c>
      <c r="AC14" s="69">
        <f t="shared" si="38"/>
        <v>2</v>
      </c>
      <c r="AD14" s="69">
        <f t="shared" si="38"/>
        <v>2</v>
      </c>
      <c r="AE14" s="69">
        <f t="shared" si="38"/>
        <v>0</v>
      </c>
      <c r="AF14" s="69">
        <f t="shared" si="38"/>
        <v>0</v>
      </c>
      <c r="AG14" s="69">
        <f t="shared" si="38"/>
        <v>1</v>
      </c>
      <c r="AH14" s="69">
        <f t="shared" si="38"/>
        <v>0</v>
      </c>
      <c r="AI14" s="69">
        <f t="shared" si="38"/>
        <v>0</v>
      </c>
      <c r="AJ14" s="69">
        <f t="shared" si="38"/>
        <v>0</v>
      </c>
      <c r="AK14" s="69">
        <f t="shared" si="38"/>
        <v>0</v>
      </c>
      <c r="AL14" s="69">
        <f t="shared" si="38"/>
        <v>0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0</v>
      </c>
      <c r="AR14" s="69">
        <f t="shared" si="39"/>
        <v>0</v>
      </c>
      <c r="AS14" s="69">
        <f t="shared" si="39"/>
        <v>66</v>
      </c>
      <c r="AT14" s="69">
        <f t="shared" si="39"/>
        <v>66</v>
      </c>
      <c r="AU14" s="69">
        <f t="shared" si="39"/>
        <v>41</v>
      </c>
      <c r="AV14" s="69">
        <f t="shared" si="39"/>
        <v>41</v>
      </c>
      <c r="AW14" s="69">
        <f t="shared" si="39"/>
        <v>14</v>
      </c>
      <c r="AX14" s="69">
        <f t="shared" si="39"/>
        <v>14</v>
      </c>
      <c r="AY14" s="69">
        <f t="shared" si="39"/>
        <v>1</v>
      </c>
      <c r="AZ14" s="69">
        <f t="shared" si="39"/>
        <v>1</v>
      </c>
      <c r="BA14" s="69">
        <f t="shared" si="39"/>
        <v>15</v>
      </c>
      <c r="BB14" s="69">
        <f t="shared" si="39"/>
        <v>15</v>
      </c>
      <c r="BC14" s="69">
        <f t="shared" si="39"/>
        <v>2</v>
      </c>
      <c r="BD14" s="69">
        <f t="shared" si="39"/>
        <v>2</v>
      </c>
      <c r="BE14" s="69">
        <f t="shared" si="39"/>
        <v>2</v>
      </c>
      <c r="BF14" s="69">
        <f t="shared" si="39"/>
        <v>2</v>
      </c>
      <c r="BG14" s="69">
        <f t="shared" si="39"/>
        <v>0</v>
      </c>
      <c r="BH14" s="69">
        <f t="shared" si="39"/>
        <v>0</v>
      </c>
      <c r="BI14" s="69">
        <f t="shared" si="39"/>
        <v>0</v>
      </c>
      <c r="BJ14" s="69">
        <f t="shared" si="39"/>
        <v>0</v>
      </c>
    </row>
    <row r="15" spans="1:62" ht="51">
      <c r="A15" s="182" t="s">
        <v>6</v>
      </c>
      <c r="B15" s="204" t="s">
        <v>60</v>
      </c>
      <c r="C15" s="21">
        <v>0</v>
      </c>
      <c r="D15" s="2">
        <v>0</v>
      </c>
      <c r="E15" s="7">
        <v>0</v>
      </c>
      <c r="F15" s="7">
        <v>0</v>
      </c>
      <c r="G15" s="7">
        <v>0</v>
      </c>
      <c r="H15" s="2">
        <v>45</v>
      </c>
      <c r="I15" s="2">
        <f t="shared" ref="I15:I18" si="40">H15-J15-K15</f>
        <v>27</v>
      </c>
      <c r="J15" s="3">
        <v>9</v>
      </c>
      <c r="K15" s="3">
        <v>9</v>
      </c>
      <c r="L15" s="3">
        <v>3</v>
      </c>
      <c r="M15" s="3">
        <f t="shared" ref="M15:M18" si="41">N15+O15+P15+Q15</f>
        <v>6</v>
      </c>
      <c r="N15" s="161">
        <v>3</v>
      </c>
      <c r="O15" s="161">
        <v>3</v>
      </c>
      <c r="P15" s="161">
        <v>0</v>
      </c>
      <c r="Q15" s="161">
        <v>0</v>
      </c>
      <c r="R15" s="161">
        <f t="shared" ref="R15:R18" si="42">S15+T15+U15</f>
        <v>1</v>
      </c>
      <c r="S15" s="161">
        <v>0</v>
      </c>
      <c r="T15" s="161">
        <v>0</v>
      </c>
      <c r="U15" s="161">
        <v>1</v>
      </c>
      <c r="V15" s="3">
        <f t="shared" ref="V15:V18" si="43">M15+R15</f>
        <v>7</v>
      </c>
      <c r="W15" s="3">
        <v>0</v>
      </c>
      <c r="X15" s="3">
        <v>0</v>
      </c>
      <c r="Y15" s="3">
        <f t="shared" ref="Y15:Y18" si="44">E15+I15-L15-V15-W15</f>
        <v>17</v>
      </c>
      <c r="Z15" s="3">
        <v>0</v>
      </c>
      <c r="AA15" s="3">
        <v>1</v>
      </c>
      <c r="AB15" s="3">
        <v>0</v>
      </c>
      <c r="AC15" s="3">
        <f t="shared" ref="AC15:AC18" si="45">AA15+AB15</f>
        <v>1</v>
      </c>
      <c r="AD15" s="3">
        <v>1</v>
      </c>
      <c r="AE15" s="3">
        <f t="shared" ref="AE15:AE16" si="46">AA15+AB15-AC15</f>
        <v>0</v>
      </c>
      <c r="AF15" s="3"/>
      <c r="AG15" s="3">
        <v>1</v>
      </c>
      <c r="AH15" s="3">
        <v>0</v>
      </c>
      <c r="AI15" s="3">
        <v>0</v>
      </c>
      <c r="AJ15" s="3">
        <f t="shared" ref="AJ15:AJ18" si="47">AH15+AI15</f>
        <v>0</v>
      </c>
      <c r="AK15" s="3">
        <v>0</v>
      </c>
      <c r="AL15" s="3">
        <f t="shared" ref="AL15:AL18" si="48">AH15+AI15-AK15</f>
        <v>0</v>
      </c>
      <c r="AM15" s="21"/>
      <c r="AN15" s="21"/>
      <c r="AO15" s="21"/>
      <c r="AP15" s="21"/>
      <c r="AQ15" s="70">
        <f t="shared" si="11"/>
        <v>0</v>
      </c>
      <c r="AR15" s="70">
        <f>E15+F15+G15+D15</f>
        <v>0</v>
      </c>
      <c r="AS15" s="70">
        <f t="shared" si="12"/>
        <v>45</v>
      </c>
      <c r="AT15" s="70">
        <f t="shared" si="13"/>
        <v>45</v>
      </c>
      <c r="AU15" s="70">
        <f t="shared" si="14"/>
        <v>27</v>
      </c>
      <c r="AV15" s="70">
        <f>L15+V15+W15+Y15+Z15</f>
        <v>27</v>
      </c>
      <c r="AW15" s="70">
        <f t="shared" si="15"/>
        <v>6</v>
      </c>
      <c r="AX15" s="70">
        <f t="shared" ref="AX15:AX18" si="49">N15+O15+P15+Q15</f>
        <v>6</v>
      </c>
      <c r="AY15" s="70">
        <f t="shared" si="16"/>
        <v>1</v>
      </c>
      <c r="AZ15" s="70">
        <f t="shared" si="17"/>
        <v>1</v>
      </c>
      <c r="BA15" s="70">
        <f t="shared" si="18"/>
        <v>7</v>
      </c>
      <c r="BB15" s="70">
        <f t="shared" si="19"/>
        <v>7</v>
      </c>
      <c r="BC15" s="70">
        <f t="shared" si="20"/>
        <v>1</v>
      </c>
      <c r="BD15" s="70">
        <f t="shared" si="21"/>
        <v>1</v>
      </c>
      <c r="BE15" s="70">
        <f t="shared" si="22"/>
        <v>1</v>
      </c>
      <c r="BF15" s="70">
        <f t="shared" si="23"/>
        <v>1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182" t="s">
        <v>7</v>
      </c>
      <c r="B16" s="204" t="s">
        <v>61</v>
      </c>
      <c r="C16" s="21">
        <v>0</v>
      </c>
      <c r="D16" s="2">
        <v>0</v>
      </c>
      <c r="E16" s="7">
        <v>0</v>
      </c>
      <c r="F16" s="7">
        <v>0</v>
      </c>
      <c r="G16" s="7">
        <v>0</v>
      </c>
      <c r="H16" s="2">
        <v>21</v>
      </c>
      <c r="I16" s="2">
        <f t="shared" si="40"/>
        <v>14</v>
      </c>
      <c r="J16" s="8">
        <v>6</v>
      </c>
      <c r="K16" s="8">
        <v>1</v>
      </c>
      <c r="L16" s="8">
        <v>0</v>
      </c>
      <c r="M16" s="3">
        <f t="shared" si="41"/>
        <v>8</v>
      </c>
      <c r="N16" s="161">
        <v>2</v>
      </c>
      <c r="O16" s="161">
        <v>6</v>
      </c>
      <c r="P16" s="161">
        <v>0</v>
      </c>
      <c r="Q16" s="161">
        <v>0</v>
      </c>
      <c r="R16" s="161">
        <f t="shared" si="42"/>
        <v>0</v>
      </c>
      <c r="S16" s="161">
        <v>0</v>
      </c>
      <c r="T16" s="161">
        <v>0</v>
      </c>
      <c r="U16" s="161">
        <v>0</v>
      </c>
      <c r="V16" s="3">
        <f t="shared" si="43"/>
        <v>8</v>
      </c>
      <c r="W16" s="8">
        <v>0</v>
      </c>
      <c r="X16" s="3">
        <v>0</v>
      </c>
      <c r="Y16" s="3">
        <f t="shared" si="44"/>
        <v>6</v>
      </c>
      <c r="Z16" s="3">
        <v>0</v>
      </c>
      <c r="AA16" s="8">
        <v>0</v>
      </c>
      <c r="AB16" s="8">
        <v>1</v>
      </c>
      <c r="AC16" s="3">
        <f t="shared" si="45"/>
        <v>1</v>
      </c>
      <c r="AD16" s="8">
        <v>1</v>
      </c>
      <c r="AE16" s="3">
        <f t="shared" si="46"/>
        <v>0</v>
      </c>
      <c r="AF16" s="8"/>
      <c r="AG16" s="8">
        <v>0</v>
      </c>
      <c r="AH16" s="3">
        <v>0</v>
      </c>
      <c r="AI16" s="3">
        <v>0</v>
      </c>
      <c r="AJ16" s="3">
        <f t="shared" si="47"/>
        <v>0</v>
      </c>
      <c r="AK16" s="8">
        <v>0</v>
      </c>
      <c r="AL16" s="3">
        <f t="shared" si="48"/>
        <v>0</v>
      </c>
      <c r="AM16" s="8"/>
      <c r="AN16" s="8"/>
      <c r="AO16" s="8"/>
      <c r="AP16" s="8"/>
      <c r="AQ16" s="70">
        <f t="shared" si="11"/>
        <v>0</v>
      </c>
      <c r="AR16" s="70">
        <f t="shared" ref="AR16:AR47" si="50">E16+F16+G16+D16</f>
        <v>0</v>
      </c>
      <c r="AS16" s="70">
        <f t="shared" si="12"/>
        <v>21</v>
      </c>
      <c r="AT16" s="70">
        <f t="shared" si="13"/>
        <v>21</v>
      </c>
      <c r="AU16" s="70">
        <f t="shared" si="14"/>
        <v>14</v>
      </c>
      <c r="AV16" s="70">
        <f t="shared" ref="AV16:AV18" si="51">L16+V16+W16+Y16+Z16</f>
        <v>14</v>
      </c>
      <c r="AW16" s="70">
        <f t="shared" si="15"/>
        <v>8</v>
      </c>
      <c r="AX16" s="70">
        <f t="shared" si="49"/>
        <v>8</v>
      </c>
      <c r="AY16" s="70">
        <f t="shared" si="16"/>
        <v>0</v>
      </c>
      <c r="AZ16" s="70">
        <f t="shared" si="17"/>
        <v>0</v>
      </c>
      <c r="BA16" s="70">
        <f t="shared" si="18"/>
        <v>8</v>
      </c>
      <c r="BB16" s="70">
        <f t="shared" si="19"/>
        <v>8</v>
      </c>
      <c r="BC16" s="70">
        <f t="shared" si="20"/>
        <v>1</v>
      </c>
      <c r="BD16" s="70">
        <f t="shared" si="21"/>
        <v>1</v>
      </c>
      <c r="BE16" s="70">
        <f t="shared" si="22"/>
        <v>1</v>
      </c>
      <c r="BF16" s="70">
        <f t="shared" si="23"/>
        <v>1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31.5" customHeight="1">
      <c r="A17" s="182">
        <v>4</v>
      </c>
      <c r="B17" s="181" t="s">
        <v>85</v>
      </c>
      <c r="C17" s="21">
        <v>4</v>
      </c>
      <c r="D17" s="2">
        <v>0</v>
      </c>
      <c r="E17" s="2">
        <v>4</v>
      </c>
      <c r="F17" s="2">
        <v>0</v>
      </c>
      <c r="G17" s="2">
        <v>0</v>
      </c>
      <c r="H17" s="2">
        <v>0</v>
      </c>
      <c r="I17" s="2">
        <f t="shared" si="40"/>
        <v>0</v>
      </c>
      <c r="J17" s="8">
        <v>0</v>
      </c>
      <c r="K17" s="8">
        <v>0</v>
      </c>
      <c r="L17" s="8">
        <v>2</v>
      </c>
      <c r="M17" s="3">
        <f t="shared" si="41"/>
        <v>2</v>
      </c>
      <c r="N17" s="161">
        <v>0</v>
      </c>
      <c r="O17" s="161">
        <v>1</v>
      </c>
      <c r="P17" s="161">
        <v>1</v>
      </c>
      <c r="Q17" s="161">
        <v>0</v>
      </c>
      <c r="R17" s="161">
        <f t="shared" si="42"/>
        <v>0</v>
      </c>
      <c r="S17" s="161">
        <v>0</v>
      </c>
      <c r="T17" s="161">
        <v>0</v>
      </c>
      <c r="U17" s="161">
        <v>0</v>
      </c>
      <c r="V17" s="3">
        <f t="shared" si="43"/>
        <v>2</v>
      </c>
      <c r="W17" s="8">
        <v>0</v>
      </c>
      <c r="X17" s="3">
        <v>0</v>
      </c>
      <c r="Y17" s="3">
        <f t="shared" si="44"/>
        <v>0</v>
      </c>
      <c r="Z17" s="3">
        <v>0</v>
      </c>
      <c r="AA17" s="8">
        <v>2</v>
      </c>
      <c r="AB17" s="8">
        <v>0</v>
      </c>
      <c r="AC17" s="3">
        <f t="shared" si="45"/>
        <v>2</v>
      </c>
      <c r="AD17" s="8">
        <v>1</v>
      </c>
      <c r="AE17" s="3">
        <v>1</v>
      </c>
      <c r="AF17" s="8"/>
      <c r="AG17" s="8">
        <v>2</v>
      </c>
      <c r="AH17" s="3">
        <v>0</v>
      </c>
      <c r="AI17" s="3">
        <v>0</v>
      </c>
      <c r="AJ17" s="3">
        <f t="shared" si="47"/>
        <v>0</v>
      </c>
      <c r="AK17" s="8">
        <v>0</v>
      </c>
      <c r="AL17" s="3">
        <f t="shared" si="48"/>
        <v>0</v>
      </c>
      <c r="AM17" s="8"/>
      <c r="AN17" s="8"/>
      <c r="AO17" s="8"/>
      <c r="AP17" s="8"/>
      <c r="AQ17" s="70">
        <f t="shared" si="11"/>
        <v>4</v>
      </c>
      <c r="AR17" s="70">
        <f t="shared" si="50"/>
        <v>4</v>
      </c>
      <c r="AS17" s="70">
        <f t="shared" si="12"/>
        <v>0</v>
      </c>
      <c r="AT17" s="70">
        <f t="shared" si="13"/>
        <v>0</v>
      </c>
      <c r="AU17" s="70">
        <f t="shared" si="14"/>
        <v>4</v>
      </c>
      <c r="AV17" s="70">
        <f t="shared" si="51"/>
        <v>4</v>
      </c>
      <c r="AW17" s="70">
        <f t="shared" si="15"/>
        <v>2</v>
      </c>
      <c r="AX17" s="70">
        <f t="shared" si="49"/>
        <v>2</v>
      </c>
      <c r="AY17" s="70">
        <f t="shared" si="16"/>
        <v>0</v>
      </c>
      <c r="AZ17" s="70">
        <f t="shared" si="17"/>
        <v>0</v>
      </c>
      <c r="BA17" s="70">
        <f t="shared" si="18"/>
        <v>2</v>
      </c>
      <c r="BB17" s="70">
        <f t="shared" si="19"/>
        <v>2</v>
      </c>
      <c r="BC17" s="70">
        <f t="shared" si="20"/>
        <v>2</v>
      </c>
      <c r="BD17" s="70">
        <f t="shared" si="21"/>
        <v>2</v>
      </c>
      <c r="BE17" s="70">
        <f t="shared" si="22"/>
        <v>2</v>
      </c>
      <c r="BF17" s="70">
        <f t="shared" si="23"/>
        <v>2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38.25">
      <c r="A18" s="182">
        <v>5</v>
      </c>
      <c r="B18" s="181" t="s">
        <v>66</v>
      </c>
      <c r="C18" s="21">
        <v>2</v>
      </c>
      <c r="D18" s="2">
        <v>0</v>
      </c>
      <c r="E18" s="2">
        <v>2</v>
      </c>
      <c r="F18" s="7">
        <v>0</v>
      </c>
      <c r="G18" s="7">
        <v>0</v>
      </c>
      <c r="H18" s="2">
        <v>1</v>
      </c>
      <c r="I18" s="2">
        <f t="shared" si="40"/>
        <v>1</v>
      </c>
      <c r="J18" s="8">
        <v>0</v>
      </c>
      <c r="K18" s="8">
        <v>0</v>
      </c>
      <c r="L18" s="8">
        <v>0</v>
      </c>
      <c r="M18" s="3">
        <f t="shared" si="41"/>
        <v>2</v>
      </c>
      <c r="N18" s="161">
        <v>0</v>
      </c>
      <c r="O18" s="161">
        <v>1</v>
      </c>
      <c r="P18" s="161">
        <v>1</v>
      </c>
      <c r="Q18" s="161">
        <v>0</v>
      </c>
      <c r="R18" s="161">
        <f t="shared" si="42"/>
        <v>0</v>
      </c>
      <c r="S18" s="161">
        <v>0</v>
      </c>
      <c r="T18" s="161">
        <v>0</v>
      </c>
      <c r="U18" s="161">
        <v>0</v>
      </c>
      <c r="V18" s="3">
        <f t="shared" si="43"/>
        <v>2</v>
      </c>
      <c r="W18" s="8">
        <v>0</v>
      </c>
      <c r="X18" s="3">
        <v>0</v>
      </c>
      <c r="Y18" s="3">
        <f t="shared" si="44"/>
        <v>1</v>
      </c>
      <c r="Z18" s="3">
        <v>0</v>
      </c>
      <c r="AA18" s="8">
        <v>2</v>
      </c>
      <c r="AB18" s="8">
        <v>0</v>
      </c>
      <c r="AC18" s="3">
        <f t="shared" si="45"/>
        <v>2</v>
      </c>
      <c r="AD18" s="8">
        <v>0</v>
      </c>
      <c r="AE18" s="3">
        <v>2</v>
      </c>
      <c r="AF18" s="8"/>
      <c r="AG18" s="8">
        <v>2</v>
      </c>
      <c r="AH18" s="3">
        <v>0</v>
      </c>
      <c r="AI18" s="3">
        <v>0</v>
      </c>
      <c r="AJ18" s="3">
        <f t="shared" si="47"/>
        <v>0</v>
      </c>
      <c r="AK18" s="8">
        <v>0</v>
      </c>
      <c r="AL18" s="3">
        <f t="shared" si="48"/>
        <v>0</v>
      </c>
      <c r="AM18" s="8"/>
      <c r="AN18" s="8"/>
      <c r="AO18" s="8"/>
      <c r="AP18" s="8"/>
      <c r="AQ18" s="70">
        <f t="shared" si="11"/>
        <v>2</v>
      </c>
      <c r="AR18" s="70">
        <f t="shared" si="50"/>
        <v>2</v>
      </c>
      <c r="AS18" s="70">
        <f t="shared" si="12"/>
        <v>1</v>
      </c>
      <c r="AT18" s="70">
        <f t="shared" si="13"/>
        <v>1</v>
      </c>
      <c r="AU18" s="70">
        <f t="shared" si="14"/>
        <v>3</v>
      </c>
      <c r="AV18" s="70">
        <f t="shared" si="51"/>
        <v>3</v>
      </c>
      <c r="AW18" s="70">
        <f t="shared" si="15"/>
        <v>2</v>
      </c>
      <c r="AX18" s="70">
        <f t="shared" si="49"/>
        <v>2</v>
      </c>
      <c r="AY18" s="70">
        <f t="shared" si="16"/>
        <v>0</v>
      </c>
      <c r="AZ18" s="70">
        <f t="shared" si="17"/>
        <v>0</v>
      </c>
      <c r="BA18" s="70">
        <f t="shared" si="18"/>
        <v>2</v>
      </c>
      <c r="BB18" s="70">
        <f t="shared" si="19"/>
        <v>2</v>
      </c>
      <c r="BC18" s="70">
        <f t="shared" si="20"/>
        <v>2</v>
      </c>
      <c r="BD18" s="70">
        <f t="shared" si="21"/>
        <v>2</v>
      </c>
      <c r="BE18" s="70">
        <f t="shared" si="22"/>
        <v>2</v>
      </c>
      <c r="BF18" s="70">
        <f t="shared" si="23"/>
        <v>2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182">
        <v>6</v>
      </c>
      <c r="B19" s="181" t="s">
        <v>67</v>
      </c>
      <c r="C19" s="69">
        <f t="shared" ref="C19:BJ19" si="52">SUM(C20:C26)</f>
        <v>0</v>
      </c>
      <c r="D19" s="69">
        <f t="shared" si="52"/>
        <v>0</v>
      </c>
      <c r="E19" s="69">
        <f t="shared" si="52"/>
        <v>0</v>
      </c>
      <c r="F19" s="69">
        <f t="shared" si="52"/>
        <v>0</v>
      </c>
      <c r="G19" s="69">
        <f t="shared" si="52"/>
        <v>0</v>
      </c>
      <c r="H19" s="69">
        <f t="shared" si="52"/>
        <v>0</v>
      </c>
      <c r="I19" s="69">
        <f t="shared" si="52"/>
        <v>0</v>
      </c>
      <c r="J19" s="69">
        <f t="shared" si="52"/>
        <v>0</v>
      </c>
      <c r="K19" s="69">
        <f t="shared" si="52"/>
        <v>0</v>
      </c>
      <c r="L19" s="69">
        <f t="shared" si="52"/>
        <v>0</v>
      </c>
      <c r="M19" s="69">
        <f t="shared" si="52"/>
        <v>0</v>
      </c>
      <c r="N19" s="69">
        <f t="shared" si="52"/>
        <v>0</v>
      </c>
      <c r="O19" s="69">
        <f t="shared" si="52"/>
        <v>0</v>
      </c>
      <c r="P19" s="69">
        <f t="shared" si="52"/>
        <v>0</v>
      </c>
      <c r="Q19" s="69">
        <f t="shared" si="52"/>
        <v>0</v>
      </c>
      <c r="R19" s="69">
        <f t="shared" si="52"/>
        <v>0</v>
      </c>
      <c r="S19" s="69">
        <f t="shared" si="52"/>
        <v>0</v>
      </c>
      <c r="T19" s="69">
        <f t="shared" si="52"/>
        <v>0</v>
      </c>
      <c r="U19" s="69">
        <f t="shared" si="52"/>
        <v>0</v>
      </c>
      <c r="V19" s="69">
        <f t="shared" si="52"/>
        <v>0</v>
      </c>
      <c r="W19" s="69">
        <f t="shared" si="52"/>
        <v>0</v>
      </c>
      <c r="X19" s="69">
        <f t="shared" si="52"/>
        <v>0</v>
      </c>
      <c r="Y19" s="69">
        <f t="shared" si="52"/>
        <v>0</v>
      </c>
      <c r="Z19" s="69">
        <f t="shared" si="52"/>
        <v>0</v>
      </c>
      <c r="AA19" s="69">
        <f t="shared" si="52"/>
        <v>0</v>
      </c>
      <c r="AB19" s="69">
        <f t="shared" si="52"/>
        <v>0</v>
      </c>
      <c r="AC19" s="69">
        <f t="shared" si="52"/>
        <v>0</v>
      </c>
      <c r="AD19" s="69">
        <f t="shared" si="52"/>
        <v>0</v>
      </c>
      <c r="AE19" s="69">
        <f t="shared" si="52"/>
        <v>0</v>
      </c>
      <c r="AF19" s="69">
        <f t="shared" si="52"/>
        <v>0</v>
      </c>
      <c r="AG19" s="69">
        <f t="shared" si="52"/>
        <v>0</v>
      </c>
      <c r="AH19" s="69">
        <f t="shared" si="52"/>
        <v>0</v>
      </c>
      <c r="AI19" s="69">
        <f t="shared" si="52"/>
        <v>0</v>
      </c>
      <c r="AJ19" s="69">
        <f t="shared" si="52"/>
        <v>0</v>
      </c>
      <c r="AK19" s="69">
        <f t="shared" si="52"/>
        <v>0</v>
      </c>
      <c r="AL19" s="69">
        <f t="shared" si="52"/>
        <v>0</v>
      </c>
      <c r="AM19" s="69">
        <f t="shared" si="52"/>
        <v>0</v>
      </c>
      <c r="AN19" s="69">
        <f t="shared" si="52"/>
        <v>0</v>
      </c>
      <c r="AO19" s="69">
        <f t="shared" si="52"/>
        <v>0</v>
      </c>
      <c r="AP19" s="69">
        <f t="shared" si="52"/>
        <v>0</v>
      </c>
      <c r="AQ19" s="69">
        <f t="shared" si="52"/>
        <v>0</v>
      </c>
      <c r="AR19" s="69">
        <f t="shared" si="52"/>
        <v>0</v>
      </c>
      <c r="AS19" s="69">
        <f t="shared" si="52"/>
        <v>0</v>
      </c>
      <c r="AT19" s="69">
        <f t="shared" si="52"/>
        <v>0</v>
      </c>
      <c r="AU19" s="69">
        <f t="shared" si="52"/>
        <v>0</v>
      </c>
      <c r="AV19" s="69">
        <f t="shared" si="52"/>
        <v>0</v>
      </c>
      <c r="AW19" s="69">
        <f t="shared" si="52"/>
        <v>0</v>
      </c>
      <c r="AX19" s="69">
        <f t="shared" si="52"/>
        <v>0</v>
      </c>
      <c r="AY19" s="69">
        <f t="shared" si="52"/>
        <v>0</v>
      </c>
      <c r="AZ19" s="69">
        <f t="shared" si="52"/>
        <v>0</v>
      </c>
      <c r="BA19" s="69">
        <f t="shared" si="52"/>
        <v>0</v>
      </c>
      <c r="BB19" s="69">
        <f t="shared" si="52"/>
        <v>0</v>
      </c>
      <c r="BC19" s="69">
        <f t="shared" si="52"/>
        <v>0</v>
      </c>
      <c r="BD19" s="69">
        <f t="shared" si="52"/>
        <v>0</v>
      </c>
      <c r="BE19" s="69">
        <f t="shared" si="52"/>
        <v>0</v>
      </c>
      <c r="BF19" s="69">
        <f t="shared" si="52"/>
        <v>0</v>
      </c>
      <c r="BG19" s="69">
        <f t="shared" si="52"/>
        <v>0</v>
      </c>
      <c r="BH19" s="69">
        <f t="shared" si="52"/>
        <v>0</v>
      </c>
      <c r="BI19" s="69">
        <f t="shared" si="52"/>
        <v>0</v>
      </c>
      <c r="BJ19" s="69">
        <f t="shared" si="52"/>
        <v>0</v>
      </c>
    </row>
    <row r="20" spans="1:62" ht="38.25">
      <c r="A20" s="182" t="s">
        <v>8</v>
      </c>
      <c r="B20" s="204" t="s">
        <v>68</v>
      </c>
      <c r="C20" s="21">
        <f t="shared" ref="C20:C26" si="53">E20+F20+G20</f>
        <v>0</v>
      </c>
      <c r="D20" s="2">
        <v>0</v>
      </c>
      <c r="E20" s="7">
        <v>0</v>
      </c>
      <c r="F20" s="7">
        <v>0</v>
      </c>
      <c r="G20" s="7">
        <v>0</v>
      </c>
      <c r="H20" s="2">
        <f t="shared" ref="H20:H26" si="54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39" si="55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39" si="56">S20+T20+U20</f>
        <v>0</v>
      </c>
      <c r="S20" s="8">
        <v>0</v>
      </c>
      <c r="T20" s="8">
        <v>0</v>
      </c>
      <c r="U20" s="8">
        <v>0</v>
      </c>
      <c r="V20" s="3">
        <f t="shared" ref="V20:V39" si="57">M20+R20</f>
        <v>0</v>
      </c>
      <c r="W20" s="8">
        <v>0</v>
      </c>
      <c r="X20" s="8">
        <v>0</v>
      </c>
      <c r="Y20" s="3">
        <f t="shared" ref="Y20:Y26" si="58">E20+I20-V20</f>
        <v>0</v>
      </c>
      <c r="Z20" s="8">
        <v>0</v>
      </c>
      <c r="AA20" s="8">
        <v>0</v>
      </c>
      <c r="AB20" s="8">
        <v>0</v>
      </c>
      <c r="AC20" s="3">
        <f t="shared" ref="AC20:AC26" si="59">AA20+AB20</f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0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0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182" t="s">
        <v>9</v>
      </c>
      <c r="B21" s="204" t="s">
        <v>69</v>
      </c>
      <c r="C21" s="21">
        <f t="shared" si="53"/>
        <v>0</v>
      </c>
      <c r="D21" s="2">
        <v>0</v>
      </c>
      <c r="E21" s="7">
        <v>0</v>
      </c>
      <c r="F21" s="7">
        <v>0</v>
      </c>
      <c r="G21" s="7">
        <v>0</v>
      </c>
      <c r="H21" s="2">
        <f t="shared" si="54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55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6"/>
        <v>0</v>
      </c>
      <c r="S21" s="8">
        <v>0</v>
      </c>
      <c r="T21" s="8">
        <v>0</v>
      </c>
      <c r="U21" s="8">
        <v>0</v>
      </c>
      <c r="V21" s="3">
        <f t="shared" si="57"/>
        <v>0</v>
      </c>
      <c r="W21" s="8">
        <v>0</v>
      </c>
      <c r="X21" s="8">
        <v>0</v>
      </c>
      <c r="Y21" s="3">
        <f t="shared" si="58"/>
        <v>0</v>
      </c>
      <c r="Z21" s="8">
        <v>0</v>
      </c>
      <c r="AA21" s="8">
        <v>0</v>
      </c>
      <c r="AB21" s="8">
        <v>0</v>
      </c>
      <c r="AC21" s="3">
        <f t="shared" si="59"/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0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1">L21+V21+W21+Y21+Z21</f>
        <v>0</v>
      </c>
      <c r="AW21" s="70">
        <f t="shared" si="15"/>
        <v>0</v>
      </c>
      <c r="AX21" s="70">
        <f t="shared" si="60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182" t="s">
        <v>10</v>
      </c>
      <c r="B22" s="204" t="s">
        <v>70</v>
      </c>
      <c r="C22" s="21">
        <f t="shared" si="53"/>
        <v>0</v>
      </c>
      <c r="D22" s="2">
        <v>0</v>
      </c>
      <c r="E22" s="7">
        <v>0</v>
      </c>
      <c r="F22" s="7">
        <v>0</v>
      </c>
      <c r="G22" s="7">
        <v>0</v>
      </c>
      <c r="H22" s="2">
        <f t="shared" si="54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55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6"/>
        <v>0</v>
      </c>
      <c r="S22" s="8">
        <v>0</v>
      </c>
      <c r="T22" s="8">
        <v>0</v>
      </c>
      <c r="U22" s="8">
        <v>0</v>
      </c>
      <c r="V22" s="3">
        <f t="shared" si="57"/>
        <v>0</v>
      </c>
      <c r="W22" s="8">
        <v>0</v>
      </c>
      <c r="X22" s="8">
        <v>0</v>
      </c>
      <c r="Y22" s="3">
        <f t="shared" si="58"/>
        <v>0</v>
      </c>
      <c r="Z22" s="8">
        <v>0</v>
      </c>
      <c r="AA22" s="8">
        <v>0</v>
      </c>
      <c r="AB22" s="8">
        <v>0</v>
      </c>
      <c r="AC22" s="3">
        <f t="shared" si="59"/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0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1"/>
        <v>0</v>
      </c>
      <c r="AW22" s="70">
        <f t="shared" si="15"/>
        <v>0</v>
      </c>
      <c r="AX22" s="70">
        <f t="shared" si="60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182" t="s">
        <v>11</v>
      </c>
      <c r="B23" s="204" t="s">
        <v>71</v>
      </c>
      <c r="C23" s="21">
        <f t="shared" si="53"/>
        <v>0</v>
      </c>
      <c r="D23" s="2">
        <v>0</v>
      </c>
      <c r="E23" s="7">
        <v>0</v>
      </c>
      <c r="F23" s="7">
        <v>0</v>
      </c>
      <c r="G23" s="7">
        <v>0</v>
      </c>
      <c r="H23" s="2">
        <f t="shared" si="54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55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6"/>
        <v>0</v>
      </c>
      <c r="S23" s="8">
        <v>0</v>
      </c>
      <c r="T23" s="8">
        <v>0</v>
      </c>
      <c r="U23" s="8">
        <v>0</v>
      </c>
      <c r="V23" s="3">
        <f t="shared" si="57"/>
        <v>0</v>
      </c>
      <c r="W23" s="8">
        <v>0</v>
      </c>
      <c r="X23" s="8">
        <v>0</v>
      </c>
      <c r="Y23" s="3">
        <f t="shared" si="58"/>
        <v>0</v>
      </c>
      <c r="Z23" s="8">
        <v>0</v>
      </c>
      <c r="AA23" s="8">
        <v>0</v>
      </c>
      <c r="AB23" s="8">
        <v>0</v>
      </c>
      <c r="AC23" s="3">
        <f t="shared" si="59"/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0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1"/>
        <v>0</v>
      </c>
      <c r="AW23" s="70">
        <f t="shared" si="15"/>
        <v>0</v>
      </c>
      <c r="AX23" s="70">
        <f t="shared" si="60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182" t="s">
        <v>12</v>
      </c>
      <c r="B24" s="204" t="s">
        <v>72</v>
      </c>
      <c r="C24" s="21">
        <f t="shared" si="53"/>
        <v>0</v>
      </c>
      <c r="D24" s="2">
        <v>0</v>
      </c>
      <c r="E24" s="7">
        <v>0</v>
      </c>
      <c r="F24" s="7">
        <v>0</v>
      </c>
      <c r="G24" s="7">
        <v>0</v>
      </c>
      <c r="H24" s="2">
        <f t="shared" si="54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55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6"/>
        <v>0</v>
      </c>
      <c r="S24" s="8">
        <v>0</v>
      </c>
      <c r="T24" s="8">
        <v>0</v>
      </c>
      <c r="U24" s="8">
        <v>0</v>
      </c>
      <c r="V24" s="3">
        <f t="shared" si="57"/>
        <v>0</v>
      </c>
      <c r="W24" s="8">
        <v>0</v>
      </c>
      <c r="X24" s="8">
        <v>0</v>
      </c>
      <c r="Y24" s="3">
        <f t="shared" si="58"/>
        <v>0</v>
      </c>
      <c r="Z24" s="8">
        <v>0</v>
      </c>
      <c r="AA24" s="8">
        <v>0</v>
      </c>
      <c r="AB24" s="8">
        <v>0</v>
      </c>
      <c r="AC24" s="3">
        <f t="shared" si="59"/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0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1"/>
        <v>0</v>
      </c>
      <c r="AW24" s="70">
        <f t="shared" si="15"/>
        <v>0</v>
      </c>
      <c r="AX24" s="70">
        <f t="shared" si="60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182" t="s">
        <v>13</v>
      </c>
      <c r="B25" s="204" t="s">
        <v>73</v>
      </c>
      <c r="C25" s="21">
        <f t="shared" si="53"/>
        <v>0</v>
      </c>
      <c r="D25" s="2">
        <v>0</v>
      </c>
      <c r="E25" s="7">
        <v>0</v>
      </c>
      <c r="F25" s="7">
        <v>0</v>
      </c>
      <c r="G25" s="7">
        <v>0</v>
      </c>
      <c r="H25" s="2">
        <f t="shared" si="54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55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6"/>
        <v>0</v>
      </c>
      <c r="S25" s="8">
        <v>0</v>
      </c>
      <c r="T25" s="8">
        <v>0</v>
      </c>
      <c r="U25" s="8">
        <v>0</v>
      </c>
      <c r="V25" s="3">
        <f t="shared" si="57"/>
        <v>0</v>
      </c>
      <c r="W25" s="8">
        <v>0</v>
      </c>
      <c r="X25" s="8">
        <v>0</v>
      </c>
      <c r="Y25" s="3">
        <f t="shared" si="58"/>
        <v>0</v>
      </c>
      <c r="Z25" s="8">
        <v>0</v>
      </c>
      <c r="AA25" s="8">
        <v>0</v>
      </c>
      <c r="AB25" s="8">
        <v>0</v>
      </c>
      <c r="AC25" s="3">
        <f t="shared" si="59"/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0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0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182" t="s">
        <v>48</v>
      </c>
      <c r="B26" s="204" t="s">
        <v>74</v>
      </c>
      <c r="C26" s="21">
        <f t="shared" si="53"/>
        <v>0</v>
      </c>
      <c r="D26" s="2">
        <v>0</v>
      </c>
      <c r="E26" s="7">
        <v>0</v>
      </c>
      <c r="F26" s="7">
        <v>0</v>
      </c>
      <c r="G26" s="7">
        <v>0</v>
      </c>
      <c r="H26" s="2">
        <f t="shared" si="54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55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6"/>
        <v>0</v>
      </c>
      <c r="S26" s="8">
        <v>0</v>
      </c>
      <c r="T26" s="8">
        <v>0</v>
      </c>
      <c r="U26" s="8">
        <v>0</v>
      </c>
      <c r="V26" s="3">
        <f t="shared" si="57"/>
        <v>0</v>
      </c>
      <c r="W26" s="8">
        <v>0</v>
      </c>
      <c r="X26" s="8">
        <v>0</v>
      </c>
      <c r="Y26" s="3">
        <f t="shared" si="58"/>
        <v>0</v>
      </c>
      <c r="Z26" s="8">
        <v>0</v>
      </c>
      <c r="AA26" s="8">
        <v>0</v>
      </c>
      <c r="AB26" s="8">
        <v>0</v>
      </c>
      <c r="AC26" s="3">
        <f t="shared" si="59"/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0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1"/>
        <v>0</v>
      </c>
      <c r="AW26" s="70">
        <f t="shared" si="15"/>
        <v>0</v>
      </c>
      <c r="AX26" s="70">
        <f t="shared" si="60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25.5">
      <c r="A27" s="182">
        <v>7</v>
      </c>
      <c r="B27" s="181" t="s">
        <v>75</v>
      </c>
      <c r="C27" s="69">
        <f t="shared" ref="C27:BJ27" si="62">SUM(C28:C32)</f>
        <v>0</v>
      </c>
      <c r="D27" s="69">
        <f t="shared" si="62"/>
        <v>0</v>
      </c>
      <c r="E27" s="69">
        <f t="shared" si="62"/>
        <v>0</v>
      </c>
      <c r="F27" s="69">
        <f t="shared" si="62"/>
        <v>0</v>
      </c>
      <c r="G27" s="69">
        <f t="shared" si="62"/>
        <v>0</v>
      </c>
      <c r="H27" s="69">
        <f t="shared" si="62"/>
        <v>0</v>
      </c>
      <c r="I27" s="69">
        <f t="shared" si="62"/>
        <v>0</v>
      </c>
      <c r="J27" s="69">
        <f t="shared" si="62"/>
        <v>0</v>
      </c>
      <c r="K27" s="69">
        <f t="shared" si="62"/>
        <v>0</v>
      </c>
      <c r="L27" s="69">
        <f t="shared" si="62"/>
        <v>0</v>
      </c>
      <c r="M27" s="69">
        <f t="shared" si="62"/>
        <v>0</v>
      </c>
      <c r="N27" s="69">
        <f t="shared" si="62"/>
        <v>0</v>
      </c>
      <c r="O27" s="69">
        <f t="shared" si="62"/>
        <v>0</v>
      </c>
      <c r="P27" s="69">
        <f t="shared" si="62"/>
        <v>0</v>
      </c>
      <c r="Q27" s="69">
        <f t="shared" si="62"/>
        <v>0</v>
      </c>
      <c r="R27" s="69">
        <f t="shared" si="62"/>
        <v>0</v>
      </c>
      <c r="S27" s="69">
        <f t="shared" si="62"/>
        <v>0</v>
      </c>
      <c r="T27" s="69">
        <f t="shared" si="62"/>
        <v>0</v>
      </c>
      <c r="U27" s="69">
        <f t="shared" si="62"/>
        <v>0</v>
      </c>
      <c r="V27" s="69">
        <f t="shared" si="62"/>
        <v>0</v>
      </c>
      <c r="W27" s="69">
        <f t="shared" si="62"/>
        <v>0</v>
      </c>
      <c r="X27" s="69">
        <f t="shared" si="62"/>
        <v>0</v>
      </c>
      <c r="Y27" s="69">
        <f t="shared" si="62"/>
        <v>0</v>
      </c>
      <c r="Z27" s="69">
        <f t="shared" si="62"/>
        <v>0</v>
      </c>
      <c r="AA27" s="69">
        <f t="shared" si="62"/>
        <v>0</v>
      </c>
      <c r="AB27" s="69">
        <f t="shared" si="62"/>
        <v>0</v>
      </c>
      <c r="AC27" s="69">
        <f t="shared" si="62"/>
        <v>0</v>
      </c>
      <c r="AD27" s="69">
        <f t="shared" si="62"/>
        <v>0</v>
      </c>
      <c r="AE27" s="69">
        <f t="shared" si="62"/>
        <v>0</v>
      </c>
      <c r="AF27" s="69">
        <f t="shared" si="62"/>
        <v>0</v>
      </c>
      <c r="AG27" s="69">
        <f t="shared" si="62"/>
        <v>0</v>
      </c>
      <c r="AH27" s="69">
        <f t="shared" si="62"/>
        <v>0</v>
      </c>
      <c r="AI27" s="69">
        <f t="shared" si="62"/>
        <v>0</v>
      </c>
      <c r="AJ27" s="69">
        <f t="shared" si="62"/>
        <v>0</v>
      </c>
      <c r="AK27" s="69">
        <f t="shared" si="62"/>
        <v>0</v>
      </c>
      <c r="AL27" s="69">
        <f t="shared" si="62"/>
        <v>0</v>
      </c>
      <c r="AM27" s="69">
        <f t="shared" si="62"/>
        <v>0</v>
      </c>
      <c r="AN27" s="69">
        <f t="shared" si="62"/>
        <v>0</v>
      </c>
      <c r="AO27" s="69">
        <f t="shared" si="62"/>
        <v>0</v>
      </c>
      <c r="AP27" s="69">
        <f t="shared" si="62"/>
        <v>0</v>
      </c>
      <c r="AQ27" s="69">
        <f t="shared" si="62"/>
        <v>0</v>
      </c>
      <c r="AR27" s="69">
        <f t="shared" si="62"/>
        <v>0</v>
      </c>
      <c r="AS27" s="69">
        <f t="shared" si="62"/>
        <v>0</v>
      </c>
      <c r="AT27" s="69">
        <f t="shared" si="62"/>
        <v>0</v>
      </c>
      <c r="AU27" s="69">
        <f t="shared" si="62"/>
        <v>0</v>
      </c>
      <c r="AV27" s="69">
        <f>SUM(AV28:AV32)</f>
        <v>0</v>
      </c>
      <c r="AW27" s="69">
        <f t="shared" si="62"/>
        <v>0</v>
      </c>
      <c r="AX27" s="69">
        <f t="shared" si="62"/>
        <v>0</v>
      </c>
      <c r="AY27" s="69">
        <f t="shared" si="62"/>
        <v>0</v>
      </c>
      <c r="AZ27" s="69">
        <f t="shared" si="62"/>
        <v>0</v>
      </c>
      <c r="BA27" s="69">
        <f t="shared" si="62"/>
        <v>0</v>
      </c>
      <c r="BB27" s="69">
        <f t="shared" si="62"/>
        <v>0</v>
      </c>
      <c r="BC27" s="69">
        <f t="shared" si="62"/>
        <v>0</v>
      </c>
      <c r="BD27" s="69">
        <f t="shared" si="62"/>
        <v>0</v>
      </c>
      <c r="BE27" s="69">
        <f t="shared" si="62"/>
        <v>0</v>
      </c>
      <c r="BF27" s="69">
        <f t="shared" si="62"/>
        <v>0</v>
      </c>
      <c r="BG27" s="69">
        <f t="shared" si="62"/>
        <v>0</v>
      </c>
      <c r="BH27" s="69">
        <f t="shared" si="62"/>
        <v>0</v>
      </c>
      <c r="BI27" s="69">
        <f t="shared" si="62"/>
        <v>0</v>
      </c>
      <c r="BJ27" s="69">
        <f t="shared" si="62"/>
        <v>0</v>
      </c>
    </row>
    <row r="28" spans="1:62" ht="15">
      <c r="A28" s="183" t="s">
        <v>14</v>
      </c>
      <c r="B28" s="204" t="s">
        <v>76</v>
      </c>
      <c r="C28" s="21">
        <v>0</v>
      </c>
      <c r="D28" s="2">
        <v>0</v>
      </c>
      <c r="E28" s="7">
        <v>0</v>
      </c>
      <c r="F28" s="7">
        <v>0</v>
      </c>
      <c r="G28" s="7">
        <v>0</v>
      </c>
      <c r="H28" s="2">
        <v>0</v>
      </c>
      <c r="I28" s="2">
        <f t="shared" ref="I28:I37" si="63">H28-J28-K28</f>
        <v>0</v>
      </c>
      <c r="J28" s="8">
        <v>0</v>
      </c>
      <c r="K28" s="8">
        <v>0</v>
      </c>
      <c r="L28" s="8">
        <v>0</v>
      </c>
      <c r="M28" s="3">
        <f t="shared" ref="M28:M37" si="64">N28+O28+P28+Q28</f>
        <v>0</v>
      </c>
      <c r="N28" s="8">
        <v>0</v>
      </c>
      <c r="O28" s="8">
        <v>0</v>
      </c>
      <c r="P28" s="8">
        <v>0</v>
      </c>
      <c r="Q28" s="8">
        <v>0</v>
      </c>
      <c r="R28" s="161">
        <f t="shared" ref="R28:R37" si="65">S28+T28+U28</f>
        <v>0</v>
      </c>
      <c r="S28" s="8">
        <v>0</v>
      </c>
      <c r="T28" s="8">
        <v>0</v>
      </c>
      <c r="U28" s="8">
        <v>0</v>
      </c>
      <c r="V28" s="3">
        <f t="shared" ref="V28:V37" si="66">M28+R28</f>
        <v>0</v>
      </c>
      <c r="W28" s="8">
        <v>0</v>
      </c>
      <c r="X28" s="8">
        <v>0</v>
      </c>
      <c r="Y28" s="3">
        <f t="shared" ref="Y28:Y37" si="67">E28+I28-L28-V28-W28</f>
        <v>0</v>
      </c>
      <c r="Z28" s="8">
        <v>0</v>
      </c>
      <c r="AA28" s="8">
        <v>0</v>
      </c>
      <c r="AB28" s="8">
        <v>0</v>
      </c>
      <c r="AC28" s="3">
        <f t="shared" ref="AC28:AC37" si="68">AA28+AB28</f>
        <v>0</v>
      </c>
      <c r="AD28" s="8">
        <v>0</v>
      </c>
      <c r="AE28" s="3">
        <f t="shared" ref="AE28:AE37" si="69">AA28+AB28-AC28</f>
        <v>0</v>
      </c>
      <c r="AF28" s="8"/>
      <c r="AG28" s="8">
        <v>0</v>
      </c>
      <c r="AH28" s="8">
        <v>0</v>
      </c>
      <c r="AI28" s="8">
        <v>0</v>
      </c>
      <c r="AJ28" s="3">
        <f t="shared" ref="AJ28:AJ37" si="70">AH28+AI28</f>
        <v>0</v>
      </c>
      <c r="AK28" s="8">
        <v>0</v>
      </c>
      <c r="AL28" s="3">
        <f t="shared" ref="AL28:AL37" si="71">AH28+AI28-AK28</f>
        <v>0</v>
      </c>
      <c r="AM28" s="8"/>
      <c r="AN28" s="8"/>
      <c r="AO28" s="8"/>
      <c r="AP28" s="8"/>
      <c r="AQ28" s="70">
        <f t="shared" si="11"/>
        <v>0</v>
      </c>
      <c r="AR28" s="70">
        <f t="shared" si="50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2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15">
      <c r="A29" s="183" t="s">
        <v>15</v>
      </c>
      <c r="B29" s="204" t="s">
        <v>77</v>
      </c>
      <c r="C29" s="21">
        <v>0</v>
      </c>
      <c r="D29" s="2">
        <v>0</v>
      </c>
      <c r="E29" s="7">
        <v>0</v>
      </c>
      <c r="F29" s="7">
        <v>0</v>
      </c>
      <c r="G29" s="7">
        <v>0</v>
      </c>
      <c r="H29" s="2">
        <v>0</v>
      </c>
      <c r="I29" s="2">
        <f t="shared" si="63"/>
        <v>0</v>
      </c>
      <c r="J29" s="8">
        <v>0</v>
      </c>
      <c r="K29" s="8">
        <v>0</v>
      </c>
      <c r="L29" s="8">
        <v>0</v>
      </c>
      <c r="M29" s="3">
        <f t="shared" si="64"/>
        <v>0</v>
      </c>
      <c r="N29" s="8">
        <v>0</v>
      </c>
      <c r="O29" s="8">
        <v>0</v>
      </c>
      <c r="P29" s="8">
        <v>0</v>
      </c>
      <c r="Q29" s="8">
        <v>0</v>
      </c>
      <c r="R29" s="161">
        <f t="shared" si="65"/>
        <v>0</v>
      </c>
      <c r="S29" s="8">
        <v>0</v>
      </c>
      <c r="T29" s="8">
        <v>0</v>
      </c>
      <c r="U29" s="8">
        <v>0</v>
      </c>
      <c r="V29" s="3">
        <f t="shared" si="66"/>
        <v>0</v>
      </c>
      <c r="W29" s="8">
        <v>0</v>
      </c>
      <c r="X29" s="8">
        <v>0</v>
      </c>
      <c r="Y29" s="3">
        <f t="shared" si="67"/>
        <v>0</v>
      </c>
      <c r="Z29" s="8">
        <v>0</v>
      </c>
      <c r="AA29" s="8">
        <v>0</v>
      </c>
      <c r="AB29" s="8">
        <v>0</v>
      </c>
      <c r="AC29" s="3">
        <f t="shared" si="68"/>
        <v>0</v>
      </c>
      <c r="AD29" s="8">
        <v>0</v>
      </c>
      <c r="AE29" s="3">
        <f t="shared" si="69"/>
        <v>0</v>
      </c>
      <c r="AF29" s="8"/>
      <c r="AG29" s="8">
        <v>0</v>
      </c>
      <c r="AH29" s="8">
        <v>0</v>
      </c>
      <c r="AI29" s="8">
        <v>0</v>
      </c>
      <c r="AJ29" s="3">
        <f t="shared" si="70"/>
        <v>0</v>
      </c>
      <c r="AK29" s="8">
        <v>0</v>
      </c>
      <c r="AL29" s="3">
        <f t="shared" si="71"/>
        <v>0</v>
      </c>
      <c r="AM29" s="8"/>
      <c r="AN29" s="8"/>
      <c r="AO29" s="8"/>
      <c r="AP29" s="8"/>
      <c r="AQ29" s="70">
        <f t="shared" si="11"/>
        <v>0</v>
      </c>
      <c r="AR29" s="70">
        <f t="shared" si="50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3">L29+V29+W29+Y29+Z29</f>
        <v>0</v>
      </c>
      <c r="AW29" s="70">
        <f t="shared" si="15"/>
        <v>0</v>
      </c>
      <c r="AX29" s="70">
        <f t="shared" si="72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183" t="s">
        <v>49</v>
      </c>
      <c r="B30" s="204" t="s">
        <v>78</v>
      </c>
      <c r="C30" s="21">
        <v>0</v>
      </c>
      <c r="D30" s="2">
        <v>0</v>
      </c>
      <c r="E30" s="7">
        <v>0</v>
      </c>
      <c r="F30" s="7">
        <v>0</v>
      </c>
      <c r="G30" s="7">
        <v>0</v>
      </c>
      <c r="H30" s="2">
        <v>0</v>
      </c>
      <c r="I30" s="2">
        <f t="shared" si="63"/>
        <v>0</v>
      </c>
      <c r="J30" s="8">
        <v>0</v>
      </c>
      <c r="K30" s="8">
        <v>0</v>
      </c>
      <c r="L30" s="8">
        <v>0</v>
      </c>
      <c r="M30" s="3">
        <f t="shared" si="64"/>
        <v>0</v>
      </c>
      <c r="N30" s="8">
        <v>0</v>
      </c>
      <c r="O30" s="8">
        <v>0</v>
      </c>
      <c r="P30" s="8">
        <v>0</v>
      </c>
      <c r="Q30" s="8">
        <v>0</v>
      </c>
      <c r="R30" s="161">
        <f t="shared" si="65"/>
        <v>0</v>
      </c>
      <c r="S30" s="8">
        <v>0</v>
      </c>
      <c r="T30" s="8">
        <v>0</v>
      </c>
      <c r="U30" s="8">
        <v>0</v>
      </c>
      <c r="V30" s="3">
        <f t="shared" si="66"/>
        <v>0</v>
      </c>
      <c r="W30" s="8">
        <v>0</v>
      </c>
      <c r="X30" s="8">
        <v>0</v>
      </c>
      <c r="Y30" s="3">
        <f t="shared" si="67"/>
        <v>0</v>
      </c>
      <c r="Z30" s="8">
        <v>0</v>
      </c>
      <c r="AA30" s="8">
        <v>0</v>
      </c>
      <c r="AB30" s="8">
        <v>0</v>
      </c>
      <c r="AC30" s="3">
        <f t="shared" si="68"/>
        <v>0</v>
      </c>
      <c r="AD30" s="8">
        <v>0</v>
      </c>
      <c r="AE30" s="3">
        <f t="shared" si="69"/>
        <v>0</v>
      </c>
      <c r="AF30" s="8"/>
      <c r="AG30" s="8">
        <v>0</v>
      </c>
      <c r="AH30" s="8">
        <v>0</v>
      </c>
      <c r="AI30" s="8">
        <v>0</v>
      </c>
      <c r="AJ30" s="3">
        <f t="shared" si="70"/>
        <v>0</v>
      </c>
      <c r="AK30" s="8">
        <v>0</v>
      </c>
      <c r="AL30" s="3">
        <f t="shared" si="71"/>
        <v>0</v>
      </c>
      <c r="AM30" s="8"/>
      <c r="AN30" s="8"/>
      <c r="AO30" s="8"/>
      <c r="AP30" s="8"/>
      <c r="AQ30" s="70">
        <f t="shared" si="11"/>
        <v>0</v>
      </c>
      <c r="AR30" s="70">
        <f t="shared" si="50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3"/>
        <v>0</v>
      </c>
      <c r="AW30" s="70">
        <f t="shared" si="15"/>
        <v>0</v>
      </c>
      <c r="AX30" s="70">
        <f t="shared" si="72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15">
      <c r="A31" s="183" t="s">
        <v>50</v>
      </c>
      <c r="B31" s="204" t="s">
        <v>79</v>
      </c>
      <c r="C31" s="21">
        <v>0</v>
      </c>
      <c r="D31" s="2">
        <v>0</v>
      </c>
      <c r="E31" s="7">
        <v>0</v>
      </c>
      <c r="F31" s="7">
        <v>0</v>
      </c>
      <c r="G31" s="7">
        <v>0</v>
      </c>
      <c r="H31" s="2">
        <v>0</v>
      </c>
      <c r="I31" s="2">
        <f t="shared" si="63"/>
        <v>0</v>
      </c>
      <c r="J31" s="8">
        <v>0</v>
      </c>
      <c r="K31" s="8">
        <v>0</v>
      </c>
      <c r="L31" s="8">
        <v>0</v>
      </c>
      <c r="M31" s="3">
        <f t="shared" si="64"/>
        <v>0</v>
      </c>
      <c r="N31" s="8">
        <v>0</v>
      </c>
      <c r="O31" s="8">
        <v>0</v>
      </c>
      <c r="P31" s="8">
        <v>0</v>
      </c>
      <c r="Q31" s="8">
        <v>0</v>
      </c>
      <c r="R31" s="161">
        <f t="shared" si="65"/>
        <v>0</v>
      </c>
      <c r="S31" s="8">
        <v>0</v>
      </c>
      <c r="T31" s="8">
        <v>0</v>
      </c>
      <c r="U31" s="8">
        <v>0</v>
      </c>
      <c r="V31" s="3">
        <f t="shared" si="66"/>
        <v>0</v>
      </c>
      <c r="W31" s="8">
        <v>0</v>
      </c>
      <c r="X31" s="8">
        <v>0</v>
      </c>
      <c r="Y31" s="3">
        <f t="shared" si="67"/>
        <v>0</v>
      </c>
      <c r="Z31" s="8">
        <v>0</v>
      </c>
      <c r="AA31" s="8">
        <v>0</v>
      </c>
      <c r="AB31" s="8">
        <v>0</v>
      </c>
      <c r="AC31" s="3">
        <f t="shared" si="68"/>
        <v>0</v>
      </c>
      <c r="AD31" s="8">
        <v>0</v>
      </c>
      <c r="AE31" s="3">
        <f t="shared" si="69"/>
        <v>0</v>
      </c>
      <c r="AF31" s="8"/>
      <c r="AG31" s="8">
        <v>0</v>
      </c>
      <c r="AH31" s="8">
        <v>0</v>
      </c>
      <c r="AI31" s="8">
        <v>0</v>
      </c>
      <c r="AJ31" s="3">
        <f t="shared" si="70"/>
        <v>0</v>
      </c>
      <c r="AK31" s="8">
        <v>0</v>
      </c>
      <c r="AL31" s="3">
        <f t="shared" si="71"/>
        <v>0</v>
      </c>
      <c r="AM31" s="8"/>
      <c r="AN31" s="8"/>
      <c r="AO31" s="8"/>
      <c r="AP31" s="8"/>
      <c r="AQ31" s="70">
        <f t="shared" si="11"/>
        <v>0</v>
      </c>
      <c r="AR31" s="70">
        <f t="shared" si="50"/>
        <v>0</v>
      </c>
      <c r="AS31" s="70">
        <f t="shared" si="12"/>
        <v>0</v>
      </c>
      <c r="AT31" s="70">
        <f t="shared" si="13"/>
        <v>0</v>
      </c>
      <c r="AU31" s="70">
        <f t="shared" si="14"/>
        <v>0</v>
      </c>
      <c r="AV31" s="70">
        <f t="shared" si="73"/>
        <v>0</v>
      </c>
      <c r="AW31" s="70">
        <f t="shared" si="15"/>
        <v>0</v>
      </c>
      <c r="AX31" s="70">
        <f t="shared" si="72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15">
      <c r="A32" s="183" t="s">
        <v>51</v>
      </c>
      <c r="B32" s="204" t="s">
        <v>3</v>
      </c>
      <c r="C32" s="21">
        <v>0</v>
      </c>
      <c r="D32" s="2">
        <v>0</v>
      </c>
      <c r="E32" s="7">
        <v>0</v>
      </c>
      <c r="F32" s="7">
        <v>0</v>
      </c>
      <c r="G32" s="7">
        <v>0</v>
      </c>
      <c r="H32" s="2">
        <v>0</v>
      </c>
      <c r="I32" s="2">
        <f t="shared" si="63"/>
        <v>0</v>
      </c>
      <c r="J32" s="8">
        <v>0</v>
      </c>
      <c r="K32" s="8">
        <v>0</v>
      </c>
      <c r="L32" s="8">
        <v>0</v>
      </c>
      <c r="M32" s="3">
        <f t="shared" si="64"/>
        <v>0</v>
      </c>
      <c r="N32" s="8">
        <v>0</v>
      </c>
      <c r="O32" s="8">
        <v>0</v>
      </c>
      <c r="P32" s="8">
        <v>0</v>
      </c>
      <c r="Q32" s="8">
        <v>0</v>
      </c>
      <c r="R32" s="161">
        <f t="shared" si="65"/>
        <v>0</v>
      </c>
      <c r="S32" s="8">
        <v>0</v>
      </c>
      <c r="T32" s="8">
        <v>0</v>
      </c>
      <c r="U32" s="8">
        <v>0</v>
      </c>
      <c r="V32" s="3">
        <f t="shared" si="66"/>
        <v>0</v>
      </c>
      <c r="W32" s="8">
        <v>0</v>
      </c>
      <c r="X32" s="8">
        <v>0</v>
      </c>
      <c r="Y32" s="3">
        <f t="shared" si="67"/>
        <v>0</v>
      </c>
      <c r="Z32" s="8">
        <v>0</v>
      </c>
      <c r="AA32" s="8">
        <v>0</v>
      </c>
      <c r="AB32" s="8">
        <v>0</v>
      </c>
      <c r="AC32" s="3">
        <f t="shared" si="68"/>
        <v>0</v>
      </c>
      <c r="AD32" s="8">
        <v>0</v>
      </c>
      <c r="AE32" s="3">
        <f t="shared" si="69"/>
        <v>0</v>
      </c>
      <c r="AF32" s="8"/>
      <c r="AG32" s="8">
        <v>0</v>
      </c>
      <c r="AH32" s="8">
        <v>0</v>
      </c>
      <c r="AI32" s="8">
        <v>0</v>
      </c>
      <c r="AJ32" s="3">
        <f t="shared" si="70"/>
        <v>0</v>
      </c>
      <c r="AK32" s="8">
        <v>0</v>
      </c>
      <c r="AL32" s="3">
        <f t="shared" si="71"/>
        <v>0</v>
      </c>
      <c r="AM32" s="8"/>
      <c r="AN32" s="8"/>
      <c r="AO32" s="8"/>
      <c r="AP32" s="8"/>
      <c r="AQ32" s="70">
        <f t="shared" si="11"/>
        <v>0</v>
      </c>
      <c r="AR32" s="70">
        <f t="shared" si="50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3"/>
        <v>0</v>
      </c>
      <c r="AW32" s="70">
        <f t="shared" si="15"/>
        <v>0</v>
      </c>
      <c r="AX32" s="70">
        <f t="shared" si="72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183" t="s">
        <v>81</v>
      </c>
      <c r="B33" s="181" t="s">
        <v>92</v>
      </c>
      <c r="C33" s="21">
        <v>0</v>
      </c>
      <c r="D33" s="21">
        <f t="shared" ref="D33" si="74">F33+G33+H33</f>
        <v>0</v>
      </c>
      <c r="E33" s="21">
        <v>0</v>
      </c>
      <c r="F33" s="21">
        <f t="shared" ref="F33" si="75">H33+I33+J33</f>
        <v>0</v>
      </c>
      <c r="G33" s="21">
        <v>0</v>
      </c>
      <c r="H33" s="2">
        <v>0</v>
      </c>
      <c r="I33" s="2">
        <f t="shared" si="63"/>
        <v>0</v>
      </c>
      <c r="J33" s="8">
        <v>0</v>
      </c>
      <c r="K33" s="8">
        <v>0</v>
      </c>
      <c r="L33" s="8">
        <v>0</v>
      </c>
      <c r="M33" s="3">
        <f t="shared" si="64"/>
        <v>0</v>
      </c>
      <c r="N33" s="8">
        <v>0</v>
      </c>
      <c r="O33" s="8">
        <v>0</v>
      </c>
      <c r="P33" s="8">
        <v>0</v>
      </c>
      <c r="Q33" s="8">
        <v>0</v>
      </c>
      <c r="R33" s="161">
        <f t="shared" si="65"/>
        <v>0</v>
      </c>
      <c r="S33" s="8">
        <v>0</v>
      </c>
      <c r="T33" s="8">
        <v>0</v>
      </c>
      <c r="U33" s="8">
        <v>0</v>
      </c>
      <c r="V33" s="3">
        <f t="shared" si="66"/>
        <v>0</v>
      </c>
      <c r="W33" s="8">
        <v>0</v>
      </c>
      <c r="X33" s="8">
        <v>0</v>
      </c>
      <c r="Y33" s="3">
        <f t="shared" si="67"/>
        <v>0</v>
      </c>
      <c r="Z33" s="8">
        <v>0</v>
      </c>
      <c r="AA33" s="8">
        <v>0</v>
      </c>
      <c r="AB33" s="8">
        <v>0</v>
      </c>
      <c r="AC33" s="3">
        <f t="shared" si="68"/>
        <v>0</v>
      </c>
      <c r="AD33" s="8">
        <v>0</v>
      </c>
      <c r="AE33" s="3">
        <f t="shared" si="69"/>
        <v>0</v>
      </c>
      <c r="AF33" s="8"/>
      <c r="AG33" s="8">
        <v>0</v>
      </c>
      <c r="AH33" s="8">
        <v>0</v>
      </c>
      <c r="AI33" s="8">
        <v>0</v>
      </c>
      <c r="AJ33" s="3">
        <f t="shared" si="70"/>
        <v>0</v>
      </c>
      <c r="AK33" s="8">
        <v>0</v>
      </c>
      <c r="AL33" s="3">
        <f t="shared" si="71"/>
        <v>0</v>
      </c>
      <c r="AM33" s="8"/>
      <c r="AN33" s="8"/>
      <c r="AO33" s="8"/>
      <c r="AP33" s="8"/>
      <c r="AQ33" s="70">
        <f t="shared" si="11"/>
        <v>0</v>
      </c>
      <c r="AR33" s="70">
        <f t="shared" si="50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2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38.25">
      <c r="A34" s="183" t="s">
        <v>82</v>
      </c>
      <c r="B34" s="181" t="s">
        <v>62</v>
      </c>
      <c r="C34" s="21">
        <v>0</v>
      </c>
      <c r="D34" s="2">
        <v>0</v>
      </c>
      <c r="E34" s="7">
        <v>0</v>
      </c>
      <c r="F34" s="7">
        <v>0</v>
      </c>
      <c r="G34" s="7">
        <v>0</v>
      </c>
      <c r="H34" s="2">
        <v>0</v>
      </c>
      <c r="I34" s="2">
        <f t="shared" si="63"/>
        <v>0</v>
      </c>
      <c r="J34" s="8">
        <v>0</v>
      </c>
      <c r="K34" s="8">
        <v>0</v>
      </c>
      <c r="L34" s="8">
        <v>0</v>
      </c>
      <c r="M34" s="3">
        <f t="shared" si="64"/>
        <v>0</v>
      </c>
      <c r="N34" s="8">
        <v>0</v>
      </c>
      <c r="O34" s="8">
        <v>0</v>
      </c>
      <c r="P34" s="8">
        <v>0</v>
      </c>
      <c r="Q34" s="8">
        <v>0</v>
      </c>
      <c r="R34" s="161">
        <f t="shared" si="65"/>
        <v>0</v>
      </c>
      <c r="S34" s="8">
        <v>0</v>
      </c>
      <c r="T34" s="8">
        <v>0</v>
      </c>
      <c r="U34" s="8">
        <v>0</v>
      </c>
      <c r="V34" s="3">
        <f t="shared" si="66"/>
        <v>0</v>
      </c>
      <c r="W34" s="8">
        <v>0</v>
      </c>
      <c r="X34" s="8">
        <v>0</v>
      </c>
      <c r="Y34" s="3">
        <f t="shared" si="67"/>
        <v>0</v>
      </c>
      <c r="Z34" s="8">
        <v>0</v>
      </c>
      <c r="AA34" s="8">
        <v>0</v>
      </c>
      <c r="AB34" s="8">
        <v>0</v>
      </c>
      <c r="AC34" s="3">
        <f t="shared" si="68"/>
        <v>0</v>
      </c>
      <c r="AD34" s="8">
        <v>0</v>
      </c>
      <c r="AE34" s="3">
        <f t="shared" si="69"/>
        <v>0</v>
      </c>
      <c r="AF34" s="8"/>
      <c r="AG34" s="8">
        <v>0</v>
      </c>
      <c r="AH34" s="8">
        <v>0</v>
      </c>
      <c r="AI34" s="8">
        <v>0</v>
      </c>
      <c r="AJ34" s="3">
        <f t="shared" si="70"/>
        <v>0</v>
      </c>
      <c r="AK34" s="8">
        <v>0</v>
      </c>
      <c r="AL34" s="3">
        <f t="shared" si="71"/>
        <v>0</v>
      </c>
      <c r="AM34" s="8"/>
      <c r="AN34" s="8"/>
      <c r="AO34" s="8"/>
      <c r="AP34" s="8"/>
      <c r="AQ34" s="70">
        <f t="shared" si="11"/>
        <v>0</v>
      </c>
      <c r="AR34" s="70">
        <f t="shared" si="50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7" si="76">L34+V34+W34+Y34+Z34</f>
        <v>0</v>
      </c>
      <c r="AW34" s="70">
        <f t="shared" si="15"/>
        <v>0</v>
      </c>
      <c r="AX34" s="70">
        <f t="shared" si="72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38.25">
      <c r="A35" s="183" t="s">
        <v>83</v>
      </c>
      <c r="B35" s="181" t="s">
        <v>63</v>
      </c>
      <c r="C35" s="21">
        <v>0</v>
      </c>
      <c r="D35" s="2">
        <v>0</v>
      </c>
      <c r="E35" s="7">
        <v>0</v>
      </c>
      <c r="F35" s="7">
        <v>0</v>
      </c>
      <c r="G35" s="7">
        <v>0</v>
      </c>
      <c r="H35" s="2">
        <v>0</v>
      </c>
      <c r="I35" s="2">
        <f t="shared" si="63"/>
        <v>0</v>
      </c>
      <c r="J35" s="8">
        <v>0</v>
      </c>
      <c r="K35" s="8">
        <v>0</v>
      </c>
      <c r="L35" s="8">
        <v>0</v>
      </c>
      <c r="M35" s="3">
        <f t="shared" si="64"/>
        <v>0</v>
      </c>
      <c r="N35" s="8">
        <v>0</v>
      </c>
      <c r="O35" s="8">
        <v>0</v>
      </c>
      <c r="P35" s="8">
        <v>0</v>
      </c>
      <c r="Q35" s="8">
        <v>0</v>
      </c>
      <c r="R35" s="161">
        <f t="shared" si="65"/>
        <v>0</v>
      </c>
      <c r="S35" s="8">
        <v>0</v>
      </c>
      <c r="T35" s="8">
        <v>0</v>
      </c>
      <c r="U35" s="8">
        <v>0</v>
      </c>
      <c r="V35" s="3">
        <f t="shared" si="66"/>
        <v>0</v>
      </c>
      <c r="W35" s="8">
        <v>0</v>
      </c>
      <c r="X35" s="8">
        <v>0</v>
      </c>
      <c r="Y35" s="3">
        <f t="shared" si="67"/>
        <v>0</v>
      </c>
      <c r="Z35" s="8">
        <v>0</v>
      </c>
      <c r="AA35" s="8">
        <v>0</v>
      </c>
      <c r="AB35" s="8">
        <v>0</v>
      </c>
      <c r="AC35" s="3">
        <f t="shared" si="68"/>
        <v>0</v>
      </c>
      <c r="AD35" s="8">
        <v>0</v>
      </c>
      <c r="AE35" s="3">
        <f t="shared" si="69"/>
        <v>0</v>
      </c>
      <c r="AF35" s="8"/>
      <c r="AG35" s="8">
        <v>0</v>
      </c>
      <c r="AH35" s="8">
        <v>0</v>
      </c>
      <c r="AI35" s="8">
        <v>0</v>
      </c>
      <c r="AJ35" s="3">
        <f t="shared" si="70"/>
        <v>0</v>
      </c>
      <c r="AK35" s="8">
        <v>0</v>
      </c>
      <c r="AL35" s="3">
        <f t="shared" si="71"/>
        <v>0</v>
      </c>
      <c r="AM35" s="8"/>
      <c r="AN35" s="8"/>
      <c r="AO35" s="8"/>
      <c r="AP35" s="8"/>
      <c r="AQ35" s="70">
        <f t="shared" si="11"/>
        <v>0</v>
      </c>
      <c r="AR35" s="70">
        <f t="shared" si="50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6"/>
        <v>0</v>
      </c>
      <c r="AW35" s="70">
        <f t="shared" si="15"/>
        <v>0</v>
      </c>
      <c r="AX35" s="70">
        <f t="shared" si="72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38.25">
      <c r="A36" s="183" t="s">
        <v>84</v>
      </c>
      <c r="B36" s="181" t="s">
        <v>64</v>
      </c>
      <c r="C36" s="21">
        <v>0</v>
      </c>
      <c r="D36" s="2">
        <v>0</v>
      </c>
      <c r="E36" s="7">
        <v>0</v>
      </c>
      <c r="F36" s="7">
        <v>0</v>
      </c>
      <c r="G36" s="7">
        <v>0</v>
      </c>
      <c r="H36" s="2">
        <v>0</v>
      </c>
      <c r="I36" s="2">
        <f t="shared" si="63"/>
        <v>0</v>
      </c>
      <c r="J36" s="8">
        <v>0</v>
      </c>
      <c r="K36" s="8">
        <v>0</v>
      </c>
      <c r="L36" s="8">
        <v>0</v>
      </c>
      <c r="M36" s="3">
        <f t="shared" si="64"/>
        <v>0</v>
      </c>
      <c r="N36" s="8">
        <v>0</v>
      </c>
      <c r="O36" s="8">
        <v>0</v>
      </c>
      <c r="P36" s="8">
        <v>0</v>
      </c>
      <c r="Q36" s="8">
        <v>0</v>
      </c>
      <c r="R36" s="161">
        <f t="shared" si="65"/>
        <v>0</v>
      </c>
      <c r="S36" s="8">
        <v>0</v>
      </c>
      <c r="T36" s="8">
        <v>0</v>
      </c>
      <c r="U36" s="8">
        <v>0</v>
      </c>
      <c r="V36" s="3">
        <f t="shared" si="66"/>
        <v>0</v>
      </c>
      <c r="W36" s="8">
        <v>0</v>
      </c>
      <c r="X36" s="8">
        <v>0</v>
      </c>
      <c r="Y36" s="3">
        <f t="shared" si="67"/>
        <v>0</v>
      </c>
      <c r="Z36" s="8">
        <v>0</v>
      </c>
      <c r="AA36" s="8">
        <v>0</v>
      </c>
      <c r="AB36" s="8">
        <v>0</v>
      </c>
      <c r="AC36" s="3">
        <f t="shared" si="68"/>
        <v>0</v>
      </c>
      <c r="AD36" s="8">
        <v>0</v>
      </c>
      <c r="AE36" s="3">
        <f t="shared" si="69"/>
        <v>0</v>
      </c>
      <c r="AF36" s="8"/>
      <c r="AG36" s="8">
        <v>0</v>
      </c>
      <c r="AH36" s="8">
        <v>0</v>
      </c>
      <c r="AI36" s="8">
        <v>0</v>
      </c>
      <c r="AJ36" s="3">
        <f t="shared" si="70"/>
        <v>0</v>
      </c>
      <c r="AK36" s="8">
        <v>0</v>
      </c>
      <c r="AL36" s="3">
        <f t="shared" si="71"/>
        <v>0</v>
      </c>
      <c r="AM36" s="8"/>
      <c r="AN36" s="8"/>
      <c r="AO36" s="8"/>
      <c r="AP36" s="8"/>
      <c r="AQ36" s="70">
        <f t="shared" si="11"/>
        <v>0</v>
      </c>
      <c r="AR36" s="70">
        <f t="shared" si="50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6"/>
        <v>0</v>
      </c>
      <c r="AW36" s="70">
        <f t="shared" si="15"/>
        <v>0</v>
      </c>
      <c r="AX36" s="70">
        <f t="shared" si="72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65.25" customHeight="1">
      <c r="A37" s="183" t="s">
        <v>93</v>
      </c>
      <c r="B37" s="181" t="s">
        <v>65</v>
      </c>
      <c r="C37" s="21">
        <v>0</v>
      </c>
      <c r="D37" s="2">
        <v>0</v>
      </c>
      <c r="E37" s="7">
        <v>0</v>
      </c>
      <c r="F37" s="7">
        <v>0</v>
      </c>
      <c r="G37" s="7">
        <v>0</v>
      </c>
      <c r="H37" s="2">
        <v>0</v>
      </c>
      <c r="I37" s="2">
        <f t="shared" si="63"/>
        <v>0</v>
      </c>
      <c r="J37" s="8">
        <v>0</v>
      </c>
      <c r="K37" s="8">
        <v>0</v>
      </c>
      <c r="L37" s="8">
        <v>0</v>
      </c>
      <c r="M37" s="3">
        <f t="shared" si="64"/>
        <v>0</v>
      </c>
      <c r="N37" s="8">
        <v>0</v>
      </c>
      <c r="O37" s="8">
        <v>0</v>
      </c>
      <c r="P37" s="8">
        <v>0</v>
      </c>
      <c r="Q37" s="8">
        <v>0</v>
      </c>
      <c r="R37" s="161">
        <f t="shared" si="65"/>
        <v>0</v>
      </c>
      <c r="S37" s="8">
        <v>0</v>
      </c>
      <c r="T37" s="8">
        <v>0</v>
      </c>
      <c r="U37" s="8">
        <v>0</v>
      </c>
      <c r="V37" s="3">
        <f t="shared" si="66"/>
        <v>0</v>
      </c>
      <c r="W37" s="8">
        <v>0</v>
      </c>
      <c r="X37" s="8">
        <v>0</v>
      </c>
      <c r="Y37" s="3">
        <f t="shared" si="67"/>
        <v>0</v>
      </c>
      <c r="Z37" s="8">
        <v>0</v>
      </c>
      <c r="AA37" s="8">
        <v>0</v>
      </c>
      <c r="AB37" s="8">
        <v>0</v>
      </c>
      <c r="AC37" s="3">
        <f t="shared" si="68"/>
        <v>0</v>
      </c>
      <c r="AD37" s="8">
        <v>0</v>
      </c>
      <c r="AE37" s="3">
        <f t="shared" si="69"/>
        <v>0</v>
      </c>
      <c r="AF37" s="8"/>
      <c r="AG37" s="8">
        <v>0</v>
      </c>
      <c r="AH37" s="8">
        <v>0</v>
      </c>
      <c r="AI37" s="8">
        <v>0</v>
      </c>
      <c r="AJ37" s="3">
        <f t="shared" si="70"/>
        <v>0</v>
      </c>
      <c r="AK37" s="8">
        <v>0</v>
      </c>
      <c r="AL37" s="3">
        <f t="shared" si="71"/>
        <v>0</v>
      </c>
      <c r="AM37" s="8"/>
      <c r="AN37" s="8"/>
      <c r="AO37" s="8"/>
      <c r="AP37" s="8"/>
      <c r="AQ37" s="70">
        <f t="shared" si="11"/>
        <v>0</v>
      </c>
      <c r="AR37" s="70">
        <f t="shared" si="50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6"/>
        <v>0</v>
      </c>
      <c r="AW37" s="70">
        <f t="shared" si="15"/>
        <v>0</v>
      </c>
      <c r="AX37" s="70">
        <f t="shared" si="72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97" t="s">
        <v>152</v>
      </c>
      <c r="C38" s="21"/>
      <c r="D38" s="2"/>
      <c r="E38" s="7"/>
      <c r="F38" s="7"/>
      <c r="G38" s="7"/>
      <c r="H38" s="2"/>
      <c r="I38" s="2"/>
      <c r="J38" s="8"/>
      <c r="K38" s="8"/>
      <c r="L38" s="8"/>
      <c r="M38" s="3"/>
      <c r="N38" s="8"/>
      <c r="O38" s="8"/>
      <c r="P38" s="8"/>
      <c r="Q38" s="8"/>
      <c r="R38" s="3"/>
      <c r="S38" s="8"/>
      <c r="T38" s="8"/>
      <c r="U38" s="8"/>
      <c r="V38" s="3"/>
      <c r="W38" s="8"/>
      <c r="X38" s="8"/>
      <c r="Y38" s="3"/>
      <c r="Z38" s="8"/>
      <c r="AA38" s="8"/>
      <c r="AB38" s="3"/>
      <c r="AC38" s="8"/>
      <c r="AD38" s="3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70">
        <f t="shared" si="11"/>
        <v>0</v>
      </c>
      <c r="AR38" s="70">
        <f t="shared" si="50"/>
        <v>0</v>
      </c>
      <c r="AS38" s="70">
        <f t="shared" si="12"/>
        <v>0</v>
      </c>
      <c r="AT38" s="70">
        <f t="shared" si="13"/>
        <v>0</v>
      </c>
      <c r="AU38" s="70">
        <f>D38+E38+I38</f>
        <v>0</v>
      </c>
      <c r="AV38" s="70">
        <f t="shared" si="76"/>
        <v>0</v>
      </c>
      <c r="AW38" s="70">
        <f t="shared" si="15"/>
        <v>0</v>
      </c>
      <c r="AX38" s="70">
        <f t="shared" si="72"/>
        <v>0</v>
      </c>
      <c r="AY38" s="70">
        <f t="shared" si="16"/>
        <v>0</v>
      </c>
      <c r="AZ38" s="70">
        <f t="shared" si="17"/>
        <v>0</v>
      </c>
      <c r="BA38" s="70">
        <f t="shared" si="18"/>
        <v>0</v>
      </c>
      <c r="BB38" s="70">
        <f t="shared" si="19"/>
        <v>0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25.5">
      <c r="A39" s="9" t="s">
        <v>98</v>
      </c>
      <c r="B39" s="97" t="s">
        <v>136</v>
      </c>
      <c r="C39" s="21">
        <v>0</v>
      </c>
      <c r="D39" s="2">
        <v>0</v>
      </c>
      <c r="E39" s="7">
        <v>0</v>
      </c>
      <c r="F39" s="7">
        <v>0</v>
      </c>
      <c r="G39" s="7">
        <v>0</v>
      </c>
      <c r="H39" s="2">
        <v>12</v>
      </c>
      <c r="I39" s="2">
        <f t="shared" ref="I39" si="77">H39-J39-K39</f>
        <v>12</v>
      </c>
      <c r="J39" s="8">
        <v>0</v>
      </c>
      <c r="K39" s="8">
        <v>0</v>
      </c>
      <c r="L39" s="8">
        <v>0</v>
      </c>
      <c r="M39" s="3">
        <f t="shared" si="55"/>
        <v>6</v>
      </c>
      <c r="N39" s="8">
        <v>6</v>
      </c>
      <c r="O39" s="8">
        <v>0</v>
      </c>
      <c r="P39" s="8">
        <v>0</v>
      </c>
      <c r="Q39" s="8">
        <v>0</v>
      </c>
      <c r="R39" s="161">
        <f t="shared" si="56"/>
        <v>0</v>
      </c>
      <c r="S39" s="8">
        <v>0</v>
      </c>
      <c r="T39" s="8">
        <v>0</v>
      </c>
      <c r="U39" s="8">
        <v>0</v>
      </c>
      <c r="V39" s="3">
        <f t="shared" si="57"/>
        <v>6</v>
      </c>
      <c r="W39" s="8">
        <v>0</v>
      </c>
      <c r="X39" s="8">
        <v>0</v>
      </c>
      <c r="Y39" s="3">
        <f t="shared" ref="Y39" si="78">E39+I39-L39-V39-W39</f>
        <v>6</v>
      </c>
      <c r="Z39" s="8">
        <v>0</v>
      </c>
      <c r="AA39" s="8">
        <v>0</v>
      </c>
      <c r="AB39" s="8">
        <v>0</v>
      </c>
      <c r="AC39" s="3">
        <f t="shared" ref="AC39" si="79">AA39+AB39</f>
        <v>0</v>
      </c>
      <c r="AD39" s="8">
        <v>0</v>
      </c>
      <c r="AE39" s="3">
        <f t="shared" ref="AE39" si="80">AA39+AB39-AC39</f>
        <v>0</v>
      </c>
      <c r="AF39" s="8"/>
      <c r="AG39" s="8">
        <v>0</v>
      </c>
      <c r="AH39" s="8">
        <v>0</v>
      </c>
      <c r="AI39" s="8">
        <v>0</v>
      </c>
      <c r="AJ39" s="3">
        <f t="shared" ref="AJ39" si="81">AH39+AI39</f>
        <v>0</v>
      </c>
      <c r="AK39" s="8">
        <v>0</v>
      </c>
      <c r="AL39" s="3">
        <f t="shared" ref="AL39" si="82">AH39+AI39-AK39</f>
        <v>0</v>
      </c>
      <c r="AM39" s="8"/>
      <c r="AN39" s="8"/>
      <c r="AO39" s="8"/>
      <c r="AP39" s="8"/>
      <c r="AQ39" s="70">
        <f t="shared" si="11"/>
        <v>0</v>
      </c>
      <c r="AR39" s="70">
        <f t="shared" si="50"/>
        <v>0</v>
      </c>
      <c r="AS39" s="70">
        <f t="shared" si="12"/>
        <v>12</v>
      </c>
      <c r="AT39" s="70">
        <f t="shared" si="13"/>
        <v>12</v>
      </c>
      <c r="AU39" s="70">
        <f t="shared" si="14"/>
        <v>12</v>
      </c>
      <c r="AV39" s="70">
        <f t="shared" si="76"/>
        <v>12</v>
      </c>
      <c r="AW39" s="70">
        <f t="shared" si="15"/>
        <v>6</v>
      </c>
      <c r="AX39" s="70">
        <f t="shared" si="72"/>
        <v>6</v>
      </c>
      <c r="AY39" s="70">
        <f t="shared" si="16"/>
        <v>0</v>
      </c>
      <c r="AZ39" s="70">
        <f t="shared" si="17"/>
        <v>0</v>
      </c>
      <c r="BA39" s="70">
        <f t="shared" si="18"/>
        <v>6</v>
      </c>
      <c r="BB39" s="70">
        <f t="shared" si="19"/>
        <v>6</v>
      </c>
      <c r="BC39" s="70">
        <f t="shared" si="20"/>
        <v>0</v>
      </c>
      <c r="BD39" s="70">
        <f t="shared" si="21"/>
        <v>0</v>
      </c>
      <c r="BE39" s="70">
        <f t="shared" si="22"/>
        <v>0</v>
      </c>
      <c r="BF39" s="70">
        <f t="shared" si="23"/>
        <v>0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25.5">
      <c r="A40" s="9" t="s">
        <v>99</v>
      </c>
      <c r="B40" s="97" t="s">
        <v>136</v>
      </c>
      <c r="C40" s="21"/>
      <c r="D40" s="2"/>
      <c r="E40" s="7"/>
      <c r="F40" s="7"/>
      <c r="G40" s="7"/>
      <c r="H40" s="2"/>
      <c r="I40" s="2"/>
      <c r="J40" s="8"/>
      <c r="K40" s="8"/>
      <c r="L40" s="8"/>
      <c r="M40" s="3"/>
      <c r="N40" s="8"/>
      <c r="O40" s="8"/>
      <c r="P40" s="8"/>
      <c r="Q40" s="8"/>
      <c r="R40" s="3"/>
      <c r="S40" s="8"/>
      <c r="T40" s="8"/>
      <c r="U40" s="8"/>
      <c r="V40" s="3"/>
      <c r="W40" s="8"/>
      <c r="X40" s="8"/>
      <c r="Y40" s="3"/>
      <c r="Z40" s="8"/>
      <c r="AA40" s="8"/>
      <c r="AB40" s="3"/>
      <c r="AC40" s="98"/>
      <c r="AD40" s="3"/>
      <c r="AE40" s="9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70">
        <f t="shared" si="11"/>
        <v>0</v>
      </c>
      <c r="AR40" s="70">
        <f t="shared" si="50"/>
        <v>0</v>
      </c>
      <c r="AS40" s="70">
        <f t="shared" si="12"/>
        <v>0</v>
      </c>
      <c r="AT40" s="70">
        <f t="shared" si="13"/>
        <v>0</v>
      </c>
      <c r="AU40" s="70">
        <f t="shared" si="14"/>
        <v>0</v>
      </c>
      <c r="AV40" s="70">
        <f t="shared" si="76"/>
        <v>0</v>
      </c>
      <c r="AW40" s="70">
        <f t="shared" si="15"/>
        <v>0</v>
      </c>
      <c r="AX40" s="70">
        <f t="shared" si="72"/>
        <v>0</v>
      </c>
      <c r="AY40" s="70">
        <f t="shared" si="16"/>
        <v>0</v>
      </c>
      <c r="AZ40" s="70">
        <f t="shared" si="17"/>
        <v>0</v>
      </c>
      <c r="BA40" s="70">
        <f t="shared" si="18"/>
        <v>0</v>
      </c>
      <c r="BB40" s="70">
        <f t="shared" si="19"/>
        <v>0</v>
      </c>
      <c r="BC40" s="70">
        <f t="shared" si="20"/>
        <v>0</v>
      </c>
      <c r="BD40" s="70">
        <f t="shared" si="21"/>
        <v>0</v>
      </c>
      <c r="BE40" s="70">
        <f t="shared" si="22"/>
        <v>0</v>
      </c>
      <c r="BF40" s="70">
        <f t="shared" si="23"/>
        <v>0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>
      <c r="A41" s="9" t="s">
        <v>188</v>
      </c>
      <c r="B41" s="75" t="s">
        <v>189</v>
      </c>
      <c r="C41" s="21"/>
      <c r="D41" s="2"/>
      <c r="E41" s="7"/>
      <c r="F41" s="7"/>
      <c r="G41" s="7"/>
      <c r="H41" s="2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3"/>
      <c r="AC41" s="98"/>
      <c r="AD41" s="3"/>
      <c r="AE41" s="9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1"/>
        <v>0</v>
      </c>
      <c r="AR41" s="70">
        <f t="shared" si="50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6"/>
        <v>0</v>
      </c>
      <c r="AW41" s="70">
        <f t="shared" si="15"/>
        <v>0</v>
      </c>
      <c r="AX41" s="70">
        <f t="shared" si="72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5.5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3"/>
      <c r="AC42" s="98"/>
      <c r="AD42" s="3"/>
      <c r="AE42" s="9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50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6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97" t="s">
        <v>137</v>
      </c>
      <c r="C43" s="21"/>
      <c r="D43" s="2"/>
      <c r="E43" s="7"/>
      <c r="F43" s="7"/>
      <c r="G43" s="7"/>
      <c r="H43" s="2"/>
      <c r="I43" s="2"/>
      <c r="J43" s="8"/>
      <c r="K43" s="8"/>
      <c r="L43" s="8"/>
      <c r="M43" s="3"/>
      <c r="N43" s="8"/>
      <c r="O43" s="8"/>
      <c r="P43" s="8"/>
      <c r="Q43" s="8"/>
      <c r="R43" s="3"/>
      <c r="S43" s="8"/>
      <c r="T43" s="8"/>
      <c r="U43" s="8"/>
      <c r="V43" s="3"/>
      <c r="W43" s="8"/>
      <c r="X43" s="8"/>
      <c r="Y43" s="3"/>
      <c r="Z43" s="8"/>
      <c r="AA43" s="8"/>
      <c r="AB43" s="3"/>
      <c r="AC43" s="98"/>
      <c r="AD43" s="3"/>
      <c r="AE43" s="9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70">
        <f>C43</f>
        <v>0</v>
      </c>
      <c r="AR43" s="70">
        <f t="shared" si="50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76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7"/>
      <c r="F44" s="7"/>
      <c r="G44" s="7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3"/>
      <c r="AC44" s="98"/>
      <c r="AD44" s="3"/>
      <c r="AE44" s="9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83">C44</f>
        <v>0</v>
      </c>
      <c r="AR44" s="70">
        <f t="shared" si="50"/>
        <v>0</v>
      </c>
      <c r="AS44" s="70">
        <f t="shared" ref="AS44:AS45" si="84">H44</f>
        <v>0</v>
      </c>
      <c r="AT44" s="70">
        <f t="shared" ref="AT44:AT45" si="85">I44+J44+K44</f>
        <v>0</v>
      </c>
      <c r="AU44" s="70">
        <f t="shared" ref="AU44:AU45" si="86">D44+E44+I44</f>
        <v>0</v>
      </c>
      <c r="AV44" s="70">
        <f t="shared" si="76"/>
        <v>0</v>
      </c>
      <c r="AW44" s="70">
        <f t="shared" ref="AW44:AW45" si="87">M44</f>
        <v>0</v>
      </c>
      <c r="AX44" s="70">
        <f t="shared" ref="AX44:AX45" si="88">N44+O44+P44+Q44</f>
        <v>0</v>
      </c>
      <c r="AY44" s="70">
        <f t="shared" ref="AY44:AY45" si="89">R44</f>
        <v>0</v>
      </c>
      <c r="AZ44" s="70">
        <f t="shared" ref="AZ44:AZ45" si="90">S44+T44+U44</f>
        <v>0</v>
      </c>
      <c r="BA44" s="70">
        <f t="shared" ref="BA44:BA45" si="91">V44</f>
        <v>0</v>
      </c>
      <c r="BB44" s="70">
        <f t="shared" ref="BB44:BB45" si="92">M44+R44</f>
        <v>0</v>
      </c>
      <c r="BC44" s="70">
        <f t="shared" ref="BC44:BC45" si="93">AC44</f>
        <v>0</v>
      </c>
      <c r="BD44" s="70">
        <f t="shared" ref="BD44:BD45" si="94">AA44+AB44</f>
        <v>0</v>
      </c>
      <c r="BE44" s="70">
        <f t="shared" ref="BE44:BE45" si="95">AC44</f>
        <v>0</v>
      </c>
      <c r="BF44" s="70">
        <f t="shared" ref="BF44:BF45" si="96">AD44+AE44</f>
        <v>0</v>
      </c>
      <c r="BG44" s="70">
        <f t="shared" ref="BG44:BG45" si="97">AJ44</f>
        <v>0</v>
      </c>
      <c r="BH44" s="70">
        <f t="shared" ref="BH44:BH45" si="98">AH44+AI44</f>
        <v>0</v>
      </c>
      <c r="BI44" s="70">
        <f t="shared" ref="BI44:BI45" si="99">AJ44</f>
        <v>0</v>
      </c>
      <c r="BJ44" s="70">
        <f t="shared" ref="BJ44:BJ45" si="100">AK44+AL44</f>
        <v>0</v>
      </c>
    </row>
    <row r="45" spans="1:62">
      <c r="A45" s="9" t="s">
        <v>167</v>
      </c>
      <c r="B45" s="76" t="s">
        <v>168</v>
      </c>
      <c r="C45" s="21"/>
      <c r="D45" s="2"/>
      <c r="E45" s="7"/>
      <c r="F45" s="7"/>
      <c r="G45" s="7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3"/>
      <c r="AC45" s="98"/>
      <c r="AD45" s="3"/>
      <c r="AE45" s="9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83"/>
        <v>0</v>
      </c>
      <c r="AR45" s="70">
        <f t="shared" si="50"/>
        <v>0</v>
      </c>
      <c r="AS45" s="70">
        <f t="shared" si="84"/>
        <v>0</v>
      </c>
      <c r="AT45" s="70">
        <f t="shared" si="85"/>
        <v>0</v>
      </c>
      <c r="AU45" s="70">
        <f t="shared" si="86"/>
        <v>0</v>
      </c>
      <c r="AV45" s="70">
        <f t="shared" si="76"/>
        <v>0</v>
      </c>
      <c r="AW45" s="70">
        <f t="shared" si="87"/>
        <v>0</v>
      </c>
      <c r="AX45" s="70">
        <f t="shared" si="88"/>
        <v>0</v>
      </c>
      <c r="AY45" s="70">
        <f t="shared" si="89"/>
        <v>0</v>
      </c>
      <c r="AZ45" s="70">
        <f t="shared" si="90"/>
        <v>0</v>
      </c>
      <c r="BA45" s="70">
        <f t="shared" si="91"/>
        <v>0</v>
      </c>
      <c r="BB45" s="70">
        <f t="shared" si="92"/>
        <v>0</v>
      </c>
      <c r="BC45" s="70">
        <f t="shared" si="93"/>
        <v>0</v>
      </c>
      <c r="BD45" s="70">
        <f t="shared" si="94"/>
        <v>0</v>
      </c>
      <c r="BE45" s="70">
        <f t="shared" si="95"/>
        <v>0</v>
      </c>
      <c r="BF45" s="70">
        <f t="shared" si="96"/>
        <v>0</v>
      </c>
      <c r="BG45" s="70">
        <f t="shared" si="97"/>
        <v>0</v>
      </c>
      <c r="BH45" s="70">
        <f t="shared" si="98"/>
        <v>0</v>
      </c>
      <c r="BI45" s="70">
        <f t="shared" si="99"/>
        <v>0</v>
      </c>
      <c r="BJ45" s="70">
        <f t="shared" si="100"/>
        <v>0</v>
      </c>
    </row>
    <row r="46" spans="1:62" ht="36.75" customHeight="1">
      <c r="A46" s="183" t="s">
        <v>52</v>
      </c>
      <c r="B46" s="181" t="s">
        <v>3</v>
      </c>
      <c r="C46" s="21"/>
      <c r="D46" s="2"/>
      <c r="E46" s="7"/>
      <c r="F46" s="7"/>
      <c r="G46" s="7"/>
      <c r="H46" s="2"/>
      <c r="I46" s="2"/>
      <c r="J46" s="8"/>
      <c r="K46" s="8"/>
      <c r="L46" s="8"/>
      <c r="M46" s="3"/>
      <c r="N46" s="8"/>
      <c r="O46" s="8"/>
      <c r="P46" s="8"/>
      <c r="Q46" s="8"/>
      <c r="R46" s="3"/>
      <c r="S46" s="8"/>
      <c r="T46" s="8"/>
      <c r="U46" s="8"/>
      <c r="V46" s="3"/>
      <c r="W46" s="8"/>
      <c r="X46" s="8"/>
      <c r="Y46" s="3"/>
      <c r="Z46" s="8"/>
      <c r="AA46" s="8"/>
      <c r="AB46" s="8"/>
      <c r="AC46" s="3"/>
      <c r="AD46" s="8"/>
      <c r="AE46" s="3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70">
        <f t="shared" si="11"/>
        <v>0</v>
      </c>
      <c r="AR46" s="70">
        <f t="shared" si="50"/>
        <v>0</v>
      </c>
      <c r="AS46" s="70">
        <f t="shared" si="12"/>
        <v>0</v>
      </c>
      <c r="AT46" s="70">
        <f t="shared" si="13"/>
        <v>0</v>
      </c>
      <c r="AU46" s="70">
        <f t="shared" si="14"/>
        <v>0</v>
      </c>
      <c r="AV46" s="70">
        <f t="shared" si="76"/>
        <v>0</v>
      </c>
      <c r="AW46" s="70">
        <f t="shared" si="15"/>
        <v>0</v>
      </c>
      <c r="AX46" s="70">
        <f t="shared" si="72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s="109" customFormat="1">
      <c r="A47" s="9"/>
      <c r="B47" s="6" t="s">
        <v>16</v>
      </c>
      <c r="C47" s="1">
        <f>C8+C11+C14+C17+C18+C19+C27+C33+C34+C35+C36+C37+C44+C45+C46+C38+C39+C40+C41+C42+C43</f>
        <v>19</v>
      </c>
      <c r="D47" s="1">
        <f t="shared" ref="D47:AP47" si="101">D8+D11+D14+D17+D18+D19+D27+D33+D34+D35+D36+D37+D44+D45+D46+D38+D39+D40+D41+D42+D43</f>
        <v>0</v>
      </c>
      <c r="E47" s="1">
        <f t="shared" si="101"/>
        <v>19</v>
      </c>
      <c r="F47" s="1">
        <f t="shared" si="101"/>
        <v>0</v>
      </c>
      <c r="G47" s="1">
        <f t="shared" si="101"/>
        <v>0</v>
      </c>
      <c r="H47" s="1">
        <f t="shared" si="101"/>
        <v>116</v>
      </c>
      <c r="I47" s="1">
        <f t="shared" si="101"/>
        <v>83</v>
      </c>
      <c r="J47" s="1">
        <f t="shared" si="101"/>
        <v>23</v>
      </c>
      <c r="K47" s="1">
        <f t="shared" si="101"/>
        <v>10</v>
      </c>
      <c r="L47" s="1">
        <f t="shared" si="101"/>
        <v>20</v>
      </c>
      <c r="M47" s="1">
        <f t="shared" si="101"/>
        <v>40</v>
      </c>
      <c r="N47" s="1">
        <f t="shared" si="101"/>
        <v>20</v>
      </c>
      <c r="O47" s="1">
        <f t="shared" si="101"/>
        <v>12</v>
      </c>
      <c r="P47" s="1">
        <f t="shared" si="101"/>
        <v>6</v>
      </c>
      <c r="Q47" s="1">
        <f t="shared" si="101"/>
        <v>2</v>
      </c>
      <c r="R47" s="1">
        <f t="shared" si="101"/>
        <v>1</v>
      </c>
      <c r="S47" s="1">
        <f t="shared" si="101"/>
        <v>0</v>
      </c>
      <c r="T47" s="1">
        <f t="shared" si="101"/>
        <v>0</v>
      </c>
      <c r="U47" s="1">
        <f t="shared" si="101"/>
        <v>1</v>
      </c>
      <c r="V47" s="1">
        <f t="shared" si="101"/>
        <v>41</v>
      </c>
      <c r="W47" s="1">
        <f t="shared" si="101"/>
        <v>0</v>
      </c>
      <c r="X47" s="1">
        <f t="shared" si="101"/>
        <v>0</v>
      </c>
      <c r="Y47" s="1">
        <f t="shared" si="101"/>
        <v>41</v>
      </c>
      <c r="Z47" s="1">
        <f t="shared" si="101"/>
        <v>0</v>
      </c>
      <c r="AA47" s="1">
        <f t="shared" si="101"/>
        <v>14</v>
      </c>
      <c r="AB47" s="1">
        <f t="shared" si="101"/>
        <v>3</v>
      </c>
      <c r="AC47" s="1">
        <f t="shared" si="101"/>
        <v>17</v>
      </c>
      <c r="AD47" s="1">
        <f t="shared" si="101"/>
        <v>4</v>
      </c>
      <c r="AE47" s="1">
        <f t="shared" si="101"/>
        <v>13</v>
      </c>
      <c r="AF47" s="1">
        <f t="shared" si="101"/>
        <v>0</v>
      </c>
      <c r="AG47" s="1">
        <f t="shared" si="101"/>
        <v>14</v>
      </c>
      <c r="AH47" s="1">
        <f t="shared" si="101"/>
        <v>0</v>
      </c>
      <c r="AI47" s="1">
        <f t="shared" si="101"/>
        <v>0</v>
      </c>
      <c r="AJ47" s="1">
        <f t="shared" si="101"/>
        <v>0</v>
      </c>
      <c r="AK47" s="1">
        <f t="shared" si="101"/>
        <v>0</v>
      </c>
      <c r="AL47" s="1">
        <f t="shared" si="101"/>
        <v>0</v>
      </c>
      <c r="AM47" s="1">
        <f t="shared" si="101"/>
        <v>0</v>
      </c>
      <c r="AN47" s="1">
        <f t="shared" si="101"/>
        <v>0</v>
      </c>
      <c r="AO47" s="1">
        <f t="shared" si="101"/>
        <v>0</v>
      </c>
      <c r="AP47" s="1">
        <f t="shared" si="101"/>
        <v>0</v>
      </c>
      <c r="AQ47" s="69">
        <f t="shared" ref="AQ47:BJ47" si="102">AQ8+AQ11+AQ14+AQ17+AQ18+AQ19+AQ27+AQ33+AQ34+AQ35+AQ36+AQ37+AQ42+AQ43+AQ38+AQ39+AQ40+AQ41+AQ44+AQ45+AQ46</f>
        <v>19</v>
      </c>
      <c r="AR47" s="70">
        <f t="shared" si="50"/>
        <v>19</v>
      </c>
      <c r="AS47" s="69">
        <f t="shared" si="102"/>
        <v>116</v>
      </c>
      <c r="AT47" s="69">
        <f t="shared" si="102"/>
        <v>116</v>
      </c>
      <c r="AU47" s="69">
        <f t="shared" si="102"/>
        <v>102</v>
      </c>
      <c r="AV47" s="70">
        <f t="shared" si="76"/>
        <v>102</v>
      </c>
      <c r="AW47" s="69">
        <f t="shared" si="102"/>
        <v>40</v>
      </c>
      <c r="AX47" s="69">
        <f t="shared" si="102"/>
        <v>40</v>
      </c>
      <c r="AY47" s="69">
        <f t="shared" si="102"/>
        <v>1</v>
      </c>
      <c r="AZ47" s="69">
        <f t="shared" si="102"/>
        <v>1</v>
      </c>
      <c r="BA47" s="69">
        <f t="shared" si="102"/>
        <v>41</v>
      </c>
      <c r="BB47" s="69">
        <f t="shared" si="102"/>
        <v>41</v>
      </c>
      <c r="BC47" s="69">
        <f t="shared" si="102"/>
        <v>17</v>
      </c>
      <c r="BD47" s="69">
        <f t="shared" si="102"/>
        <v>17</v>
      </c>
      <c r="BE47" s="69">
        <f t="shared" si="102"/>
        <v>17</v>
      </c>
      <c r="BF47" s="69">
        <f t="shared" si="102"/>
        <v>17</v>
      </c>
      <c r="BG47" s="69">
        <f t="shared" si="102"/>
        <v>0</v>
      </c>
      <c r="BH47" s="69">
        <f t="shared" si="102"/>
        <v>0</v>
      </c>
      <c r="BI47" s="69">
        <f t="shared" si="102"/>
        <v>0</v>
      </c>
      <c r="BJ47" s="69">
        <f t="shared" si="102"/>
        <v>0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9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59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66.7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>
      <c r="A2" s="238" t="s">
        <v>180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3.2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 ht="78" customHeight="1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 ht="42.75" customHeight="1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63.75">
      <c r="A8" s="1">
        <v>1</v>
      </c>
      <c r="B8" s="6" t="s">
        <v>53</v>
      </c>
      <c r="C8" s="69">
        <f t="shared" ref="C8:AP8" si="0">SUM(C9:C10)</f>
        <v>80</v>
      </c>
      <c r="D8" s="69">
        <f t="shared" si="0"/>
        <v>1</v>
      </c>
      <c r="E8" s="69">
        <f t="shared" si="0"/>
        <v>79</v>
      </c>
      <c r="F8" s="69">
        <f t="shared" si="0"/>
        <v>0</v>
      </c>
      <c r="G8" s="69">
        <f t="shared" si="0"/>
        <v>0</v>
      </c>
      <c r="H8" s="69">
        <f t="shared" si="0"/>
        <v>234</v>
      </c>
      <c r="I8" s="69">
        <f t="shared" si="0"/>
        <v>169</v>
      </c>
      <c r="J8" s="69">
        <f t="shared" si="0"/>
        <v>46</v>
      </c>
      <c r="K8" s="69">
        <f t="shared" si="0"/>
        <v>19</v>
      </c>
      <c r="L8" s="69">
        <f t="shared" si="0"/>
        <v>24</v>
      </c>
      <c r="M8" s="69">
        <f t="shared" si="0"/>
        <v>135</v>
      </c>
      <c r="N8" s="69">
        <f t="shared" si="0"/>
        <v>70</v>
      </c>
      <c r="O8" s="69">
        <f t="shared" si="0"/>
        <v>4</v>
      </c>
      <c r="P8" s="69">
        <f t="shared" si="0"/>
        <v>60</v>
      </c>
      <c r="Q8" s="69">
        <f t="shared" si="0"/>
        <v>1</v>
      </c>
      <c r="R8" s="69">
        <f t="shared" si="0"/>
        <v>21</v>
      </c>
      <c r="S8" s="69">
        <f t="shared" si="0"/>
        <v>0</v>
      </c>
      <c r="T8" s="69">
        <f t="shared" si="0"/>
        <v>11</v>
      </c>
      <c r="U8" s="69">
        <f t="shared" si="0"/>
        <v>10</v>
      </c>
      <c r="V8" s="69">
        <f t="shared" si="0"/>
        <v>156</v>
      </c>
      <c r="W8" s="69">
        <f t="shared" si="0"/>
        <v>0</v>
      </c>
      <c r="X8" s="69">
        <f t="shared" si="0"/>
        <v>2</v>
      </c>
      <c r="Y8" s="69">
        <f t="shared" si="0"/>
        <v>69</v>
      </c>
      <c r="Z8" s="69">
        <f t="shared" si="0"/>
        <v>3</v>
      </c>
      <c r="AA8" s="69">
        <f t="shared" si="0"/>
        <v>41</v>
      </c>
      <c r="AB8" s="69">
        <f t="shared" si="0"/>
        <v>17</v>
      </c>
      <c r="AC8" s="69">
        <f t="shared" si="0"/>
        <v>58</v>
      </c>
      <c r="AD8" s="69">
        <f t="shared" si="0"/>
        <v>6</v>
      </c>
      <c r="AE8" s="69">
        <f t="shared" si="0"/>
        <v>52</v>
      </c>
      <c r="AF8" s="69">
        <f t="shared" si="0"/>
        <v>0</v>
      </c>
      <c r="AG8" s="69">
        <f t="shared" si="0"/>
        <v>25</v>
      </c>
      <c r="AH8" s="69">
        <f t="shared" si="0"/>
        <v>6</v>
      </c>
      <c r="AI8" s="69">
        <f t="shared" si="0"/>
        <v>3</v>
      </c>
      <c r="AJ8" s="69">
        <f t="shared" si="0"/>
        <v>9</v>
      </c>
      <c r="AK8" s="69">
        <f t="shared" si="0"/>
        <v>0</v>
      </c>
      <c r="AL8" s="69">
        <f t="shared" si="0"/>
        <v>9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80</v>
      </c>
      <c r="AR8" s="69">
        <f t="shared" si="1"/>
        <v>80</v>
      </c>
      <c r="AS8" s="69">
        <f t="shared" si="1"/>
        <v>234</v>
      </c>
      <c r="AT8" s="69">
        <f t="shared" si="1"/>
        <v>234</v>
      </c>
      <c r="AU8" s="69">
        <f t="shared" si="1"/>
        <v>249</v>
      </c>
      <c r="AV8" s="69">
        <f>SUM(AV9:AV10)</f>
        <v>249</v>
      </c>
      <c r="AW8" s="69">
        <f t="shared" si="1"/>
        <v>135</v>
      </c>
      <c r="AX8" s="69">
        <f t="shared" si="1"/>
        <v>135</v>
      </c>
      <c r="AY8" s="69">
        <f t="shared" si="1"/>
        <v>21</v>
      </c>
      <c r="AZ8" s="69">
        <f t="shared" si="1"/>
        <v>21</v>
      </c>
      <c r="BA8" s="69">
        <f t="shared" si="1"/>
        <v>156</v>
      </c>
      <c r="BB8" s="69">
        <f t="shared" si="1"/>
        <v>156</v>
      </c>
      <c r="BC8" s="69">
        <f t="shared" si="1"/>
        <v>58</v>
      </c>
      <c r="BD8" s="69">
        <f t="shared" si="1"/>
        <v>58</v>
      </c>
      <c r="BE8" s="69">
        <f t="shared" si="1"/>
        <v>58</v>
      </c>
      <c r="BF8" s="69">
        <f t="shared" si="1"/>
        <v>58</v>
      </c>
      <c r="BG8" s="69">
        <f t="shared" si="1"/>
        <v>9</v>
      </c>
      <c r="BH8" s="69">
        <f t="shared" si="1"/>
        <v>9</v>
      </c>
      <c r="BI8" s="69">
        <f t="shared" si="1"/>
        <v>9</v>
      </c>
      <c r="BJ8" s="69">
        <f t="shared" si="1"/>
        <v>9</v>
      </c>
    </row>
    <row r="9" spans="1:62" ht="38.25">
      <c r="A9" s="5" t="s">
        <v>45</v>
      </c>
      <c r="B9" s="204" t="s">
        <v>54</v>
      </c>
      <c r="C9" s="21">
        <v>64</v>
      </c>
      <c r="D9" s="2">
        <v>1</v>
      </c>
      <c r="E9" s="2">
        <v>63</v>
      </c>
      <c r="F9" s="2">
        <v>0</v>
      </c>
      <c r="G9" s="2">
        <v>0</v>
      </c>
      <c r="H9" s="2">
        <v>198</v>
      </c>
      <c r="I9" s="2">
        <f>H9-J9-K9</f>
        <v>138</v>
      </c>
      <c r="J9" s="3">
        <v>44</v>
      </c>
      <c r="K9" s="3">
        <v>16</v>
      </c>
      <c r="L9" s="3">
        <v>20</v>
      </c>
      <c r="M9" s="3">
        <f>N9+O9+P9+Q9</f>
        <v>122</v>
      </c>
      <c r="N9" s="161">
        <v>65</v>
      </c>
      <c r="O9" s="161">
        <v>1</v>
      </c>
      <c r="P9" s="161">
        <v>55</v>
      </c>
      <c r="Q9" s="161">
        <v>1</v>
      </c>
      <c r="R9" s="161">
        <f>S9+T9+U9</f>
        <v>11</v>
      </c>
      <c r="S9" s="161">
        <v>0</v>
      </c>
      <c r="T9" s="161">
        <v>10</v>
      </c>
      <c r="U9" s="161">
        <v>1</v>
      </c>
      <c r="V9" s="3">
        <f>M9+R9</f>
        <v>133</v>
      </c>
      <c r="W9" s="3">
        <v>0</v>
      </c>
      <c r="X9" s="3">
        <v>2</v>
      </c>
      <c r="Y9" s="3">
        <f>D9+E9+I9-L9-V9-W9</f>
        <v>49</v>
      </c>
      <c r="Z9" s="3">
        <f>X9+D9</f>
        <v>3</v>
      </c>
      <c r="AA9" s="3">
        <v>34</v>
      </c>
      <c r="AB9" s="3">
        <v>10</v>
      </c>
      <c r="AC9" s="3">
        <f>AA9+AB9</f>
        <v>44</v>
      </c>
      <c r="AD9" s="3">
        <v>6</v>
      </c>
      <c r="AE9" s="3">
        <f>AA9+AB9-AD9</f>
        <v>38</v>
      </c>
      <c r="AF9" s="3"/>
      <c r="AG9" s="3">
        <v>19</v>
      </c>
      <c r="AH9" s="3">
        <v>4</v>
      </c>
      <c r="AI9" s="3">
        <v>3</v>
      </c>
      <c r="AJ9" s="3">
        <f>AH9+AI9</f>
        <v>7</v>
      </c>
      <c r="AK9" s="3">
        <v>0</v>
      </c>
      <c r="AL9" s="3">
        <f>AH9+AI9-AK9</f>
        <v>7</v>
      </c>
      <c r="AM9" s="21"/>
      <c r="AN9" s="21"/>
      <c r="AO9" s="21"/>
      <c r="AP9" s="21"/>
      <c r="AQ9" s="70">
        <f>C9</f>
        <v>64</v>
      </c>
      <c r="AR9" s="70">
        <f>E9+F9+G9+D9</f>
        <v>64</v>
      </c>
      <c r="AS9" s="70">
        <f>H9</f>
        <v>198</v>
      </c>
      <c r="AT9" s="70">
        <f>I9+J9+K9</f>
        <v>198</v>
      </c>
      <c r="AU9" s="70">
        <f>D9+E9+I9</f>
        <v>202</v>
      </c>
      <c r="AV9" s="70">
        <f>L9+V9+W9+Y9</f>
        <v>202</v>
      </c>
      <c r="AW9" s="70">
        <f>M9</f>
        <v>122</v>
      </c>
      <c r="AX9" s="70">
        <f>N9+O9+P9+Q9</f>
        <v>122</v>
      </c>
      <c r="AY9" s="70">
        <f>R9</f>
        <v>11</v>
      </c>
      <c r="AZ9" s="70">
        <f>S9+T9+U9</f>
        <v>11</v>
      </c>
      <c r="BA9" s="70">
        <f>V9</f>
        <v>133</v>
      </c>
      <c r="BB9" s="70">
        <f>M9+R9</f>
        <v>133</v>
      </c>
      <c r="BC9" s="70">
        <f>AC9</f>
        <v>44</v>
      </c>
      <c r="BD9" s="70">
        <f>AA9+AB9</f>
        <v>44</v>
      </c>
      <c r="BE9" s="70">
        <f>AC9</f>
        <v>44</v>
      </c>
      <c r="BF9" s="70">
        <f>AD9+AE9</f>
        <v>44</v>
      </c>
      <c r="BG9" s="70">
        <f>AJ9</f>
        <v>7</v>
      </c>
      <c r="BH9" s="70">
        <f>AH9+AI9</f>
        <v>7</v>
      </c>
      <c r="BI9" s="70">
        <f>AJ9</f>
        <v>7</v>
      </c>
      <c r="BJ9" s="70">
        <f>AK9+AL9</f>
        <v>7</v>
      </c>
    </row>
    <row r="10" spans="1:62" ht="38.25">
      <c r="A10" s="5" t="s">
        <v>46</v>
      </c>
      <c r="B10" s="204" t="s">
        <v>55</v>
      </c>
      <c r="C10" s="21">
        <v>16</v>
      </c>
      <c r="D10" s="2">
        <v>0</v>
      </c>
      <c r="E10" s="2">
        <v>16</v>
      </c>
      <c r="F10" s="2">
        <v>0</v>
      </c>
      <c r="G10" s="2">
        <v>0</v>
      </c>
      <c r="H10" s="2">
        <v>36</v>
      </c>
      <c r="I10" s="2">
        <f t="shared" ref="I10" si="2">H10-J10-K10</f>
        <v>31</v>
      </c>
      <c r="J10" s="2">
        <v>2</v>
      </c>
      <c r="K10" s="3">
        <v>3</v>
      </c>
      <c r="L10" s="3">
        <v>4</v>
      </c>
      <c r="M10" s="3">
        <f t="shared" ref="M10" si="3">N10+O10+P10+Q10</f>
        <v>13</v>
      </c>
      <c r="N10" s="174">
        <v>5</v>
      </c>
      <c r="O10" s="174">
        <v>3</v>
      </c>
      <c r="P10" s="174">
        <v>5</v>
      </c>
      <c r="Q10" s="174">
        <v>0</v>
      </c>
      <c r="R10" s="161">
        <f t="shared" ref="R10" si="4">S10+T10+U10</f>
        <v>10</v>
      </c>
      <c r="S10" s="174">
        <v>0</v>
      </c>
      <c r="T10" s="174">
        <v>1</v>
      </c>
      <c r="U10" s="174">
        <v>9</v>
      </c>
      <c r="V10" s="3">
        <f t="shared" ref="V10" si="5">M10+R10</f>
        <v>23</v>
      </c>
      <c r="W10" s="3">
        <v>0</v>
      </c>
      <c r="X10" s="4">
        <v>0</v>
      </c>
      <c r="Y10" s="3">
        <f>D10+E10+I10-L10-V10-W10</f>
        <v>20</v>
      </c>
      <c r="Z10" s="3">
        <f t="shared" ref="Z10" si="6">X10+D10</f>
        <v>0</v>
      </c>
      <c r="AA10" s="4">
        <v>7</v>
      </c>
      <c r="AB10" s="4">
        <v>7</v>
      </c>
      <c r="AC10" s="3">
        <f t="shared" ref="AC10" si="7">AA10+AB10</f>
        <v>14</v>
      </c>
      <c r="AD10" s="4">
        <v>0</v>
      </c>
      <c r="AE10" s="3">
        <f t="shared" ref="AE10" si="8">AA10+AB10-AD10</f>
        <v>14</v>
      </c>
      <c r="AF10" s="3"/>
      <c r="AG10" s="3">
        <v>6</v>
      </c>
      <c r="AH10" s="3">
        <v>2</v>
      </c>
      <c r="AI10" s="3">
        <v>0</v>
      </c>
      <c r="AJ10" s="3">
        <f t="shared" ref="AJ10" si="9">AH10+AI10</f>
        <v>2</v>
      </c>
      <c r="AK10" s="3">
        <v>0</v>
      </c>
      <c r="AL10" s="3">
        <f t="shared" ref="AL10" si="10">AH10+AI10-AK10</f>
        <v>2</v>
      </c>
      <c r="AM10" s="21"/>
      <c r="AN10" s="21"/>
      <c r="AO10" s="21"/>
      <c r="AP10" s="21"/>
      <c r="AQ10" s="70">
        <f t="shared" ref="AQ10:AQ46" si="11">C10</f>
        <v>16</v>
      </c>
      <c r="AR10" s="70">
        <f>E10+F10+G10+D10</f>
        <v>16</v>
      </c>
      <c r="AS10" s="70">
        <f t="shared" ref="AS10:AS46" si="12">H10</f>
        <v>36</v>
      </c>
      <c r="AT10" s="70">
        <f t="shared" ref="AT10:AT46" si="13">I10+J10+K10</f>
        <v>36</v>
      </c>
      <c r="AU10" s="70">
        <f t="shared" ref="AU10:AU46" si="14">D10+E10+I10</f>
        <v>47</v>
      </c>
      <c r="AV10" s="70">
        <f>L10+V10+W10+Y10+Z10</f>
        <v>47</v>
      </c>
      <c r="AW10" s="70">
        <f t="shared" ref="AW10:AW46" si="15">M10</f>
        <v>13</v>
      </c>
      <c r="AX10" s="70">
        <f>N10+O10+P10+Q10</f>
        <v>13</v>
      </c>
      <c r="AY10" s="70">
        <f t="shared" ref="AY10:AY46" si="16">R10</f>
        <v>10</v>
      </c>
      <c r="AZ10" s="70">
        <f t="shared" ref="AZ10:AZ46" si="17">S10+T10+U10</f>
        <v>10</v>
      </c>
      <c r="BA10" s="70">
        <f t="shared" ref="BA10:BA46" si="18">V10</f>
        <v>23</v>
      </c>
      <c r="BB10" s="70">
        <f t="shared" ref="BB10:BB46" si="19">M10+R10</f>
        <v>23</v>
      </c>
      <c r="BC10" s="70">
        <f t="shared" ref="BC10:BC46" si="20">AC10</f>
        <v>14</v>
      </c>
      <c r="BD10" s="70">
        <f t="shared" ref="BD10:BD46" si="21">AA10+AB10</f>
        <v>14</v>
      </c>
      <c r="BE10" s="70">
        <f t="shared" ref="BE10:BE46" si="22">AC10</f>
        <v>14</v>
      </c>
      <c r="BF10" s="70">
        <f t="shared" ref="BF10:BF46" si="23">AD10+AE10</f>
        <v>14</v>
      </c>
      <c r="BG10" s="70">
        <f t="shared" ref="BG10:BG46" si="24">AJ10</f>
        <v>2</v>
      </c>
      <c r="BH10" s="70">
        <f t="shared" ref="BH10:BH46" si="25">AH10+AI10</f>
        <v>2</v>
      </c>
      <c r="BI10" s="70">
        <f t="shared" ref="BI10:BI46" si="26">AJ10</f>
        <v>2</v>
      </c>
      <c r="BJ10" s="70">
        <f t="shared" ref="BJ10:BJ46" si="27">AK10+AL10</f>
        <v>2</v>
      </c>
    </row>
    <row r="11" spans="1:62" ht="63.75">
      <c r="A11" s="1">
        <v>2</v>
      </c>
      <c r="B11" s="6" t="s">
        <v>56</v>
      </c>
      <c r="C11" s="69">
        <f t="shared" ref="C11:BJ11" si="28">SUM(C12:C13)</f>
        <v>18</v>
      </c>
      <c r="D11" s="69">
        <f t="shared" si="28"/>
        <v>0</v>
      </c>
      <c r="E11" s="69">
        <f t="shared" si="28"/>
        <v>18</v>
      </c>
      <c r="F11" s="69">
        <f t="shared" si="28"/>
        <v>0</v>
      </c>
      <c r="G11" s="69">
        <f t="shared" si="28"/>
        <v>0</v>
      </c>
      <c r="H11" s="69">
        <f t="shared" si="28"/>
        <v>47</v>
      </c>
      <c r="I11" s="69">
        <f t="shared" si="28"/>
        <v>38</v>
      </c>
      <c r="J11" s="69">
        <f t="shared" si="28"/>
        <v>7</v>
      </c>
      <c r="K11" s="69">
        <f t="shared" si="28"/>
        <v>2</v>
      </c>
      <c r="L11" s="69">
        <f t="shared" si="28"/>
        <v>8</v>
      </c>
      <c r="M11" s="69">
        <f t="shared" si="28"/>
        <v>20</v>
      </c>
      <c r="N11" s="69">
        <f t="shared" si="28"/>
        <v>9</v>
      </c>
      <c r="O11" s="69">
        <f t="shared" si="28"/>
        <v>2</v>
      </c>
      <c r="P11" s="69">
        <f t="shared" si="28"/>
        <v>9</v>
      </c>
      <c r="Q11" s="69">
        <f t="shared" si="28"/>
        <v>0</v>
      </c>
      <c r="R11" s="69">
        <f t="shared" si="28"/>
        <v>14</v>
      </c>
      <c r="S11" s="69">
        <f t="shared" si="28"/>
        <v>0</v>
      </c>
      <c r="T11" s="69">
        <f t="shared" si="28"/>
        <v>10</v>
      </c>
      <c r="U11" s="69">
        <f t="shared" si="28"/>
        <v>4</v>
      </c>
      <c r="V11" s="69">
        <f t="shared" si="28"/>
        <v>34</v>
      </c>
      <c r="W11" s="69">
        <f t="shared" si="28"/>
        <v>0</v>
      </c>
      <c r="X11" s="69">
        <f t="shared" si="28"/>
        <v>0</v>
      </c>
      <c r="Y11" s="69">
        <f t="shared" si="28"/>
        <v>14</v>
      </c>
      <c r="Z11" s="69">
        <f t="shared" si="28"/>
        <v>0</v>
      </c>
      <c r="AA11" s="69">
        <f t="shared" si="28"/>
        <v>8</v>
      </c>
      <c r="AB11" s="69">
        <f t="shared" si="28"/>
        <v>3</v>
      </c>
      <c r="AC11" s="69">
        <f t="shared" si="28"/>
        <v>11</v>
      </c>
      <c r="AD11" s="69">
        <f t="shared" si="28"/>
        <v>2</v>
      </c>
      <c r="AE11" s="69">
        <f t="shared" si="28"/>
        <v>9</v>
      </c>
      <c r="AF11" s="69">
        <f t="shared" si="28"/>
        <v>0</v>
      </c>
      <c r="AG11" s="69">
        <f t="shared" si="28"/>
        <v>2</v>
      </c>
      <c r="AH11" s="69">
        <f t="shared" si="28"/>
        <v>1</v>
      </c>
      <c r="AI11" s="69">
        <f t="shared" si="28"/>
        <v>1</v>
      </c>
      <c r="AJ11" s="69">
        <f t="shared" si="28"/>
        <v>2</v>
      </c>
      <c r="AK11" s="69">
        <f t="shared" si="28"/>
        <v>1</v>
      </c>
      <c r="AL11" s="69">
        <f t="shared" si="28"/>
        <v>1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18</v>
      </c>
      <c r="AR11" s="69">
        <f t="shared" si="28"/>
        <v>18</v>
      </c>
      <c r="AS11" s="69">
        <f t="shared" si="28"/>
        <v>47</v>
      </c>
      <c r="AT11" s="69">
        <f t="shared" si="28"/>
        <v>47</v>
      </c>
      <c r="AU11" s="69">
        <f t="shared" si="28"/>
        <v>56</v>
      </c>
      <c r="AV11" s="69">
        <f t="shared" si="28"/>
        <v>56</v>
      </c>
      <c r="AW11" s="69">
        <f t="shared" si="28"/>
        <v>20</v>
      </c>
      <c r="AX11" s="69">
        <f t="shared" si="28"/>
        <v>20</v>
      </c>
      <c r="AY11" s="69">
        <f t="shared" si="28"/>
        <v>14</v>
      </c>
      <c r="AZ11" s="69">
        <f t="shared" si="28"/>
        <v>14</v>
      </c>
      <c r="BA11" s="69">
        <f t="shared" si="28"/>
        <v>34</v>
      </c>
      <c r="BB11" s="69">
        <f t="shared" si="28"/>
        <v>34</v>
      </c>
      <c r="BC11" s="69">
        <f t="shared" si="28"/>
        <v>11</v>
      </c>
      <c r="BD11" s="69">
        <f t="shared" si="28"/>
        <v>11</v>
      </c>
      <c r="BE11" s="69">
        <f t="shared" si="28"/>
        <v>11</v>
      </c>
      <c r="BF11" s="69">
        <f t="shared" si="28"/>
        <v>11</v>
      </c>
      <c r="BG11" s="69">
        <f t="shared" si="28"/>
        <v>2</v>
      </c>
      <c r="BH11" s="69">
        <f t="shared" si="28"/>
        <v>2</v>
      </c>
      <c r="BI11" s="69">
        <f t="shared" si="28"/>
        <v>2</v>
      </c>
      <c r="BJ11" s="69">
        <f t="shared" si="28"/>
        <v>2</v>
      </c>
    </row>
    <row r="12" spans="1:62" ht="38.25">
      <c r="A12" s="5" t="s">
        <v>4</v>
      </c>
      <c r="B12" s="204" t="s">
        <v>57</v>
      </c>
      <c r="C12" s="2">
        <v>17</v>
      </c>
      <c r="D12" s="2">
        <v>0</v>
      </c>
      <c r="E12" s="2">
        <v>17</v>
      </c>
      <c r="F12" s="2">
        <v>0</v>
      </c>
      <c r="G12" s="2">
        <v>0</v>
      </c>
      <c r="H12" s="2">
        <v>34</v>
      </c>
      <c r="I12" s="2">
        <f t="shared" ref="I12:I13" si="29">H12-J12-K12</f>
        <v>26</v>
      </c>
      <c r="J12" s="3">
        <v>6</v>
      </c>
      <c r="K12" s="3">
        <v>2</v>
      </c>
      <c r="L12" s="3">
        <v>6</v>
      </c>
      <c r="M12" s="3">
        <f t="shared" ref="M12:M13" si="30">N12+O12+P12+Q12</f>
        <v>15</v>
      </c>
      <c r="N12" s="174">
        <v>6</v>
      </c>
      <c r="O12" s="174">
        <v>1</v>
      </c>
      <c r="P12" s="174">
        <v>8</v>
      </c>
      <c r="Q12" s="174">
        <v>0</v>
      </c>
      <c r="R12" s="161">
        <f t="shared" ref="R12:R13" si="31">S12+T12+U12</f>
        <v>12</v>
      </c>
      <c r="S12" s="174">
        <v>0</v>
      </c>
      <c r="T12" s="174">
        <v>9</v>
      </c>
      <c r="U12" s="174">
        <v>3</v>
      </c>
      <c r="V12" s="3">
        <f t="shared" ref="V12:V13" si="32">M12+R12</f>
        <v>27</v>
      </c>
      <c r="W12" s="3">
        <v>0</v>
      </c>
      <c r="X12" s="3">
        <v>0</v>
      </c>
      <c r="Y12" s="3">
        <f t="shared" ref="Y12:Y13" si="33">E12+I12-L12-V12-W12</f>
        <v>10</v>
      </c>
      <c r="Z12" s="3">
        <f t="shared" ref="Z12:Z13" si="34">X12+D12</f>
        <v>0</v>
      </c>
      <c r="AA12" s="3">
        <v>6</v>
      </c>
      <c r="AB12" s="3">
        <v>3</v>
      </c>
      <c r="AC12" s="3">
        <f t="shared" ref="AC12:AC13" si="35">AA12+AB12</f>
        <v>9</v>
      </c>
      <c r="AD12" s="3">
        <v>2</v>
      </c>
      <c r="AE12" s="3">
        <f t="shared" ref="AE12:AE13" si="36">AA12+AB12-AD12</f>
        <v>7</v>
      </c>
      <c r="AF12" s="3"/>
      <c r="AG12" s="3">
        <v>2</v>
      </c>
      <c r="AH12" s="3">
        <v>0</v>
      </c>
      <c r="AI12" s="3">
        <v>1</v>
      </c>
      <c r="AJ12" s="3">
        <f t="shared" ref="AJ12:AJ13" si="37">AH12+AI12</f>
        <v>1</v>
      </c>
      <c r="AK12" s="3">
        <v>1</v>
      </c>
      <c r="AL12" s="3">
        <f t="shared" ref="AL12:AL13" si="38">AH12+AI12-AK12</f>
        <v>0</v>
      </c>
      <c r="AM12" s="21"/>
      <c r="AN12" s="21"/>
      <c r="AO12" s="21"/>
      <c r="AP12" s="21"/>
      <c r="AQ12" s="70">
        <f t="shared" si="11"/>
        <v>17</v>
      </c>
      <c r="AR12" s="70">
        <f>E12+F12+G12+D12</f>
        <v>17</v>
      </c>
      <c r="AS12" s="70">
        <f t="shared" si="12"/>
        <v>34</v>
      </c>
      <c r="AT12" s="70">
        <f t="shared" si="13"/>
        <v>34</v>
      </c>
      <c r="AU12" s="70">
        <f t="shared" si="14"/>
        <v>43</v>
      </c>
      <c r="AV12" s="70">
        <f>L12+V12+W12+Y12+Z12</f>
        <v>43</v>
      </c>
      <c r="AW12" s="70">
        <f t="shared" si="15"/>
        <v>15</v>
      </c>
      <c r="AX12" s="70">
        <f>N12+O12+P12+Q12</f>
        <v>15</v>
      </c>
      <c r="AY12" s="70">
        <f t="shared" si="16"/>
        <v>12</v>
      </c>
      <c r="AZ12" s="70">
        <f t="shared" si="17"/>
        <v>12</v>
      </c>
      <c r="BA12" s="70">
        <f t="shared" si="18"/>
        <v>27</v>
      </c>
      <c r="BB12" s="70">
        <f t="shared" si="19"/>
        <v>27</v>
      </c>
      <c r="BC12" s="70">
        <f t="shared" si="20"/>
        <v>9</v>
      </c>
      <c r="BD12" s="70">
        <f t="shared" si="21"/>
        <v>9</v>
      </c>
      <c r="BE12" s="70">
        <f t="shared" si="22"/>
        <v>9</v>
      </c>
      <c r="BF12" s="70">
        <f t="shared" si="23"/>
        <v>9</v>
      </c>
      <c r="BG12" s="70">
        <f t="shared" si="24"/>
        <v>1</v>
      </c>
      <c r="BH12" s="70">
        <f t="shared" si="25"/>
        <v>1</v>
      </c>
      <c r="BI12" s="70">
        <f t="shared" si="26"/>
        <v>1</v>
      </c>
      <c r="BJ12" s="70">
        <f t="shared" si="27"/>
        <v>1</v>
      </c>
    </row>
    <row r="13" spans="1:62" ht="51">
      <c r="A13" s="5" t="s">
        <v>5</v>
      </c>
      <c r="B13" s="204" t="s">
        <v>58</v>
      </c>
      <c r="C13" s="21">
        <v>1</v>
      </c>
      <c r="D13" s="2">
        <v>0</v>
      </c>
      <c r="E13" s="2">
        <v>1</v>
      </c>
      <c r="F13" s="2">
        <v>0</v>
      </c>
      <c r="G13" s="2">
        <v>0</v>
      </c>
      <c r="H13" s="2">
        <v>13</v>
      </c>
      <c r="I13" s="2">
        <f t="shared" si="29"/>
        <v>12</v>
      </c>
      <c r="J13" s="3">
        <v>1</v>
      </c>
      <c r="K13" s="3">
        <v>0</v>
      </c>
      <c r="L13" s="3">
        <v>2</v>
      </c>
      <c r="M13" s="3">
        <f t="shared" si="30"/>
        <v>5</v>
      </c>
      <c r="N13" s="174">
        <v>3</v>
      </c>
      <c r="O13" s="174">
        <v>1</v>
      </c>
      <c r="P13" s="174">
        <v>1</v>
      </c>
      <c r="Q13" s="174">
        <v>0</v>
      </c>
      <c r="R13" s="161">
        <f t="shared" si="31"/>
        <v>2</v>
      </c>
      <c r="S13" s="174">
        <v>0</v>
      </c>
      <c r="T13" s="174">
        <v>1</v>
      </c>
      <c r="U13" s="174">
        <v>1</v>
      </c>
      <c r="V13" s="3">
        <f t="shared" si="32"/>
        <v>7</v>
      </c>
      <c r="W13" s="3">
        <v>0</v>
      </c>
      <c r="X13" s="3">
        <v>0</v>
      </c>
      <c r="Y13" s="3">
        <f t="shared" si="33"/>
        <v>4</v>
      </c>
      <c r="Z13" s="3">
        <f t="shared" si="34"/>
        <v>0</v>
      </c>
      <c r="AA13" s="3">
        <v>2</v>
      </c>
      <c r="AB13" s="3">
        <v>0</v>
      </c>
      <c r="AC13" s="3">
        <f t="shared" si="35"/>
        <v>2</v>
      </c>
      <c r="AD13" s="3">
        <v>0</v>
      </c>
      <c r="AE13" s="3">
        <f t="shared" si="36"/>
        <v>2</v>
      </c>
      <c r="AF13" s="3"/>
      <c r="AG13" s="3">
        <v>0</v>
      </c>
      <c r="AH13" s="3">
        <v>1</v>
      </c>
      <c r="AI13" s="3">
        <v>0</v>
      </c>
      <c r="AJ13" s="3">
        <f t="shared" si="37"/>
        <v>1</v>
      </c>
      <c r="AK13" s="3">
        <v>0</v>
      </c>
      <c r="AL13" s="3">
        <f t="shared" si="38"/>
        <v>1</v>
      </c>
      <c r="AM13" s="21"/>
      <c r="AN13" s="21"/>
      <c r="AO13" s="21"/>
      <c r="AP13" s="21"/>
      <c r="AQ13" s="70">
        <f t="shared" si="11"/>
        <v>1</v>
      </c>
      <c r="AR13" s="70">
        <f>E13+F13+G13+D13</f>
        <v>1</v>
      </c>
      <c r="AS13" s="70">
        <f t="shared" si="12"/>
        <v>13</v>
      </c>
      <c r="AT13" s="70">
        <f t="shared" si="13"/>
        <v>13</v>
      </c>
      <c r="AU13" s="70">
        <f t="shared" si="14"/>
        <v>13</v>
      </c>
      <c r="AV13" s="70">
        <f>L13+V13+W13+Y13+Z13</f>
        <v>13</v>
      </c>
      <c r="AW13" s="70">
        <f t="shared" si="15"/>
        <v>5</v>
      </c>
      <c r="AX13" s="70">
        <f>N13+O13+P13+Q13</f>
        <v>5</v>
      </c>
      <c r="AY13" s="70">
        <f t="shared" si="16"/>
        <v>2</v>
      </c>
      <c r="AZ13" s="70">
        <f t="shared" si="17"/>
        <v>2</v>
      </c>
      <c r="BA13" s="70">
        <f t="shared" si="18"/>
        <v>7</v>
      </c>
      <c r="BB13" s="70">
        <f t="shared" si="19"/>
        <v>7</v>
      </c>
      <c r="BC13" s="70">
        <f t="shared" si="20"/>
        <v>2</v>
      </c>
      <c r="BD13" s="70">
        <f t="shared" si="21"/>
        <v>2</v>
      </c>
      <c r="BE13" s="70">
        <f t="shared" si="22"/>
        <v>2</v>
      </c>
      <c r="BF13" s="70">
        <f t="shared" si="23"/>
        <v>2</v>
      </c>
      <c r="BG13" s="70">
        <f t="shared" si="24"/>
        <v>1</v>
      </c>
      <c r="BH13" s="70">
        <f t="shared" si="25"/>
        <v>1</v>
      </c>
      <c r="BI13" s="70">
        <f t="shared" si="26"/>
        <v>1</v>
      </c>
      <c r="BJ13" s="70">
        <f t="shared" si="27"/>
        <v>1</v>
      </c>
    </row>
    <row r="14" spans="1:62" ht="51">
      <c r="A14" s="5" t="s">
        <v>47</v>
      </c>
      <c r="B14" s="6" t="s">
        <v>59</v>
      </c>
      <c r="C14" s="69">
        <f t="shared" ref="C14:AP14" si="39">SUM(C15:C16)</f>
        <v>37</v>
      </c>
      <c r="D14" s="69">
        <f t="shared" si="39"/>
        <v>0</v>
      </c>
      <c r="E14" s="69">
        <f t="shared" si="39"/>
        <v>37</v>
      </c>
      <c r="F14" s="69">
        <f t="shared" si="39"/>
        <v>0</v>
      </c>
      <c r="G14" s="69">
        <f t="shared" si="39"/>
        <v>0</v>
      </c>
      <c r="H14" s="69">
        <f t="shared" si="39"/>
        <v>120</v>
      </c>
      <c r="I14" s="69">
        <f t="shared" si="39"/>
        <v>106</v>
      </c>
      <c r="J14" s="69">
        <f t="shared" si="39"/>
        <v>2</v>
      </c>
      <c r="K14" s="69">
        <f t="shared" si="39"/>
        <v>12</v>
      </c>
      <c r="L14" s="69">
        <f t="shared" si="39"/>
        <v>8</v>
      </c>
      <c r="M14" s="69">
        <f t="shared" si="39"/>
        <v>56</v>
      </c>
      <c r="N14" s="69">
        <f t="shared" si="39"/>
        <v>44</v>
      </c>
      <c r="O14" s="69">
        <f t="shared" si="39"/>
        <v>10</v>
      </c>
      <c r="P14" s="69">
        <f t="shared" si="39"/>
        <v>2</v>
      </c>
      <c r="Q14" s="69">
        <f t="shared" si="39"/>
        <v>0</v>
      </c>
      <c r="R14" s="69">
        <f t="shared" si="39"/>
        <v>17</v>
      </c>
      <c r="S14" s="69">
        <f t="shared" si="39"/>
        <v>0</v>
      </c>
      <c r="T14" s="69">
        <f t="shared" si="39"/>
        <v>4</v>
      </c>
      <c r="U14" s="69">
        <f t="shared" si="39"/>
        <v>13</v>
      </c>
      <c r="V14" s="69">
        <f t="shared" si="39"/>
        <v>73</v>
      </c>
      <c r="W14" s="69">
        <f t="shared" si="39"/>
        <v>0</v>
      </c>
      <c r="X14" s="69">
        <f t="shared" si="39"/>
        <v>1</v>
      </c>
      <c r="Y14" s="69">
        <f t="shared" si="39"/>
        <v>62</v>
      </c>
      <c r="Z14" s="69">
        <f t="shared" si="39"/>
        <v>1</v>
      </c>
      <c r="AA14" s="69">
        <f t="shared" si="39"/>
        <v>3</v>
      </c>
      <c r="AB14" s="69">
        <f t="shared" si="39"/>
        <v>11</v>
      </c>
      <c r="AC14" s="69">
        <f t="shared" si="39"/>
        <v>14</v>
      </c>
      <c r="AD14" s="69">
        <f t="shared" si="39"/>
        <v>1</v>
      </c>
      <c r="AE14" s="69">
        <f t="shared" si="39"/>
        <v>13</v>
      </c>
      <c r="AF14" s="69">
        <f t="shared" si="39"/>
        <v>0</v>
      </c>
      <c r="AG14" s="69">
        <f t="shared" si="39"/>
        <v>1</v>
      </c>
      <c r="AH14" s="69">
        <f t="shared" si="39"/>
        <v>0</v>
      </c>
      <c r="AI14" s="69">
        <f t="shared" si="39"/>
        <v>0</v>
      </c>
      <c r="AJ14" s="69">
        <f t="shared" si="39"/>
        <v>0</v>
      </c>
      <c r="AK14" s="69">
        <f t="shared" si="39"/>
        <v>0</v>
      </c>
      <c r="AL14" s="69">
        <f t="shared" si="39"/>
        <v>0</v>
      </c>
      <c r="AM14" s="69">
        <f t="shared" si="39"/>
        <v>0</v>
      </c>
      <c r="AN14" s="69">
        <f t="shared" si="39"/>
        <v>0</v>
      </c>
      <c r="AO14" s="69">
        <f t="shared" si="39"/>
        <v>0</v>
      </c>
      <c r="AP14" s="69">
        <f t="shared" si="39"/>
        <v>0</v>
      </c>
      <c r="AQ14" s="69">
        <f t="shared" ref="AQ14:BJ14" si="40">SUM(AQ15:AQ16)</f>
        <v>37</v>
      </c>
      <c r="AR14" s="69">
        <f t="shared" si="40"/>
        <v>37</v>
      </c>
      <c r="AS14" s="69">
        <f t="shared" si="40"/>
        <v>120</v>
      </c>
      <c r="AT14" s="69">
        <f t="shared" si="40"/>
        <v>120</v>
      </c>
      <c r="AU14" s="69">
        <f t="shared" si="40"/>
        <v>143</v>
      </c>
      <c r="AV14" s="69">
        <f t="shared" si="40"/>
        <v>143</v>
      </c>
      <c r="AW14" s="69">
        <f t="shared" si="40"/>
        <v>56</v>
      </c>
      <c r="AX14" s="69">
        <f t="shared" si="40"/>
        <v>56</v>
      </c>
      <c r="AY14" s="69">
        <f t="shared" si="40"/>
        <v>17</v>
      </c>
      <c r="AZ14" s="69">
        <f t="shared" si="40"/>
        <v>17</v>
      </c>
      <c r="BA14" s="69">
        <f t="shared" si="40"/>
        <v>73</v>
      </c>
      <c r="BB14" s="69">
        <f t="shared" si="40"/>
        <v>73</v>
      </c>
      <c r="BC14" s="69">
        <f t="shared" si="40"/>
        <v>14</v>
      </c>
      <c r="BD14" s="69">
        <f t="shared" si="40"/>
        <v>14</v>
      </c>
      <c r="BE14" s="69">
        <f t="shared" si="40"/>
        <v>14</v>
      </c>
      <c r="BF14" s="69">
        <f t="shared" si="40"/>
        <v>14</v>
      </c>
      <c r="BG14" s="69">
        <f t="shared" si="40"/>
        <v>0</v>
      </c>
      <c r="BH14" s="69">
        <f t="shared" si="40"/>
        <v>0</v>
      </c>
      <c r="BI14" s="69">
        <f t="shared" si="40"/>
        <v>0</v>
      </c>
      <c r="BJ14" s="69">
        <f t="shared" si="40"/>
        <v>0</v>
      </c>
    </row>
    <row r="15" spans="1:62" ht="38.25">
      <c r="A15" s="5" t="s">
        <v>6</v>
      </c>
      <c r="B15" s="204" t="s">
        <v>60</v>
      </c>
      <c r="C15" s="21">
        <v>7</v>
      </c>
      <c r="D15" s="2">
        <v>0</v>
      </c>
      <c r="E15" s="7">
        <v>7</v>
      </c>
      <c r="F15" s="7">
        <v>0</v>
      </c>
      <c r="G15" s="7">
        <v>0</v>
      </c>
      <c r="H15" s="2">
        <v>80</v>
      </c>
      <c r="I15" s="2">
        <f t="shared" ref="I15:I18" si="41">H15-J15-K15</f>
        <v>68</v>
      </c>
      <c r="J15" s="3">
        <v>1</v>
      </c>
      <c r="K15" s="3">
        <v>11</v>
      </c>
      <c r="L15" s="3">
        <v>5</v>
      </c>
      <c r="M15" s="3">
        <f t="shared" ref="M15:M18" si="42">N15+O15+P15+Q15</f>
        <v>37</v>
      </c>
      <c r="N15" s="174">
        <v>28</v>
      </c>
      <c r="O15" s="174">
        <v>9</v>
      </c>
      <c r="P15" s="174">
        <v>0</v>
      </c>
      <c r="Q15" s="174">
        <v>0</v>
      </c>
      <c r="R15" s="161">
        <f t="shared" ref="R15:R18" si="43">S15+T15+U15</f>
        <v>13</v>
      </c>
      <c r="S15" s="174">
        <v>0</v>
      </c>
      <c r="T15" s="174">
        <v>2</v>
      </c>
      <c r="U15" s="174">
        <v>11</v>
      </c>
      <c r="V15" s="3">
        <f t="shared" ref="V15:V18" si="44">M15+R15</f>
        <v>50</v>
      </c>
      <c r="W15" s="3">
        <v>0</v>
      </c>
      <c r="X15" s="3">
        <v>1</v>
      </c>
      <c r="Y15" s="3">
        <f>D15+E15+I15-L15-V15-W15</f>
        <v>20</v>
      </c>
      <c r="Z15" s="3">
        <f t="shared" ref="Z15:Z18" si="45">X15+D15</f>
        <v>1</v>
      </c>
      <c r="AA15" s="3">
        <v>0</v>
      </c>
      <c r="AB15" s="3">
        <v>10</v>
      </c>
      <c r="AC15" s="3">
        <f t="shared" ref="AC15:AC18" si="46">AA15+AB15</f>
        <v>10</v>
      </c>
      <c r="AD15" s="3">
        <v>0</v>
      </c>
      <c r="AE15" s="3">
        <f t="shared" ref="AE15:AE18" si="47">AA15+AB15-AD15</f>
        <v>10</v>
      </c>
      <c r="AF15" s="3"/>
      <c r="AG15" s="3">
        <v>0</v>
      </c>
      <c r="AH15" s="3">
        <v>0</v>
      </c>
      <c r="AI15" s="3">
        <v>0</v>
      </c>
      <c r="AJ15" s="3">
        <f t="shared" ref="AJ15:AJ18" si="48">AH15+AI15</f>
        <v>0</v>
      </c>
      <c r="AK15" s="3">
        <v>0</v>
      </c>
      <c r="AL15" s="3">
        <f t="shared" ref="AL15:AL18" si="49">AH15+AI15-AK15</f>
        <v>0</v>
      </c>
      <c r="AM15" s="21"/>
      <c r="AN15" s="21"/>
      <c r="AO15" s="21"/>
      <c r="AP15" s="21"/>
      <c r="AQ15" s="70">
        <f t="shared" si="11"/>
        <v>7</v>
      </c>
      <c r="AR15" s="70">
        <f>E15+F15+G15+D15</f>
        <v>7</v>
      </c>
      <c r="AS15" s="70">
        <f t="shared" si="12"/>
        <v>80</v>
      </c>
      <c r="AT15" s="70">
        <f t="shared" si="13"/>
        <v>80</v>
      </c>
      <c r="AU15" s="70">
        <f t="shared" si="14"/>
        <v>75</v>
      </c>
      <c r="AV15" s="70">
        <f>L15+V15+W15+Y15</f>
        <v>75</v>
      </c>
      <c r="AW15" s="70">
        <f t="shared" si="15"/>
        <v>37</v>
      </c>
      <c r="AX15" s="70">
        <f t="shared" ref="AX15:AX18" si="50">N15+O15+P15+Q15</f>
        <v>37</v>
      </c>
      <c r="AY15" s="70">
        <f t="shared" si="16"/>
        <v>13</v>
      </c>
      <c r="AZ15" s="70">
        <f t="shared" si="17"/>
        <v>13</v>
      </c>
      <c r="BA15" s="70">
        <f t="shared" si="18"/>
        <v>50</v>
      </c>
      <c r="BB15" s="70">
        <f t="shared" si="19"/>
        <v>50</v>
      </c>
      <c r="BC15" s="70">
        <f t="shared" si="20"/>
        <v>10</v>
      </c>
      <c r="BD15" s="70">
        <f t="shared" si="21"/>
        <v>10</v>
      </c>
      <c r="BE15" s="70">
        <f t="shared" si="22"/>
        <v>10</v>
      </c>
      <c r="BF15" s="70">
        <f t="shared" si="23"/>
        <v>10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21">
        <v>30</v>
      </c>
      <c r="D16" s="2">
        <v>0</v>
      </c>
      <c r="E16" s="7">
        <v>30</v>
      </c>
      <c r="F16" s="7">
        <v>0</v>
      </c>
      <c r="G16" s="7">
        <v>0</v>
      </c>
      <c r="H16" s="2">
        <v>40</v>
      </c>
      <c r="I16" s="2">
        <f t="shared" si="41"/>
        <v>38</v>
      </c>
      <c r="J16" s="8">
        <v>1</v>
      </c>
      <c r="K16" s="8">
        <v>1</v>
      </c>
      <c r="L16" s="8">
        <v>3</v>
      </c>
      <c r="M16" s="3">
        <f t="shared" si="42"/>
        <v>19</v>
      </c>
      <c r="N16" s="174">
        <v>16</v>
      </c>
      <c r="O16" s="174">
        <v>1</v>
      </c>
      <c r="P16" s="174">
        <v>2</v>
      </c>
      <c r="Q16" s="174">
        <v>0</v>
      </c>
      <c r="R16" s="161">
        <f t="shared" si="43"/>
        <v>4</v>
      </c>
      <c r="S16" s="174">
        <v>0</v>
      </c>
      <c r="T16" s="174">
        <v>2</v>
      </c>
      <c r="U16" s="174">
        <v>2</v>
      </c>
      <c r="V16" s="3">
        <f t="shared" si="44"/>
        <v>23</v>
      </c>
      <c r="W16" s="8">
        <v>0</v>
      </c>
      <c r="X16" s="8">
        <v>0</v>
      </c>
      <c r="Y16" s="3">
        <f t="shared" ref="Y16:Y18" si="51">D16+E16+I16-L16-V16-W16</f>
        <v>42</v>
      </c>
      <c r="Z16" s="3">
        <f t="shared" si="45"/>
        <v>0</v>
      </c>
      <c r="AA16" s="8">
        <v>3</v>
      </c>
      <c r="AB16" s="8">
        <v>1</v>
      </c>
      <c r="AC16" s="3">
        <f t="shared" si="46"/>
        <v>4</v>
      </c>
      <c r="AD16" s="8">
        <v>1</v>
      </c>
      <c r="AE16" s="3">
        <f t="shared" si="47"/>
        <v>3</v>
      </c>
      <c r="AF16" s="8"/>
      <c r="AG16" s="8">
        <v>1</v>
      </c>
      <c r="AH16" s="8">
        <v>0</v>
      </c>
      <c r="AI16" s="8">
        <v>0</v>
      </c>
      <c r="AJ16" s="3">
        <f t="shared" si="48"/>
        <v>0</v>
      </c>
      <c r="AK16" s="8">
        <v>0</v>
      </c>
      <c r="AL16" s="3">
        <f t="shared" si="49"/>
        <v>0</v>
      </c>
      <c r="AM16" s="8"/>
      <c r="AN16" s="8"/>
      <c r="AO16" s="8"/>
      <c r="AP16" s="8"/>
      <c r="AQ16" s="70">
        <f t="shared" si="11"/>
        <v>30</v>
      </c>
      <c r="AR16" s="70">
        <f t="shared" ref="AR16:AR47" si="52">E16+F16+G16+D16</f>
        <v>30</v>
      </c>
      <c r="AS16" s="70">
        <f t="shared" si="12"/>
        <v>40</v>
      </c>
      <c r="AT16" s="70">
        <f t="shared" si="13"/>
        <v>40</v>
      </c>
      <c r="AU16" s="70">
        <f t="shared" si="14"/>
        <v>68</v>
      </c>
      <c r="AV16" s="70">
        <f t="shared" ref="AV16:AV18" si="53">L16+V16+W16+Y16</f>
        <v>68</v>
      </c>
      <c r="AW16" s="70">
        <f t="shared" si="15"/>
        <v>19</v>
      </c>
      <c r="AX16" s="70">
        <f t="shared" si="50"/>
        <v>19</v>
      </c>
      <c r="AY16" s="70">
        <f t="shared" si="16"/>
        <v>4</v>
      </c>
      <c r="AZ16" s="70">
        <f t="shared" si="17"/>
        <v>4</v>
      </c>
      <c r="BA16" s="70">
        <f t="shared" si="18"/>
        <v>23</v>
      </c>
      <c r="BB16" s="70">
        <f t="shared" si="19"/>
        <v>23</v>
      </c>
      <c r="BC16" s="70">
        <f t="shared" si="20"/>
        <v>4</v>
      </c>
      <c r="BD16" s="70">
        <f t="shared" si="21"/>
        <v>4</v>
      </c>
      <c r="BE16" s="70">
        <f t="shared" si="22"/>
        <v>4</v>
      </c>
      <c r="BF16" s="70">
        <f t="shared" si="23"/>
        <v>4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33" customHeight="1">
      <c r="A17" s="5">
        <v>4</v>
      </c>
      <c r="B17" s="6" t="s">
        <v>85</v>
      </c>
      <c r="C17" s="21">
        <v>4</v>
      </c>
      <c r="D17" s="2">
        <v>1</v>
      </c>
      <c r="E17" s="2">
        <v>3</v>
      </c>
      <c r="F17" s="2">
        <v>0</v>
      </c>
      <c r="G17" s="2">
        <v>0</v>
      </c>
      <c r="H17" s="2">
        <v>38</v>
      </c>
      <c r="I17" s="2">
        <f t="shared" si="41"/>
        <v>38</v>
      </c>
      <c r="J17" s="8">
        <v>0</v>
      </c>
      <c r="K17" s="8">
        <v>0</v>
      </c>
      <c r="L17" s="8">
        <v>0</v>
      </c>
      <c r="M17" s="3">
        <f t="shared" si="42"/>
        <v>16</v>
      </c>
      <c r="N17" s="174">
        <v>6</v>
      </c>
      <c r="O17" s="174">
        <v>2</v>
      </c>
      <c r="P17" s="174">
        <v>8</v>
      </c>
      <c r="Q17" s="174">
        <v>0</v>
      </c>
      <c r="R17" s="161">
        <f t="shared" si="43"/>
        <v>21</v>
      </c>
      <c r="S17" s="174">
        <v>0</v>
      </c>
      <c r="T17" s="174">
        <v>4</v>
      </c>
      <c r="U17" s="174">
        <v>17</v>
      </c>
      <c r="V17" s="3">
        <f t="shared" si="44"/>
        <v>37</v>
      </c>
      <c r="W17" s="8">
        <v>0</v>
      </c>
      <c r="X17" s="8">
        <v>0</v>
      </c>
      <c r="Y17" s="3">
        <f t="shared" si="51"/>
        <v>5</v>
      </c>
      <c r="Z17" s="3">
        <f t="shared" si="45"/>
        <v>1</v>
      </c>
      <c r="AA17" s="8">
        <v>4</v>
      </c>
      <c r="AB17" s="8">
        <v>1</v>
      </c>
      <c r="AC17" s="3">
        <f t="shared" si="46"/>
        <v>5</v>
      </c>
      <c r="AD17" s="8">
        <v>2</v>
      </c>
      <c r="AE17" s="3">
        <f t="shared" si="47"/>
        <v>3</v>
      </c>
      <c r="AF17" s="8"/>
      <c r="AG17" s="8">
        <v>0</v>
      </c>
      <c r="AH17" s="8">
        <v>0</v>
      </c>
      <c r="AI17" s="8">
        <v>0</v>
      </c>
      <c r="AJ17" s="3">
        <f t="shared" si="48"/>
        <v>0</v>
      </c>
      <c r="AK17" s="8">
        <v>0</v>
      </c>
      <c r="AL17" s="3">
        <f t="shared" si="49"/>
        <v>0</v>
      </c>
      <c r="AM17" s="8"/>
      <c r="AN17" s="8"/>
      <c r="AO17" s="8"/>
      <c r="AP17" s="8"/>
      <c r="AQ17" s="70">
        <f t="shared" si="11"/>
        <v>4</v>
      </c>
      <c r="AR17" s="70">
        <f t="shared" si="52"/>
        <v>4</v>
      </c>
      <c r="AS17" s="70">
        <f t="shared" si="12"/>
        <v>38</v>
      </c>
      <c r="AT17" s="70">
        <f t="shared" si="13"/>
        <v>38</v>
      </c>
      <c r="AU17" s="70">
        <f t="shared" si="14"/>
        <v>42</v>
      </c>
      <c r="AV17" s="70">
        <f t="shared" si="53"/>
        <v>42</v>
      </c>
      <c r="AW17" s="70">
        <f t="shared" si="15"/>
        <v>16</v>
      </c>
      <c r="AX17" s="70">
        <f t="shared" si="50"/>
        <v>16</v>
      </c>
      <c r="AY17" s="70">
        <f t="shared" si="16"/>
        <v>21</v>
      </c>
      <c r="AZ17" s="70">
        <f t="shared" si="17"/>
        <v>21</v>
      </c>
      <c r="BA17" s="70">
        <f t="shared" si="18"/>
        <v>37</v>
      </c>
      <c r="BB17" s="70">
        <f t="shared" si="19"/>
        <v>37</v>
      </c>
      <c r="BC17" s="70">
        <f t="shared" si="20"/>
        <v>5</v>
      </c>
      <c r="BD17" s="70">
        <f t="shared" si="21"/>
        <v>5</v>
      </c>
      <c r="BE17" s="70">
        <f t="shared" si="22"/>
        <v>5</v>
      </c>
      <c r="BF17" s="70">
        <f t="shared" si="23"/>
        <v>5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51">
      <c r="A18" s="5">
        <v>5</v>
      </c>
      <c r="B18" s="6" t="s">
        <v>66</v>
      </c>
      <c r="C18" s="21">
        <v>1</v>
      </c>
      <c r="D18" s="2">
        <v>0</v>
      </c>
      <c r="E18" s="2">
        <v>1</v>
      </c>
      <c r="F18" s="7">
        <v>0</v>
      </c>
      <c r="G18" s="7">
        <v>0</v>
      </c>
      <c r="H18" s="2">
        <v>1</v>
      </c>
      <c r="I18" s="2">
        <f t="shared" si="41"/>
        <v>0</v>
      </c>
      <c r="J18" s="8">
        <v>0</v>
      </c>
      <c r="K18" s="8">
        <v>1</v>
      </c>
      <c r="L18" s="8">
        <v>0</v>
      </c>
      <c r="M18" s="3">
        <f t="shared" si="42"/>
        <v>0</v>
      </c>
      <c r="N18" s="8">
        <v>0</v>
      </c>
      <c r="O18" s="8">
        <v>0</v>
      </c>
      <c r="P18" s="8">
        <v>0</v>
      </c>
      <c r="Q18" s="8">
        <v>0</v>
      </c>
      <c r="R18" s="161">
        <f t="shared" si="43"/>
        <v>0</v>
      </c>
      <c r="S18" s="8">
        <v>0</v>
      </c>
      <c r="T18" s="8">
        <v>0</v>
      </c>
      <c r="U18" s="8">
        <v>0</v>
      </c>
      <c r="V18" s="3">
        <f t="shared" si="44"/>
        <v>0</v>
      </c>
      <c r="W18" s="8">
        <v>0</v>
      </c>
      <c r="X18" s="8">
        <v>0</v>
      </c>
      <c r="Y18" s="3">
        <f t="shared" si="51"/>
        <v>1</v>
      </c>
      <c r="Z18" s="3">
        <f t="shared" si="45"/>
        <v>0</v>
      </c>
      <c r="AA18" s="8">
        <v>0</v>
      </c>
      <c r="AB18" s="8">
        <v>0</v>
      </c>
      <c r="AC18" s="3">
        <f t="shared" si="46"/>
        <v>0</v>
      </c>
      <c r="AD18" s="8">
        <v>0</v>
      </c>
      <c r="AE18" s="3">
        <f t="shared" si="47"/>
        <v>0</v>
      </c>
      <c r="AF18" s="8"/>
      <c r="AG18" s="8">
        <v>0</v>
      </c>
      <c r="AH18" s="8">
        <v>0</v>
      </c>
      <c r="AI18" s="8">
        <v>0</v>
      </c>
      <c r="AJ18" s="3">
        <f t="shared" si="48"/>
        <v>0</v>
      </c>
      <c r="AK18" s="8">
        <v>0</v>
      </c>
      <c r="AL18" s="3">
        <f t="shared" si="49"/>
        <v>0</v>
      </c>
      <c r="AM18" s="8"/>
      <c r="AN18" s="8"/>
      <c r="AO18" s="8"/>
      <c r="AP18" s="8"/>
      <c r="AQ18" s="70">
        <f t="shared" si="11"/>
        <v>1</v>
      </c>
      <c r="AR18" s="70">
        <f t="shared" si="52"/>
        <v>1</v>
      </c>
      <c r="AS18" s="70">
        <f t="shared" si="12"/>
        <v>1</v>
      </c>
      <c r="AT18" s="70">
        <f t="shared" si="13"/>
        <v>1</v>
      </c>
      <c r="AU18" s="70">
        <f t="shared" si="14"/>
        <v>1</v>
      </c>
      <c r="AV18" s="70">
        <f t="shared" si="53"/>
        <v>1</v>
      </c>
      <c r="AW18" s="70">
        <f t="shared" si="15"/>
        <v>0</v>
      </c>
      <c r="AX18" s="70">
        <f t="shared" si="50"/>
        <v>0</v>
      </c>
      <c r="AY18" s="70">
        <f t="shared" si="16"/>
        <v>0</v>
      </c>
      <c r="AZ18" s="70">
        <f t="shared" si="17"/>
        <v>0</v>
      </c>
      <c r="BA18" s="70">
        <f t="shared" si="18"/>
        <v>0</v>
      </c>
      <c r="BB18" s="70">
        <f t="shared" si="19"/>
        <v>0</v>
      </c>
      <c r="BC18" s="70">
        <f t="shared" si="20"/>
        <v>0</v>
      </c>
      <c r="BD18" s="70">
        <f t="shared" si="21"/>
        <v>0</v>
      </c>
      <c r="BE18" s="70">
        <f t="shared" si="22"/>
        <v>0</v>
      </c>
      <c r="BF18" s="70">
        <f t="shared" si="23"/>
        <v>0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BJ19" si="54">SUM(C20:C26)</f>
        <v>0</v>
      </c>
      <c r="D19" s="69">
        <f t="shared" si="54"/>
        <v>0</v>
      </c>
      <c r="E19" s="69">
        <f t="shared" si="54"/>
        <v>0</v>
      </c>
      <c r="F19" s="69">
        <f t="shared" si="54"/>
        <v>0</v>
      </c>
      <c r="G19" s="69">
        <f t="shared" si="54"/>
        <v>0</v>
      </c>
      <c r="H19" s="69">
        <f t="shared" si="54"/>
        <v>0</v>
      </c>
      <c r="I19" s="69">
        <f t="shared" si="54"/>
        <v>0</v>
      </c>
      <c r="J19" s="69">
        <f t="shared" si="54"/>
        <v>0</v>
      </c>
      <c r="K19" s="69">
        <f t="shared" si="54"/>
        <v>0</v>
      </c>
      <c r="L19" s="69">
        <f t="shared" si="54"/>
        <v>0</v>
      </c>
      <c r="M19" s="69">
        <f t="shared" si="54"/>
        <v>0</v>
      </c>
      <c r="N19" s="69">
        <f t="shared" si="54"/>
        <v>0</v>
      </c>
      <c r="O19" s="69">
        <f t="shared" si="54"/>
        <v>0</v>
      </c>
      <c r="P19" s="69">
        <f t="shared" si="54"/>
        <v>0</v>
      </c>
      <c r="Q19" s="69">
        <f t="shared" si="54"/>
        <v>0</v>
      </c>
      <c r="R19" s="69">
        <f t="shared" si="54"/>
        <v>0</v>
      </c>
      <c r="S19" s="69">
        <f t="shared" si="54"/>
        <v>0</v>
      </c>
      <c r="T19" s="69">
        <f t="shared" si="54"/>
        <v>0</v>
      </c>
      <c r="U19" s="69">
        <f t="shared" si="54"/>
        <v>0</v>
      </c>
      <c r="V19" s="69">
        <f t="shared" si="54"/>
        <v>0</v>
      </c>
      <c r="W19" s="69">
        <f t="shared" si="54"/>
        <v>0</v>
      </c>
      <c r="X19" s="69">
        <f t="shared" si="54"/>
        <v>0</v>
      </c>
      <c r="Y19" s="69">
        <f t="shared" si="54"/>
        <v>0</v>
      </c>
      <c r="Z19" s="69">
        <f t="shared" si="54"/>
        <v>0</v>
      </c>
      <c r="AA19" s="69">
        <f t="shared" si="54"/>
        <v>0</v>
      </c>
      <c r="AB19" s="69">
        <f t="shared" si="54"/>
        <v>0</v>
      </c>
      <c r="AC19" s="69">
        <f t="shared" si="54"/>
        <v>0</v>
      </c>
      <c r="AD19" s="69">
        <f t="shared" si="54"/>
        <v>0</v>
      </c>
      <c r="AE19" s="69">
        <f t="shared" si="54"/>
        <v>0</v>
      </c>
      <c r="AF19" s="69">
        <f t="shared" si="54"/>
        <v>0</v>
      </c>
      <c r="AG19" s="69">
        <f t="shared" si="54"/>
        <v>0</v>
      </c>
      <c r="AH19" s="69">
        <f t="shared" si="54"/>
        <v>0</v>
      </c>
      <c r="AI19" s="69">
        <f t="shared" si="54"/>
        <v>0</v>
      </c>
      <c r="AJ19" s="69">
        <f t="shared" si="54"/>
        <v>0</v>
      </c>
      <c r="AK19" s="69">
        <f t="shared" si="54"/>
        <v>0</v>
      </c>
      <c r="AL19" s="69">
        <f t="shared" si="54"/>
        <v>0</v>
      </c>
      <c r="AM19" s="69">
        <f t="shared" si="54"/>
        <v>0</v>
      </c>
      <c r="AN19" s="69">
        <f t="shared" si="54"/>
        <v>0</v>
      </c>
      <c r="AO19" s="69">
        <f t="shared" si="54"/>
        <v>0</v>
      </c>
      <c r="AP19" s="69">
        <f t="shared" si="54"/>
        <v>0</v>
      </c>
      <c r="AQ19" s="69">
        <f t="shared" si="54"/>
        <v>0</v>
      </c>
      <c r="AR19" s="69">
        <f t="shared" si="54"/>
        <v>0</v>
      </c>
      <c r="AS19" s="69">
        <f t="shared" si="54"/>
        <v>0</v>
      </c>
      <c r="AT19" s="69">
        <f t="shared" si="54"/>
        <v>0</v>
      </c>
      <c r="AU19" s="69">
        <f t="shared" si="54"/>
        <v>0</v>
      </c>
      <c r="AV19" s="69">
        <f t="shared" si="54"/>
        <v>0</v>
      </c>
      <c r="AW19" s="69">
        <f t="shared" si="54"/>
        <v>0</v>
      </c>
      <c r="AX19" s="69">
        <f t="shared" si="54"/>
        <v>0</v>
      </c>
      <c r="AY19" s="69">
        <f t="shared" si="54"/>
        <v>0</v>
      </c>
      <c r="AZ19" s="69">
        <f t="shared" si="54"/>
        <v>0</v>
      </c>
      <c r="BA19" s="69">
        <f t="shared" si="54"/>
        <v>0</v>
      </c>
      <c r="BB19" s="69">
        <f t="shared" si="54"/>
        <v>0</v>
      </c>
      <c r="BC19" s="69">
        <f t="shared" si="54"/>
        <v>0</v>
      </c>
      <c r="BD19" s="69">
        <f t="shared" si="54"/>
        <v>0</v>
      </c>
      <c r="BE19" s="69">
        <f t="shared" si="54"/>
        <v>0</v>
      </c>
      <c r="BF19" s="69">
        <f t="shared" si="54"/>
        <v>0</v>
      </c>
      <c r="BG19" s="69">
        <f t="shared" si="54"/>
        <v>0</v>
      </c>
      <c r="BH19" s="69">
        <f t="shared" si="54"/>
        <v>0</v>
      </c>
      <c r="BI19" s="69">
        <f t="shared" si="54"/>
        <v>0</v>
      </c>
      <c r="BJ19" s="69">
        <f t="shared" si="54"/>
        <v>0</v>
      </c>
    </row>
    <row r="20" spans="1:62" ht="38.25">
      <c r="A20" s="5" t="s">
        <v>8</v>
      </c>
      <c r="B20" s="204" t="s">
        <v>68</v>
      </c>
      <c r="C20" s="21">
        <f t="shared" ref="C20:C26" si="55">E20+F20+G20</f>
        <v>0</v>
      </c>
      <c r="D20" s="2">
        <v>0</v>
      </c>
      <c r="E20" s="7">
        <v>0</v>
      </c>
      <c r="F20" s="7">
        <v>0</v>
      </c>
      <c r="G20" s="7">
        <v>0</v>
      </c>
      <c r="H20" s="2">
        <f t="shared" ref="H20:H26" si="56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26" si="57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58">S20+T20+U20</f>
        <v>0</v>
      </c>
      <c r="S20" s="8">
        <v>0</v>
      </c>
      <c r="T20" s="8">
        <v>0</v>
      </c>
      <c r="U20" s="8">
        <v>0</v>
      </c>
      <c r="V20" s="3">
        <f t="shared" ref="V20:V26" si="59">M20+R20+L20</f>
        <v>0</v>
      </c>
      <c r="W20" s="8">
        <v>0</v>
      </c>
      <c r="X20" s="8">
        <v>0</v>
      </c>
      <c r="Y20" s="3">
        <f t="shared" ref="Y20:Y26" si="60">E20+I20-V20-L20</f>
        <v>0</v>
      </c>
      <c r="Z20" s="8">
        <v>0</v>
      </c>
      <c r="AA20" s="8">
        <v>0</v>
      </c>
      <c r="AB20" s="8">
        <v>0</v>
      </c>
      <c r="AC20" s="3">
        <f t="shared" ref="AC20:AC26" si="61">AA20+AB20</f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2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2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f t="shared" si="55"/>
        <v>0</v>
      </c>
      <c r="D21" s="2">
        <v>0</v>
      </c>
      <c r="E21" s="2">
        <v>0</v>
      </c>
      <c r="F21" s="2">
        <v>0</v>
      </c>
      <c r="G21" s="2">
        <v>0</v>
      </c>
      <c r="H21" s="2">
        <f t="shared" si="56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57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8"/>
        <v>0</v>
      </c>
      <c r="S21" s="8">
        <v>0</v>
      </c>
      <c r="T21" s="8">
        <v>0</v>
      </c>
      <c r="U21" s="8">
        <v>0</v>
      </c>
      <c r="V21" s="3">
        <f t="shared" si="59"/>
        <v>0</v>
      </c>
      <c r="W21" s="8">
        <v>0</v>
      </c>
      <c r="X21" s="8">
        <v>0</v>
      </c>
      <c r="Y21" s="3">
        <f t="shared" si="60"/>
        <v>0</v>
      </c>
      <c r="Z21" s="8">
        <v>0</v>
      </c>
      <c r="AA21" s="8">
        <v>0</v>
      </c>
      <c r="AB21" s="8">
        <v>0</v>
      </c>
      <c r="AC21" s="3">
        <f t="shared" si="61"/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2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3">L21+V21+W21+Y21+Z21</f>
        <v>0</v>
      </c>
      <c r="AW21" s="70">
        <f t="shared" si="15"/>
        <v>0</v>
      </c>
      <c r="AX21" s="70">
        <f t="shared" si="62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f t="shared" si="55"/>
        <v>0</v>
      </c>
      <c r="D22" s="2">
        <v>0</v>
      </c>
      <c r="E22" s="7">
        <v>0</v>
      </c>
      <c r="F22" s="7">
        <v>0</v>
      </c>
      <c r="G22" s="7">
        <v>0</v>
      </c>
      <c r="H22" s="2">
        <f t="shared" si="56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57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8"/>
        <v>0</v>
      </c>
      <c r="S22" s="8">
        <v>0</v>
      </c>
      <c r="T22" s="8">
        <v>0</v>
      </c>
      <c r="U22" s="8">
        <v>0</v>
      </c>
      <c r="V22" s="3">
        <f t="shared" si="59"/>
        <v>0</v>
      </c>
      <c r="W22" s="8">
        <v>0</v>
      </c>
      <c r="X22" s="8">
        <v>0</v>
      </c>
      <c r="Y22" s="3">
        <f t="shared" si="60"/>
        <v>0</v>
      </c>
      <c r="Z22" s="8">
        <v>0</v>
      </c>
      <c r="AA22" s="8">
        <v>0</v>
      </c>
      <c r="AB22" s="8">
        <v>0</v>
      </c>
      <c r="AC22" s="3">
        <f t="shared" si="61"/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2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3"/>
        <v>0</v>
      </c>
      <c r="AW22" s="70">
        <f t="shared" si="15"/>
        <v>0</v>
      </c>
      <c r="AX22" s="70">
        <f t="shared" si="62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f t="shared" si="55"/>
        <v>0</v>
      </c>
      <c r="D23" s="2">
        <v>0</v>
      </c>
      <c r="E23" s="7">
        <v>0</v>
      </c>
      <c r="F23" s="7">
        <v>0</v>
      </c>
      <c r="G23" s="7">
        <v>0</v>
      </c>
      <c r="H23" s="2">
        <f t="shared" si="56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57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8"/>
        <v>0</v>
      </c>
      <c r="S23" s="8">
        <v>0</v>
      </c>
      <c r="T23" s="8">
        <v>0</v>
      </c>
      <c r="U23" s="8">
        <v>0</v>
      </c>
      <c r="V23" s="3">
        <f t="shared" si="59"/>
        <v>0</v>
      </c>
      <c r="W23" s="8">
        <v>0</v>
      </c>
      <c r="X23" s="8">
        <v>0</v>
      </c>
      <c r="Y23" s="3">
        <f t="shared" si="60"/>
        <v>0</v>
      </c>
      <c r="Z23" s="8">
        <v>0</v>
      </c>
      <c r="AA23" s="8">
        <v>0</v>
      </c>
      <c r="AB23" s="8">
        <v>0</v>
      </c>
      <c r="AC23" s="3">
        <f t="shared" si="61"/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2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3"/>
        <v>0</v>
      </c>
      <c r="AW23" s="70">
        <f t="shared" si="15"/>
        <v>0</v>
      </c>
      <c r="AX23" s="70">
        <f t="shared" si="62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f t="shared" si="55"/>
        <v>0</v>
      </c>
      <c r="D24" s="2">
        <v>0</v>
      </c>
      <c r="E24" s="7">
        <v>0</v>
      </c>
      <c r="F24" s="7">
        <v>0</v>
      </c>
      <c r="G24" s="7">
        <v>0</v>
      </c>
      <c r="H24" s="2">
        <f t="shared" si="56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57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8"/>
        <v>0</v>
      </c>
      <c r="S24" s="8">
        <v>0</v>
      </c>
      <c r="T24" s="8">
        <v>0</v>
      </c>
      <c r="U24" s="8">
        <v>0</v>
      </c>
      <c r="V24" s="3">
        <f t="shared" si="59"/>
        <v>0</v>
      </c>
      <c r="W24" s="8">
        <v>0</v>
      </c>
      <c r="X24" s="8">
        <v>0</v>
      </c>
      <c r="Y24" s="3">
        <f t="shared" si="60"/>
        <v>0</v>
      </c>
      <c r="Z24" s="8">
        <v>0</v>
      </c>
      <c r="AA24" s="8">
        <v>0</v>
      </c>
      <c r="AB24" s="8">
        <v>0</v>
      </c>
      <c r="AC24" s="3">
        <f t="shared" si="61"/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2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3"/>
        <v>0</v>
      </c>
      <c r="AW24" s="70">
        <f t="shared" si="15"/>
        <v>0</v>
      </c>
      <c r="AX24" s="70">
        <f t="shared" si="62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f t="shared" si="55"/>
        <v>0</v>
      </c>
      <c r="D25" s="2">
        <v>0</v>
      </c>
      <c r="E25" s="22">
        <v>0</v>
      </c>
      <c r="F25" s="22">
        <v>0</v>
      </c>
      <c r="G25" s="22">
        <v>0</v>
      </c>
      <c r="H25" s="2">
        <f t="shared" si="56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57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8"/>
        <v>0</v>
      </c>
      <c r="S25" s="8">
        <v>0</v>
      </c>
      <c r="T25" s="8">
        <v>0</v>
      </c>
      <c r="U25" s="8">
        <v>0</v>
      </c>
      <c r="V25" s="3">
        <f t="shared" si="59"/>
        <v>0</v>
      </c>
      <c r="W25" s="8">
        <v>0</v>
      </c>
      <c r="X25" s="8">
        <v>0</v>
      </c>
      <c r="Y25" s="3">
        <f t="shared" si="60"/>
        <v>0</v>
      </c>
      <c r="Z25" s="8">
        <v>0</v>
      </c>
      <c r="AA25" s="8">
        <v>0</v>
      </c>
      <c r="AB25" s="8">
        <v>0</v>
      </c>
      <c r="AC25" s="3">
        <f t="shared" si="61"/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2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2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f t="shared" si="55"/>
        <v>0</v>
      </c>
      <c r="D26" s="2">
        <v>0</v>
      </c>
      <c r="E26" s="7">
        <v>0</v>
      </c>
      <c r="F26" s="7">
        <v>0</v>
      </c>
      <c r="G26" s="7">
        <v>0</v>
      </c>
      <c r="H26" s="2">
        <f t="shared" si="56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57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8"/>
        <v>0</v>
      </c>
      <c r="S26" s="8">
        <v>0</v>
      </c>
      <c r="T26" s="8">
        <v>0</v>
      </c>
      <c r="U26" s="8">
        <v>0</v>
      </c>
      <c r="V26" s="3">
        <f t="shared" si="59"/>
        <v>0</v>
      </c>
      <c r="W26" s="8">
        <v>0</v>
      </c>
      <c r="X26" s="8">
        <v>0</v>
      </c>
      <c r="Y26" s="3">
        <f t="shared" si="60"/>
        <v>0</v>
      </c>
      <c r="Z26" s="8">
        <v>0</v>
      </c>
      <c r="AA26" s="8">
        <v>0</v>
      </c>
      <c r="AB26" s="8">
        <v>0</v>
      </c>
      <c r="AC26" s="3">
        <f t="shared" si="61"/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2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3"/>
        <v>0</v>
      </c>
      <c r="AW26" s="70">
        <f t="shared" si="15"/>
        <v>0</v>
      </c>
      <c r="AX26" s="70">
        <f t="shared" si="62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5">
        <v>7</v>
      </c>
      <c r="B27" s="6" t="s">
        <v>75</v>
      </c>
      <c r="C27" s="69">
        <f t="shared" ref="C27:BJ27" si="64">SUM(C28:C32)</f>
        <v>0</v>
      </c>
      <c r="D27" s="69">
        <f t="shared" si="64"/>
        <v>0</v>
      </c>
      <c r="E27" s="69">
        <f t="shared" si="64"/>
        <v>0</v>
      </c>
      <c r="F27" s="69">
        <f t="shared" si="64"/>
        <v>0</v>
      </c>
      <c r="G27" s="69">
        <f t="shared" si="64"/>
        <v>0</v>
      </c>
      <c r="H27" s="69">
        <f t="shared" si="64"/>
        <v>0</v>
      </c>
      <c r="I27" s="69">
        <f t="shared" si="64"/>
        <v>0</v>
      </c>
      <c r="J27" s="69">
        <f t="shared" si="64"/>
        <v>0</v>
      </c>
      <c r="K27" s="69">
        <f t="shared" si="64"/>
        <v>0</v>
      </c>
      <c r="L27" s="69">
        <f t="shared" si="64"/>
        <v>0</v>
      </c>
      <c r="M27" s="69">
        <f t="shared" si="64"/>
        <v>0</v>
      </c>
      <c r="N27" s="69">
        <f t="shared" si="64"/>
        <v>0</v>
      </c>
      <c r="O27" s="69">
        <f t="shared" si="64"/>
        <v>0</v>
      </c>
      <c r="P27" s="69">
        <f t="shared" si="64"/>
        <v>0</v>
      </c>
      <c r="Q27" s="69">
        <f t="shared" si="64"/>
        <v>0</v>
      </c>
      <c r="R27" s="69">
        <f t="shared" si="64"/>
        <v>0</v>
      </c>
      <c r="S27" s="69">
        <f t="shared" si="64"/>
        <v>0</v>
      </c>
      <c r="T27" s="69">
        <f t="shared" si="64"/>
        <v>0</v>
      </c>
      <c r="U27" s="69">
        <f t="shared" si="64"/>
        <v>0</v>
      </c>
      <c r="V27" s="69">
        <f t="shared" si="64"/>
        <v>0</v>
      </c>
      <c r="W27" s="69">
        <f t="shared" si="64"/>
        <v>0</v>
      </c>
      <c r="X27" s="69">
        <f t="shared" si="64"/>
        <v>0</v>
      </c>
      <c r="Y27" s="69">
        <f t="shared" si="64"/>
        <v>0</v>
      </c>
      <c r="Z27" s="69">
        <f t="shared" si="64"/>
        <v>0</v>
      </c>
      <c r="AA27" s="69">
        <f t="shared" si="64"/>
        <v>0</v>
      </c>
      <c r="AB27" s="69">
        <f t="shared" si="64"/>
        <v>0</v>
      </c>
      <c r="AC27" s="69">
        <f t="shared" si="64"/>
        <v>0</v>
      </c>
      <c r="AD27" s="69">
        <f t="shared" si="64"/>
        <v>0</v>
      </c>
      <c r="AE27" s="69">
        <f t="shared" si="64"/>
        <v>0</v>
      </c>
      <c r="AF27" s="69">
        <f t="shared" si="64"/>
        <v>0</v>
      </c>
      <c r="AG27" s="69">
        <f t="shared" si="64"/>
        <v>0</v>
      </c>
      <c r="AH27" s="69">
        <f t="shared" si="64"/>
        <v>0</v>
      </c>
      <c r="AI27" s="69">
        <f t="shared" si="64"/>
        <v>0</v>
      </c>
      <c r="AJ27" s="69">
        <f t="shared" si="64"/>
        <v>0</v>
      </c>
      <c r="AK27" s="69">
        <f t="shared" si="64"/>
        <v>0</v>
      </c>
      <c r="AL27" s="69">
        <f t="shared" si="64"/>
        <v>0</v>
      </c>
      <c r="AM27" s="69">
        <f t="shared" si="64"/>
        <v>0</v>
      </c>
      <c r="AN27" s="69">
        <f t="shared" si="64"/>
        <v>0</v>
      </c>
      <c r="AO27" s="69">
        <f t="shared" si="64"/>
        <v>0</v>
      </c>
      <c r="AP27" s="69">
        <f t="shared" si="64"/>
        <v>0</v>
      </c>
      <c r="AQ27" s="69">
        <f t="shared" si="64"/>
        <v>0</v>
      </c>
      <c r="AR27" s="69">
        <f t="shared" si="64"/>
        <v>0</v>
      </c>
      <c r="AS27" s="69">
        <f t="shared" si="64"/>
        <v>0</v>
      </c>
      <c r="AT27" s="69">
        <f t="shared" si="64"/>
        <v>0</v>
      </c>
      <c r="AU27" s="69">
        <f t="shared" si="64"/>
        <v>0</v>
      </c>
      <c r="AV27" s="69">
        <f>SUM(AV28:AV32)</f>
        <v>0</v>
      </c>
      <c r="AW27" s="69">
        <f t="shared" si="64"/>
        <v>0</v>
      </c>
      <c r="AX27" s="69">
        <f t="shared" si="64"/>
        <v>0</v>
      </c>
      <c r="AY27" s="69">
        <f t="shared" si="64"/>
        <v>0</v>
      </c>
      <c r="AZ27" s="69">
        <f t="shared" si="64"/>
        <v>0</v>
      </c>
      <c r="BA27" s="69">
        <f t="shared" si="64"/>
        <v>0</v>
      </c>
      <c r="BB27" s="69">
        <f t="shared" si="64"/>
        <v>0</v>
      </c>
      <c r="BC27" s="69">
        <f t="shared" si="64"/>
        <v>0</v>
      </c>
      <c r="BD27" s="69">
        <f t="shared" si="64"/>
        <v>0</v>
      </c>
      <c r="BE27" s="69">
        <f t="shared" si="64"/>
        <v>0</v>
      </c>
      <c r="BF27" s="69">
        <f t="shared" si="64"/>
        <v>0</v>
      </c>
      <c r="BG27" s="69">
        <f t="shared" si="64"/>
        <v>0</v>
      </c>
      <c r="BH27" s="69">
        <f t="shared" si="64"/>
        <v>0</v>
      </c>
      <c r="BI27" s="69">
        <f t="shared" si="64"/>
        <v>0</v>
      </c>
      <c r="BJ27" s="69">
        <f t="shared" si="64"/>
        <v>0</v>
      </c>
    </row>
    <row r="28" spans="1:62" ht="15">
      <c r="A28" s="9" t="s">
        <v>14</v>
      </c>
      <c r="B28" s="204" t="s">
        <v>76</v>
      </c>
      <c r="C28" s="21">
        <v>0</v>
      </c>
      <c r="D28" s="2">
        <v>0</v>
      </c>
      <c r="E28" s="7">
        <v>0</v>
      </c>
      <c r="F28" s="7">
        <v>0</v>
      </c>
      <c r="G28" s="7">
        <v>0</v>
      </c>
      <c r="H28" s="2">
        <v>0</v>
      </c>
      <c r="I28" s="2">
        <f t="shared" ref="I28:I39" si="65">H28-J28-K28</f>
        <v>0</v>
      </c>
      <c r="J28" s="8">
        <v>0</v>
      </c>
      <c r="K28" s="8">
        <v>0</v>
      </c>
      <c r="L28" s="8">
        <v>0</v>
      </c>
      <c r="M28" s="3">
        <f t="shared" ref="M28:M40" si="66">N28+O28+P28+Q28</f>
        <v>0</v>
      </c>
      <c r="N28" s="8">
        <v>0</v>
      </c>
      <c r="O28" s="8">
        <v>0</v>
      </c>
      <c r="P28" s="8">
        <v>0</v>
      </c>
      <c r="Q28" s="8">
        <v>0</v>
      </c>
      <c r="R28" s="161">
        <f t="shared" ref="R28:R40" si="67">S28+T28+U28</f>
        <v>0</v>
      </c>
      <c r="S28" s="8">
        <v>0</v>
      </c>
      <c r="T28" s="8">
        <v>0</v>
      </c>
      <c r="U28" s="8">
        <v>0</v>
      </c>
      <c r="V28" s="3">
        <f t="shared" ref="V28:V40" si="68">M28+R28</f>
        <v>0</v>
      </c>
      <c r="W28" s="8">
        <v>0</v>
      </c>
      <c r="X28" s="8">
        <v>0</v>
      </c>
      <c r="Y28" s="3">
        <f t="shared" ref="Y28:Y40" si="69">E28+I28-L28-V28-W28</f>
        <v>0</v>
      </c>
      <c r="Z28" s="3">
        <f t="shared" ref="Z28:Z40" si="70">X28+D28</f>
        <v>0</v>
      </c>
      <c r="AA28" s="8">
        <v>0</v>
      </c>
      <c r="AB28" s="8">
        <v>0</v>
      </c>
      <c r="AC28" s="3">
        <f t="shared" ref="AC28:AC40" si="71">AA28+AB28</f>
        <v>0</v>
      </c>
      <c r="AD28" s="8">
        <v>0</v>
      </c>
      <c r="AE28" s="3">
        <f t="shared" ref="AE28:AE40" si="72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40" si="73">AH28+AI28</f>
        <v>0</v>
      </c>
      <c r="AK28" s="8">
        <v>0</v>
      </c>
      <c r="AL28" s="3">
        <f t="shared" ref="AL28:AL40" si="74">AH28+AI28-AK28</f>
        <v>0</v>
      </c>
      <c r="AM28" s="8"/>
      <c r="AN28" s="8"/>
      <c r="AO28" s="8"/>
      <c r="AP28" s="8"/>
      <c r="AQ28" s="70">
        <f t="shared" si="11"/>
        <v>0</v>
      </c>
      <c r="AR28" s="70">
        <f t="shared" si="52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5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15">
      <c r="A29" s="9" t="s">
        <v>15</v>
      </c>
      <c r="B29" s="204" t="s">
        <v>77</v>
      </c>
      <c r="C29" s="21">
        <v>0</v>
      </c>
      <c r="D29" s="2">
        <v>0</v>
      </c>
      <c r="E29" s="7">
        <v>0</v>
      </c>
      <c r="F29" s="7">
        <v>0</v>
      </c>
      <c r="G29" s="7">
        <v>0</v>
      </c>
      <c r="H29" s="2">
        <v>0</v>
      </c>
      <c r="I29" s="2">
        <f t="shared" si="65"/>
        <v>0</v>
      </c>
      <c r="J29" s="8">
        <v>0</v>
      </c>
      <c r="K29" s="8">
        <v>0</v>
      </c>
      <c r="L29" s="8">
        <v>0</v>
      </c>
      <c r="M29" s="3">
        <f t="shared" si="66"/>
        <v>0</v>
      </c>
      <c r="N29" s="8">
        <v>0</v>
      </c>
      <c r="O29" s="8">
        <v>0</v>
      </c>
      <c r="P29" s="8">
        <v>0</v>
      </c>
      <c r="Q29" s="8">
        <v>0</v>
      </c>
      <c r="R29" s="161">
        <f t="shared" si="67"/>
        <v>0</v>
      </c>
      <c r="S29" s="8">
        <v>0</v>
      </c>
      <c r="T29" s="8">
        <v>0</v>
      </c>
      <c r="U29" s="8">
        <v>0</v>
      </c>
      <c r="V29" s="3">
        <f t="shared" si="68"/>
        <v>0</v>
      </c>
      <c r="W29" s="8">
        <v>0</v>
      </c>
      <c r="X29" s="8">
        <v>0</v>
      </c>
      <c r="Y29" s="3">
        <f t="shared" si="69"/>
        <v>0</v>
      </c>
      <c r="Z29" s="3">
        <f t="shared" si="70"/>
        <v>0</v>
      </c>
      <c r="AA29" s="8">
        <v>0</v>
      </c>
      <c r="AB29" s="8">
        <v>0</v>
      </c>
      <c r="AC29" s="3">
        <f t="shared" si="71"/>
        <v>0</v>
      </c>
      <c r="AD29" s="8">
        <v>0</v>
      </c>
      <c r="AE29" s="3">
        <f t="shared" si="72"/>
        <v>0</v>
      </c>
      <c r="AF29" s="8"/>
      <c r="AG29" s="8">
        <v>0</v>
      </c>
      <c r="AH29" s="8">
        <v>0</v>
      </c>
      <c r="AI29" s="8">
        <v>0</v>
      </c>
      <c r="AJ29" s="3">
        <f t="shared" si="73"/>
        <v>0</v>
      </c>
      <c r="AK29" s="8">
        <v>0</v>
      </c>
      <c r="AL29" s="3">
        <f t="shared" si="74"/>
        <v>0</v>
      </c>
      <c r="AM29" s="8"/>
      <c r="AN29" s="8"/>
      <c r="AO29" s="8"/>
      <c r="AP29" s="8"/>
      <c r="AQ29" s="70">
        <f t="shared" si="11"/>
        <v>0</v>
      </c>
      <c r="AR29" s="70">
        <f t="shared" si="52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6">L29+V29+W29+Y29+Z29</f>
        <v>0</v>
      </c>
      <c r="AW29" s="70">
        <f t="shared" si="15"/>
        <v>0</v>
      </c>
      <c r="AX29" s="70">
        <f t="shared" si="75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21">
        <v>0</v>
      </c>
      <c r="D30" s="2">
        <v>0</v>
      </c>
      <c r="E30" s="7">
        <v>0</v>
      </c>
      <c r="F30" s="7">
        <v>0</v>
      </c>
      <c r="G30" s="7">
        <v>0</v>
      </c>
      <c r="H30" s="2">
        <v>0</v>
      </c>
      <c r="I30" s="2">
        <f t="shared" si="65"/>
        <v>0</v>
      </c>
      <c r="J30" s="8">
        <v>0</v>
      </c>
      <c r="K30" s="8">
        <v>0</v>
      </c>
      <c r="L30" s="8">
        <v>0</v>
      </c>
      <c r="M30" s="3">
        <f t="shared" si="66"/>
        <v>0</v>
      </c>
      <c r="N30" s="8">
        <v>0</v>
      </c>
      <c r="O30" s="8">
        <v>0</v>
      </c>
      <c r="P30" s="8">
        <v>0</v>
      </c>
      <c r="Q30" s="8">
        <v>0</v>
      </c>
      <c r="R30" s="161">
        <f t="shared" si="67"/>
        <v>0</v>
      </c>
      <c r="S30" s="8">
        <v>0</v>
      </c>
      <c r="T30" s="8">
        <v>0</v>
      </c>
      <c r="U30" s="8">
        <v>0</v>
      </c>
      <c r="V30" s="3">
        <f t="shared" si="68"/>
        <v>0</v>
      </c>
      <c r="W30" s="8">
        <v>0</v>
      </c>
      <c r="X30" s="8">
        <v>0</v>
      </c>
      <c r="Y30" s="3">
        <f t="shared" si="69"/>
        <v>0</v>
      </c>
      <c r="Z30" s="3">
        <f t="shared" si="70"/>
        <v>0</v>
      </c>
      <c r="AA30" s="8">
        <v>0</v>
      </c>
      <c r="AB30" s="8">
        <v>0</v>
      </c>
      <c r="AC30" s="3">
        <f t="shared" si="71"/>
        <v>0</v>
      </c>
      <c r="AD30" s="8">
        <v>0</v>
      </c>
      <c r="AE30" s="3">
        <f t="shared" si="72"/>
        <v>0</v>
      </c>
      <c r="AF30" s="8"/>
      <c r="AG30" s="8">
        <v>0</v>
      </c>
      <c r="AH30" s="8">
        <v>0</v>
      </c>
      <c r="AI30" s="8">
        <v>0</v>
      </c>
      <c r="AJ30" s="3">
        <f t="shared" si="73"/>
        <v>0</v>
      </c>
      <c r="AK30" s="8">
        <v>0</v>
      </c>
      <c r="AL30" s="3">
        <f t="shared" si="74"/>
        <v>0</v>
      </c>
      <c r="AM30" s="8"/>
      <c r="AN30" s="8"/>
      <c r="AO30" s="8"/>
      <c r="AP30" s="8"/>
      <c r="AQ30" s="70">
        <f t="shared" si="11"/>
        <v>0</v>
      </c>
      <c r="AR30" s="70">
        <f t="shared" si="52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6"/>
        <v>0</v>
      </c>
      <c r="AW30" s="70">
        <f t="shared" si="15"/>
        <v>0</v>
      </c>
      <c r="AX30" s="70">
        <f t="shared" si="75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15">
      <c r="A31" s="9" t="s">
        <v>50</v>
      </c>
      <c r="B31" s="204" t="s">
        <v>79</v>
      </c>
      <c r="C31" s="21">
        <v>0</v>
      </c>
      <c r="D31" s="2">
        <v>0</v>
      </c>
      <c r="E31" s="7">
        <v>0</v>
      </c>
      <c r="F31" s="7">
        <v>0</v>
      </c>
      <c r="G31" s="7">
        <v>0</v>
      </c>
      <c r="H31" s="2">
        <v>0</v>
      </c>
      <c r="I31" s="2">
        <f t="shared" si="65"/>
        <v>0</v>
      </c>
      <c r="J31" s="8">
        <v>0</v>
      </c>
      <c r="K31" s="8">
        <v>0</v>
      </c>
      <c r="L31" s="8">
        <v>0</v>
      </c>
      <c r="M31" s="3">
        <f t="shared" si="66"/>
        <v>0</v>
      </c>
      <c r="N31" s="8">
        <v>0</v>
      </c>
      <c r="O31" s="8">
        <v>0</v>
      </c>
      <c r="P31" s="8">
        <v>0</v>
      </c>
      <c r="Q31" s="8">
        <v>0</v>
      </c>
      <c r="R31" s="161">
        <f t="shared" si="67"/>
        <v>0</v>
      </c>
      <c r="S31" s="8">
        <v>0</v>
      </c>
      <c r="T31" s="8">
        <v>0</v>
      </c>
      <c r="U31" s="8">
        <v>0</v>
      </c>
      <c r="V31" s="3">
        <f t="shared" si="68"/>
        <v>0</v>
      </c>
      <c r="W31" s="8">
        <v>0</v>
      </c>
      <c r="X31" s="8">
        <v>0</v>
      </c>
      <c r="Y31" s="3">
        <f t="shared" si="69"/>
        <v>0</v>
      </c>
      <c r="Z31" s="3">
        <f t="shared" si="70"/>
        <v>0</v>
      </c>
      <c r="AA31" s="8">
        <v>0</v>
      </c>
      <c r="AB31" s="8">
        <v>0</v>
      </c>
      <c r="AC31" s="3">
        <f t="shared" si="71"/>
        <v>0</v>
      </c>
      <c r="AD31" s="8">
        <v>0</v>
      </c>
      <c r="AE31" s="3">
        <f t="shared" si="72"/>
        <v>0</v>
      </c>
      <c r="AF31" s="8"/>
      <c r="AG31" s="8">
        <v>0</v>
      </c>
      <c r="AH31" s="8">
        <v>0</v>
      </c>
      <c r="AI31" s="8">
        <v>0</v>
      </c>
      <c r="AJ31" s="3">
        <f t="shared" si="73"/>
        <v>0</v>
      </c>
      <c r="AK31" s="8">
        <v>0</v>
      </c>
      <c r="AL31" s="3">
        <f t="shared" si="74"/>
        <v>0</v>
      </c>
      <c r="AM31" s="8"/>
      <c r="AN31" s="8"/>
      <c r="AO31" s="8"/>
      <c r="AP31" s="8"/>
      <c r="AQ31" s="70">
        <f t="shared" si="11"/>
        <v>0</v>
      </c>
      <c r="AR31" s="70">
        <f t="shared" si="52"/>
        <v>0</v>
      </c>
      <c r="AS31" s="70">
        <f t="shared" si="12"/>
        <v>0</v>
      </c>
      <c r="AT31" s="70">
        <f t="shared" si="13"/>
        <v>0</v>
      </c>
      <c r="AU31" s="70">
        <f t="shared" si="14"/>
        <v>0</v>
      </c>
      <c r="AV31" s="70">
        <f t="shared" si="76"/>
        <v>0</v>
      </c>
      <c r="AW31" s="70">
        <f t="shared" si="15"/>
        <v>0</v>
      </c>
      <c r="AX31" s="70">
        <f t="shared" si="75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15">
      <c r="A32" s="9" t="s">
        <v>51</v>
      </c>
      <c r="B32" s="204" t="s">
        <v>3</v>
      </c>
      <c r="C32" s="21">
        <v>0</v>
      </c>
      <c r="D32" s="2">
        <v>0</v>
      </c>
      <c r="E32" s="7">
        <v>0</v>
      </c>
      <c r="F32" s="7">
        <v>0</v>
      </c>
      <c r="G32" s="7">
        <v>0</v>
      </c>
      <c r="H32" s="2">
        <v>0</v>
      </c>
      <c r="I32" s="2">
        <f t="shared" si="65"/>
        <v>0</v>
      </c>
      <c r="J32" s="8">
        <v>0</v>
      </c>
      <c r="K32" s="8">
        <v>0</v>
      </c>
      <c r="L32" s="8">
        <v>0</v>
      </c>
      <c r="M32" s="3">
        <f t="shared" si="66"/>
        <v>0</v>
      </c>
      <c r="N32" s="8">
        <v>0</v>
      </c>
      <c r="O32" s="8">
        <v>0</v>
      </c>
      <c r="P32" s="8">
        <v>0</v>
      </c>
      <c r="Q32" s="8">
        <v>0</v>
      </c>
      <c r="R32" s="161">
        <f t="shared" si="67"/>
        <v>0</v>
      </c>
      <c r="S32" s="8">
        <v>0</v>
      </c>
      <c r="T32" s="8">
        <v>0</v>
      </c>
      <c r="U32" s="8">
        <v>0</v>
      </c>
      <c r="V32" s="3">
        <f t="shared" si="68"/>
        <v>0</v>
      </c>
      <c r="W32" s="8">
        <v>0</v>
      </c>
      <c r="X32" s="8">
        <v>0</v>
      </c>
      <c r="Y32" s="3">
        <f t="shared" si="69"/>
        <v>0</v>
      </c>
      <c r="Z32" s="3">
        <f t="shared" si="70"/>
        <v>0</v>
      </c>
      <c r="AA32" s="8">
        <v>0</v>
      </c>
      <c r="AB32" s="8">
        <v>0</v>
      </c>
      <c r="AC32" s="3">
        <f t="shared" si="71"/>
        <v>0</v>
      </c>
      <c r="AD32" s="8">
        <v>0</v>
      </c>
      <c r="AE32" s="3">
        <f t="shared" si="72"/>
        <v>0</v>
      </c>
      <c r="AF32" s="8"/>
      <c r="AG32" s="8">
        <v>0</v>
      </c>
      <c r="AH32" s="8">
        <v>0</v>
      </c>
      <c r="AI32" s="8">
        <v>0</v>
      </c>
      <c r="AJ32" s="3">
        <f t="shared" si="73"/>
        <v>0</v>
      </c>
      <c r="AK32" s="8">
        <v>0</v>
      </c>
      <c r="AL32" s="3">
        <f t="shared" si="74"/>
        <v>0</v>
      </c>
      <c r="AM32" s="8"/>
      <c r="AN32" s="8"/>
      <c r="AO32" s="8"/>
      <c r="AP32" s="8"/>
      <c r="AQ32" s="70">
        <f t="shared" si="11"/>
        <v>0</v>
      </c>
      <c r="AR32" s="70">
        <f t="shared" si="52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6"/>
        <v>0</v>
      </c>
      <c r="AW32" s="70">
        <f t="shared" si="15"/>
        <v>0</v>
      </c>
      <c r="AX32" s="70">
        <f t="shared" si="75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21">
        <v>0</v>
      </c>
      <c r="D33" s="2">
        <v>0</v>
      </c>
      <c r="E33" s="7">
        <v>0</v>
      </c>
      <c r="F33" s="7">
        <v>0</v>
      </c>
      <c r="G33" s="7">
        <v>0</v>
      </c>
      <c r="H33" s="2">
        <v>0</v>
      </c>
      <c r="I33" s="2">
        <f t="shared" si="65"/>
        <v>0</v>
      </c>
      <c r="J33" s="8">
        <v>0</v>
      </c>
      <c r="K33" s="8">
        <v>0</v>
      </c>
      <c r="L33" s="8">
        <v>0</v>
      </c>
      <c r="M33" s="3">
        <f t="shared" si="66"/>
        <v>0</v>
      </c>
      <c r="N33" s="8">
        <v>0</v>
      </c>
      <c r="O33" s="8">
        <v>0</v>
      </c>
      <c r="P33" s="8">
        <v>0</v>
      </c>
      <c r="Q33" s="8">
        <v>0</v>
      </c>
      <c r="R33" s="161">
        <f t="shared" si="67"/>
        <v>0</v>
      </c>
      <c r="S33" s="8">
        <v>0</v>
      </c>
      <c r="T33" s="8">
        <v>0</v>
      </c>
      <c r="U33" s="8">
        <v>0</v>
      </c>
      <c r="V33" s="3">
        <f t="shared" si="68"/>
        <v>0</v>
      </c>
      <c r="W33" s="8">
        <v>0</v>
      </c>
      <c r="X33" s="8">
        <v>0</v>
      </c>
      <c r="Y33" s="3">
        <f t="shared" si="69"/>
        <v>0</v>
      </c>
      <c r="Z33" s="3">
        <f t="shared" si="70"/>
        <v>0</v>
      </c>
      <c r="AA33" s="8">
        <v>0</v>
      </c>
      <c r="AB33" s="8">
        <v>0</v>
      </c>
      <c r="AC33" s="3">
        <f t="shared" si="71"/>
        <v>0</v>
      </c>
      <c r="AD33" s="8">
        <v>0</v>
      </c>
      <c r="AE33" s="3">
        <f t="shared" si="72"/>
        <v>0</v>
      </c>
      <c r="AF33" s="8"/>
      <c r="AG33" s="8">
        <v>0</v>
      </c>
      <c r="AH33" s="8">
        <v>0</v>
      </c>
      <c r="AI33" s="8">
        <v>0</v>
      </c>
      <c r="AJ33" s="3">
        <f t="shared" si="73"/>
        <v>0</v>
      </c>
      <c r="AK33" s="8">
        <v>0</v>
      </c>
      <c r="AL33" s="3">
        <f t="shared" si="74"/>
        <v>0</v>
      </c>
      <c r="AM33" s="8"/>
      <c r="AN33" s="8"/>
      <c r="AO33" s="8"/>
      <c r="AP33" s="8"/>
      <c r="AQ33" s="70">
        <f t="shared" si="11"/>
        <v>0</v>
      </c>
      <c r="AR33" s="70">
        <f t="shared" si="52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5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9" t="s">
        <v>82</v>
      </c>
      <c r="B34" s="6" t="s">
        <v>62</v>
      </c>
      <c r="C34" s="21">
        <v>0</v>
      </c>
      <c r="D34" s="2">
        <v>0</v>
      </c>
      <c r="E34" s="7">
        <v>0</v>
      </c>
      <c r="F34" s="7">
        <v>0</v>
      </c>
      <c r="G34" s="7">
        <v>0</v>
      </c>
      <c r="H34" s="2">
        <v>0</v>
      </c>
      <c r="I34" s="2">
        <f t="shared" si="65"/>
        <v>0</v>
      </c>
      <c r="J34" s="8">
        <v>0</v>
      </c>
      <c r="K34" s="8">
        <v>0</v>
      </c>
      <c r="L34" s="8">
        <v>0</v>
      </c>
      <c r="M34" s="3">
        <f t="shared" si="66"/>
        <v>0</v>
      </c>
      <c r="N34" s="8">
        <v>0</v>
      </c>
      <c r="O34" s="8">
        <v>0</v>
      </c>
      <c r="P34" s="8">
        <v>0</v>
      </c>
      <c r="Q34" s="8">
        <v>0</v>
      </c>
      <c r="R34" s="161">
        <f t="shared" si="67"/>
        <v>0</v>
      </c>
      <c r="S34" s="8">
        <v>0</v>
      </c>
      <c r="T34" s="8">
        <v>0</v>
      </c>
      <c r="U34" s="8">
        <v>0</v>
      </c>
      <c r="V34" s="3">
        <f t="shared" si="68"/>
        <v>0</v>
      </c>
      <c r="W34" s="8">
        <v>0</v>
      </c>
      <c r="X34" s="8">
        <v>0</v>
      </c>
      <c r="Y34" s="3">
        <f t="shared" si="69"/>
        <v>0</v>
      </c>
      <c r="Z34" s="3">
        <f t="shared" si="70"/>
        <v>0</v>
      </c>
      <c r="AA34" s="8">
        <v>0</v>
      </c>
      <c r="AB34" s="8">
        <v>0</v>
      </c>
      <c r="AC34" s="3">
        <f t="shared" si="71"/>
        <v>0</v>
      </c>
      <c r="AD34" s="8">
        <v>0</v>
      </c>
      <c r="AE34" s="3">
        <f t="shared" si="72"/>
        <v>0</v>
      </c>
      <c r="AF34" s="8"/>
      <c r="AG34" s="8">
        <v>0</v>
      </c>
      <c r="AH34" s="8">
        <v>0</v>
      </c>
      <c r="AI34" s="8">
        <v>0</v>
      </c>
      <c r="AJ34" s="3">
        <f t="shared" si="73"/>
        <v>0</v>
      </c>
      <c r="AK34" s="8">
        <v>0</v>
      </c>
      <c r="AL34" s="3">
        <f t="shared" si="74"/>
        <v>0</v>
      </c>
      <c r="AM34" s="8"/>
      <c r="AN34" s="8"/>
      <c r="AO34" s="8"/>
      <c r="AP34" s="8"/>
      <c r="AQ34" s="70">
        <f t="shared" si="11"/>
        <v>0</v>
      </c>
      <c r="AR34" s="70">
        <f t="shared" si="52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6" si="77">L34+V34+W34+Y34+Z34</f>
        <v>0</v>
      </c>
      <c r="AW34" s="70">
        <f t="shared" si="15"/>
        <v>0</v>
      </c>
      <c r="AX34" s="70">
        <f t="shared" si="75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9" t="s">
        <v>83</v>
      </c>
      <c r="B35" s="6" t="s">
        <v>63</v>
      </c>
      <c r="C35" s="21">
        <v>0</v>
      </c>
      <c r="D35" s="2">
        <v>0</v>
      </c>
      <c r="E35" s="7">
        <v>0</v>
      </c>
      <c r="F35" s="7">
        <v>0</v>
      </c>
      <c r="G35" s="7">
        <v>0</v>
      </c>
      <c r="H35" s="2">
        <v>0</v>
      </c>
      <c r="I35" s="2">
        <f t="shared" si="65"/>
        <v>0</v>
      </c>
      <c r="J35" s="8">
        <v>0</v>
      </c>
      <c r="K35" s="8">
        <v>0</v>
      </c>
      <c r="L35" s="8">
        <v>0</v>
      </c>
      <c r="M35" s="3">
        <f t="shared" si="66"/>
        <v>0</v>
      </c>
      <c r="N35" s="8">
        <v>0</v>
      </c>
      <c r="O35" s="8">
        <v>0</v>
      </c>
      <c r="P35" s="8">
        <v>0</v>
      </c>
      <c r="Q35" s="8">
        <v>0</v>
      </c>
      <c r="R35" s="161">
        <f t="shared" si="67"/>
        <v>0</v>
      </c>
      <c r="S35" s="8">
        <v>0</v>
      </c>
      <c r="T35" s="8">
        <v>0</v>
      </c>
      <c r="U35" s="8">
        <v>0</v>
      </c>
      <c r="V35" s="3">
        <f t="shared" si="68"/>
        <v>0</v>
      </c>
      <c r="W35" s="8">
        <v>0</v>
      </c>
      <c r="X35" s="8">
        <v>0</v>
      </c>
      <c r="Y35" s="3">
        <f t="shared" si="69"/>
        <v>0</v>
      </c>
      <c r="Z35" s="3">
        <f t="shared" si="70"/>
        <v>0</v>
      </c>
      <c r="AA35" s="8">
        <v>0</v>
      </c>
      <c r="AB35" s="8">
        <v>0</v>
      </c>
      <c r="AC35" s="3">
        <f t="shared" si="71"/>
        <v>0</v>
      </c>
      <c r="AD35" s="8">
        <v>0</v>
      </c>
      <c r="AE35" s="3">
        <f t="shared" si="72"/>
        <v>0</v>
      </c>
      <c r="AF35" s="8"/>
      <c r="AG35" s="8">
        <v>0</v>
      </c>
      <c r="AH35" s="8">
        <v>0</v>
      </c>
      <c r="AI35" s="8">
        <v>0</v>
      </c>
      <c r="AJ35" s="3">
        <f t="shared" si="73"/>
        <v>0</v>
      </c>
      <c r="AK35" s="8">
        <v>0</v>
      </c>
      <c r="AL35" s="3">
        <f t="shared" si="74"/>
        <v>0</v>
      </c>
      <c r="AM35" s="8"/>
      <c r="AN35" s="8"/>
      <c r="AO35" s="8"/>
      <c r="AP35" s="8"/>
      <c r="AQ35" s="70">
        <f t="shared" si="11"/>
        <v>0</v>
      </c>
      <c r="AR35" s="70">
        <f t="shared" si="52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7"/>
        <v>0</v>
      </c>
      <c r="AW35" s="70">
        <f t="shared" si="15"/>
        <v>0</v>
      </c>
      <c r="AX35" s="70">
        <f t="shared" si="75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51">
      <c r="A36" s="9" t="s">
        <v>84</v>
      </c>
      <c r="B36" s="6" t="s">
        <v>64</v>
      </c>
      <c r="C36" s="21">
        <v>0</v>
      </c>
      <c r="D36" s="2">
        <v>0</v>
      </c>
      <c r="E36" s="7">
        <v>0</v>
      </c>
      <c r="F36" s="7">
        <v>0</v>
      </c>
      <c r="G36" s="7">
        <v>0</v>
      </c>
      <c r="H36" s="2">
        <v>0</v>
      </c>
      <c r="I36" s="2">
        <f t="shared" si="65"/>
        <v>0</v>
      </c>
      <c r="J36" s="8">
        <v>0</v>
      </c>
      <c r="K36" s="8">
        <v>0</v>
      </c>
      <c r="L36" s="8">
        <v>0</v>
      </c>
      <c r="M36" s="3">
        <f t="shared" si="66"/>
        <v>0</v>
      </c>
      <c r="N36" s="8">
        <v>0</v>
      </c>
      <c r="O36" s="8">
        <v>0</v>
      </c>
      <c r="P36" s="8">
        <v>0</v>
      </c>
      <c r="Q36" s="8">
        <v>0</v>
      </c>
      <c r="R36" s="161">
        <f t="shared" si="67"/>
        <v>0</v>
      </c>
      <c r="S36" s="8">
        <v>0</v>
      </c>
      <c r="T36" s="8">
        <v>0</v>
      </c>
      <c r="U36" s="8">
        <v>0</v>
      </c>
      <c r="V36" s="3">
        <f t="shared" si="68"/>
        <v>0</v>
      </c>
      <c r="W36" s="8">
        <v>0</v>
      </c>
      <c r="X36" s="8">
        <v>0</v>
      </c>
      <c r="Y36" s="3">
        <f t="shared" si="69"/>
        <v>0</v>
      </c>
      <c r="Z36" s="3">
        <f t="shared" si="70"/>
        <v>0</v>
      </c>
      <c r="AA36" s="8">
        <v>0</v>
      </c>
      <c r="AB36" s="8">
        <v>0</v>
      </c>
      <c r="AC36" s="3">
        <f t="shared" si="71"/>
        <v>0</v>
      </c>
      <c r="AD36" s="8">
        <v>0</v>
      </c>
      <c r="AE36" s="3">
        <f t="shared" si="72"/>
        <v>0</v>
      </c>
      <c r="AF36" s="8"/>
      <c r="AG36" s="8">
        <v>0</v>
      </c>
      <c r="AH36" s="8">
        <v>0</v>
      </c>
      <c r="AI36" s="8">
        <v>0</v>
      </c>
      <c r="AJ36" s="3">
        <f t="shared" si="73"/>
        <v>0</v>
      </c>
      <c r="AK36" s="8">
        <v>0</v>
      </c>
      <c r="AL36" s="3">
        <f t="shared" si="74"/>
        <v>0</v>
      </c>
      <c r="AM36" s="8"/>
      <c r="AN36" s="8"/>
      <c r="AO36" s="8"/>
      <c r="AP36" s="8"/>
      <c r="AQ36" s="70">
        <f t="shared" si="11"/>
        <v>0</v>
      </c>
      <c r="AR36" s="70">
        <f t="shared" si="52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7"/>
        <v>0</v>
      </c>
      <c r="AW36" s="70">
        <f t="shared" si="15"/>
        <v>0</v>
      </c>
      <c r="AX36" s="70">
        <f t="shared" si="75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9" t="s">
        <v>93</v>
      </c>
      <c r="B37" s="6" t="s">
        <v>65</v>
      </c>
      <c r="C37" s="21">
        <v>0</v>
      </c>
      <c r="D37" s="2">
        <v>0</v>
      </c>
      <c r="E37" s="7">
        <v>0</v>
      </c>
      <c r="F37" s="7">
        <v>0</v>
      </c>
      <c r="G37" s="7">
        <v>0</v>
      </c>
      <c r="H37" s="2">
        <v>0</v>
      </c>
      <c r="I37" s="2">
        <f t="shared" si="65"/>
        <v>0</v>
      </c>
      <c r="J37" s="8">
        <v>0</v>
      </c>
      <c r="K37" s="8">
        <v>0</v>
      </c>
      <c r="L37" s="8">
        <v>0</v>
      </c>
      <c r="M37" s="21">
        <f t="shared" si="66"/>
        <v>0</v>
      </c>
      <c r="N37" s="8">
        <v>0</v>
      </c>
      <c r="O37" s="8">
        <v>0</v>
      </c>
      <c r="P37" s="8">
        <v>0</v>
      </c>
      <c r="Q37" s="8">
        <v>0</v>
      </c>
      <c r="R37" s="161">
        <f t="shared" si="67"/>
        <v>0</v>
      </c>
      <c r="S37" s="8">
        <v>0</v>
      </c>
      <c r="T37" s="8">
        <v>0</v>
      </c>
      <c r="U37" s="8">
        <v>0</v>
      </c>
      <c r="V37" s="3">
        <f t="shared" si="68"/>
        <v>0</v>
      </c>
      <c r="W37" s="8">
        <v>0</v>
      </c>
      <c r="X37" s="8">
        <v>0</v>
      </c>
      <c r="Y37" s="3">
        <f t="shared" si="69"/>
        <v>0</v>
      </c>
      <c r="Z37" s="3">
        <f t="shared" si="70"/>
        <v>0</v>
      </c>
      <c r="AA37" s="8">
        <v>0</v>
      </c>
      <c r="AB37" s="8">
        <v>0</v>
      </c>
      <c r="AC37" s="3">
        <f t="shared" si="71"/>
        <v>0</v>
      </c>
      <c r="AD37" s="8">
        <v>0</v>
      </c>
      <c r="AE37" s="3">
        <f t="shared" si="72"/>
        <v>0</v>
      </c>
      <c r="AF37" s="8"/>
      <c r="AG37" s="8">
        <v>0</v>
      </c>
      <c r="AH37" s="8">
        <v>0</v>
      </c>
      <c r="AI37" s="8">
        <v>0</v>
      </c>
      <c r="AJ37" s="3">
        <f t="shared" si="73"/>
        <v>0</v>
      </c>
      <c r="AK37" s="8">
        <v>0</v>
      </c>
      <c r="AL37" s="3">
        <f t="shared" si="74"/>
        <v>0</v>
      </c>
      <c r="AM37" s="8"/>
      <c r="AN37" s="8"/>
      <c r="AO37" s="8"/>
      <c r="AP37" s="8"/>
      <c r="AQ37" s="70">
        <f t="shared" si="11"/>
        <v>0</v>
      </c>
      <c r="AR37" s="70">
        <f t="shared" si="52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7"/>
        <v>0</v>
      </c>
      <c r="AW37" s="70">
        <f t="shared" si="15"/>
        <v>0</v>
      </c>
      <c r="AX37" s="70">
        <f t="shared" si="75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97" t="s">
        <v>152</v>
      </c>
      <c r="C38" s="21">
        <v>1</v>
      </c>
      <c r="D38" s="2">
        <v>0</v>
      </c>
      <c r="E38" s="7">
        <v>1</v>
      </c>
      <c r="F38" s="7">
        <v>0</v>
      </c>
      <c r="G38" s="7">
        <v>0</v>
      </c>
      <c r="H38" s="2">
        <v>0</v>
      </c>
      <c r="I38" s="2">
        <f t="shared" si="65"/>
        <v>0</v>
      </c>
      <c r="J38" s="8">
        <v>0</v>
      </c>
      <c r="K38" s="8">
        <v>0</v>
      </c>
      <c r="L38" s="8">
        <v>0</v>
      </c>
      <c r="M38" s="21">
        <f t="shared" si="66"/>
        <v>0</v>
      </c>
      <c r="N38" s="8">
        <v>0</v>
      </c>
      <c r="O38" s="8">
        <v>0</v>
      </c>
      <c r="P38" s="8">
        <v>0</v>
      </c>
      <c r="Q38" s="8">
        <v>0</v>
      </c>
      <c r="R38" s="161">
        <f t="shared" si="67"/>
        <v>0</v>
      </c>
      <c r="S38" s="8">
        <v>0</v>
      </c>
      <c r="T38" s="8">
        <v>0</v>
      </c>
      <c r="U38" s="8">
        <v>0</v>
      </c>
      <c r="V38" s="3">
        <f t="shared" si="68"/>
        <v>0</v>
      </c>
      <c r="W38" s="8">
        <v>0</v>
      </c>
      <c r="X38" s="8">
        <v>0</v>
      </c>
      <c r="Y38" s="3">
        <f t="shared" si="69"/>
        <v>1</v>
      </c>
      <c r="Z38" s="3">
        <f t="shared" si="70"/>
        <v>0</v>
      </c>
      <c r="AA38" s="8">
        <v>0</v>
      </c>
      <c r="AB38" s="8">
        <v>0</v>
      </c>
      <c r="AC38" s="3">
        <f t="shared" si="71"/>
        <v>0</v>
      </c>
      <c r="AD38" s="8">
        <v>0</v>
      </c>
      <c r="AE38" s="3">
        <f t="shared" si="72"/>
        <v>0</v>
      </c>
      <c r="AF38" s="8"/>
      <c r="AG38" s="8">
        <v>0</v>
      </c>
      <c r="AH38" s="8">
        <v>0</v>
      </c>
      <c r="AI38" s="8">
        <v>0</v>
      </c>
      <c r="AJ38" s="3">
        <f t="shared" si="73"/>
        <v>0</v>
      </c>
      <c r="AK38" s="8">
        <v>0</v>
      </c>
      <c r="AL38" s="3">
        <f t="shared" si="74"/>
        <v>0</v>
      </c>
      <c r="AM38" s="8"/>
      <c r="AN38" s="8"/>
      <c r="AO38" s="8"/>
      <c r="AP38" s="8"/>
      <c r="AQ38" s="70">
        <f t="shared" si="11"/>
        <v>1</v>
      </c>
      <c r="AR38" s="70">
        <f t="shared" si="52"/>
        <v>1</v>
      </c>
      <c r="AS38" s="70">
        <f t="shared" si="12"/>
        <v>0</v>
      </c>
      <c r="AT38" s="70">
        <f t="shared" si="13"/>
        <v>0</v>
      </c>
      <c r="AU38" s="70">
        <f>D38+E38+I38</f>
        <v>1</v>
      </c>
      <c r="AV38" s="70">
        <f t="shared" si="77"/>
        <v>1</v>
      </c>
      <c r="AW38" s="70">
        <f t="shared" si="15"/>
        <v>0</v>
      </c>
      <c r="AX38" s="70">
        <f t="shared" si="75"/>
        <v>0</v>
      </c>
      <c r="AY38" s="70">
        <f t="shared" si="16"/>
        <v>0</v>
      </c>
      <c r="AZ38" s="70">
        <f t="shared" si="17"/>
        <v>0</v>
      </c>
      <c r="BA38" s="70">
        <f t="shared" si="18"/>
        <v>0</v>
      </c>
      <c r="BB38" s="70">
        <f t="shared" si="19"/>
        <v>0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36" customHeight="1">
      <c r="A39" s="9" t="s">
        <v>98</v>
      </c>
      <c r="B39" s="97" t="s">
        <v>136</v>
      </c>
      <c r="C39" s="21">
        <v>6</v>
      </c>
      <c r="D39" s="2">
        <v>0</v>
      </c>
      <c r="E39" s="7">
        <v>6</v>
      </c>
      <c r="F39" s="7">
        <v>0</v>
      </c>
      <c r="G39" s="7">
        <v>0</v>
      </c>
      <c r="H39" s="2">
        <v>5</v>
      </c>
      <c r="I39" s="2">
        <f t="shared" si="65"/>
        <v>5</v>
      </c>
      <c r="J39" s="8">
        <v>0</v>
      </c>
      <c r="K39" s="8">
        <v>0</v>
      </c>
      <c r="L39" s="8">
        <v>0</v>
      </c>
      <c r="M39" s="21">
        <f t="shared" si="66"/>
        <v>3</v>
      </c>
      <c r="N39" s="174">
        <v>3</v>
      </c>
      <c r="O39" s="174">
        <v>0</v>
      </c>
      <c r="P39" s="174">
        <v>0</v>
      </c>
      <c r="Q39" s="8">
        <v>0</v>
      </c>
      <c r="R39" s="161">
        <f t="shared" si="67"/>
        <v>1</v>
      </c>
      <c r="S39" s="174">
        <v>0</v>
      </c>
      <c r="T39" s="174">
        <v>0</v>
      </c>
      <c r="U39" s="174">
        <v>1</v>
      </c>
      <c r="V39" s="3">
        <f t="shared" si="68"/>
        <v>4</v>
      </c>
      <c r="W39" s="8">
        <v>0</v>
      </c>
      <c r="X39" s="8">
        <v>0</v>
      </c>
      <c r="Y39" s="3">
        <f t="shared" si="69"/>
        <v>7</v>
      </c>
      <c r="Z39" s="3">
        <f t="shared" si="70"/>
        <v>0</v>
      </c>
      <c r="AA39" s="8">
        <v>0</v>
      </c>
      <c r="AB39" s="8">
        <v>3</v>
      </c>
      <c r="AC39" s="3">
        <f t="shared" si="71"/>
        <v>3</v>
      </c>
      <c r="AD39" s="8">
        <v>0</v>
      </c>
      <c r="AE39" s="3">
        <f t="shared" si="72"/>
        <v>3</v>
      </c>
      <c r="AF39" s="8"/>
      <c r="AG39" s="8">
        <v>0</v>
      </c>
      <c r="AH39" s="8">
        <v>0</v>
      </c>
      <c r="AI39" s="8">
        <v>1</v>
      </c>
      <c r="AJ39" s="3">
        <f t="shared" si="73"/>
        <v>1</v>
      </c>
      <c r="AK39" s="8">
        <v>0</v>
      </c>
      <c r="AL39" s="3">
        <f t="shared" si="74"/>
        <v>1</v>
      </c>
      <c r="AM39" s="8"/>
      <c r="AN39" s="8"/>
      <c r="AO39" s="8"/>
      <c r="AP39" s="8"/>
      <c r="AQ39" s="70">
        <f t="shared" si="11"/>
        <v>6</v>
      </c>
      <c r="AR39" s="70">
        <f t="shared" si="52"/>
        <v>6</v>
      </c>
      <c r="AS39" s="70">
        <f t="shared" si="12"/>
        <v>5</v>
      </c>
      <c r="AT39" s="70">
        <f t="shared" si="13"/>
        <v>5</v>
      </c>
      <c r="AU39" s="70">
        <f t="shared" si="14"/>
        <v>11</v>
      </c>
      <c r="AV39" s="70">
        <f t="shared" si="77"/>
        <v>11</v>
      </c>
      <c r="AW39" s="70">
        <f t="shared" si="15"/>
        <v>3</v>
      </c>
      <c r="AX39" s="70">
        <f t="shared" si="75"/>
        <v>3</v>
      </c>
      <c r="AY39" s="70">
        <f t="shared" si="16"/>
        <v>1</v>
      </c>
      <c r="AZ39" s="70">
        <f t="shared" si="17"/>
        <v>1</v>
      </c>
      <c r="BA39" s="70">
        <f t="shared" si="18"/>
        <v>4</v>
      </c>
      <c r="BB39" s="70">
        <f t="shared" si="19"/>
        <v>4</v>
      </c>
      <c r="BC39" s="70">
        <f t="shared" si="20"/>
        <v>3</v>
      </c>
      <c r="BD39" s="70">
        <f t="shared" si="21"/>
        <v>3</v>
      </c>
      <c r="BE39" s="70">
        <f t="shared" si="22"/>
        <v>3</v>
      </c>
      <c r="BF39" s="70">
        <f t="shared" si="23"/>
        <v>3</v>
      </c>
      <c r="BG39" s="70">
        <f t="shared" si="24"/>
        <v>1</v>
      </c>
      <c r="BH39" s="70">
        <f t="shared" si="25"/>
        <v>1</v>
      </c>
      <c r="BI39" s="70">
        <f t="shared" si="26"/>
        <v>1</v>
      </c>
      <c r="BJ39" s="70">
        <f t="shared" si="27"/>
        <v>1</v>
      </c>
    </row>
    <row r="40" spans="1:62" ht="36" customHeight="1">
      <c r="A40" s="9" t="s">
        <v>99</v>
      </c>
      <c r="B40" s="97" t="s">
        <v>136</v>
      </c>
      <c r="C40" s="21">
        <v>2</v>
      </c>
      <c r="D40" s="2">
        <v>0</v>
      </c>
      <c r="E40" s="7">
        <v>2</v>
      </c>
      <c r="F40" s="7">
        <v>0</v>
      </c>
      <c r="G40" s="7">
        <v>0</v>
      </c>
      <c r="H40" s="2">
        <v>0</v>
      </c>
      <c r="I40" s="2">
        <v>0</v>
      </c>
      <c r="J40" s="8">
        <v>0</v>
      </c>
      <c r="K40" s="8">
        <v>0</v>
      </c>
      <c r="L40" s="8">
        <v>0</v>
      </c>
      <c r="M40" s="3">
        <f t="shared" si="66"/>
        <v>2</v>
      </c>
      <c r="N40" s="174">
        <v>2</v>
      </c>
      <c r="O40" s="175">
        <v>0</v>
      </c>
      <c r="P40" s="174">
        <v>0</v>
      </c>
      <c r="Q40" s="174">
        <v>0</v>
      </c>
      <c r="R40" s="161">
        <f t="shared" si="67"/>
        <v>0</v>
      </c>
      <c r="S40" s="174">
        <v>0</v>
      </c>
      <c r="T40" s="174">
        <v>0</v>
      </c>
      <c r="U40" s="176">
        <v>0</v>
      </c>
      <c r="V40" s="3">
        <f t="shared" si="68"/>
        <v>2</v>
      </c>
      <c r="W40" s="8">
        <v>0</v>
      </c>
      <c r="X40" s="8">
        <v>0</v>
      </c>
      <c r="Y40" s="3">
        <f t="shared" si="69"/>
        <v>0</v>
      </c>
      <c r="Z40" s="3">
        <f t="shared" si="70"/>
        <v>0</v>
      </c>
      <c r="AA40" s="8">
        <v>0</v>
      </c>
      <c r="AB40" s="8">
        <v>0</v>
      </c>
      <c r="AC40" s="3">
        <f t="shared" si="71"/>
        <v>0</v>
      </c>
      <c r="AD40" s="8">
        <v>0</v>
      </c>
      <c r="AE40" s="3">
        <f t="shared" si="72"/>
        <v>0</v>
      </c>
      <c r="AF40" s="8"/>
      <c r="AG40" s="8">
        <v>0</v>
      </c>
      <c r="AH40" s="8">
        <v>0</v>
      </c>
      <c r="AI40" s="8">
        <v>0</v>
      </c>
      <c r="AJ40" s="3">
        <f t="shared" si="73"/>
        <v>0</v>
      </c>
      <c r="AK40" s="8">
        <v>0</v>
      </c>
      <c r="AL40" s="3">
        <f t="shared" si="74"/>
        <v>0</v>
      </c>
      <c r="AM40" s="8"/>
      <c r="AN40" s="8"/>
      <c r="AO40" s="8"/>
      <c r="AP40" s="8"/>
      <c r="AQ40" s="70">
        <f t="shared" si="11"/>
        <v>2</v>
      </c>
      <c r="AR40" s="70">
        <f t="shared" si="52"/>
        <v>2</v>
      </c>
      <c r="AS40" s="70">
        <f t="shared" si="12"/>
        <v>0</v>
      </c>
      <c r="AT40" s="70">
        <f t="shared" si="13"/>
        <v>0</v>
      </c>
      <c r="AU40" s="70">
        <f t="shared" si="14"/>
        <v>2</v>
      </c>
      <c r="AV40" s="70">
        <f t="shared" si="77"/>
        <v>2</v>
      </c>
      <c r="AW40" s="70">
        <f t="shared" si="15"/>
        <v>2</v>
      </c>
      <c r="AX40" s="70">
        <f t="shared" si="75"/>
        <v>2</v>
      </c>
      <c r="AY40" s="70">
        <f t="shared" si="16"/>
        <v>0</v>
      </c>
      <c r="AZ40" s="70">
        <f t="shared" si="17"/>
        <v>0</v>
      </c>
      <c r="BA40" s="70">
        <f t="shared" si="18"/>
        <v>2</v>
      </c>
      <c r="BB40" s="70">
        <f t="shared" si="19"/>
        <v>2</v>
      </c>
      <c r="BC40" s="70">
        <f t="shared" si="20"/>
        <v>0</v>
      </c>
      <c r="BD40" s="70">
        <f t="shared" si="21"/>
        <v>0</v>
      </c>
      <c r="BE40" s="70">
        <f t="shared" si="22"/>
        <v>0</v>
      </c>
      <c r="BF40" s="70">
        <f t="shared" si="23"/>
        <v>0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 ht="36" customHeight="1">
      <c r="A41" s="9" t="s">
        <v>188</v>
      </c>
      <c r="B41" s="75" t="s">
        <v>189</v>
      </c>
      <c r="C41" s="21"/>
      <c r="D41" s="2"/>
      <c r="E41" s="7"/>
      <c r="F41" s="7"/>
      <c r="G41" s="7"/>
      <c r="H41" s="2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3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1"/>
        <v>0</v>
      </c>
      <c r="AR41" s="70">
        <f t="shared" si="52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7"/>
        <v>0</v>
      </c>
      <c r="AW41" s="70">
        <f t="shared" si="15"/>
        <v>0</v>
      </c>
      <c r="AX41" s="70">
        <f t="shared" si="75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36" customHeight="1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3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52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7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36" customHeight="1">
      <c r="A43" s="9" t="s">
        <v>100</v>
      </c>
      <c r="B43" s="97" t="s">
        <v>137</v>
      </c>
      <c r="C43" s="21">
        <v>1</v>
      </c>
      <c r="D43" s="2">
        <v>0</v>
      </c>
      <c r="E43" s="7">
        <v>1</v>
      </c>
      <c r="F43" s="7">
        <v>0</v>
      </c>
      <c r="G43" s="7">
        <v>0</v>
      </c>
      <c r="H43" s="2">
        <v>0</v>
      </c>
      <c r="I43" s="2">
        <f t="shared" ref="I43:I44" si="78">H43-J43-K43</f>
        <v>0</v>
      </c>
      <c r="J43" s="8">
        <v>0</v>
      </c>
      <c r="K43" s="8">
        <v>0</v>
      </c>
      <c r="L43" s="8">
        <v>0</v>
      </c>
      <c r="M43" s="21">
        <f t="shared" ref="M43:M44" si="79">N43+O43+P43+Q43</f>
        <v>1</v>
      </c>
      <c r="N43" s="174">
        <v>0</v>
      </c>
      <c r="O43" s="174">
        <v>0</v>
      </c>
      <c r="P43" s="174">
        <v>1</v>
      </c>
      <c r="Q43" s="8">
        <v>0</v>
      </c>
      <c r="R43" s="161">
        <f t="shared" ref="R43:R44" si="80">S43+T43+U43</f>
        <v>0</v>
      </c>
      <c r="S43" s="174">
        <v>0</v>
      </c>
      <c r="T43" s="174">
        <v>0</v>
      </c>
      <c r="U43" s="174">
        <v>0</v>
      </c>
      <c r="V43" s="3">
        <f t="shared" ref="V43:V44" si="81">M43+R43</f>
        <v>1</v>
      </c>
      <c r="W43" s="8">
        <v>0</v>
      </c>
      <c r="X43" s="8">
        <v>0</v>
      </c>
      <c r="Y43" s="3">
        <f t="shared" ref="Y43:Y44" si="82">E43+I43-L43-V43-W43</f>
        <v>0</v>
      </c>
      <c r="Z43" s="3">
        <f t="shared" ref="Z43:Z44" si="83">X43+D43</f>
        <v>0</v>
      </c>
      <c r="AA43" s="8">
        <v>0</v>
      </c>
      <c r="AB43" s="8">
        <v>0</v>
      </c>
      <c r="AC43" s="3">
        <f t="shared" ref="AC43:AC44" si="84">AA43+AB43</f>
        <v>0</v>
      </c>
      <c r="AD43" s="8">
        <v>0</v>
      </c>
      <c r="AE43" s="3">
        <f t="shared" ref="AE43:AE44" si="85">AA43+AB43-AD43</f>
        <v>0</v>
      </c>
      <c r="AF43" s="8"/>
      <c r="AG43" s="8">
        <v>0</v>
      </c>
      <c r="AH43" s="8">
        <v>0</v>
      </c>
      <c r="AI43" s="8">
        <v>0</v>
      </c>
      <c r="AJ43" s="3">
        <f t="shared" ref="AJ43:AJ44" si="86">AH43+AI43</f>
        <v>0</v>
      </c>
      <c r="AK43" s="8">
        <v>0</v>
      </c>
      <c r="AL43" s="3">
        <f t="shared" ref="AL43:AL44" si="87">AH43+AI43-AK43</f>
        <v>0</v>
      </c>
      <c r="AM43" s="8"/>
      <c r="AN43" s="8"/>
      <c r="AO43" s="8"/>
      <c r="AP43" s="8"/>
      <c r="AQ43" s="70">
        <f>C43</f>
        <v>1</v>
      </c>
      <c r="AR43" s="70">
        <f t="shared" si="52"/>
        <v>1</v>
      </c>
      <c r="AS43" s="70">
        <f>H43</f>
        <v>0</v>
      </c>
      <c r="AT43" s="70">
        <f>I43+J43+K43</f>
        <v>0</v>
      </c>
      <c r="AU43" s="70">
        <f>D43+E43+I43</f>
        <v>1</v>
      </c>
      <c r="AV43" s="70">
        <f t="shared" si="77"/>
        <v>1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36" customHeight="1">
      <c r="A44" s="9" t="s">
        <v>101</v>
      </c>
      <c r="B44" s="88" t="s">
        <v>138</v>
      </c>
      <c r="C44" s="21">
        <v>0</v>
      </c>
      <c r="D44" s="2">
        <v>0</v>
      </c>
      <c r="E44" s="7">
        <v>0</v>
      </c>
      <c r="F44" s="7">
        <v>0</v>
      </c>
      <c r="G44" s="7">
        <v>0</v>
      </c>
      <c r="H44" s="2">
        <v>1</v>
      </c>
      <c r="I44" s="2">
        <f t="shared" si="78"/>
        <v>1</v>
      </c>
      <c r="J44" s="8">
        <v>0</v>
      </c>
      <c r="K44" s="8">
        <v>0</v>
      </c>
      <c r="L44" s="8">
        <v>0</v>
      </c>
      <c r="M44" s="3">
        <f t="shared" si="79"/>
        <v>0</v>
      </c>
      <c r="N44" s="174">
        <v>0</v>
      </c>
      <c r="O44" s="175">
        <v>0</v>
      </c>
      <c r="P44" s="174">
        <v>0</v>
      </c>
      <c r="Q44" s="174">
        <v>0</v>
      </c>
      <c r="R44" s="161">
        <f t="shared" si="80"/>
        <v>0</v>
      </c>
      <c r="S44" s="174">
        <v>0</v>
      </c>
      <c r="T44" s="174">
        <v>0</v>
      </c>
      <c r="U44" s="176">
        <v>0</v>
      </c>
      <c r="V44" s="3">
        <f t="shared" si="81"/>
        <v>0</v>
      </c>
      <c r="W44" s="8">
        <v>0</v>
      </c>
      <c r="X44" s="8">
        <v>0</v>
      </c>
      <c r="Y44" s="3">
        <f t="shared" si="82"/>
        <v>1</v>
      </c>
      <c r="Z44" s="3">
        <f t="shared" si="83"/>
        <v>0</v>
      </c>
      <c r="AA44" s="8">
        <v>0</v>
      </c>
      <c r="AB44" s="8">
        <v>0</v>
      </c>
      <c r="AC44" s="3">
        <f t="shared" si="84"/>
        <v>0</v>
      </c>
      <c r="AD44" s="8"/>
      <c r="AE44" s="3">
        <f t="shared" si="85"/>
        <v>0</v>
      </c>
      <c r="AF44" s="8"/>
      <c r="AG44" s="8">
        <v>0</v>
      </c>
      <c r="AH44" s="8">
        <v>0</v>
      </c>
      <c r="AI44" s="8">
        <v>0</v>
      </c>
      <c r="AJ44" s="3">
        <f t="shared" si="86"/>
        <v>0</v>
      </c>
      <c r="AK44" s="8">
        <v>0</v>
      </c>
      <c r="AL44" s="3">
        <f t="shared" si="87"/>
        <v>0</v>
      </c>
      <c r="AM44" s="8"/>
      <c r="AN44" s="8"/>
      <c r="AO44" s="8"/>
      <c r="AP44" s="8"/>
      <c r="AQ44" s="70">
        <f t="shared" ref="AQ44:AQ45" si="88">C44</f>
        <v>0</v>
      </c>
      <c r="AR44" s="70">
        <f t="shared" si="52"/>
        <v>0</v>
      </c>
      <c r="AS44" s="70">
        <f t="shared" ref="AS44:AS45" si="89">H44</f>
        <v>1</v>
      </c>
      <c r="AT44" s="70">
        <f t="shared" ref="AT44:AT45" si="90">I44+J44+K44</f>
        <v>1</v>
      </c>
      <c r="AU44" s="70">
        <f t="shared" ref="AU44:AU45" si="91">D44+E44+I44</f>
        <v>1</v>
      </c>
      <c r="AV44" s="70">
        <f t="shared" si="77"/>
        <v>1</v>
      </c>
      <c r="AW44" s="70">
        <f t="shared" ref="AW44:AW45" si="92">M44</f>
        <v>0</v>
      </c>
      <c r="AX44" s="70">
        <f t="shared" ref="AX44:AX45" si="93">N44+O44+P44+Q44</f>
        <v>0</v>
      </c>
      <c r="AY44" s="70">
        <f t="shared" ref="AY44:AY45" si="94">R44</f>
        <v>0</v>
      </c>
      <c r="AZ44" s="70">
        <f t="shared" ref="AZ44:AZ45" si="95">S44+T44+U44</f>
        <v>0</v>
      </c>
      <c r="BA44" s="70">
        <f t="shared" ref="BA44:BA45" si="96">V44</f>
        <v>0</v>
      </c>
      <c r="BB44" s="70">
        <f t="shared" ref="BB44:BB45" si="97">M44+R44</f>
        <v>0</v>
      </c>
      <c r="BC44" s="70">
        <f t="shared" ref="BC44:BC45" si="98">AC44</f>
        <v>0</v>
      </c>
      <c r="BD44" s="70">
        <f t="shared" ref="BD44:BD45" si="99">AA44+AB44</f>
        <v>0</v>
      </c>
      <c r="BE44" s="70">
        <f t="shared" ref="BE44:BE45" si="100">AC44</f>
        <v>0</v>
      </c>
      <c r="BF44" s="70">
        <f t="shared" ref="BF44:BF45" si="101">AD44+AE44</f>
        <v>0</v>
      </c>
      <c r="BG44" s="70">
        <f t="shared" ref="BG44:BG45" si="102">AJ44</f>
        <v>0</v>
      </c>
      <c r="BH44" s="70">
        <f t="shared" ref="BH44:BH45" si="103">AH44+AI44</f>
        <v>0</v>
      </c>
      <c r="BI44" s="70">
        <f t="shared" ref="BI44:BI45" si="104">AJ44</f>
        <v>0</v>
      </c>
      <c r="BJ44" s="70">
        <f t="shared" ref="BJ44:BJ45" si="105">AK44+AL44</f>
        <v>0</v>
      </c>
    </row>
    <row r="45" spans="1:62" ht="69.75" customHeight="1">
      <c r="A45" s="9" t="s">
        <v>167</v>
      </c>
      <c r="B45" s="76" t="s">
        <v>168</v>
      </c>
      <c r="C45" s="21"/>
      <c r="D45" s="2"/>
      <c r="E45" s="7"/>
      <c r="F45" s="7"/>
      <c r="G45" s="7"/>
      <c r="H45" s="2"/>
      <c r="I45" s="2"/>
      <c r="J45" s="8"/>
      <c r="K45" s="8"/>
      <c r="L45" s="8"/>
      <c r="M45" s="3"/>
      <c r="N45" s="8"/>
      <c r="O45" s="8"/>
      <c r="P45" s="8"/>
      <c r="Q45" s="8"/>
      <c r="R45" s="161"/>
      <c r="S45" s="8"/>
      <c r="T45" s="8"/>
      <c r="U45" s="8"/>
      <c r="V45" s="3"/>
      <c r="W45" s="8"/>
      <c r="X45" s="8"/>
      <c r="Y45" s="3"/>
      <c r="Z45" s="3"/>
      <c r="AA45" s="8"/>
      <c r="AB45" s="8"/>
      <c r="AC45" s="3"/>
      <c r="AD45" s="8"/>
      <c r="AE45" s="3"/>
      <c r="AF45" s="8"/>
      <c r="AG45" s="8"/>
      <c r="AH45" s="8"/>
      <c r="AI45" s="8"/>
      <c r="AJ45" s="3"/>
      <c r="AK45" s="8"/>
      <c r="AL45" s="3"/>
      <c r="AM45" s="8"/>
      <c r="AN45" s="8"/>
      <c r="AO45" s="8"/>
      <c r="AP45" s="8"/>
      <c r="AQ45" s="70">
        <f t="shared" si="88"/>
        <v>0</v>
      </c>
      <c r="AR45" s="70">
        <f t="shared" si="52"/>
        <v>0</v>
      </c>
      <c r="AS45" s="70">
        <f t="shared" si="89"/>
        <v>0</v>
      </c>
      <c r="AT45" s="70">
        <f t="shared" si="90"/>
        <v>0</v>
      </c>
      <c r="AU45" s="70">
        <f t="shared" si="91"/>
        <v>0</v>
      </c>
      <c r="AV45" s="70">
        <f t="shared" si="77"/>
        <v>0</v>
      </c>
      <c r="AW45" s="70">
        <f t="shared" si="92"/>
        <v>0</v>
      </c>
      <c r="AX45" s="70">
        <f t="shared" si="93"/>
        <v>0</v>
      </c>
      <c r="AY45" s="70">
        <f t="shared" si="94"/>
        <v>0</v>
      </c>
      <c r="AZ45" s="70">
        <f t="shared" si="95"/>
        <v>0</v>
      </c>
      <c r="BA45" s="70">
        <f t="shared" si="96"/>
        <v>0</v>
      </c>
      <c r="BB45" s="70">
        <f t="shared" si="97"/>
        <v>0</v>
      </c>
      <c r="BC45" s="70">
        <f t="shared" si="98"/>
        <v>0</v>
      </c>
      <c r="BD45" s="70">
        <f t="shared" si="99"/>
        <v>0</v>
      </c>
      <c r="BE45" s="70">
        <f t="shared" si="100"/>
        <v>0</v>
      </c>
      <c r="BF45" s="70">
        <f t="shared" si="101"/>
        <v>0</v>
      </c>
      <c r="BG45" s="70">
        <f t="shared" si="102"/>
        <v>0</v>
      </c>
      <c r="BH45" s="70">
        <f t="shared" si="103"/>
        <v>0</v>
      </c>
      <c r="BI45" s="70">
        <f t="shared" si="104"/>
        <v>0</v>
      </c>
      <c r="BJ45" s="70">
        <f t="shared" si="105"/>
        <v>0</v>
      </c>
    </row>
    <row r="46" spans="1:62" ht="31.5" customHeight="1">
      <c r="A46" s="9" t="s">
        <v>52</v>
      </c>
      <c r="B46" s="6" t="s">
        <v>3</v>
      </c>
      <c r="C46" s="21">
        <v>0</v>
      </c>
      <c r="D46" s="2">
        <v>0</v>
      </c>
      <c r="E46" s="7">
        <v>0</v>
      </c>
      <c r="F46" s="7">
        <v>0</v>
      </c>
      <c r="G46" s="7">
        <v>0</v>
      </c>
      <c r="H46" s="2">
        <v>0</v>
      </c>
      <c r="I46" s="2">
        <f t="shared" ref="I46" si="106">H46-J46-K46</f>
        <v>0</v>
      </c>
      <c r="J46" s="8">
        <v>0</v>
      </c>
      <c r="K46" s="8">
        <v>0</v>
      </c>
      <c r="L46" s="8">
        <v>0</v>
      </c>
      <c r="M46" s="3">
        <f t="shared" ref="M46" si="107">N46+O46+P46+Q46</f>
        <v>0</v>
      </c>
      <c r="N46" s="8">
        <v>0</v>
      </c>
      <c r="O46" s="8">
        <v>0</v>
      </c>
      <c r="P46" s="8">
        <v>0</v>
      </c>
      <c r="Q46" s="8">
        <v>0</v>
      </c>
      <c r="R46" s="161">
        <f t="shared" ref="R46" si="108">S46+T46+U46</f>
        <v>0</v>
      </c>
      <c r="S46" s="8">
        <v>0</v>
      </c>
      <c r="T46" s="8">
        <v>0</v>
      </c>
      <c r="U46" s="8">
        <v>0</v>
      </c>
      <c r="V46" s="3">
        <f t="shared" ref="V46" si="109">M46+R46</f>
        <v>0</v>
      </c>
      <c r="W46" s="8">
        <v>0</v>
      </c>
      <c r="X46" s="8">
        <v>0</v>
      </c>
      <c r="Y46" s="3">
        <f t="shared" ref="Y46" si="110">E46+I46-L46-V46-W46</f>
        <v>0</v>
      </c>
      <c r="Z46" s="3">
        <f t="shared" ref="Z46" si="111">X46+D46</f>
        <v>0</v>
      </c>
      <c r="AA46" s="8">
        <v>0</v>
      </c>
      <c r="AB46" s="8">
        <v>0</v>
      </c>
      <c r="AC46" s="3">
        <f t="shared" ref="AC46" si="112">AA46+AB46</f>
        <v>0</v>
      </c>
      <c r="AD46" s="8">
        <v>0</v>
      </c>
      <c r="AE46" s="3">
        <f t="shared" ref="AE46" si="113">AA46+AB46-AD46</f>
        <v>0</v>
      </c>
      <c r="AF46" s="8"/>
      <c r="AG46" s="8">
        <v>0</v>
      </c>
      <c r="AH46" s="8">
        <v>0</v>
      </c>
      <c r="AI46" s="8">
        <v>0</v>
      </c>
      <c r="AJ46" s="3">
        <f t="shared" ref="AJ46" si="114">AH46+AI46</f>
        <v>0</v>
      </c>
      <c r="AK46" s="8">
        <v>0</v>
      </c>
      <c r="AL46" s="3">
        <f t="shared" ref="AL46" si="115">AH46+AI46-AK46</f>
        <v>0</v>
      </c>
      <c r="AM46" s="8"/>
      <c r="AN46" s="8"/>
      <c r="AO46" s="8"/>
      <c r="AP46" s="8"/>
      <c r="AQ46" s="70">
        <f t="shared" si="11"/>
        <v>0</v>
      </c>
      <c r="AR46" s="70">
        <f t="shared" si="52"/>
        <v>0</v>
      </c>
      <c r="AS46" s="70">
        <f t="shared" si="12"/>
        <v>0</v>
      </c>
      <c r="AT46" s="70">
        <f t="shared" si="13"/>
        <v>0</v>
      </c>
      <c r="AU46" s="70">
        <f t="shared" si="14"/>
        <v>0</v>
      </c>
      <c r="AV46" s="70">
        <f t="shared" si="77"/>
        <v>0</v>
      </c>
      <c r="AW46" s="70">
        <f t="shared" si="15"/>
        <v>0</v>
      </c>
      <c r="AX46" s="70">
        <f t="shared" si="75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ht="33" customHeight="1">
      <c r="A47" s="9"/>
      <c r="B47" s="6" t="s">
        <v>16</v>
      </c>
      <c r="C47" s="1">
        <f>C8+C11+C14+C17+C18+C19+C27+C33+C34+C35+C36+C37+C44+C45+C46+C38+C39+C40+C41+C42+C43</f>
        <v>150</v>
      </c>
      <c r="D47" s="1">
        <f t="shared" ref="D47:AP47" si="116">D8+D11+D14+D17+D18+D19+D27+D33+D34+D35+D36+D37+D44+D45+D46+D38+D39+D40+D41+D42+D43</f>
        <v>2</v>
      </c>
      <c r="E47" s="1">
        <f t="shared" si="116"/>
        <v>148</v>
      </c>
      <c r="F47" s="1">
        <f t="shared" si="116"/>
        <v>0</v>
      </c>
      <c r="G47" s="1">
        <f t="shared" si="116"/>
        <v>0</v>
      </c>
      <c r="H47" s="1">
        <f t="shared" si="116"/>
        <v>446</v>
      </c>
      <c r="I47" s="1">
        <f t="shared" si="116"/>
        <v>357</v>
      </c>
      <c r="J47" s="1">
        <f t="shared" si="116"/>
        <v>55</v>
      </c>
      <c r="K47" s="1">
        <f t="shared" si="116"/>
        <v>34</v>
      </c>
      <c r="L47" s="1">
        <f t="shared" si="116"/>
        <v>40</v>
      </c>
      <c r="M47" s="1">
        <f t="shared" si="116"/>
        <v>233</v>
      </c>
      <c r="N47" s="1">
        <f t="shared" si="116"/>
        <v>134</v>
      </c>
      <c r="O47" s="1">
        <f t="shared" si="116"/>
        <v>18</v>
      </c>
      <c r="P47" s="1">
        <f t="shared" si="116"/>
        <v>80</v>
      </c>
      <c r="Q47" s="1">
        <f t="shared" si="116"/>
        <v>1</v>
      </c>
      <c r="R47" s="1">
        <f t="shared" si="116"/>
        <v>74</v>
      </c>
      <c r="S47" s="1">
        <f t="shared" si="116"/>
        <v>0</v>
      </c>
      <c r="T47" s="1">
        <f t="shared" si="116"/>
        <v>29</v>
      </c>
      <c r="U47" s="1">
        <f t="shared" si="116"/>
        <v>45</v>
      </c>
      <c r="V47" s="1">
        <f t="shared" si="116"/>
        <v>307</v>
      </c>
      <c r="W47" s="1">
        <f t="shared" si="116"/>
        <v>0</v>
      </c>
      <c r="X47" s="1">
        <f t="shared" si="116"/>
        <v>3</v>
      </c>
      <c r="Y47" s="1">
        <f t="shared" si="116"/>
        <v>160</v>
      </c>
      <c r="Z47" s="1">
        <f t="shared" si="116"/>
        <v>5</v>
      </c>
      <c r="AA47" s="1">
        <f t="shared" si="116"/>
        <v>56</v>
      </c>
      <c r="AB47" s="1">
        <f t="shared" si="116"/>
        <v>35</v>
      </c>
      <c r="AC47" s="1">
        <f t="shared" si="116"/>
        <v>91</v>
      </c>
      <c r="AD47" s="1">
        <f t="shared" si="116"/>
        <v>11</v>
      </c>
      <c r="AE47" s="1">
        <f t="shared" si="116"/>
        <v>80</v>
      </c>
      <c r="AF47" s="1">
        <f t="shared" si="116"/>
        <v>0</v>
      </c>
      <c r="AG47" s="1">
        <f t="shared" si="116"/>
        <v>28</v>
      </c>
      <c r="AH47" s="1">
        <f t="shared" si="116"/>
        <v>7</v>
      </c>
      <c r="AI47" s="1">
        <f t="shared" si="116"/>
        <v>5</v>
      </c>
      <c r="AJ47" s="1">
        <f t="shared" si="116"/>
        <v>12</v>
      </c>
      <c r="AK47" s="1">
        <f t="shared" si="116"/>
        <v>1</v>
      </c>
      <c r="AL47" s="1">
        <f t="shared" si="116"/>
        <v>11</v>
      </c>
      <c r="AM47" s="1">
        <f t="shared" si="116"/>
        <v>0</v>
      </c>
      <c r="AN47" s="1">
        <f t="shared" si="116"/>
        <v>0</v>
      </c>
      <c r="AO47" s="1">
        <f t="shared" si="116"/>
        <v>0</v>
      </c>
      <c r="AP47" s="1">
        <f t="shared" si="116"/>
        <v>0</v>
      </c>
      <c r="AQ47" s="69">
        <f t="shared" ref="AQ47:BJ47" si="117">AQ8+AQ11+AQ14+AQ17+AQ18+AQ19+AQ27+AQ33+AQ34+AQ35+AQ36+AQ37+AQ42+AQ43+AQ38+AQ39+AQ40+AQ41+AQ44+AQ45+AQ46</f>
        <v>150</v>
      </c>
      <c r="AR47" s="70">
        <f t="shared" si="52"/>
        <v>150</v>
      </c>
      <c r="AS47" s="69">
        <f t="shared" si="117"/>
        <v>446</v>
      </c>
      <c r="AT47" s="69">
        <f t="shared" si="117"/>
        <v>446</v>
      </c>
      <c r="AU47" s="69">
        <f t="shared" si="117"/>
        <v>507</v>
      </c>
      <c r="AV47" s="70">
        <f>L47+V47+W47+Y47</f>
        <v>507</v>
      </c>
      <c r="AW47" s="69">
        <f t="shared" si="117"/>
        <v>233</v>
      </c>
      <c r="AX47" s="69">
        <f t="shared" si="117"/>
        <v>233</v>
      </c>
      <c r="AY47" s="69">
        <f t="shared" si="117"/>
        <v>74</v>
      </c>
      <c r="AZ47" s="69">
        <f t="shared" si="117"/>
        <v>74</v>
      </c>
      <c r="BA47" s="69">
        <f t="shared" si="117"/>
        <v>307</v>
      </c>
      <c r="BB47" s="69">
        <f t="shared" si="117"/>
        <v>307</v>
      </c>
      <c r="BC47" s="69">
        <f t="shared" si="117"/>
        <v>91</v>
      </c>
      <c r="BD47" s="69">
        <f t="shared" si="117"/>
        <v>91</v>
      </c>
      <c r="BE47" s="69">
        <f t="shared" si="117"/>
        <v>91</v>
      </c>
      <c r="BF47" s="69">
        <f t="shared" si="117"/>
        <v>91</v>
      </c>
      <c r="BG47" s="69">
        <f t="shared" si="117"/>
        <v>12</v>
      </c>
      <c r="BH47" s="69">
        <f t="shared" si="117"/>
        <v>12</v>
      </c>
      <c r="BI47" s="69">
        <f t="shared" si="117"/>
        <v>12</v>
      </c>
      <c r="BJ47" s="69">
        <f t="shared" si="117"/>
        <v>12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1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2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1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4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0"/>
      <c r="B111" s="12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3"/>
      <c r="B113" s="11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4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0"/>
      <c r="B115" s="12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3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1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4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0"/>
      <c r="B122" s="12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3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1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4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0"/>
      <c r="B131" s="12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5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1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4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0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0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  <row r="138" spans="1:42">
      <c r="A138" s="15"/>
    </row>
    <row r="139" spans="1:42">
      <c r="A139" s="15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58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70.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2.5" customHeight="1">
      <c r="A2" s="238" t="s">
        <v>181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1.7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63.75">
      <c r="A8" s="1">
        <v>1</v>
      </c>
      <c r="B8" s="6" t="s">
        <v>53</v>
      </c>
      <c r="C8" s="69">
        <f t="shared" ref="C8:AP8" si="0">SUM(C9:C10)</f>
        <v>27</v>
      </c>
      <c r="D8" s="69">
        <f t="shared" si="0"/>
        <v>0</v>
      </c>
      <c r="E8" s="69">
        <f t="shared" si="0"/>
        <v>27</v>
      </c>
      <c r="F8" s="69">
        <f t="shared" si="0"/>
        <v>0</v>
      </c>
      <c r="G8" s="69">
        <f t="shared" si="0"/>
        <v>0</v>
      </c>
      <c r="H8" s="69">
        <f t="shared" si="0"/>
        <v>116</v>
      </c>
      <c r="I8" s="69">
        <f t="shared" si="0"/>
        <v>81</v>
      </c>
      <c r="J8" s="69">
        <f t="shared" si="0"/>
        <v>17</v>
      </c>
      <c r="K8" s="69">
        <f t="shared" si="0"/>
        <v>18</v>
      </c>
      <c r="L8" s="69">
        <f t="shared" si="0"/>
        <v>100</v>
      </c>
      <c r="M8" s="69">
        <f t="shared" si="0"/>
        <v>5</v>
      </c>
      <c r="N8" s="69">
        <f t="shared" si="0"/>
        <v>5</v>
      </c>
      <c r="O8" s="69">
        <f t="shared" si="0"/>
        <v>0</v>
      </c>
      <c r="P8" s="69">
        <f t="shared" si="0"/>
        <v>0</v>
      </c>
      <c r="Q8" s="69">
        <f t="shared" si="0"/>
        <v>0</v>
      </c>
      <c r="R8" s="69">
        <f t="shared" si="0"/>
        <v>0</v>
      </c>
      <c r="S8" s="69">
        <f t="shared" si="0"/>
        <v>0</v>
      </c>
      <c r="T8" s="69">
        <f t="shared" si="0"/>
        <v>0</v>
      </c>
      <c r="U8" s="69">
        <f t="shared" si="0"/>
        <v>0</v>
      </c>
      <c r="V8" s="69">
        <f t="shared" si="0"/>
        <v>5</v>
      </c>
      <c r="W8" s="69">
        <f t="shared" si="0"/>
        <v>0</v>
      </c>
      <c r="X8" s="69">
        <f t="shared" si="0"/>
        <v>3</v>
      </c>
      <c r="Y8" s="69">
        <f t="shared" si="0"/>
        <v>3</v>
      </c>
      <c r="Z8" s="69">
        <f t="shared" si="0"/>
        <v>3</v>
      </c>
      <c r="AA8" s="69">
        <f t="shared" si="0"/>
        <v>10</v>
      </c>
      <c r="AB8" s="69">
        <f t="shared" si="0"/>
        <v>4</v>
      </c>
      <c r="AC8" s="69">
        <f t="shared" si="0"/>
        <v>14</v>
      </c>
      <c r="AD8" s="69">
        <f t="shared" si="0"/>
        <v>2</v>
      </c>
      <c r="AE8" s="69">
        <f t="shared" si="0"/>
        <v>12</v>
      </c>
      <c r="AF8" s="69">
        <f t="shared" si="0"/>
        <v>0</v>
      </c>
      <c r="AG8" s="69">
        <f t="shared" si="0"/>
        <v>8</v>
      </c>
      <c r="AH8" s="69">
        <f t="shared" si="0"/>
        <v>1</v>
      </c>
      <c r="AI8" s="69">
        <f t="shared" si="0"/>
        <v>0</v>
      </c>
      <c r="AJ8" s="69">
        <f t="shared" si="0"/>
        <v>1</v>
      </c>
      <c r="AK8" s="69">
        <f t="shared" si="0"/>
        <v>1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27</v>
      </c>
      <c r="AR8" s="69">
        <f t="shared" si="1"/>
        <v>27</v>
      </c>
      <c r="AS8" s="69">
        <f t="shared" si="1"/>
        <v>116</v>
      </c>
      <c r="AT8" s="69">
        <f t="shared" si="1"/>
        <v>116</v>
      </c>
      <c r="AU8" s="69">
        <f t="shared" si="1"/>
        <v>108</v>
      </c>
      <c r="AV8" s="69">
        <f>SUM(AV9:AV10)</f>
        <v>108</v>
      </c>
      <c r="AW8" s="69">
        <f t="shared" si="1"/>
        <v>5</v>
      </c>
      <c r="AX8" s="69">
        <f t="shared" si="1"/>
        <v>5</v>
      </c>
      <c r="AY8" s="69">
        <f t="shared" si="1"/>
        <v>0</v>
      </c>
      <c r="AZ8" s="69">
        <f t="shared" si="1"/>
        <v>0</v>
      </c>
      <c r="BA8" s="69">
        <f t="shared" si="1"/>
        <v>5</v>
      </c>
      <c r="BB8" s="69">
        <f t="shared" si="1"/>
        <v>5</v>
      </c>
      <c r="BC8" s="69">
        <f t="shared" si="1"/>
        <v>14</v>
      </c>
      <c r="BD8" s="69">
        <f t="shared" si="1"/>
        <v>14</v>
      </c>
      <c r="BE8" s="69">
        <f t="shared" si="1"/>
        <v>14</v>
      </c>
      <c r="BF8" s="69">
        <f t="shared" si="1"/>
        <v>14</v>
      </c>
      <c r="BG8" s="69">
        <f t="shared" si="1"/>
        <v>1</v>
      </c>
      <c r="BH8" s="69">
        <f t="shared" si="1"/>
        <v>1</v>
      </c>
      <c r="BI8" s="69">
        <f t="shared" si="1"/>
        <v>1</v>
      </c>
      <c r="BJ8" s="69">
        <f t="shared" si="1"/>
        <v>1</v>
      </c>
    </row>
    <row r="9" spans="1:62" ht="38.25">
      <c r="A9" s="5" t="s">
        <v>45</v>
      </c>
      <c r="B9" s="204" t="s">
        <v>54</v>
      </c>
      <c r="C9" s="21">
        <v>4</v>
      </c>
      <c r="D9" s="2">
        <v>0</v>
      </c>
      <c r="E9" s="21">
        <v>4</v>
      </c>
      <c r="F9" s="2">
        <v>0</v>
      </c>
      <c r="G9" s="2">
        <v>0</v>
      </c>
      <c r="H9" s="2">
        <v>93</v>
      </c>
      <c r="I9" s="2">
        <f>H9-J9-K9</f>
        <v>61</v>
      </c>
      <c r="J9" s="3">
        <v>17</v>
      </c>
      <c r="K9" s="3">
        <v>15</v>
      </c>
      <c r="L9" s="3">
        <f>E9+I9-V9</f>
        <v>65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21">
        <f>D9+E9+I9-L9-V9-W9</f>
        <v>0</v>
      </c>
      <c r="Z9" s="3">
        <v>0</v>
      </c>
      <c r="AA9" s="3">
        <v>8</v>
      </c>
      <c r="AB9" s="3">
        <v>3</v>
      </c>
      <c r="AC9" s="3">
        <v>11</v>
      </c>
      <c r="AD9" s="3">
        <v>2</v>
      </c>
      <c r="AE9" s="3">
        <v>9</v>
      </c>
      <c r="AF9" s="3"/>
      <c r="AG9" s="3">
        <v>7</v>
      </c>
      <c r="AH9" s="3">
        <v>1</v>
      </c>
      <c r="AI9" s="3">
        <v>0</v>
      </c>
      <c r="AJ9" s="3">
        <v>1</v>
      </c>
      <c r="AK9" s="3">
        <v>1</v>
      </c>
      <c r="AL9" s="3">
        <v>0</v>
      </c>
      <c r="AM9" s="21"/>
      <c r="AN9" s="21"/>
      <c r="AO9" s="21"/>
      <c r="AP9" s="21"/>
      <c r="AQ9" s="70">
        <f>C9</f>
        <v>4</v>
      </c>
      <c r="AR9" s="70">
        <f>E9+F9+G9+D9</f>
        <v>4</v>
      </c>
      <c r="AS9" s="70">
        <f>H9</f>
        <v>93</v>
      </c>
      <c r="AT9" s="70">
        <f>I9+J9+K9</f>
        <v>93</v>
      </c>
      <c r="AU9" s="70">
        <f>D9+E9+I9</f>
        <v>65</v>
      </c>
      <c r="AV9" s="70">
        <f>L9+V9+W9+Y9+Z9</f>
        <v>65</v>
      </c>
      <c r="AW9" s="70">
        <f>M9</f>
        <v>0</v>
      </c>
      <c r="AX9" s="70">
        <f>N9+O9+P9+Q9</f>
        <v>0</v>
      </c>
      <c r="AY9" s="70">
        <f>R9</f>
        <v>0</v>
      </c>
      <c r="AZ9" s="70">
        <f>S9+T9+U9</f>
        <v>0</v>
      </c>
      <c r="BA9" s="70">
        <f>V9</f>
        <v>0</v>
      </c>
      <c r="BB9" s="70">
        <f>M9+R9</f>
        <v>0</v>
      </c>
      <c r="BC9" s="70">
        <f>AC9</f>
        <v>11</v>
      </c>
      <c r="BD9" s="70">
        <f>AA9+AB9</f>
        <v>11</v>
      </c>
      <c r="BE9" s="70">
        <f>AC9</f>
        <v>11</v>
      </c>
      <c r="BF9" s="70">
        <f>AD9+AE9</f>
        <v>11</v>
      </c>
      <c r="BG9" s="70">
        <f>AJ9</f>
        <v>1</v>
      </c>
      <c r="BH9" s="70">
        <f>AH9+AI9</f>
        <v>1</v>
      </c>
      <c r="BI9" s="70">
        <f>AJ9</f>
        <v>1</v>
      </c>
      <c r="BJ9" s="70">
        <f>AK9+AL9</f>
        <v>1</v>
      </c>
    </row>
    <row r="10" spans="1:62" ht="51">
      <c r="A10" s="5" t="s">
        <v>46</v>
      </c>
      <c r="B10" s="204" t="s">
        <v>55</v>
      </c>
      <c r="C10" s="33">
        <v>23</v>
      </c>
      <c r="D10" s="36">
        <v>0</v>
      </c>
      <c r="E10" s="33">
        <v>23</v>
      </c>
      <c r="F10" s="36">
        <v>0</v>
      </c>
      <c r="G10" s="36">
        <v>0</v>
      </c>
      <c r="H10" s="36">
        <v>23</v>
      </c>
      <c r="I10" s="2">
        <v>20</v>
      </c>
      <c r="J10" s="33">
        <v>0</v>
      </c>
      <c r="K10" s="33">
        <v>3</v>
      </c>
      <c r="L10" s="3">
        <v>35</v>
      </c>
      <c r="M10" s="33">
        <f t="shared" ref="M10" si="2">N10+O10+P10+Q10</f>
        <v>5</v>
      </c>
      <c r="N10" s="33">
        <v>5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3">
        <f t="shared" ref="V10" si="3">M10+R10</f>
        <v>5</v>
      </c>
      <c r="W10" s="33">
        <v>0</v>
      </c>
      <c r="X10" s="33">
        <v>3</v>
      </c>
      <c r="Y10" s="21">
        <f>D10+E10+I10-L10-V10-W10</f>
        <v>3</v>
      </c>
      <c r="Z10" s="33">
        <v>3</v>
      </c>
      <c r="AA10" s="33">
        <v>2</v>
      </c>
      <c r="AB10" s="33">
        <v>1</v>
      </c>
      <c r="AC10" s="33">
        <v>3</v>
      </c>
      <c r="AD10" s="33">
        <v>0</v>
      </c>
      <c r="AE10" s="33">
        <v>3</v>
      </c>
      <c r="AF10" s="33"/>
      <c r="AG10" s="33">
        <v>1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/>
      <c r="AN10" s="33"/>
      <c r="AO10" s="33"/>
      <c r="AP10" s="33"/>
      <c r="AQ10" s="70">
        <f t="shared" ref="AQ10:AQ46" si="4">C10</f>
        <v>23</v>
      </c>
      <c r="AR10" s="70">
        <f>E10+F10+G10+D10</f>
        <v>23</v>
      </c>
      <c r="AS10" s="70">
        <f t="shared" ref="AS10:AS46" si="5">H10</f>
        <v>23</v>
      </c>
      <c r="AT10" s="70">
        <f t="shared" ref="AT10:AT46" si="6">I10+J10+K10</f>
        <v>23</v>
      </c>
      <c r="AU10" s="70">
        <f t="shared" ref="AU10:AU46" si="7">D10+E10+I10</f>
        <v>43</v>
      </c>
      <c r="AV10" s="70">
        <f>L10+V10+W10+Y10</f>
        <v>43</v>
      </c>
      <c r="AW10" s="70">
        <f t="shared" ref="AW10:AW46" si="8">M10</f>
        <v>5</v>
      </c>
      <c r="AX10" s="70">
        <f>N10+O10+P10+Q10</f>
        <v>5</v>
      </c>
      <c r="AY10" s="70">
        <f t="shared" ref="AY10:AY46" si="9">R10</f>
        <v>0</v>
      </c>
      <c r="AZ10" s="70">
        <f t="shared" ref="AZ10:AZ46" si="10">S10+T10+U10</f>
        <v>0</v>
      </c>
      <c r="BA10" s="70">
        <f t="shared" ref="BA10:BA46" si="11">V10</f>
        <v>5</v>
      </c>
      <c r="BB10" s="70">
        <f t="shared" ref="BB10:BB46" si="12">M10+R10</f>
        <v>5</v>
      </c>
      <c r="BC10" s="70">
        <f t="shared" ref="BC10:BC46" si="13">AC10</f>
        <v>3</v>
      </c>
      <c r="BD10" s="70">
        <f t="shared" ref="BD10:BD46" si="14">AA10+AB10</f>
        <v>3</v>
      </c>
      <c r="BE10" s="70">
        <f t="shared" ref="BE10:BE46" si="15">AC10</f>
        <v>3</v>
      </c>
      <c r="BF10" s="70">
        <f t="shared" ref="BF10:BF46" si="16">AD10+AE10</f>
        <v>3</v>
      </c>
      <c r="BG10" s="70">
        <f t="shared" ref="BG10:BG46" si="17">AJ10</f>
        <v>0</v>
      </c>
      <c r="BH10" s="70">
        <f t="shared" ref="BH10:BH46" si="18">AH10+AI10</f>
        <v>0</v>
      </c>
      <c r="BI10" s="70">
        <f t="shared" ref="BI10:BI46" si="19">AJ10</f>
        <v>0</v>
      </c>
      <c r="BJ10" s="70">
        <f t="shared" ref="BJ10:BJ46" si="20">AK10+AL10</f>
        <v>0</v>
      </c>
    </row>
    <row r="11" spans="1:62" ht="63.75">
      <c r="A11" s="1">
        <v>2</v>
      </c>
      <c r="B11" s="6" t="s">
        <v>56</v>
      </c>
      <c r="C11" s="69">
        <f t="shared" ref="C11:BJ11" si="21">SUM(C12:C13)</f>
        <v>15</v>
      </c>
      <c r="D11" s="69">
        <f t="shared" si="21"/>
        <v>0</v>
      </c>
      <c r="E11" s="69">
        <f t="shared" si="21"/>
        <v>15</v>
      </c>
      <c r="F11" s="69">
        <f t="shared" si="21"/>
        <v>0</v>
      </c>
      <c r="G11" s="69">
        <f t="shared" si="21"/>
        <v>0</v>
      </c>
      <c r="H11" s="69">
        <f t="shared" si="21"/>
        <v>13</v>
      </c>
      <c r="I11" s="69">
        <f t="shared" si="21"/>
        <v>6</v>
      </c>
      <c r="J11" s="69">
        <f t="shared" si="21"/>
        <v>0</v>
      </c>
      <c r="K11" s="69">
        <f t="shared" si="21"/>
        <v>7</v>
      </c>
      <c r="L11" s="69">
        <f t="shared" si="21"/>
        <v>18</v>
      </c>
      <c r="M11" s="69">
        <f t="shared" si="21"/>
        <v>0</v>
      </c>
      <c r="N11" s="69">
        <f t="shared" si="21"/>
        <v>0</v>
      </c>
      <c r="O11" s="69">
        <f t="shared" si="21"/>
        <v>0</v>
      </c>
      <c r="P11" s="69">
        <f t="shared" si="21"/>
        <v>0</v>
      </c>
      <c r="Q11" s="69">
        <f t="shared" si="21"/>
        <v>0</v>
      </c>
      <c r="R11" s="69">
        <f t="shared" si="21"/>
        <v>3</v>
      </c>
      <c r="S11" s="69">
        <f t="shared" si="21"/>
        <v>0</v>
      </c>
      <c r="T11" s="69">
        <f t="shared" si="21"/>
        <v>3</v>
      </c>
      <c r="U11" s="69">
        <f t="shared" si="21"/>
        <v>0</v>
      </c>
      <c r="V11" s="69">
        <f t="shared" si="21"/>
        <v>3</v>
      </c>
      <c r="W11" s="69">
        <f t="shared" si="21"/>
        <v>0</v>
      </c>
      <c r="X11" s="69">
        <f t="shared" si="21"/>
        <v>0</v>
      </c>
      <c r="Y11" s="69">
        <f t="shared" si="21"/>
        <v>0</v>
      </c>
      <c r="Z11" s="69">
        <f t="shared" si="21"/>
        <v>0</v>
      </c>
      <c r="AA11" s="69">
        <f t="shared" si="21"/>
        <v>0</v>
      </c>
      <c r="AB11" s="69">
        <f t="shared" si="21"/>
        <v>2</v>
      </c>
      <c r="AC11" s="69">
        <f t="shared" si="21"/>
        <v>2</v>
      </c>
      <c r="AD11" s="69">
        <f t="shared" si="21"/>
        <v>0</v>
      </c>
      <c r="AE11" s="69">
        <f t="shared" si="21"/>
        <v>2</v>
      </c>
      <c r="AF11" s="69">
        <f t="shared" si="21"/>
        <v>0</v>
      </c>
      <c r="AG11" s="69">
        <f t="shared" si="21"/>
        <v>1</v>
      </c>
      <c r="AH11" s="69">
        <f t="shared" si="21"/>
        <v>0</v>
      </c>
      <c r="AI11" s="69">
        <f t="shared" si="21"/>
        <v>0</v>
      </c>
      <c r="AJ11" s="69">
        <f t="shared" si="21"/>
        <v>0</v>
      </c>
      <c r="AK11" s="69">
        <f t="shared" si="21"/>
        <v>0</v>
      </c>
      <c r="AL11" s="69">
        <f t="shared" si="21"/>
        <v>0</v>
      </c>
      <c r="AM11" s="69">
        <f t="shared" si="21"/>
        <v>0</v>
      </c>
      <c r="AN11" s="69">
        <f t="shared" si="21"/>
        <v>0</v>
      </c>
      <c r="AO11" s="69">
        <f t="shared" si="21"/>
        <v>0</v>
      </c>
      <c r="AP11" s="69">
        <f t="shared" si="21"/>
        <v>0</v>
      </c>
      <c r="AQ11" s="69">
        <f t="shared" si="21"/>
        <v>15</v>
      </c>
      <c r="AR11" s="69">
        <f t="shared" si="21"/>
        <v>15</v>
      </c>
      <c r="AS11" s="69">
        <f t="shared" si="21"/>
        <v>13</v>
      </c>
      <c r="AT11" s="69">
        <f t="shared" si="21"/>
        <v>13</v>
      </c>
      <c r="AU11" s="69">
        <f t="shared" si="21"/>
        <v>21</v>
      </c>
      <c r="AV11" s="69">
        <f t="shared" si="21"/>
        <v>21</v>
      </c>
      <c r="AW11" s="69">
        <f t="shared" si="21"/>
        <v>0</v>
      </c>
      <c r="AX11" s="69">
        <f t="shared" si="21"/>
        <v>0</v>
      </c>
      <c r="AY11" s="69">
        <f t="shared" si="21"/>
        <v>3</v>
      </c>
      <c r="AZ11" s="69">
        <f t="shared" si="21"/>
        <v>3</v>
      </c>
      <c r="BA11" s="69">
        <f t="shared" si="21"/>
        <v>3</v>
      </c>
      <c r="BB11" s="69">
        <f t="shared" si="21"/>
        <v>3</v>
      </c>
      <c r="BC11" s="69">
        <f t="shared" si="21"/>
        <v>2</v>
      </c>
      <c r="BD11" s="69">
        <f t="shared" si="21"/>
        <v>2</v>
      </c>
      <c r="BE11" s="69">
        <f t="shared" si="21"/>
        <v>2</v>
      </c>
      <c r="BF11" s="69">
        <f t="shared" si="21"/>
        <v>2</v>
      </c>
      <c r="BG11" s="69">
        <f t="shared" si="21"/>
        <v>0</v>
      </c>
      <c r="BH11" s="69">
        <f t="shared" si="21"/>
        <v>0</v>
      </c>
      <c r="BI11" s="69">
        <f t="shared" si="21"/>
        <v>0</v>
      </c>
      <c r="BJ11" s="69">
        <f t="shared" si="21"/>
        <v>0</v>
      </c>
    </row>
    <row r="12" spans="1:62" ht="38.25">
      <c r="A12" s="5" t="s">
        <v>4</v>
      </c>
      <c r="B12" s="204" t="s">
        <v>57</v>
      </c>
      <c r="C12" s="21">
        <v>10</v>
      </c>
      <c r="D12" s="7">
        <v>0</v>
      </c>
      <c r="E12" s="21">
        <v>10</v>
      </c>
      <c r="F12" s="7">
        <v>0</v>
      </c>
      <c r="G12" s="7">
        <v>0</v>
      </c>
      <c r="H12" s="7">
        <v>12</v>
      </c>
      <c r="I12" s="2">
        <f t="shared" ref="I12:I13" si="22">H12-J12-K12</f>
        <v>6</v>
      </c>
      <c r="J12" s="21">
        <v>0</v>
      </c>
      <c r="K12" s="21">
        <v>6</v>
      </c>
      <c r="L12" s="3">
        <f t="shared" ref="L12:L13" si="23">E12+I12-V12</f>
        <v>13</v>
      </c>
      <c r="M12" s="3">
        <f t="shared" ref="M12:M13" si="24">N12+O12+P12+Q12</f>
        <v>0</v>
      </c>
      <c r="N12" s="21">
        <v>0</v>
      </c>
      <c r="O12" s="21">
        <v>0</v>
      </c>
      <c r="P12" s="21">
        <v>0</v>
      </c>
      <c r="Q12" s="21">
        <v>0</v>
      </c>
      <c r="R12" s="161">
        <v>3</v>
      </c>
      <c r="S12" s="21">
        <v>0</v>
      </c>
      <c r="T12" s="21">
        <v>3</v>
      </c>
      <c r="U12" s="21">
        <v>0</v>
      </c>
      <c r="V12" s="3">
        <f t="shared" ref="V12:V13" si="25">M12+R12</f>
        <v>3</v>
      </c>
      <c r="W12" s="21">
        <v>0</v>
      </c>
      <c r="X12" s="21">
        <v>0</v>
      </c>
      <c r="Y12" s="21">
        <f>D12+E12+I12-L12-V12-W12</f>
        <v>0</v>
      </c>
      <c r="Z12" s="21">
        <v>0</v>
      </c>
      <c r="AA12" s="21">
        <v>0</v>
      </c>
      <c r="AB12" s="21">
        <v>2</v>
      </c>
      <c r="AC12" s="21">
        <f t="shared" ref="AC12" si="26">AA12+AB12</f>
        <v>2</v>
      </c>
      <c r="AD12" s="21">
        <v>0</v>
      </c>
      <c r="AE12" s="21">
        <v>2</v>
      </c>
      <c r="AF12" s="21"/>
      <c r="AG12" s="21">
        <v>1</v>
      </c>
      <c r="AH12" s="21">
        <v>0</v>
      </c>
      <c r="AI12" s="21">
        <v>0</v>
      </c>
      <c r="AJ12" s="21">
        <v>0</v>
      </c>
      <c r="AK12" s="21">
        <v>0</v>
      </c>
      <c r="AL12" s="21">
        <v>0</v>
      </c>
      <c r="AM12" s="21"/>
      <c r="AN12" s="21"/>
      <c r="AO12" s="21"/>
      <c r="AP12" s="21"/>
      <c r="AQ12" s="70">
        <f t="shared" si="4"/>
        <v>10</v>
      </c>
      <c r="AR12" s="70">
        <f>E12+F12+G12+D12</f>
        <v>10</v>
      </c>
      <c r="AS12" s="70">
        <f t="shared" si="5"/>
        <v>12</v>
      </c>
      <c r="AT12" s="70">
        <f t="shared" si="6"/>
        <v>12</v>
      </c>
      <c r="AU12" s="70">
        <f t="shared" si="7"/>
        <v>16</v>
      </c>
      <c r="AV12" s="70">
        <f>L12+V12+W12+Y12</f>
        <v>16</v>
      </c>
      <c r="AW12" s="70">
        <f t="shared" si="8"/>
        <v>0</v>
      </c>
      <c r="AX12" s="70">
        <f>N12+O12+P12+Q12</f>
        <v>0</v>
      </c>
      <c r="AY12" s="70">
        <f t="shared" si="9"/>
        <v>3</v>
      </c>
      <c r="AZ12" s="70">
        <f t="shared" si="10"/>
        <v>3</v>
      </c>
      <c r="BA12" s="70">
        <f t="shared" si="11"/>
        <v>3</v>
      </c>
      <c r="BB12" s="70">
        <f t="shared" si="12"/>
        <v>3</v>
      </c>
      <c r="BC12" s="70">
        <f t="shared" si="13"/>
        <v>2</v>
      </c>
      <c r="BD12" s="70">
        <f t="shared" si="14"/>
        <v>2</v>
      </c>
      <c r="BE12" s="70">
        <f t="shared" si="15"/>
        <v>2</v>
      </c>
      <c r="BF12" s="70">
        <f t="shared" si="16"/>
        <v>2</v>
      </c>
      <c r="BG12" s="70">
        <f t="shared" si="17"/>
        <v>0</v>
      </c>
      <c r="BH12" s="70">
        <f t="shared" si="18"/>
        <v>0</v>
      </c>
      <c r="BI12" s="70">
        <f t="shared" si="19"/>
        <v>0</v>
      </c>
      <c r="BJ12" s="70">
        <f t="shared" si="20"/>
        <v>0</v>
      </c>
    </row>
    <row r="13" spans="1:62" ht="51">
      <c r="A13" s="5" t="s">
        <v>5</v>
      </c>
      <c r="B13" s="204" t="s">
        <v>58</v>
      </c>
      <c r="C13" s="21">
        <v>5</v>
      </c>
      <c r="D13" s="7">
        <v>0</v>
      </c>
      <c r="E13" s="21">
        <v>5</v>
      </c>
      <c r="F13" s="7">
        <v>0</v>
      </c>
      <c r="G13" s="7">
        <v>0</v>
      </c>
      <c r="H13" s="7">
        <v>1</v>
      </c>
      <c r="I13" s="2">
        <f t="shared" si="22"/>
        <v>0</v>
      </c>
      <c r="J13" s="21">
        <v>0</v>
      </c>
      <c r="K13" s="21">
        <v>1</v>
      </c>
      <c r="L13" s="3">
        <f t="shared" si="23"/>
        <v>5</v>
      </c>
      <c r="M13" s="3">
        <f t="shared" si="24"/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3">
        <f t="shared" si="25"/>
        <v>0</v>
      </c>
      <c r="W13" s="21">
        <v>0</v>
      </c>
      <c r="X13" s="21">
        <v>0</v>
      </c>
      <c r="Y13" s="21">
        <f>D13+E13+I13-L13-V13-W13</f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/>
      <c r="AG13" s="21">
        <v>0</v>
      </c>
      <c r="AH13" s="21">
        <v>0</v>
      </c>
      <c r="AI13" s="21">
        <v>0</v>
      </c>
      <c r="AJ13" s="21">
        <v>0</v>
      </c>
      <c r="AK13" s="21">
        <v>0</v>
      </c>
      <c r="AL13" s="21">
        <v>0</v>
      </c>
      <c r="AM13" s="21"/>
      <c r="AN13" s="21"/>
      <c r="AO13" s="21"/>
      <c r="AP13" s="21"/>
      <c r="AQ13" s="70">
        <f t="shared" si="4"/>
        <v>5</v>
      </c>
      <c r="AR13" s="70">
        <f>E13+F13+G13+D13</f>
        <v>5</v>
      </c>
      <c r="AS13" s="70">
        <f t="shared" si="5"/>
        <v>1</v>
      </c>
      <c r="AT13" s="70">
        <f t="shared" si="6"/>
        <v>1</v>
      </c>
      <c r="AU13" s="70">
        <f t="shared" si="7"/>
        <v>5</v>
      </c>
      <c r="AV13" s="70">
        <f>L13+V13+W13+Y13</f>
        <v>5</v>
      </c>
      <c r="AW13" s="70">
        <f t="shared" si="8"/>
        <v>0</v>
      </c>
      <c r="AX13" s="70">
        <f>N13+O13+P13+Q13</f>
        <v>0</v>
      </c>
      <c r="AY13" s="70">
        <f t="shared" si="9"/>
        <v>0</v>
      </c>
      <c r="AZ13" s="70">
        <f t="shared" si="10"/>
        <v>0</v>
      </c>
      <c r="BA13" s="70">
        <f t="shared" si="11"/>
        <v>0</v>
      </c>
      <c r="BB13" s="70">
        <f t="shared" si="12"/>
        <v>0</v>
      </c>
      <c r="BC13" s="70">
        <f t="shared" si="13"/>
        <v>0</v>
      </c>
      <c r="BD13" s="70">
        <f t="shared" si="14"/>
        <v>0</v>
      </c>
      <c r="BE13" s="70">
        <f t="shared" si="15"/>
        <v>0</v>
      </c>
      <c r="BF13" s="70">
        <f t="shared" si="16"/>
        <v>0</v>
      </c>
      <c r="BG13" s="70">
        <f t="shared" si="17"/>
        <v>0</v>
      </c>
      <c r="BH13" s="70">
        <f t="shared" si="18"/>
        <v>0</v>
      </c>
      <c r="BI13" s="70">
        <f t="shared" si="19"/>
        <v>0</v>
      </c>
      <c r="BJ13" s="70">
        <f t="shared" si="20"/>
        <v>0</v>
      </c>
    </row>
    <row r="14" spans="1:62" ht="51">
      <c r="A14" s="5" t="s">
        <v>47</v>
      </c>
      <c r="B14" s="6" t="s">
        <v>59</v>
      </c>
      <c r="C14" s="69">
        <f t="shared" ref="C14:AP14" si="27">SUM(C15:C16)</f>
        <v>9</v>
      </c>
      <c r="D14" s="69">
        <f t="shared" si="27"/>
        <v>0</v>
      </c>
      <c r="E14" s="69">
        <f t="shared" si="27"/>
        <v>9</v>
      </c>
      <c r="F14" s="69">
        <f t="shared" si="27"/>
        <v>0</v>
      </c>
      <c r="G14" s="69">
        <f t="shared" si="27"/>
        <v>0</v>
      </c>
      <c r="H14" s="69">
        <f t="shared" si="27"/>
        <v>29</v>
      </c>
      <c r="I14" s="69">
        <f t="shared" si="27"/>
        <v>27</v>
      </c>
      <c r="J14" s="69">
        <f t="shared" si="27"/>
        <v>0</v>
      </c>
      <c r="K14" s="69">
        <f t="shared" si="27"/>
        <v>2</v>
      </c>
      <c r="L14" s="69">
        <f t="shared" si="27"/>
        <v>18</v>
      </c>
      <c r="M14" s="69">
        <f t="shared" si="27"/>
        <v>3</v>
      </c>
      <c r="N14" s="69">
        <f t="shared" si="27"/>
        <v>3</v>
      </c>
      <c r="O14" s="69">
        <f t="shared" si="27"/>
        <v>0</v>
      </c>
      <c r="P14" s="69">
        <f t="shared" si="27"/>
        <v>0</v>
      </c>
      <c r="Q14" s="69">
        <f t="shared" si="27"/>
        <v>0</v>
      </c>
      <c r="R14" s="69">
        <f t="shared" si="27"/>
        <v>14</v>
      </c>
      <c r="S14" s="69">
        <f t="shared" si="27"/>
        <v>0</v>
      </c>
      <c r="T14" s="69">
        <f t="shared" si="27"/>
        <v>10</v>
      </c>
      <c r="U14" s="69">
        <f t="shared" si="27"/>
        <v>4</v>
      </c>
      <c r="V14" s="69">
        <f t="shared" si="27"/>
        <v>17</v>
      </c>
      <c r="W14" s="69">
        <f t="shared" si="27"/>
        <v>0</v>
      </c>
      <c r="X14" s="69">
        <f t="shared" si="27"/>
        <v>1</v>
      </c>
      <c r="Y14" s="69">
        <f t="shared" si="27"/>
        <v>1</v>
      </c>
      <c r="Z14" s="69">
        <f t="shared" si="27"/>
        <v>1</v>
      </c>
      <c r="AA14" s="69">
        <f t="shared" si="27"/>
        <v>0</v>
      </c>
      <c r="AB14" s="69">
        <f t="shared" si="27"/>
        <v>4</v>
      </c>
      <c r="AC14" s="69">
        <f t="shared" si="27"/>
        <v>4</v>
      </c>
      <c r="AD14" s="69">
        <f t="shared" si="27"/>
        <v>1</v>
      </c>
      <c r="AE14" s="69">
        <f t="shared" si="27"/>
        <v>3</v>
      </c>
      <c r="AF14" s="69">
        <f t="shared" si="27"/>
        <v>0</v>
      </c>
      <c r="AG14" s="69">
        <f t="shared" si="27"/>
        <v>2</v>
      </c>
      <c r="AH14" s="69">
        <f t="shared" si="27"/>
        <v>0</v>
      </c>
      <c r="AI14" s="69">
        <f t="shared" si="27"/>
        <v>0</v>
      </c>
      <c r="AJ14" s="69">
        <f t="shared" si="27"/>
        <v>0</v>
      </c>
      <c r="AK14" s="69">
        <f t="shared" si="27"/>
        <v>0</v>
      </c>
      <c r="AL14" s="69">
        <f t="shared" si="27"/>
        <v>0</v>
      </c>
      <c r="AM14" s="69">
        <f t="shared" si="27"/>
        <v>0</v>
      </c>
      <c r="AN14" s="69">
        <f t="shared" si="27"/>
        <v>0</v>
      </c>
      <c r="AO14" s="69">
        <f t="shared" si="27"/>
        <v>0</v>
      </c>
      <c r="AP14" s="69">
        <f t="shared" si="27"/>
        <v>0</v>
      </c>
      <c r="AQ14" s="69">
        <f t="shared" ref="AQ14:BJ14" si="28">SUM(AQ15:AQ16)</f>
        <v>9</v>
      </c>
      <c r="AR14" s="69">
        <f t="shared" si="28"/>
        <v>9</v>
      </c>
      <c r="AS14" s="69">
        <f t="shared" si="28"/>
        <v>29</v>
      </c>
      <c r="AT14" s="69">
        <f t="shared" si="28"/>
        <v>29</v>
      </c>
      <c r="AU14" s="69">
        <f t="shared" si="28"/>
        <v>36</v>
      </c>
      <c r="AV14" s="69">
        <f t="shared" si="28"/>
        <v>36</v>
      </c>
      <c r="AW14" s="69">
        <f t="shared" si="28"/>
        <v>3</v>
      </c>
      <c r="AX14" s="69">
        <f t="shared" si="28"/>
        <v>3</v>
      </c>
      <c r="AY14" s="69">
        <f t="shared" si="28"/>
        <v>14</v>
      </c>
      <c r="AZ14" s="69">
        <f t="shared" si="28"/>
        <v>14</v>
      </c>
      <c r="BA14" s="69">
        <f t="shared" si="28"/>
        <v>17</v>
      </c>
      <c r="BB14" s="69">
        <f t="shared" si="28"/>
        <v>17</v>
      </c>
      <c r="BC14" s="69">
        <f t="shared" si="28"/>
        <v>4</v>
      </c>
      <c r="BD14" s="69">
        <f t="shared" si="28"/>
        <v>4</v>
      </c>
      <c r="BE14" s="69">
        <f t="shared" si="28"/>
        <v>4</v>
      </c>
      <c r="BF14" s="69">
        <f t="shared" si="28"/>
        <v>4</v>
      </c>
      <c r="BG14" s="69">
        <f t="shared" si="28"/>
        <v>0</v>
      </c>
      <c r="BH14" s="69">
        <f t="shared" si="28"/>
        <v>0</v>
      </c>
      <c r="BI14" s="69">
        <f t="shared" si="28"/>
        <v>0</v>
      </c>
      <c r="BJ14" s="69">
        <f t="shared" si="28"/>
        <v>0</v>
      </c>
    </row>
    <row r="15" spans="1:62" ht="38.25">
      <c r="A15" s="5" t="s">
        <v>6</v>
      </c>
      <c r="B15" s="204" t="s">
        <v>60</v>
      </c>
      <c r="C15" s="21">
        <v>9</v>
      </c>
      <c r="D15" s="7">
        <v>0</v>
      </c>
      <c r="E15" s="21">
        <v>9</v>
      </c>
      <c r="F15" s="7">
        <v>0</v>
      </c>
      <c r="G15" s="7">
        <v>0</v>
      </c>
      <c r="H15" s="7">
        <v>3</v>
      </c>
      <c r="I15" s="2">
        <f t="shared" ref="I15:I18" si="29">H15-J15-K15</f>
        <v>3</v>
      </c>
      <c r="J15" s="21">
        <v>0</v>
      </c>
      <c r="K15" s="21">
        <v>0</v>
      </c>
      <c r="L15" s="3">
        <f t="shared" ref="L15:L18" si="30">E15+I15-V15</f>
        <v>0</v>
      </c>
      <c r="M15" s="3">
        <f t="shared" ref="M15:M18" si="31">N15+O15+P15+Q15</f>
        <v>0</v>
      </c>
      <c r="N15" s="21">
        <v>0</v>
      </c>
      <c r="O15" s="21">
        <v>0</v>
      </c>
      <c r="P15" s="21">
        <v>0</v>
      </c>
      <c r="Q15" s="21">
        <v>0</v>
      </c>
      <c r="R15" s="21">
        <v>12</v>
      </c>
      <c r="S15" s="21">
        <v>0</v>
      </c>
      <c r="T15" s="21">
        <v>8</v>
      </c>
      <c r="U15" s="21">
        <v>4</v>
      </c>
      <c r="V15" s="3">
        <f t="shared" ref="V15:V18" si="32">M15+R15</f>
        <v>12</v>
      </c>
      <c r="W15" s="21">
        <v>0</v>
      </c>
      <c r="X15" s="21">
        <v>0</v>
      </c>
      <c r="Y15" s="21">
        <f>D15+E15+I15-L15-V15-W15</f>
        <v>0</v>
      </c>
      <c r="Z15" s="21">
        <v>0</v>
      </c>
      <c r="AA15" s="21">
        <v>0</v>
      </c>
      <c r="AB15" s="21">
        <v>1</v>
      </c>
      <c r="AC15" s="21">
        <f t="shared" ref="AC15" si="33">AA15+AB15</f>
        <v>1</v>
      </c>
      <c r="AD15" s="21">
        <v>1</v>
      </c>
      <c r="AE15" s="21">
        <v>0</v>
      </c>
      <c r="AF15" s="21"/>
      <c r="AG15" s="21">
        <v>1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  <c r="AM15" s="21"/>
      <c r="AN15" s="21"/>
      <c r="AO15" s="21"/>
      <c r="AP15" s="21"/>
      <c r="AQ15" s="70">
        <f t="shared" si="4"/>
        <v>9</v>
      </c>
      <c r="AR15" s="70">
        <f>E15+F15+G15+D15</f>
        <v>9</v>
      </c>
      <c r="AS15" s="70">
        <f t="shared" si="5"/>
        <v>3</v>
      </c>
      <c r="AT15" s="70">
        <f t="shared" si="6"/>
        <v>3</v>
      </c>
      <c r="AU15" s="70">
        <f t="shared" si="7"/>
        <v>12</v>
      </c>
      <c r="AV15" s="70">
        <f>L15+V15+W15+Y15</f>
        <v>12</v>
      </c>
      <c r="AW15" s="70">
        <f t="shared" si="8"/>
        <v>0</v>
      </c>
      <c r="AX15" s="70">
        <f t="shared" ref="AX15:AX18" si="34">N15+O15+P15+Q15</f>
        <v>0</v>
      </c>
      <c r="AY15" s="70">
        <f t="shared" si="9"/>
        <v>12</v>
      </c>
      <c r="AZ15" s="70">
        <f t="shared" si="10"/>
        <v>12</v>
      </c>
      <c r="BA15" s="70">
        <f t="shared" si="11"/>
        <v>12</v>
      </c>
      <c r="BB15" s="70">
        <f t="shared" si="12"/>
        <v>12</v>
      </c>
      <c r="BC15" s="70">
        <f t="shared" si="13"/>
        <v>1</v>
      </c>
      <c r="BD15" s="70">
        <f t="shared" si="14"/>
        <v>1</v>
      </c>
      <c r="BE15" s="70">
        <f t="shared" si="15"/>
        <v>1</v>
      </c>
      <c r="BF15" s="70">
        <f t="shared" si="16"/>
        <v>1</v>
      </c>
      <c r="BG15" s="70">
        <f t="shared" si="17"/>
        <v>0</v>
      </c>
      <c r="BH15" s="70">
        <f t="shared" si="18"/>
        <v>0</v>
      </c>
      <c r="BI15" s="70">
        <f t="shared" si="19"/>
        <v>0</v>
      </c>
      <c r="BJ15" s="70">
        <f t="shared" si="20"/>
        <v>0</v>
      </c>
    </row>
    <row r="16" spans="1:62" ht="38.25">
      <c r="A16" s="5" t="s">
        <v>7</v>
      </c>
      <c r="B16" s="204" t="s">
        <v>61</v>
      </c>
      <c r="C16" s="21">
        <v>0</v>
      </c>
      <c r="D16" s="7">
        <v>0</v>
      </c>
      <c r="E16" s="21">
        <v>0</v>
      </c>
      <c r="F16" s="7">
        <v>0</v>
      </c>
      <c r="G16" s="7">
        <v>0</v>
      </c>
      <c r="H16" s="7">
        <v>26</v>
      </c>
      <c r="I16" s="2">
        <v>24</v>
      </c>
      <c r="J16" s="8">
        <v>0</v>
      </c>
      <c r="K16" s="8">
        <v>2</v>
      </c>
      <c r="L16" s="3">
        <v>18</v>
      </c>
      <c r="M16" s="3">
        <f t="shared" si="31"/>
        <v>3</v>
      </c>
      <c r="N16" s="8">
        <v>3</v>
      </c>
      <c r="O16" s="8">
        <v>0</v>
      </c>
      <c r="P16" s="8">
        <v>0</v>
      </c>
      <c r="Q16" s="8">
        <v>0</v>
      </c>
      <c r="R16" s="21">
        <v>2</v>
      </c>
      <c r="S16" s="8">
        <v>0</v>
      </c>
      <c r="T16" s="8">
        <v>2</v>
      </c>
      <c r="U16" s="8">
        <v>0</v>
      </c>
      <c r="V16" s="3">
        <f t="shared" si="32"/>
        <v>5</v>
      </c>
      <c r="W16" s="8">
        <v>0</v>
      </c>
      <c r="X16" s="8">
        <v>1</v>
      </c>
      <c r="Y16" s="21">
        <f t="shared" ref="Y16:Y18" si="35">D16+E16+I16-L16-V16-W16</f>
        <v>1</v>
      </c>
      <c r="Z16" s="8">
        <v>1</v>
      </c>
      <c r="AA16" s="8">
        <v>0</v>
      </c>
      <c r="AB16" s="8">
        <v>3</v>
      </c>
      <c r="AC16" s="8">
        <v>3</v>
      </c>
      <c r="AD16" s="8">
        <v>0</v>
      </c>
      <c r="AE16" s="21">
        <v>3</v>
      </c>
      <c r="AF16" s="8"/>
      <c r="AG16" s="8">
        <v>1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/>
      <c r="AN16" s="8"/>
      <c r="AO16" s="8"/>
      <c r="AP16" s="8"/>
      <c r="AQ16" s="70">
        <f t="shared" si="4"/>
        <v>0</v>
      </c>
      <c r="AR16" s="70">
        <f t="shared" ref="AR16:AR47" si="36">E16+F16+G16+D16</f>
        <v>0</v>
      </c>
      <c r="AS16" s="70">
        <f t="shared" si="5"/>
        <v>26</v>
      </c>
      <c r="AT16" s="70">
        <f t="shared" si="6"/>
        <v>26</v>
      </c>
      <c r="AU16" s="70">
        <f t="shared" si="7"/>
        <v>24</v>
      </c>
      <c r="AV16" s="70">
        <f>L16+V16+W16+Y16</f>
        <v>24</v>
      </c>
      <c r="AW16" s="70">
        <f t="shared" si="8"/>
        <v>3</v>
      </c>
      <c r="AX16" s="70">
        <f t="shared" si="34"/>
        <v>3</v>
      </c>
      <c r="AY16" s="70">
        <f t="shared" si="9"/>
        <v>2</v>
      </c>
      <c r="AZ16" s="70">
        <f t="shared" si="10"/>
        <v>2</v>
      </c>
      <c r="BA16" s="70">
        <f t="shared" si="11"/>
        <v>5</v>
      </c>
      <c r="BB16" s="70">
        <f t="shared" si="12"/>
        <v>5</v>
      </c>
      <c r="BC16" s="70">
        <f t="shared" si="13"/>
        <v>3</v>
      </c>
      <c r="BD16" s="70">
        <f t="shared" si="14"/>
        <v>3</v>
      </c>
      <c r="BE16" s="70">
        <f t="shared" si="15"/>
        <v>3</v>
      </c>
      <c r="BF16" s="70">
        <f t="shared" si="16"/>
        <v>3</v>
      </c>
      <c r="BG16" s="70">
        <f t="shared" si="17"/>
        <v>0</v>
      </c>
      <c r="BH16" s="70">
        <f t="shared" si="18"/>
        <v>0</v>
      </c>
      <c r="BI16" s="70">
        <f t="shared" si="19"/>
        <v>0</v>
      </c>
      <c r="BJ16" s="70">
        <f t="shared" si="20"/>
        <v>0</v>
      </c>
    </row>
    <row r="17" spans="1:62" ht="25.5">
      <c r="A17" s="5">
        <v>4</v>
      </c>
      <c r="B17" s="6" t="s">
        <v>85</v>
      </c>
      <c r="C17" s="21">
        <v>10</v>
      </c>
      <c r="D17" s="7">
        <v>0</v>
      </c>
      <c r="E17" s="21">
        <v>10</v>
      </c>
      <c r="F17" s="7">
        <v>0</v>
      </c>
      <c r="G17" s="7">
        <v>0</v>
      </c>
      <c r="H17" s="7">
        <v>6</v>
      </c>
      <c r="I17" s="2">
        <f t="shared" si="29"/>
        <v>6</v>
      </c>
      <c r="J17" s="8">
        <v>0</v>
      </c>
      <c r="K17" s="8">
        <v>0</v>
      </c>
      <c r="L17" s="3">
        <f t="shared" si="30"/>
        <v>0</v>
      </c>
      <c r="M17" s="3">
        <f t="shared" si="31"/>
        <v>6</v>
      </c>
      <c r="N17" s="8">
        <v>6</v>
      </c>
      <c r="O17" s="8">
        <v>0</v>
      </c>
      <c r="P17" s="8">
        <v>0</v>
      </c>
      <c r="Q17" s="8"/>
      <c r="R17" s="21">
        <v>10</v>
      </c>
      <c r="S17" s="8">
        <v>0</v>
      </c>
      <c r="T17" s="8">
        <v>6</v>
      </c>
      <c r="U17" s="8">
        <v>4</v>
      </c>
      <c r="V17" s="3">
        <f t="shared" si="32"/>
        <v>16</v>
      </c>
      <c r="W17" s="8">
        <v>0</v>
      </c>
      <c r="X17" s="8">
        <v>0</v>
      </c>
      <c r="Y17" s="21">
        <f t="shared" si="35"/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21">
        <v>0</v>
      </c>
      <c r="AF17" s="8"/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/>
      <c r="AN17" s="8"/>
      <c r="AO17" s="8"/>
      <c r="AP17" s="8"/>
      <c r="AQ17" s="70">
        <f t="shared" si="4"/>
        <v>10</v>
      </c>
      <c r="AR17" s="70">
        <f t="shared" si="36"/>
        <v>10</v>
      </c>
      <c r="AS17" s="70">
        <f t="shared" si="5"/>
        <v>6</v>
      </c>
      <c r="AT17" s="70">
        <f t="shared" si="6"/>
        <v>6</v>
      </c>
      <c r="AU17" s="70">
        <f t="shared" si="7"/>
        <v>16</v>
      </c>
      <c r="AV17" s="70">
        <f>L17+V17+W17+Y17</f>
        <v>16</v>
      </c>
      <c r="AW17" s="70">
        <f t="shared" si="8"/>
        <v>6</v>
      </c>
      <c r="AX17" s="70">
        <f t="shared" si="34"/>
        <v>6</v>
      </c>
      <c r="AY17" s="70">
        <f t="shared" si="9"/>
        <v>10</v>
      </c>
      <c r="AZ17" s="70">
        <f t="shared" si="10"/>
        <v>10</v>
      </c>
      <c r="BA17" s="70">
        <f t="shared" si="11"/>
        <v>16</v>
      </c>
      <c r="BB17" s="70">
        <f t="shared" si="12"/>
        <v>16</v>
      </c>
      <c r="BC17" s="70">
        <f t="shared" si="13"/>
        <v>0</v>
      </c>
      <c r="BD17" s="70">
        <f t="shared" si="14"/>
        <v>0</v>
      </c>
      <c r="BE17" s="70">
        <f t="shared" si="15"/>
        <v>0</v>
      </c>
      <c r="BF17" s="70">
        <f t="shared" si="16"/>
        <v>0</v>
      </c>
      <c r="BG17" s="70">
        <f t="shared" si="17"/>
        <v>0</v>
      </c>
      <c r="BH17" s="70">
        <f t="shared" si="18"/>
        <v>0</v>
      </c>
      <c r="BI17" s="70">
        <f t="shared" si="19"/>
        <v>0</v>
      </c>
      <c r="BJ17" s="70">
        <f t="shared" si="20"/>
        <v>0</v>
      </c>
    </row>
    <row r="18" spans="1:62" ht="51">
      <c r="A18" s="5">
        <v>5</v>
      </c>
      <c r="B18" s="6" t="s">
        <v>66</v>
      </c>
      <c r="C18" s="21">
        <f t="shared" ref="C18" si="37">E18+F18+G18</f>
        <v>0</v>
      </c>
      <c r="D18" s="2">
        <v>0</v>
      </c>
      <c r="E18" s="21">
        <f t="shared" ref="E18" si="38">G18+H18+I18</f>
        <v>0</v>
      </c>
      <c r="F18" s="2">
        <v>0</v>
      </c>
      <c r="G18" s="2">
        <v>0</v>
      </c>
      <c r="H18" s="2">
        <v>0</v>
      </c>
      <c r="I18" s="2">
        <f t="shared" si="29"/>
        <v>0</v>
      </c>
      <c r="J18" s="8">
        <v>0</v>
      </c>
      <c r="K18" s="8">
        <v>0</v>
      </c>
      <c r="L18" s="3">
        <f t="shared" si="30"/>
        <v>0</v>
      </c>
      <c r="M18" s="3">
        <f t="shared" si="31"/>
        <v>0</v>
      </c>
      <c r="N18" s="8">
        <v>0</v>
      </c>
      <c r="O18" s="8">
        <v>0</v>
      </c>
      <c r="P18" s="8">
        <v>0</v>
      </c>
      <c r="Q18" s="8">
        <v>0</v>
      </c>
      <c r="R18" s="3">
        <f t="shared" ref="R18" si="39">S18+T18+U18</f>
        <v>0</v>
      </c>
      <c r="S18" s="8">
        <v>0</v>
      </c>
      <c r="T18" s="8">
        <v>0</v>
      </c>
      <c r="U18" s="8">
        <v>0</v>
      </c>
      <c r="V18" s="3">
        <f t="shared" si="32"/>
        <v>0</v>
      </c>
      <c r="W18" s="8">
        <v>0</v>
      </c>
      <c r="X18" s="8">
        <v>0</v>
      </c>
      <c r="Y18" s="21">
        <f t="shared" si="35"/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3">
        <v>0</v>
      </c>
      <c r="AF18" s="8"/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/>
      <c r="AN18" s="8"/>
      <c r="AO18" s="8"/>
      <c r="AP18" s="8"/>
      <c r="AQ18" s="70">
        <f t="shared" si="4"/>
        <v>0</v>
      </c>
      <c r="AR18" s="70">
        <f t="shared" si="36"/>
        <v>0</v>
      </c>
      <c r="AS18" s="70">
        <f t="shared" si="5"/>
        <v>0</v>
      </c>
      <c r="AT18" s="70">
        <f t="shared" si="6"/>
        <v>0</v>
      </c>
      <c r="AU18" s="70">
        <f t="shared" si="7"/>
        <v>0</v>
      </c>
      <c r="AV18" s="70">
        <f>L18+V18+W18+Y18</f>
        <v>0</v>
      </c>
      <c r="AW18" s="70">
        <f t="shared" si="8"/>
        <v>0</v>
      </c>
      <c r="AX18" s="70">
        <f t="shared" si="34"/>
        <v>0</v>
      </c>
      <c r="AY18" s="70">
        <f t="shared" si="9"/>
        <v>0</v>
      </c>
      <c r="AZ18" s="70">
        <f t="shared" si="10"/>
        <v>0</v>
      </c>
      <c r="BA18" s="70">
        <f t="shared" si="11"/>
        <v>0</v>
      </c>
      <c r="BB18" s="70">
        <f t="shared" si="12"/>
        <v>0</v>
      </c>
      <c r="BC18" s="70">
        <f t="shared" si="13"/>
        <v>0</v>
      </c>
      <c r="BD18" s="70">
        <f t="shared" si="14"/>
        <v>0</v>
      </c>
      <c r="BE18" s="70">
        <f t="shared" si="15"/>
        <v>0</v>
      </c>
      <c r="BF18" s="70">
        <f t="shared" si="16"/>
        <v>0</v>
      </c>
      <c r="BG18" s="70">
        <f t="shared" si="17"/>
        <v>0</v>
      </c>
      <c r="BH18" s="70">
        <f t="shared" si="18"/>
        <v>0</v>
      </c>
      <c r="BI18" s="70">
        <f t="shared" si="19"/>
        <v>0</v>
      </c>
      <c r="BJ18" s="70">
        <f t="shared" si="20"/>
        <v>0</v>
      </c>
    </row>
    <row r="19" spans="1:62" ht="38.25">
      <c r="A19" s="5">
        <v>6</v>
      </c>
      <c r="B19" s="6" t="s">
        <v>67</v>
      </c>
      <c r="C19" s="69">
        <f t="shared" ref="C19:BJ19" si="40">SUM(C20:C26)</f>
        <v>0</v>
      </c>
      <c r="D19" s="69">
        <f t="shared" si="40"/>
        <v>0</v>
      </c>
      <c r="E19" s="69">
        <f t="shared" si="40"/>
        <v>0</v>
      </c>
      <c r="F19" s="69">
        <f t="shared" si="40"/>
        <v>0</v>
      </c>
      <c r="G19" s="69">
        <f t="shared" si="40"/>
        <v>0</v>
      </c>
      <c r="H19" s="69">
        <f t="shared" si="40"/>
        <v>0</v>
      </c>
      <c r="I19" s="69">
        <f t="shared" si="40"/>
        <v>0</v>
      </c>
      <c r="J19" s="69">
        <f t="shared" si="40"/>
        <v>0</v>
      </c>
      <c r="K19" s="69">
        <f t="shared" si="40"/>
        <v>0</v>
      </c>
      <c r="L19" s="69">
        <f t="shared" si="40"/>
        <v>0</v>
      </c>
      <c r="M19" s="69">
        <f t="shared" si="40"/>
        <v>0</v>
      </c>
      <c r="N19" s="69">
        <f t="shared" si="40"/>
        <v>0</v>
      </c>
      <c r="O19" s="69">
        <f t="shared" si="40"/>
        <v>0</v>
      </c>
      <c r="P19" s="69">
        <f t="shared" si="40"/>
        <v>0</v>
      </c>
      <c r="Q19" s="69">
        <f t="shared" si="40"/>
        <v>0</v>
      </c>
      <c r="R19" s="69">
        <f t="shared" si="40"/>
        <v>0</v>
      </c>
      <c r="S19" s="69">
        <f t="shared" si="40"/>
        <v>0</v>
      </c>
      <c r="T19" s="69">
        <f t="shared" si="40"/>
        <v>0</v>
      </c>
      <c r="U19" s="69">
        <f t="shared" si="40"/>
        <v>0</v>
      </c>
      <c r="V19" s="69">
        <f t="shared" si="40"/>
        <v>0</v>
      </c>
      <c r="W19" s="69">
        <f t="shared" si="40"/>
        <v>0</v>
      </c>
      <c r="X19" s="69">
        <f t="shared" si="40"/>
        <v>0</v>
      </c>
      <c r="Y19" s="69">
        <f t="shared" si="40"/>
        <v>0</v>
      </c>
      <c r="Z19" s="69">
        <f t="shared" si="40"/>
        <v>0</v>
      </c>
      <c r="AA19" s="69">
        <f t="shared" si="40"/>
        <v>0</v>
      </c>
      <c r="AB19" s="69">
        <f t="shared" si="40"/>
        <v>0</v>
      </c>
      <c r="AC19" s="69">
        <f t="shared" si="40"/>
        <v>0</v>
      </c>
      <c r="AD19" s="69">
        <f t="shared" si="40"/>
        <v>0</v>
      </c>
      <c r="AE19" s="69">
        <f t="shared" si="40"/>
        <v>0</v>
      </c>
      <c r="AF19" s="69">
        <f t="shared" si="40"/>
        <v>0</v>
      </c>
      <c r="AG19" s="69">
        <f t="shared" si="40"/>
        <v>0</v>
      </c>
      <c r="AH19" s="69">
        <f t="shared" si="40"/>
        <v>0</v>
      </c>
      <c r="AI19" s="69">
        <f t="shared" si="40"/>
        <v>0</v>
      </c>
      <c r="AJ19" s="69">
        <f t="shared" si="40"/>
        <v>0</v>
      </c>
      <c r="AK19" s="69">
        <f t="shared" si="40"/>
        <v>0</v>
      </c>
      <c r="AL19" s="69">
        <f t="shared" si="40"/>
        <v>0</v>
      </c>
      <c r="AM19" s="69">
        <f t="shared" si="40"/>
        <v>0</v>
      </c>
      <c r="AN19" s="69">
        <f t="shared" si="40"/>
        <v>0</v>
      </c>
      <c r="AO19" s="69">
        <f t="shared" si="40"/>
        <v>0</v>
      </c>
      <c r="AP19" s="69">
        <f t="shared" si="40"/>
        <v>0</v>
      </c>
      <c r="AQ19" s="69">
        <f t="shared" si="40"/>
        <v>0</v>
      </c>
      <c r="AR19" s="69">
        <f t="shared" si="40"/>
        <v>0</v>
      </c>
      <c r="AS19" s="69">
        <f t="shared" si="40"/>
        <v>0</v>
      </c>
      <c r="AT19" s="69">
        <f t="shared" si="40"/>
        <v>0</v>
      </c>
      <c r="AU19" s="69">
        <f t="shared" si="40"/>
        <v>0</v>
      </c>
      <c r="AV19" s="69">
        <f t="shared" si="40"/>
        <v>0</v>
      </c>
      <c r="AW19" s="69">
        <f t="shared" si="40"/>
        <v>0</v>
      </c>
      <c r="AX19" s="69">
        <f t="shared" si="40"/>
        <v>0</v>
      </c>
      <c r="AY19" s="69">
        <f t="shared" si="40"/>
        <v>0</v>
      </c>
      <c r="AZ19" s="69">
        <f t="shared" si="40"/>
        <v>0</v>
      </c>
      <c r="BA19" s="69">
        <f t="shared" si="40"/>
        <v>0</v>
      </c>
      <c r="BB19" s="69">
        <f t="shared" si="40"/>
        <v>0</v>
      </c>
      <c r="BC19" s="69">
        <f t="shared" si="40"/>
        <v>0</v>
      </c>
      <c r="BD19" s="69">
        <f t="shared" si="40"/>
        <v>0</v>
      </c>
      <c r="BE19" s="69">
        <f t="shared" si="40"/>
        <v>0</v>
      </c>
      <c r="BF19" s="69">
        <f t="shared" si="40"/>
        <v>0</v>
      </c>
      <c r="BG19" s="69">
        <f t="shared" si="40"/>
        <v>0</v>
      </c>
      <c r="BH19" s="69">
        <f t="shared" si="40"/>
        <v>0</v>
      </c>
      <c r="BI19" s="69">
        <f t="shared" si="40"/>
        <v>0</v>
      </c>
      <c r="BJ19" s="69">
        <f t="shared" si="40"/>
        <v>0</v>
      </c>
    </row>
    <row r="20" spans="1:62" ht="38.25">
      <c r="A20" s="5" t="s">
        <v>8</v>
      </c>
      <c r="B20" s="204" t="s">
        <v>68</v>
      </c>
      <c r="C20" s="21">
        <f t="shared" ref="C20:C26" si="41">E20+F20+G20</f>
        <v>0</v>
      </c>
      <c r="D20" s="2">
        <v>0</v>
      </c>
      <c r="E20" s="21">
        <f t="shared" ref="E20:E26" si="42">G20+H20+I20</f>
        <v>0</v>
      </c>
      <c r="F20" s="2">
        <v>0</v>
      </c>
      <c r="G20" s="2">
        <v>0</v>
      </c>
      <c r="H20" s="2">
        <v>0</v>
      </c>
      <c r="I20" s="2">
        <f t="shared" ref="I20:I26" si="43">H20-J20-K20</f>
        <v>0</v>
      </c>
      <c r="J20" s="8">
        <v>0</v>
      </c>
      <c r="K20" s="8">
        <v>0</v>
      </c>
      <c r="L20" s="3">
        <f t="shared" ref="L20:L26" si="44">E20+I20-V20</f>
        <v>0</v>
      </c>
      <c r="M20" s="3">
        <f t="shared" ref="M20:M26" si="45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46">S20+T20+U20</f>
        <v>0</v>
      </c>
      <c r="S20" s="8">
        <v>0</v>
      </c>
      <c r="T20" s="8">
        <v>0</v>
      </c>
      <c r="U20" s="8">
        <v>0</v>
      </c>
      <c r="V20" s="3">
        <f t="shared" ref="V20:V26" si="47">M20+R20</f>
        <v>0</v>
      </c>
      <c r="W20" s="8">
        <v>0</v>
      </c>
      <c r="X20" s="8">
        <v>0</v>
      </c>
      <c r="Y20" s="3">
        <f t="shared" ref="Y20:Y26" si="48">E20+I20-V20</f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4"/>
        <v>0</v>
      </c>
      <c r="AR20" s="70">
        <f t="shared" si="36"/>
        <v>0</v>
      </c>
      <c r="AS20" s="70">
        <f t="shared" si="5"/>
        <v>0</v>
      </c>
      <c r="AT20" s="70">
        <f t="shared" si="6"/>
        <v>0</v>
      </c>
      <c r="AU20" s="70">
        <f t="shared" si="7"/>
        <v>0</v>
      </c>
      <c r="AV20" s="70">
        <f>L20+V20+W20+Y20+Z20</f>
        <v>0</v>
      </c>
      <c r="AW20" s="70">
        <f t="shared" si="8"/>
        <v>0</v>
      </c>
      <c r="AX20" s="70">
        <f t="shared" ref="AX20:AX26" si="49">N20+O20+P20+Q20</f>
        <v>0</v>
      </c>
      <c r="AY20" s="70">
        <f t="shared" si="9"/>
        <v>0</v>
      </c>
      <c r="AZ20" s="70">
        <f t="shared" si="10"/>
        <v>0</v>
      </c>
      <c r="BA20" s="70">
        <f t="shared" si="11"/>
        <v>0</v>
      </c>
      <c r="BB20" s="70">
        <f t="shared" si="12"/>
        <v>0</v>
      </c>
      <c r="BC20" s="70">
        <f t="shared" si="13"/>
        <v>0</v>
      </c>
      <c r="BD20" s="70">
        <f t="shared" si="14"/>
        <v>0</v>
      </c>
      <c r="BE20" s="70">
        <f t="shared" si="15"/>
        <v>0</v>
      </c>
      <c r="BF20" s="70">
        <f t="shared" si="16"/>
        <v>0</v>
      </c>
      <c r="BG20" s="70">
        <f t="shared" si="17"/>
        <v>0</v>
      </c>
      <c r="BH20" s="70">
        <f t="shared" si="18"/>
        <v>0</v>
      </c>
      <c r="BI20" s="70">
        <f t="shared" si="19"/>
        <v>0</v>
      </c>
      <c r="BJ20" s="70">
        <f t="shared" si="20"/>
        <v>0</v>
      </c>
    </row>
    <row r="21" spans="1:62" ht="38.25">
      <c r="A21" s="5" t="s">
        <v>9</v>
      </c>
      <c r="B21" s="204" t="s">
        <v>69</v>
      </c>
      <c r="C21" s="21">
        <f t="shared" si="41"/>
        <v>0</v>
      </c>
      <c r="D21" s="2">
        <v>0</v>
      </c>
      <c r="E21" s="21">
        <f t="shared" si="42"/>
        <v>0</v>
      </c>
      <c r="F21" s="2">
        <v>0</v>
      </c>
      <c r="G21" s="2">
        <v>0</v>
      </c>
      <c r="H21" s="2">
        <v>0</v>
      </c>
      <c r="I21" s="2">
        <f t="shared" si="43"/>
        <v>0</v>
      </c>
      <c r="J21" s="8">
        <v>0</v>
      </c>
      <c r="K21" s="8">
        <v>0</v>
      </c>
      <c r="L21" s="3">
        <f t="shared" si="44"/>
        <v>0</v>
      </c>
      <c r="M21" s="3">
        <f t="shared" si="45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46"/>
        <v>0</v>
      </c>
      <c r="S21" s="8">
        <v>0</v>
      </c>
      <c r="T21" s="8">
        <v>0</v>
      </c>
      <c r="U21" s="8">
        <v>0</v>
      </c>
      <c r="V21" s="3">
        <f t="shared" si="47"/>
        <v>0</v>
      </c>
      <c r="W21" s="8">
        <v>0</v>
      </c>
      <c r="X21" s="8">
        <v>0</v>
      </c>
      <c r="Y21" s="3">
        <f t="shared" si="48"/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4"/>
        <v>0</v>
      </c>
      <c r="AR21" s="70">
        <f t="shared" si="36"/>
        <v>0</v>
      </c>
      <c r="AS21" s="70">
        <f t="shared" si="5"/>
        <v>0</v>
      </c>
      <c r="AT21" s="70">
        <f t="shared" si="6"/>
        <v>0</v>
      </c>
      <c r="AU21" s="70">
        <f t="shared" si="7"/>
        <v>0</v>
      </c>
      <c r="AV21" s="70">
        <f t="shared" ref="AV21:AV26" si="50">L21+V21+W21+Y21+Z21</f>
        <v>0</v>
      </c>
      <c r="AW21" s="70">
        <f t="shared" si="8"/>
        <v>0</v>
      </c>
      <c r="AX21" s="70">
        <f t="shared" si="49"/>
        <v>0</v>
      </c>
      <c r="AY21" s="70">
        <f t="shared" si="9"/>
        <v>0</v>
      </c>
      <c r="AZ21" s="70">
        <f t="shared" si="10"/>
        <v>0</v>
      </c>
      <c r="BA21" s="70">
        <f t="shared" si="11"/>
        <v>0</v>
      </c>
      <c r="BB21" s="70">
        <f t="shared" si="12"/>
        <v>0</v>
      </c>
      <c r="BC21" s="70">
        <f t="shared" si="13"/>
        <v>0</v>
      </c>
      <c r="BD21" s="70">
        <f t="shared" si="14"/>
        <v>0</v>
      </c>
      <c r="BE21" s="70">
        <f t="shared" si="15"/>
        <v>0</v>
      </c>
      <c r="BF21" s="70">
        <f t="shared" si="16"/>
        <v>0</v>
      </c>
      <c r="BG21" s="70">
        <f t="shared" si="17"/>
        <v>0</v>
      </c>
      <c r="BH21" s="70">
        <f t="shared" si="18"/>
        <v>0</v>
      </c>
      <c r="BI21" s="70">
        <f t="shared" si="19"/>
        <v>0</v>
      </c>
      <c r="BJ21" s="70">
        <f t="shared" si="20"/>
        <v>0</v>
      </c>
    </row>
    <row r="22" spans="1:62" ht="38.25">
      <c r="A22" s="5" t="s">
        <v>10</v>
      </c>
      <c r="B22" s="204" t="s">
        <v>70</v>
      </c>
      <c r="C22" s="21">
        <f t="shared" si="41"/>
        <v>0</v>
      </c>
      <c r="D22" s="2">
        <v>0</v>
      </c>
      <c r="E22" s="21">
        <f t="shared" si="42"/>
        <v>0</v>
      </c>
      <c r="F22" s="2">
        <v>0</v>
      </c>
      <c r="G22" s="2">
        <v>0</v>
      </c>
      <c r="H22" s="2">
        <v>0</v>
      </c>
      <c r="I22" s="2">
        <f t="shared" si="43"/>
        <v>0</v>
      </c>
      <c r="J22" s="8">
        <v>0</v>
      </c>
      <c r="K22" s="8">
        <v>0</v>
      </c>
      <c r="L22" s="3">
        <f t="shared" si="44"/>
        <v>0</v>
      </c>
      <c r="M22" s="3">
        <f t="shared" si="45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46"/>
        <v>0</v>
      </c>
      <c r="S22" s="8">
        <v>0</v>
      </c>
      <c r="T22" s="8">
        <v>0</v>
      </c>
      <c r="U22" s="8">
        <v>0</v>
      </c>
      <c r="V22" s="3">
        <f t="shared" si="47"/>
        <v>0</v>
      </c>
      <c r="W22" s="8">
        <v>0</v>
      </c>
      <c r="X22" s="8">
        <v>0</v>
      </c>
      <c r="Y22" s="3">
        <f t="shared" si="48"/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4"/>
        <v>0</v>
      </c>
      <c r="AR22" s="70">
        <f t="shared" si="36"/>
        <v>0</v>
      </c>
      <c r="AS22" s="70">
        <f t="shared" si="5"/>
        <v>0</v>
      </c>
      <c r="AT22" s="70">
        <f t="shared" si="6"/>
        <v>0</v>
      </c>
      <c r="AU22" s="70">
        <f t="shared" si="7"/>
        <v>0</v>
      </c>
      <c r="AV22" s="70">
        <f t="shared" si="50"/>
        <v>0</v>
      </c>
      <c r="AW22" s="70">
        <f t="shared" si="8"/>
        <v>0</v>
      </c>
      <c r="AX22" s="70">
        <f t="shared" si="49"/>
        <v>0</v>
      </c>
      <c r="AY22" s="70">
        <f t="shared" si="9"/>
        <v>0</v>
      </c>
      <c r="AZ22" s="70">
        <f t="shared" si="10"/>
        <v>0</v>
      </c>
      <c r="BA22" s="70">
        <f t="shared" si="11"/>
        <v>0</v>
      </c>
      <c r="BB22" s="70">
        <f t="shared" si="12"/>
        <v>0</v>
      </c>
      <c r="BC22" s="70">
        <f t="shared" si="13"/>
        <v>0</v>
      </c>
      <c r="BD22" s="70">
        <f t="shared" si="14"/>
        <v>0</v>
      </c>
      <c r="BE22" s="70">
        <f t="shared" si="15"/>
        <v>0</v>
      </c>
      <c r="BF22" s="70">
        <f t="shared" si="16"/>
        <v>0</v>
      </c>
      <c r="BG22" s="70">
        <f t="shared" si="17"/>
        <v>0</v>
      </c>
      <c r="BH22" s="70">
        <f t="shared" si="18"/>
        <v>0</v>
      </c>
      <c r="BI22" s="70">
        <f t="shared" si="19"/>
        <v>0</v>
      </c>
      <c r="BJ22" s="70">
        <f t="shared" si="20"/>
        <v>0</v>
      </c>
    </row>
    <row r="23" spans="1:62" ht="38.25">
      <c r="A23" s="5" t="s">
        <v>11</v>
      </c>
      <c r="B23" s="204" t="s">
        <v>71</v>
      </c>
      <c r="C23" s="21">
        <f t="shared" si="41"/>
        <v>0</v>
      </c>
      <c r="D23" s="2">
        <v>0</v>
      </c>
      <c r="E23" s="21">
        <f t="shared" si="42"/>
        <v>0</v>
      </c>
      <c r="F23" s="2">
        <v>0</v>
      </c>
      <c r="G23" s="2">
        <v>0</v>
      </c>
      <c r="H23" s="2">
        <v>0</v>
      </c>
      <c r="I23" s="2">
        <f t="shared" si="43"/>
        <v>0</v>
      </c>
      <c r="J23" s="8">
        <v>0</v>
      </c>
      <c r="K23" s="8">
        <v>0</v>
      </c>
      <c r="L23" s="3">
        <f t="shared" si="44"/>
        <v>0</v>
      </c>
      <c r="M23" s="3">
        <f t="shared" si="45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46"/>
        <v>0</v>
      </c>
      <c r="S23" s="8">
        <v>0</v>
      </c>
      <c r="T23" s="8">
        <v>0</v>
      </c>
      <c r="U23" s="8">
        <v>0</v>
      </c>
      <c r="V23" s="3">
        <f t="shared" si="47"/>
        <v>0</v>
      </c>
      <c r="W23" s="8">
        <v>0</v>
      </c>
      <c r="X23" s="8">
        <v>0</v>
      </c>
      <c r="Y23" s="3">
        <f t="shared" si="48"/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4"/>
        <v>0</v>
      </c>
      <c r="AR23" s="70">
        <f t="shared" si="36"/>
        <v>0</v>
      </c>
      <c r="AS23" s="70">
        <f t="shared" si="5"/>
        <v>0</v>
      </c>
      <c r="AT23" s="70">
        <f t="shared" si="6"/>
        <v>0</v>
      </c>
      <c r="AU23" s="70">
        <f t="shared" si="7"/>
        <v>0</v>
      </c>
      <c r="AV23" s="70">
        <f t="shared" si="50"/>
        <v>0</v>
      </c>
      <c r="AW23" s="70">
        <f t="shared" si="8"/>
        <v>0</v>
      </c>
      <c r="AX23" s="70">
        <f t="shared" si="49"/>
        <v>0</v>
      </c>
      <c r="AY23" s="70">
        <f t="shared" si="9"/>
        <v>0</v>
      </c>
      <c r="AZ23" s="70">
        <f t="shared" si="10"/>
        <v>0</v>
      </c>
      <c r="BA23" s="70">
        <f t="shared" si="11"/>
        <v>0</v>
      </c>
      <c r="BB23" s="70">
        <f t="shared" si="12"/>
        <v>0</v>
      </c>
      <c r="BC23" s="70">
        <f t="shared" si="13"/>
        <v>0</v>
      </c>
      <c r="BD23" s="70">
        <f t="shared" si="14"/>
        <v>0</v>
      </c>
      <c r="BE23" s="70">
        <f t="shared" si="15"/>
        <v>0</v>
      </c>
      <c r="BF23" s="70">
        <f t="shared" si="16"/>
        <v>0</v>
      </c>
      <c r="BG23" s="70">
        <f t="shared" si="17"/>
        <v>0</v>
      </c>
      <c r="BH23" s="70">
        <f t="shared" si="18"/>
        <v>0</v>
      </c>
      <c r="BI23" s="70">
        <f t="shared" si="19"/>
        <v>0</v>
      </c>
      <c r="BJ23" s="70">
        <f t="shared" si="20"/>
        <v>0</v>
      </c>
    </row>
    <row r="24" spans="1:62" ht="38.25">
      <c r="A24" s="5" t="s">
        <v>12</v>
      </c>
      <c r="B24" s="204" t="s">
        <v>72</v>
      </c>
      <c r="C24" s="21">
        <f t="shared" si="41"/>
        <v>0</v>
      </c>
      <c r="D24" s="2">
        <v>0</v>
      </c>
      <c r="E24" s="21">
        <f t="shared" si="42"/>
        <v>0</v>
      </c>
      <c r="F24" s="2">
        <v>0</v>
      </c>
      <c r="G24" s="2">
        <v>0</v>
      </c>
      <c r="H24" s="2">
        <v>0</v>
      </c>
      <c r="I24" s="2">
        <f t="shared" si="43"/>
        <v>0</v>
      </c>
      <c r="J24" s="8">
        <v>0</v>
      </c>
      <c r="K24" s="8">
        <v>0</v>
      </c>
      <c r="L24" s="3">
        <f t="shared" si="44"/>
        <v>0</v>
      </c>
      <c r="M24" s="3">
        <f t="shared" si="45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46"/>
        <v>0</v>
      </c>
      <c r="S24" s="8">
        <v>0</v>
      </c>
      <c r="T24" s="8">
        <v>0</v>
      </c>
      <c r="U24" s="8">
        <v>0</v>
      </c>
      <c r="V24" s="3">
        <f t="shared" si="47"/>
        <v>0</v>
      </c>
      <c r="W24" s="8">
        <v>0</v>
      </c>
      <c r="X24" s="8">
        <v>0</v>
      </c>
      <c r="Y24" s="3">
        <f t="shared" si="48"/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4"/>
        <v>0</v>
      </c>
      <c r="AR24" s="70">
        <f t="shared" si="36"/>
        <v>0</v>
      </c>
      <c r="AS24" s="70">
        <f t="shared" si="5"/>
        <v>0</v>
      </c>
      <c r="AT24" s="70">
        <f t="shared" si="6"/>
        <v>0</v>
      </c>
      <c r="AU24" s="70">
        <f t="shared" si="7"/>
        <v>0</v>
      </c>
      <c r="AV24" s="70">
        <f t="shared" si="50"/>
        <v>0</v>
      </c>
      <c r="AW24" s="70">
        <f t="shared" si="8"/>
        <v>0</v>
      </c>
      <c r="AX24" s="70">
        <f t="shared" si="49"/>
        <v>0</v>
      </c>
      <c r="AY24" s="70">
        <f t="shared" si="9"/>
        <v>0</v>
      </c>
      <c r="AZ24" s="70">
        <f t="shared" si="10"/>
        <v>0</v>
      </c>
      <c r="BA24" s="70">
        <f t="shared" si="11"/>
        <v>0</v>
      </c>
      <c r="BB24" s="70">
        <f t="shared" si="12"/>
        <v>0</v>
      </c>
      <c r="BC24" s="70">
        <f t="shared" si="13"/>
        <v>0</v>
      </c>
      <c r="BD24" s="70">
        <f t="shared" si="14"/>
        <v>0</v>
      </c>
      <c r="BE24" s="70">
        <f t="shared" si="15"/>
        <v>0</v>
      </c>
      <c r="BF24" s="70">
        <f t="shared" si="16"/>
        <v>0</v>
      </c>
      <c r="BG24" s="70">
        <f t="shared" si="17"/>
        <v>0</v>
      </c>
      <c r="BH24" s="70">
        <f t="shared" si="18"/>
        <v>0</v>
      </c>
      <c r="BI24" s="70">
        <f t="shared" si="19"/>
        <v>0</v>
      </c>
      <c r="BJ24" s="70">
        <f t="shared" si="20"/>
        <v>0</v>
      </c>
    </row>
    <row r="25" spans="1:62" ht="38.25">
      <c r="A25" s="5" t="s">
        <v>13</v>
      </c>
      <c r="B25" s="204" t="s">
        <v>73</v>
      </c>
      <c r="C25" s="21">
        <v>0</v>
      </c>
      <c r="D25" s="2">
        <v>0</v>
      </c>
      <c r="E25" s="21">
        <v>0</v>
      </c>
      <c r="F25" s="2">
        <v>0</v>
      </c>
      <c r="G25" s="2">
        <v>0</v>
      </c>
      <c r="H25" s="2">
        <v>0</v>
      </c>
      <c r="I25" s="2">
        <f t="shared" si="43"/>
        <v>0</v>
      </c>
      <c r="J25" s="8">
        <v>0</v>
      </c>
      <c r="K25" s="8">
        <v>0</v>
      </c>
      <c r="L25" s="3">
        <f t="shared" si="44"/>
        <v>0</v>
      </c>
      <c r="M25" s="3">
        <f t="shared" si="45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46"/>
        <v>0</v>
      </c>
      <c r="S25" s="8">
        <v>0</v>
      </c>
      <c r="T25" s="8">
        <v>0</v>
      </c>
      <c r="U25" s="8">
        <v>0</v>
      </c>
      <c r="V25" s="3">
        <f t="shared" si="47"/>
        <v>0</v>
      </c>
      <c r="W25" s="8">
        <v>0</v>
      </c>
      <c r="X25" s="8">
        <v>0</v>
      </c>
      <c r="Y25" s="3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4"/>
        <v>0</v>
      </c>
      <c r="AR25" s="70">
        <f t="shared" si="36"/>
        <v>0</v>
      </c>
      <c r="AS25" s="70">
        <f t="shared" si="5"/>
        <v>0</v>
      </c>
      <c r="AT25" s="70">
        <f t="shared" si="6"/>
        <v>0</v>
      </c>
      <c r="AU25" s="70">
        <f t="shared" si="7"/>
        <v>0</v>
      </c>
      <c r="AV25" s="70">
        <f>L25+V25+W25+Y25+Z25</f>
        <v>0</v>
      </c>
      <c r="AW25" s="70">
        <f t="shared" si="8"/>
        <v>0</v>
      </c>
      <c r="AX25" s="70">
        <f t="shared" si="49"/>
        <v>0</v>
      </c>
      <c r="AY25" s="70">
        <f t="shared" si="9"/>
        <v>0</v>
      </c>
      <c r="AZ25" s="70">
        <f t="shared" si="10"/>
        <v>0</v>
      </c>
      <c r="BA25" s="70">
        <f t="shared" si="11"/>
        <v>0</v>
      </c>
      <c r="BB25" s="70">
        <f t="shared" si="12"/>
        <v>0</v>
      </c>
      <c r="BC25" s="70">
        <f t="shared" si="13"/>
        <v>0</v>
      </c>
      <c r="BD25" s="70">
        <f t="shared" si="14"/>
        <v>0</v>
      </c>
      <c r="BE25" s="70">
        <f t="shared" si="15"/>
        <v>0</v>
      </c>
      <c r="BF25" s="70">
        <f t="shared" si="16"/>
        <v>0</v>
      </c>
      <c r="BG25" s="70">
        <f t="shared" si="17"/>
        <v>0</v>
      </c>
      <c r="BH25" s="70">
        <f t="shared" si="18"/>
        <v>0</v>
      </c>
      <c r="BI25" s="70">
        <f t="shared" si="19"/>
        <v>0</v>
      </c>
      <c r="BJ25" s="70">
        <f t="shared" si="20"/>
        <v>0</v>
      </c>
    </row>
    <row r="26" spans="1:62" ht="38.25">
      <c r="A26" s="5" t="s">
        <v>48</v>
      </c>
      <c r="B26" s="204" t="s">
        <v>74</v>
      </c>
      <c r="C26" s="21">
        <f t="shared" si="41"/>
        <v>0</v>
      </c>
      <c r="D26" s="2">
        <v>0</v>
      </c>
      <c r="E26" s="21">
        <f t="shared" si="42"/>
        <v>0</v>
      </c>
      <c r="F26" s="2">
        <v>0</v>
      </c>
      <c r="G26" s="2">
        <v>0</v>
      </c>
      <c r="H26" s="2">
        <v>0</v>
      </c>
      <c r="I26" s="2">
        <f t="shared" si="43"/>
        <v>0</v>
      </c>
      <c r="J26" s="8">
        <v>0</v>
      </c>
      <c r="K26" s="8">
        <v>0</v>
      </c>
      <c r="L26" s="3">
        <f t="shared" si="44"/>
        <v>0</v>
      </c>
      <c r="M26" s="3">
        <f t="shared" si="45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46"/>
        <v>0</v>
      </c>
      <c r="S26" s="8">
        <v>0</v>
      </c>
      <c r="T26" s="8">
        <v>0</v>
      </c>
      <c r="U26" s="8">
        <v>0</v>
      </c>
      <c r="V26" s="3">
        <f t="shared" si="47"/>
        <v>0</v>
      </c>
      <c r="W26" s="8">
        <v>0</v>
      </c>
      <c r="X26" s="8">
        <v>0</v>
      </c>
      <c r="Y26" s="3">
        <f t="shared" si="48"/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4"/>
        <v>0</v>
      </c>
      <c r="AR26" s="70">
        <f t="shared" si="36"/>
        <v>0</v>
      </c>
      <c r="AS26" s="70">
        <f t="shared" si="5"/>
        <v>0</v>
      </c>
      <c r="AT26" s="70">
        <f t="shared" si="6"/>
        <v>0</v>
      </c>
      <c r="AU26" s="70">
        <f t="shared" si="7"/>
        <v>0</v>
      </c>
      <c r="AV26" s="70">
        <f t="shared" si="50"/>
        <v>0</v>
      </c>
      <c r="AW26" s="70">
        <f t="shared" si="8"/>
        <v>0</v>
      </c>
      <c r="AX26" s="70">
        <f t="shared" si="49"/>
        <v>0</v>
      </c>
      <c r="AY26" s="70">
        <f t="shared" si="9"/>
        <v>0</v>
      </c>
      <c r="AZ26" s="70">
        <f t="shared" si="10"/>
        <v>0</v>
      </c>
      <c r="BA26" s="70">
        <f t="shared" si="11"/>
        <v>0</v>
      </c>
      <c r="BB26" s="70">
        <f t="shared" si="12"/>
        <v>0</v>
      </c>
      <c r="BC26" s="70">
        <f t="shared" si="13"/>
        <v>0</v>
      </c>
      <c r="BD26" s="70">
        <f t="shared" si="14"/>
        <v>0</v>
      </c>
      <c r="BE26" s="70">
        <f t="shared" si="15"/>
        <v>0</v>
      </c>
      <c r="BF26" s="70">
        <f t="shared" si="16"/>
        <v>0</v>
      </c>
      <c r="BG26" s="70">
        <f t="shared" si="17"/>
        <v>0</v>
      </c>
      <c r="BH26" s="70">
        <f t="shared" si="18"/>
        <v>0</v>
      </c>
      <c r="BI26" s="70">
        <f t="shared" si="19"/>
        <v>0</v>
      </c>
      <c r="BJ26" s="70">
        <f t="shared" si="20"/>
        <v>0</v>
      </c>
    </row>
    <row r="27" spans="1:62" ht="38.25">
      <c r="A27" s="5">
        <v>7</v>
      </c>
      <c r="B27" s="6" t="s">
        <v>75</v>
      </c>
      <c r="C27" s="69">
        <f t="shared" ref="C27:BJ27" si="51">SUM(C28:C32)</f>
        <v>0</v>
      </c>
      <c r="D27" s="69">
        <f t="shared" si="51"/>
        <v>0</v>
      </c>
      <c r="E27" s="69">
        <f t="shared" si="51"/>
        <v>0</v>
      </c>
      <c r="F27" s="69">
        <f t="shared" si="51"/>
        <v>0</v>
      </c>
      <c r="G27" s="69">
        <f t="shared" si="51"/>
        <v>0</v>
      </c>
      <c r="H27" s="69">
        <f t="shared" si="51"/>
        <v>0</v>
      </c>
      <c r="I27" s="69">
        <f t="shared" si="51"/>
        <v>0</v>
      </c>
      <c r="J27" s="69">
        <f t="shared" si="51"/>
        <v>0</v>
      </c>
      <c r="K27" s="69">
        <f t="shared" si="51"/>
        <v>0</v>
      </c>
      <c r="L27" s="69">
        <f t="shared" si="51"/>
        <v>0</v>
      </c>
      <c r="M27" s="69">
        <f t="shared" si="51"/>
        <v>0</v>
      </c>
      <c r="N27" s="69">
        <f t="shared" si="51"/>
        <v>0</v>
      </c>
      <c r="O27" s="69">
        <f t="shared" si="51"/>
        <v>0</v>
      </c>
      <c r="P27" s="69">
        <f t="shared" si="51"/>
        <v>0</v>
      </c>
      <c r="Q27" s="69">
        <f t="shared" si="51"/>
        <v>0</v>
      </c>
      <c r="R27" s="69">
        <f t="shared" si="51"/>
        <v>0</v>
      </c>
      <c r="S27" s="69">
        <f t="shared" si="51"/>
        <v>0</v>
      </c>
      <c r="T27" s="69">
        <f t="shared" si="51"/>
        <v>0</v>
      </c>
      <c r="U27" s="69">
        <f t="shared" si="51"/>
        <v>0</v>
      </c>
      <c r="V27" s="69">
        <f t="shared" si="51"/>
        <v>0</v>
      </c>
      <c r="W27" s="69">
        <f t="shared" si="51"/>
        <v>0</v>
      </c>
      <c r="X27" s="69">
        <f t="shared" si="51"/>
        <v>0</v>
      </c>
      <c r="Y27" s="69">
        <f t="shared" si="51"/>
        <v>0</v>
      </c>
      <c r="Z27" s="69">
        <f t="shared" si="51"/>
        <v>0</v>
      </c>
      <c r="AA27" s="69">
        <f t="shared" si="51"/>
        <v>0</v>
      </c>
      <c r="AB27" s="69">
        <f t="shared" si="51"/>
        <v>0</v>
      </c>
      <c r="AC27" s="69">
        <f t="shared" si="51"/>
        <v>0</v>
      </c>
      <c r="AD27" s="69">
        <f t="shared" si="51"/>
        <v>0</v>
      </c>
      <c r="AE27" s="69">
        <f t="shared" si="51"/>
        <v>0</v>
      </c>
      <c r="AF27" s="69">
        <f t="shared" si="51"/>
        <v>0</v>
      </c>
      <c r="AG27" s="69">
        <f t="shared" si="51"/>
        <v>0</v>
      </c>
      <c r="AH27" s="69">
        <f t="shared" si="51"/>
        <v>0</v>
      </c>
      <c r="AI27" s="69">
        <f t="shared" si="51"/>
        <v>0</v>
      </c>
      <c r="AJ27" s="69">
        <f t="shared" si="51"/>
        <v>0</v>
      </c>
      <c r="AK27" s="69">
        <f t="shared" si="51"/>
        <v>0</v>
      </c>
      <c r="AL27" s="69">
        <f t="shared" si="51"/>
        <v>0</v>
      </c>
      <c r="AM27" s="69">
        <f t="shared" si="51"/>
        <v>0</v>
      </c>
      <c r="AN27" s="69">
        <f t="shared" si="51"/>
        <v>0</v>
      </c>
      <c r="AO27" s="69">
        <f t="shared" si="51"/>
        <v>0</v>
      </c>
      <c r="AP27" s="69">
        <f t="shared" si="51"/>
        <v>0</v>
      </c>
      <c r="AQ27" s="69">
        <f t="shared" si="51"/>
        <v>0</v>
      </c>
      <c r="AR27" s="69">
        <f t="shared" si="51"/>
        <v>0</v>
      </c>
      <c r="AS27" s="69">
        <f t="shared" si="51"/>
        <v>0</v>
      </c>
      <c r="AT27" s="69">
        <f t="shared" si="51"/>
        <v>0</v>
      </c>
      <c r="AU27" s="69">
        <f t="shared" si="51"/>
        <v>0</v>
      </c>
      <c r="AV27" s="69">
        <f>SUM(AV28:AV32)</f>
        <v>0</v>
      </c>
      <c r="AW27" s="69">
        <f t="shared" si="51"/>
        <v>0</v>
      </c>
      <c r="AX27" s="69">
        <f t="shared" si="51"/>
        <v>0</v>
      </c>
      <c r="AY27" s="69">
        <f t="shared" si="51"/>
        <v>0</v>
      </c>
      <c r="AZ27" s="69">
        <f t="shared" si="51"/>
        <v>0</v>
      </c>
      <c r="BA27" s="69">
        <f t="shared" si="51"/>
        <v>0</v>
      </c>
      <c r="BB27" s="69">
        <f t="shared" si="51"/>
        <v>0</v>
      </c>
      <c r="BC27" s="69">
        <f t="shared" si="51"/>
        <v>0</v>
      </c>
      <c r="BD27" s="69">
        <f t="shared" si="51"/>
        <v>0</v>
      </c>
      <c r="BE27" s="69">
        <f t="shared" si="51"/>
        <v>0</v>
      </c>
      <c r="BF27" s="69">
        <f t="shared" si="51"/>
        <v>0</v>
      </c>
      <c r="BG27" s="69">
        <f t="shared" si="51"/>
        <v>0</v>
      </c>
      <c r="BH27" s="69">
        <f t="shared" si="51"/>
        <v>0</v>
      </c>
      <c r="BI27" s="69">
        <f t="shared" si="51"/>
        <v>0</v>
      </c>
      <c r="BJ27" s="69">
        <f t="shared" si="51"/>
        <v>0</v>
      </c>
    </row>
    <row r="28" spans="1:62" ht="25.5" customHeight="1">
      <c r="A28" s="9" t="s">
        <v>14</v>
      </c>
      <c r="B28" s="204" t="s">
        <v>76</v>
      </c>
      <c r="C28" s="21">
        <f t="shared" ref="C28:C37" si="52">E28+F28+G28</f>
        <v>0</v>
      </c>
      <c r="D28" s="2">
        <v>0</v>
      </c>
      <c r="E28" s="21">
        <f t="shared" ref="E28:E37" si="53">G28+H28+I28</f>
        <v>0</v>
      </c>
      <c r="F28" s="2">
        <v>0</v>
      </c>
      <c r="G28" s="2">
        <v>0</v>
      </c>
      <c r="H28" s="2">
        <v>0</v>
      </c>
      <c r="I28" s="2">
        <f t="shared" ref="I28:I37" si="54">H28-J28-K28</f>
        <v>0</v>
      </c>
      <c r="J28" s="8">
        <v>0</v>
      </c>
      <c r="K28" s="8">
        <v>0</v>
      </c>
      <c r="L28" s="3">
        <f t="shared" ref="L28:L37" si="55">E28+I28-V28</f>
        <v>0</v>
      </c>
      <c r="M28" s="3">
        <f t="shared" ref="M28:M40" si="56">N28+O28+P28+Q28</f>
        <v>0</v>
      </c>
      <c r="N28" s="8">
        <v>0</v>
      </c>
      <c r="O28" s="8">
        <v>0</v>
      </c>
      <c r="P28" s="8">
        <v>0</v>
      </c>
      <c r="Q28" s="8">
        <v>0</v>
      </c>
      <c r="R28" s="3">
        <f t="shared" ref="R28:R40" si="57">S28+T28+U28</f>
        <v>0</v>
      </c>
      <c r="S28" s="8">
        <v>0</v>
      </c>
      <c r="T28" s="8">
        <v>0</v>
      </c>
      <c r="U28" s="8">
        <v>0</v>
      </c>
      <c r="V28" s="3">
        <f t="shared" ref="V28:V40" si="58">M28+R28</f>
        <v>0</v>
      </c>
      <c r="W28" s="8">
        <v>0</v>
      </c>
      <c r="X28" s="8">
        <v>0</v>
      </c>
      <c r="Y28" s="3">
        <f t="shared" ref="Y28:Y39" si="59">E28+I28-V28</f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3">
        <v>0</v>
      </c>
      <c r="AF28" s="8"/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/>
      <c r="AN28" s="8"/>
      <c r="AO28" s="8"/>
      <c r="AP28" s="8"/>
      <c r="AQ28" s="70">
        <f t="shared" si="4"/>
        <v>0</v>
      </c>
      <c r="AR28" s="70">
        <f t="shared" si="36"/>
        <v>0</v>
      </c>
      <c r="AS28" s="70">
        <f t="shared" si="5"/>
        <v>0</v>
      </c>
      <c r="AT28" s="70">
        <f t="shared" si="6"/>
        <v>0</v>
      </c>
      <c r="AU28" s="70">
        <f t="shared" si="7"/>
        <v>0</v>
      </c>
      <c r="AV28" s="70">
        <f>L28+V28+W28+Y28+Z28</f>
        <v>0</v>
      </c>
      <c r="AW28" s="70">
        <f t="shared" si="8"/>
        <v>0</v>
      </c>
      <c r="AX28" s="70">
        <f t="shared" ref="AX28:AX46" si="60">N28+O28+P28+Q28</f>
        <v>0</v>
      </c>
      <c r="AY28" s="70">
        <f t="shared" si="9"/>
        <v>0</v>
      </c>
      <c r="AZ28" s="70">
        <f t="shared" si="10"/>
        <v>0</v>
      </c>
      <c r="BA28" s="70">
        <f t="shared" si="11"/>
        <v>0</v>
      </c>
      <c r="BB28" s="70">
        <f t="shared" si="12"/>
        <v>0</v>
      </c>
      <c r="BC28" s="70">
        <f t="shared" si="13"/>
        <v>0</v>
      </c>
      <c r="BD28" s="70">
        <f t="shared" si="14"/>
        <v>0</v>
      </c>
      <c r="BE28" s="70">
        <f t="shared" si="15"/>
        <v>0</v>
      </c>
      <c r="BF28" s="70">
        <f t="shared" si="16"/>
        <v>0</v>
      </c>
      <c r="BG28" s="70">
        <f t="shared" si="17"/>
        <v>0</v>
      </c>
      <c r="BH28" s="70">
        <f t="shared" si="18"/>
        <v>0</v>
      </c>
      <c r="BI28" s="70">
        <f t="shared" si="19"/>
        <v>0</v>
      </c>
      <c r="BJ28" s="70">
        <f t="shared" si="20"/>
        <v>0</v>
      </c>
    </row>
    <row r="29" spans="1:62" ht="30" customHeight="1">
      <c r="A29" s="9" t="s">
        <v>15</v>
      </c>
      <c r="B29" s="204" t="s">
        <v>77</v>
      </c>
      <c r="C29" s="21">
        <f t="shared" si="52"/>
        <v>0</v>
      </c>
      <c r="D29" s="2">
        <v>0</v>
      </c>
      <c r="E29" s="21">
        <f t="shared" si="53"/>
        <v>0</v>
      </c>
      <c r="F29" s="2">
        <v>0</v>
      </c>
      <c r="G29" s="2">
        <v>0</v>
      </c>
      <c r="H29" s="2">
        <v>0</v>
      </c>
      <c r="I29" s="2">
        <f t="shared" si="54"/>
        <v>0</v>
      </c>
      <c r="J29" s="8">
        <v>0</v>
      </c>
      <c r="K29" s="8">
        <v>0</v>
      </c>
      <c r="L29" s="3">
        <f t="shared" si="55"/>
        <v>0</v>
      </c>
      <c r="M29" s="3">
        <f t="shared" si="56"/>
        <v>0</v>
      </c>
      <c r="N29" s="8">
        <v>0</v>
      </c>
      <c r="O29" s="8">
        <v>0</v>
      </c>
      <c r="P29" s="8">
        <v>0</v>
      </c>
      <c r="Q29" s="8">
        <v>0</v>
      </c>
      <c r="R29" s="3">
        <f t="shared" si="57"/>
        <v>0</v>
      </c>
      <c r="S29" s="8">
        <v>0</v>
      </c>
      <c r="T29" s="8">
        <v>0</v>
      </c>
      <c r="U29" s="8">
        <v>0</v>
      </c>
      <c r="V29" s="3">
        <f t="shared" si="58"/>
        <v>0</v>
      </c>
      <c r="W29" s="8">
        <v>0</v>
      </c>
      <c r="X29" s="8">
        <v>0</v>
      </c>
      <c r="Y29" s="3">
        <f t="shared" si="59"/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3">
        <v>0</v>
      </c>
      <c r="AF29" s="8"/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/>
      <c r="AN29" s="8"/>
      <c r="AO29" s="8"/>
      <c r="AP29" s="8"/>
      <c r="AQ29" s="70">
        <f t="shared" si="4"/>
        <v>0</v>
      </c>
      <c r="AR29" s="70">
        <f t="shared" si="36"/>
        <v>0</v>
      </c>
      <c r="AS29" s="70">
        <f t="shared" si="5"/>
        <v>0</v>
      </c>
      <c r="AT29" s="70">
        <f t="shared" si="6"/>
        <v>0</v>
      </c>
      <c r="AU29" s="70">
        <f t="shared" si="7"/>
        <v>0</v>
      </c>
      <c r="AV29" s="70">
        <f t="shared" ref="AV29:AV32" si="61">L29+V29+W29+Y29+Z29</f>
        <v>0</v>
      </c>
      <c r="AW29" s="70">
        <f t="shared" si="8"/>
        <v>0</v>
      </c>
      <c r="AX29" s="70">
        <f t="shared" si="60"/>
        <v>0</v>
      </c>
      <c r="AY29" s="70">
        <f t="shared" si="9"/>
        <v>0</v>
      </c>
      <c r="AZ29" s="70">
        <f t="shared" si="10"/>
        <v>0</v>
      </c>
      <c r="BA29" s="70">
        <f t="shared" si="11"/>
        <v>0</v>
      </c>
      <c r="BB29" s="70">
        <f t="shared" si="12"/>
        <v>0</v>
      </c>
      <c r="BC29" s="70">
        <f t="shared" si="13"/>
        <v>0</v>
      </c>
      <c r="BD29" s="70">
        <f t="shared" si="14"/>
        <v>0</v>
      </c>
      <c r="BE29" s="70">
        <f t="shared" si="15"/>
        <v>0</v>
      </c>
      <c r="BF29" s="70">
        <f t="shared" si="16"/>
        <v>0</v>
      </c>
      <c r="BG29" s="70">
        <f t="shared" si="17"/>
        <v>0</v>
      </c>
      <c r="BH29" s="70">
        <f t="shared" si="18"/>
        <v>0</v>
      </c>
      <c r="BI29" s="70">
        <f t="shared" si="19"/>
        <v>0</v>
      </c>
      <c r="BJ29" s="70">
        <f t="shared" si="20"/>
        <v>0</v>
      </c>
    </row>
    <row r="30" spans="1:62" ht="28.5" customHeight="1">
      <c r="A30" s="9" t="s">
        <v>49</v>
      </c>
      <c r="B30" s="204" t="s">
        <v>78</v>
      </c>
      <c r="C30" s="21">
        <f t="shared" si="52"/>
        <v>0</v>
      </c>
      <c r="D30" s="2">
        <v>0</v>
      </c>
      <c r="E30" s="21">
        <f t="shared" si="53"/>
        <v>0</v>
      </c>
      <c r="F30" s="2">
        <v>0</v>
      </c>
      <c r="G30" s="2">
        <v>0</v>
      </c>
      <c r="H30" s="2">
        <v>0</v>
      </c>
      <c r="I30" s="2">
        <f t="shared" si="54"/>
        <v>0</v>
      </c>
      <c r="J30" s="8">
        <v>0</v>
      </c>
      <c r="K30" s="8">
        <v>0</v>
      </c>
      <c r="L30" s="3">
        <f t="shared" si="55"/>
        <v>0</v>
      </c>
      <c r="M30" s="3">
        <f t="shared" si="56"/>
        <v>0</v>
      </c>
      <c r="N30" s="8">
        <v>0</v>
      </c>
      <c r="O30" s="8">
        <v>0</v>
      </c>
      <c r="P30" s="8">
        <v>0</v>
      </c>
      <c r="Q30" s="8">
        <v>0</v>
      </c>
      <c r="R30" s="3">
        <f t="shared" si="57"/>
        <v>0</v>
      </c>
      <c r="S30" s="8">
        <v>0</v>
      </c>
      <c r="T30" s="8">
        <v>0</v>
      </c>
      <c r="U30" s="8">
        <v>0</v>
      </c>
      <c r="V30" s="3">
        <f t="shared" si="58"/>
        <v>0</v>
      </c>
      <c r="W30" s="8">
        <v>0</v>
      </c>
      <c r="X30" s="8">
        <v>0</v>
      </c>
      <c r="Y30" s="3">
        <f t="shared" si="59"/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3">
        <v>0</v>
      </c>
      <c r="AF30" s="8"/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/>
      <c r="AN30" s="8"/>
      <c r="AO30" s="8"/>
      <c r="AP30" s="8"/>
      <c r="AQ30" s="70">
        <f t="shared" si="4"/>
        <v>0</v>
      </c>
      <c r="AR30" s="70">
        <f t="shared" si="36"/>
        <v>0</v>
      </c>
      <c r="AS30" s="70">
        <f t="shared" si="5"/>
        <v>0</v>
      </c>
      <c r="AT30" s="70">
        <f t="shared" si="6"/>
        <v>0</v>
      </c>
      <c r="AU30" s="70">
        <f t="shared" si="7"/>
        <v>0</v>
      </c>
      <c r="AV30" s="70">
        <f t="shared" si="61"/>
        <v>0</v>
      </c>
      <c r="AW30" s="70">
        <f t="shared" si="8"/>
        <v>0</v>
      </c>
      <c r="AX30" s="70">
        <f t="shared" si="60"/>
        <v>0</v>
      </c>
      <c r="AY30" s="70">
        <f t="shared" si="9"/>
        <v>0</v>
      </c>
      <c r="AZ30" s="70">
        <f t="shared" si="10"/>
        <v>0</v>
      </c>
      <c r="BA30" s="70">
        <f t="shared" si="11"/>
        <v>0</v>
      </c>
      <c r="BB30" s="70">
        <f t="shared" si="12"/>
        <v>0</v>
      </c>
      <c r="BC30" s="70">
        <f t="shared" si="13"/>
        <v>0</v>
      </c>
      <c r="BD30" s="70">
        <f t="shared" si="14"/>
        <v>0</v>
      </c>
      <c r="BE30" s="70">
        <f t="shared" si="15"/>
        <v>0</v>
      </c>
      <c r="BF30" s="70">
        <f t="shared" si="16"/>
        <v>0</v>
      </c>
      <c r="BG30" s="70">
        <f t="shared" si="17"/>
        <v>0</v>
      </c>
      <c r="BH30" s="70">
        <f t="shared" si="18"/>
        <v>0</v>
      </c>
      <c r="BI30" s="70">
        <f t="shared" si="19"/>
        <v>0</v>
      </c>
      <c r="BJ30" s="70">
        <f t="shared" si="20"/>
        <v>0</v>
      </c>
    </row>
    <row r="31" spans="1:62" ht="33" customHeight="1">
      <c r="A31" s="9" t="s">
        <v>50</v>
      </c>
      <c r="B31" s="204" t="s">
        <v>79</v>
      </c>
      <c r="C31" s="21">
        <f t="shared" si="52"/>
        <v>0</v>
      </c>
      <c r="D31" s="2">
        <v>0</v>
      </c>
      <c r="E31" s="21">
        <f t="shared" si="53"/>
        <v>0</v>
      </c>
      <c r="F31" s="2">
        <v>0</v>
      </c>
      <c r="G31" s="2">
        <v>0</v>
      </c>
      <c r="H31" s="2">
        <v>0</v>
      </c>
      <c r="I31" s="2">
        <f t="shared" si="54"/>
        <v>0</v>
      </c>
      <c r="J31" s="8">
        <v>0</v>
      </c>
      <c r="K31" s="8">
        <v>0</v>
      </c>
      <c r="L31" s="3">
        <f t="shared" si="55"/>
        <v>0</v>
      </c>
      <c r="M31" s="3">
        <f t="shared" si="56"/>
        <v>0</v>
      </c>
      <c r="N31" s="8">
        <v>0</v>
      </c>
      <c r="O31" s="8">
        <v>0</v>
      </c>
      <c r="P31" s="8">
        <v>0</v>
      </c>
      <c r="Q31" s="8">
        <v>0</v>
      </c>
      <c r="R31" s="3">
        <f t="shared" si="57"/>
        <v>0</v>
      </c>
      <c r="S31" s="8">
        <v>0</v>
      </c>
      <c r="T31" s="8">
        <v>0</v>
      </c>
      <c r="U31" s="8">
        <v>0</v>
      </c>
      <c r="V31" s="3">
        <f t="shared" si="58"/>
        <v>0</v>
      </c>
      <c r="W31" s="8">
        <v>0</v>
      </c>
      <c r="X31" s="8">
        <v>0</v>
      </c>
      <c r="Y31" s="3">
        <f t="shared" si="59"/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3">
        <v>0</v>
      </c>
      <c r="AF31" s="8"/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/>
      <c r="AN31" s="8"/>
      <c r="AO31" s="8"/>
      <c r="AP31" s="8"/>
      <c r="AQ31" s="70">
        <f t="shared" si="4"/>
        <v>0</v>
      </c>
      <c r="AR31" s="70">
        <f t="shared" si="36"/>
        <v>0</v>
      </c>
      <c r="AS31" s="70">
        <f t="shared" si="5"/>
        <v>0</v>
      </c>
      <c r="AT31" s="70">
        <f t="shared" si="6"/>
        <v>0</v>
      </c>
      <c r="AU31" s="70">
        <f t="shared" si="7"/>
        <v>0</v>
      </c>
      <c r="AV31" s="70">
        <f t="shared" si="61"/>
        <v>0</v>
      </c>
      <c r="AW31" s="70">
        <f t="shared" si="8"/>
        <v>0</v>
      </c>
      <c r="AX31" s="70">
        <f t="shared" si="60"/>
        <v>0</v>
      </c>
      <c r="AY31" s="70">
        <f t="shared" si="9"/>
        <v>0</v>
      </c>
      <c r="AZ31" s="70">
        <f t="shared" si="10"/>
        <v>0</v>
      </c>
      <c r="BA31" s="70">
        <f t="shared" si="11"/>
        <v>0</v>
      </c>
      <c r="BB31" s="70">
        <f t="shared" si="12"/>
        <v>0</v>
      </c>
      <c r="BC31" s="70">
        <f t="shared" si="13"/>
        <v>0</v>
      </c>
      <c r="BD31" s="70">
        <f t="shared" si="14"/>
        <v>0</v>
      </c>
      <c r="BE31" s="70">
        <f t="shared" si="15"/>
        <v>0</v>
      </c>
      <c r="BF31" s="70">
        <f t="shared" si="16"/>
        <v>0</v>
      </c>
      <c r="BG31" s="70">
        <f t="shared" si="17"/>
        <v>0</v>
      </c>
      <c r="BH31" s="70">
        <f t="shared" si="18"/>
        <v>0</v>
      </c>
      <c r="BI31" s="70">
        <f t="shared" si="19"/>
        <v>0</v>
      </c>
      <c r="BJ31" s="70">
        <f t="shared" si="20"/>
        <v>0</v>
      </c>
    </row>
    <row r="32" spans="1:62" ht="31.5" customHeight="1">
      <c r="A32" s="9" t="s">
        <v>51</v>
      </c>
      <c r="B32" s="204" t="s">
        <v>3</v>
      </c>
      <c r="C32" s="21">
        <f t="shared" si="52"/>
        <v>0</v>
      </c>
      <c r="D32" s="2">
        <v>0</v>
      </c>
      <c r="E32" s="21">
        <f t="shared" si="53"/>
        <v>0</v>
      </c>
      <c r="F32" s="2">
        <v>0</v>
      </c>
      <c r="G32" s="2">
        <v>0</v>
      </c>
      <c r="H32" s="2">
        <v>0</v>
      </c>
      <c r="I32" s="2">
        <f t="shared" si="54"/>
        <v>0</v>
      </c>
      <c r="J32" s="8">
        <v>0</v>
      </c>
      <c r="K32" s="8">
        <v>0</v>
      </c>
      <c r="L32" s="3">
        <f t="shared" si="55"/>
        <v>0</v>
      </c>
      <c r="M32" s="3">
        <f t="shared" si="56"/>
        <v>0</v>
      </c>
      <c r="N32" s="8">
        <v>0</v>
      </c>
      <c r="O32" s="8">
        <v>0</v>
      </c>
      <c r="P32" s="8">
        <v>0</v>
      </c>
      <c r="Q32" s="8">
        <v>0</v>
      </c>
      <c r="R32" s="3">
        <f t="shared" si="57"/>
        <v>0</v>
      </c>
      <c r="S32" s="8">
        <v>0</v>
      </c>
      <c r="T32" s="8">
        <v>0</v>
      </c>
      <c r="U32" s="8">
        <v>0</v>
      </c>
      <c r="V32" s="3">
        <f t="shared" si="58"/>
        <v>0</v>
      </c>
      <c r="W32" s="8">
        <v>0</v>
      </c>
      <c r="X32" s="8">
        <v>0</v>
      </c>
      <c r="Y32" s="3">
        <f t="shared" si="59"/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3">
        <v>0</v>
      </c>
      <c r="AF32" s="8"/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/>
      <c r="AN32" s="8"/>
      <c r="AO32" s="8"/>
      <c r="AP32" s="8"/>
      <c r="AQ32" s="70">
        <f t="shared" si="4"/>
        <v>0</v>
      </c>
      <c r="AR32" s="70">
        <f t="shared" si="36"/>
        <v>0</v>
      </c>
      <c r="AS32" s="70">
        <f t="shared" si="5"/>
        <v>0</v>
      </c>
      <c r="AT32" s="70">
        <f t="shared" si="6"/>
        <v>0</v>
      </c>
      <c r="AU32" s="70">
        <f t="shared" si="7"/>
        <v>0</v>
      </c>
      <c r="AV32" s="70">
        <f t="shared" si="61"/>
        <v>0</v>
      </c>
      <c r="AW32" s="70">
        <f t="shared" si="8"/>
        <v>0</v>
      </c>
      <c r="AX32" s="70">
        <f t="shared" si="60"/>
        <v>0</v>
      </c>
      <c r="AY32" s="70">
        <f t="shared" si="9"/>
        <v>0</v>
      </c>
      <c r="AZ32" s="70">
        <f t="shared" si="10"/>
        <v>0</v>
      </c>
      <c r="BA32" s="70">
        <f t="shared" si="11"/>
        <v>0</v>
      </c>
      <c r="BB32" s="70">
        <f t="shared" si="12"/>
        <v>0</v>
      </c>
      <c r="BC32" s="70">
        <f t="shared" si="13"/>
        <v>0</v>
      </c>
      <c r="BD32" s="70">
        <f t="shared" si="14"/>
        <v>0</v>
      </c>
      <c r="BE32" s="70">
        <f t="shared" si="15"/>
        <v>0</v>
      </c>
      <c r="BF32" s="70">
        <f t="shared" si="16"/>
        <v>0</v>
      </c>
      <c r="BG32" s="70">
        <f t="shared" si="17"/>
        <v>0</v>
      </c>
      <c r="BH32" s="70">
        <f t="shared" si="18"/>
        <v>0</v>
      </c>
      <c r="BI32" s="70">
        <f t="shared" si="19"/>
        <v>0</v>
      </c>
      <c r="BJ32" s="70">
        <f t="shared" si="20"/>
        <v>0</v>
      </c>
    </row>
    <row r="33" spans="1:62" ht="51">
      <c r="A33" s="9" t="s">
        <v>81</v>
      </c>
      <c r="B33" s="6" t="s">
        <v>92</v>
      </c>
      <c r="C33" s="21">
        <f t="shared" si="52"/>
        <v>0</v>
      </c>
      <c r="D33" s="2">
        <v>0</v>
      </c>
      <c r="E33" s="21">
        <v>0</v>
      </c>
      <c r="F33" s="2">
        <v>0</v>
      </c>
      <c r="G33" s="2">
        <v>0</v>
      </c>
      <c r="H33" s="2">
        <v>0</v>
      </c>
      <c r="I33" s="2">
        <f t="shared" si="54"/>
        <v>0</v>
      </c>
      <c r="J33" s="8">
        <v>0</v>
      </c>
      <c r="K33" s="8">
        <v>0</v>
      </c>
      <c r="L33" s="3">
        <f t="shared" si="55"/>
        <v>0</v>
      </c>
      <c r="M33" s="3">
        <f t="shared" si="56"/>
        <v>0</v>
      </c>
      <c r="N33" s="8">
        <v>0</v>
      </c>
      <c r="O33" s="8">
        <v>0</v>
      </c>
      <c r="P33" s="8">
        <v>0</v>
      </c>
      <c r="Q33" s="8">
        <v>0</v>
      </c>
      <c r="R33" s="3">
        <f t="shared" si="57"/>
        <v>0</v>
      </c>
      <c r="S33" s="8">
        <v>0</v>
      </c>
      <c r="T33" s="8">
        <v>0</v>
      </c>
      <c r="U33" s="8">
        <v>0</v>
      </c>
      <c r="V33" s="3">
        <f t="shared" si="58"/>
        <v>0</v>
      </c>
      <c r="W33" s="8">
        <v>0</v>
      </c>
      <c r="X33" s="8">
        <v>0</v>
      </c>
      <c r="Y33" s="3">
        <f t="shared" si="59"/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3">
        <v>0</v>
      </c>
      <c r="AF33" s="8"/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/>
      <c r="AN33" s="8"/>
      <c r="AO33" s="8"/>
      <c r="AP33" s="8"/>
      <c r="AQ33" s="70">
        <f t="shared" si="4"/>
        <v>0</v>
      </c>
      <c r="AR33" s="70">
        <f t="shared" si="36"/>
        <v>0</v>
      </c>
      <c r="AS33" s="70">
        <f t="shared" si="5"/>
        <v>0</v>
      </c>
      <c r="AT33" s="70">
        <f t="shared" si="6"/>
        <v>0</v>
      </c>
      <c r="AU33" s="70">
        <f t="shared" si="7"/>
        <v>0</v>
      </c>
      <c r="AV33" s="70">
        <f>L33+V33+W33+Y33+Z33</f>
        <v>0</v>
      </c>
      <c r="AW33" s="70">
        <f t="shared" si="8"/>
        <v>0</v>
      </c>
      <c r="AX33" s="70">
        <f t="shared" si="60"/>
        <v>0</v>
      </c>
      <c r="AY33" s="70">
        <f t="shared" si="9"/>
        <v>0</v>
      </c>
      <c r="AZ33" s="70">
        <f t="shared" si="10"/>
        <v>0</v>
      </c>
      <c r="BA33" s="70">
        <f t="shared" si="11"/>
        <v>0</v>
      </c>
      <c r="BB33" s="70">
        <f t="shared" si="12"/>
        <v>0</v>
      </c>
      <c r="BC33" s="70">
        <f t="shared" si="13"/>
        <v>0</v>
      </c>
      <c r="BD33" s="70">
        <f t="shared" si="14"/>
        <v>0</v>
      </c>
      <c r="BE33" s="70">
        <f t="shared" si="15"/>
        <v>0</v>
      </c>
      <c r="BF33" s="70">
        <f t="shared" si="16"/>
        <v>0</v>
      </c>
      <c r="BG33" s="70">
        <f t="shared" si="17"/>
        <v>0</v>
      </c>
      <c r="BH33" s="70">
        <f t="shared" si="18"/>
        <v>0</v>
      </c>
      <c r="BI33" s="70">
        <f t="shared" si="19"/>
        <v>0</v>
      </c>
      <c r="BJ33" s="70">
        <f t="shared" si="20"/>
        <v>0</v>
      </c>
    </row>
    <row r="34" spans="1:62" ht="51">
      <c r="A34" s="9" t="s">
        <v>82</v>
      </c>
      <c r="B34" s="6" t="s">
        <v>62</v>
      </c>
      <c r="C34" s="21">
        <f t="shared" si="52"/>
        <v>0</v>
      </c>
      <c r="D34" s="2">
        <v>0</v>
      </c>
      <c r="E34" s="21">
        <f t="shared" si="53"/>
        <v>0</v>
      </c>
      <c r="F34" s="2">
        <v>0</v>
      </c>
      <c r="G34" s="2">
        <v>0</v>
      </c>
      <c r="H34" s="2">
        <v>0</v>
      </c>
      <c r="I34" s="2">
        <f t="shared" si="54"/>
        <v>0</v>
      </c>
      <c r="J34" s="8">
        <v>0</v>
      </c>
      <c r="K34" s="8">
        <v>0</v>
      </c>
      <c r="L34" s="3">
        <f t="shared" si="55"/>
        <v>0</v>
      </c>
      <c r="M34" s="3">
        <f t="shared" si="56"/>
        <v>0</v>
      </c>
      <c r="N34" s="8">
        <v>0</v>
      </c>
      <c r="O34" s="8">
        <v>0</v>
      </c>
      <c r="P34" s="8">
        <v>0</v>
      </c>
      <c r="Q34" s="8">
        <v>0</v>
      </c>
      <c r="R34" s="3">
        <f t="shared" si="57"/>
        <v>0</v>
      </c>
      <c r="S34" s="8">
        <v>0</v>
      </c>
      <c r="T34" s="8">
        <v>0</v>
      </c>
      <c r="U34" s="8">
        <v>0</v>
      </c>
      <c r="V34" s="3">
        <f t="shared" si="58"/>
        <v>0</v>
      </c>
      <c r="W34" s="8">
        <v>0</v>
      </c>
      <c r="X34" s="8">
        <v>0</v>
      </c>
      <c r="Y34" s="3">
        <f t="shared" si="59"/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3">
        <v>0</v>
      </c>
      <c r="AF34" s="8"/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/>
      <c r="AN34" s="8"/>
      <c r="AO34" s="8"/>
      <c r="AP34" s="8"/>
      <c r="AQ34" s="70">
        <f t="shared" si="4"/>
        <v>0</v>
      </c>
      <c r="AR34" s="70">
        <f t="shared" si="36"/>
        <v>0</v>
      </c>
      <c r="AS34" s="70">
        <f t="shared" si="5"/>
        <v>0</v>
      </c>
      <c r="AT34" s="70">
        <f t="shared" si="6"/>
        <v>0</v>
      </c>
      <c r="AU34" s="70">
        <f t="shared" si="7"/>
        <v>0</v>
      </c>
      <c r="AV34" s="70">
        <f t="shared" ref="AV34:AV46" si="62">L34+V34+W34+Y34+Z34</f>
        <v>0</v>
      </c>
      <c r="AW34" s="70">
        <f t="shared" si="8"/>
        <v>0</v>
      </c>
      <c r="AX34" s="70">
        <f t="shared" si="60"/>
        <v>0</v>
      </c>
      <c r="AY34" s="70">
        <f t="shared" si="9"/>
        <v>0</v>
      </c>
      <c r="AZ34" s="70">
        <f t="shared" si="10"/>
        <v>0</v>
      </c>
      <c r="BA34" s="70">
        <f t="shared" si="11"/>
        <v>0</v>
      </c>
      <c r="BB34" s="70">
        <f t="shared" si="12"/>
        <v>0</v>
      </c>
      <c r="BC34" s="70">
        <f t="shared" si="13"/>
        <v>0</v>
      </c>
      <c r="BD34" s="70">
        <f t="shared" si="14"/>
        <v>0</v>
      </c>
      <c r="BE34" s="70">
        <f t="shared" si="15"/>
        <v>0</v>
      </c>
      <c r="BF34" s="70">
        <f t="shared" si="16"/>
        <v>0</v>
      </c>
      <c r="BG34" s="70">
        <f t="shared" si="17"/>
        <v>0</v>
      </c>
      <c r="BH34" s="70">
        <f t="shared" si="18"/>
        <v>0</v>
      </c>
      <c r="BI34" s="70">
        <f t="shared" si="19"/>
        <v>0</v>
      </c>
      <c r="BJ34" s="70">
        <f t="shared" si="20"/>
        <v>0</v>
      </c>
    </row>
    <row r="35" spans="1:62" ht="51">
      <c r="A35" s="9" t="s">
        <v>83</v>
      </c>
      <c r="B35" s="6" t="s">
        <v>63</v>
      </c>
      <c r="C35" s="21">
        <f t="shared" si="52"/>
        <v>0</v>
      </c>
      <c r="D35" s="2">
        <v>0</v>
      </c>
      <c r="E35" s="21">
        <f t="shared" si="53"/>
        <v>0</v>
      </c>
      <c r="F35" s="2">
        <v>0</v>
      </c>
      <c r="G35" s="2">
        <v>0</v>
      </c>
      <c r="H35" s="2">
        <v>0</v>
      </c>
      <c r="I35" s="2">
        <f t="shared" si="54"/>
        <v>0</v>
      </c>
      <c r="J35" s="8">
        <v>0</v>
      </c>
      <c r="K35" s="8">
        <v>0</v>
      </c>
      <c r="L35" s="3">
        <f t="shared" si="55"/>
        <v>0</v>
      </c>
      <c r="M35" s="3">
        <f t="shared" si="56"/>
        <v>0</v>
      </c>
      <c r="N35" s="8">
        <v>0</v>
      </c>
      <c r="O35" s="8">
        <v>0</v>
      </c>
      <c r="P35" s="8">
        <v>0</v>
      </c>
      <c r="Q35" s="8">
        <v>0</v>
      </c>
      <c r="R35" s="3">
        <f t="shared" si="57"/>
        <v>0</v>
      </c>
      <c r="S35" s="8">
        <v>0</v>
      </c>
      <c r="T35" s="8">
        <v>0</v>
      </c>
      <c r="U35" s="8">
        <v>0</v>
      </c>
      <c r="V35" s="3">
        <f t="shared" si="58"/>
        <v>0</v>
      </c>
      <c r="W35" s="8">
        <v>0</v>
      </c>
      <c r="X35" s="8">
        <v>0</v>
      </c>
      <c r="Y35" s="3">
        <f t="shared" si="59"/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3">
        <v>0</v>
      </c>
      <c r="AF35" s="8"/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/>
      <c r="AN35" s="8"/>
      <c r="AO35" s="8"/>
      <c r="AP35" s="8"/>
      <c r="AQ35" s="70">
        <f t="shared" si="4"/>
        <v>0</v>
      </c>
      <c r="AR35" s="70">
        <f t="shared" si="36"/>
        <v>0</v>
      </c>
      <c r="AS35" s="70">
        <f t="shared" si="5"/>
        <v>0</v>
      </c>
      <c r="AT35" s="70">
        <f t="shared" si="6"/>
        <v>0</v>
      </c>
      <c r="AU35" s="70">
        <f t="shared" si="7"/>
        <v>0</v>
      </c>
      <c r="AV35" s="70">
        <f t="shared" si="62"/>
        <v>0</v>
      </c>
      <c r="AW35" s="70">
        <f t="shared" si="8"/>
        <v>0</v>
      </c>
      <c r="AX35" s="70">
        <f t="shared" si="60"/>
        <v>0</v>
      </c>
      <c r="AY35" s="70">
        <f t="shared" si="9"/>
        <v>0</v>
      </c>
      <c r="AZ35" s="70">
        <f t="shared" si="10"/>
        <v>0</v>
      </c>
      <c r="BA35" s="70">
        <f t="shared" si="11"/>
        <v>0</v>
      </c>
      <c r="BB35" s="70">
        <f t="shared" si="12"/>
        <v>0</v>
      </c>
      <c r="BC35" s="70">
        <f t="shared" si="13"/>
        <v>0</v>
      </c>
      <c r="BD35" s="70">
        <f t="shared" si="14"/>
        <v>0</v>
      </c>
      <c r="BE35" s="70">
        <f t="shared" si="15"/>
        <v>0</v>
      </c>
      <c r="BF35" s="70">
        <f t="shared" si="16"/>
        <v>0</v>
      </c>
      <c r="BG35" s="70">
        <f t="shared" si="17"/>
        <v>0</v>
      </c>
      <c r="BH35" s="70">
        <f t="shared" si="18"/>
        <v>0</v>
      </c>
      <c r="BI35" s="70">
        <f t="shared" si="19"/>
        <v>0</v>
      </c>
      <c r="BJ35" s="70">
        <f t="shared" si="20"/>
        <v>0</v>
      </c>
    </row>
    <row r="36" spans="1:62" ht="51">
      <c r="A36" s="9" t="s">
        <v>84</v>
      </c>
      <c r="B36" s="6" t="s">
        <v>64</v>
      </c>
      <c r="C36" s="21">
        <f t="shared" si="52"/>
        <v>0</v>
      </c>
      <c r="D36" s="2">
        <v>0</v>
      </c>
      <c r="E36" s="21">
        <f t="shared" si="53"/>
        <v>0</v>
      </c>
      <c r="F36" s="2">
        <v>0</v>
      </c>
      <c r="G36" s="2">
        <v>0</v>
      </c>
      <c r="H36" s="2">
        <v>0</v>
      </c>
      <c r="I36" s="2">
        <f t="shared" si="54"/>
        <v>0</v>
      </c>
      <c r="J36" s="8">
        <v>0</v>
      </c>
      <c r="K36" s="8">
        <v>0</v>
      </c>
      <c r="L36" s="3">
        <f t="shared" si="55"/>
        <v>0</v>
      </c>
      <c r="M36" s="3">
        <f t="shared" si="56"/>
        <v>0</v>
      </c>
      <c r="N36" s="8">
        <v>0</v>
      </c>
      <c r="O36" s="8">
        <v>0</v>
      </c>
      <c r="P36" s="8">
        <v>0</v>
      </c>
      <c r="Q36" s="8">
        <v>0</v>
      </c>
      <c r="R36" s="3">
        <f t="shared" si="57"/>
        <v>0</v>
      </c>
      <c r="S36" s="8">
        <v>0</v>
      </c>
      <c r="T36" s="8">
        <v>0</v>
      </c>
      <c r="U36" s="8">
        <v>0</v>
      </c>
      <c r="V36" s="3">
        <f t="shared" si="58"/>
        <v>0</v>
      </c>
      <c r="W36" s="8">
        <v>0</v>
      </c>
      <c r="X36" s="8">
        <v>0</v>
      </c>
      <c r="Y36" s="3">
        <f t="shared" si="59"/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3">
        <v>0</v>
      </c>
      <c r="AF36" s="8"/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/>
      <c r="AN36" s="8"/>
      <c r="AO36" s="8"/>
      <c r="AP36" s="8"/>
      <c r="AQ36" s="70">
        <f t="shared" si="4"/>
        <v>0</v>
      </c>
      <c r="AR36" s="70">
        <f t="shared" si="36"/>
        <v>0</v>
      </c>
      <c r="AS36" s="70">
        <f t="shared" si="5"/>
        <v>0</v>
      </c>
      <c r="AT36" s="70">
        <f t="shared" si="6"/>
        <v>0</v>
      </c>
      <c r="AU36" s="70">
        <f t="shared" si="7"/>
        <v>0</v>
      </c>
      <c r="AV36" s="70">
        <f t="shared" si="62"/>
        <v>0</v>
      </c>
      <c r="AW36" s="70">
        <f t="shared" si="8"/>
        <v>0</v>
      </c>
      <c r="AX36" s="70">
        <f t="shared" si="60"/>
        <v>0</v>
      </c>
      <c r="AY36" s="70">
        <f t="shared" si="9"/>
        <v>0</v>
      </c>
      <c r="AZ36" s="70">
        <f t="shared" si="10"/>
        <v>0</v>
      </c>
      <c r="BA36" s="70">
        <f t="shared" si="11"/>
        <v>0</v>
      </c>
      <c r="BB36" s="70">
        <f t="shared" si="12"/>
        <v>0</v>
      </c>
      <c r="BC36" s="70">
        <f t="shared" si="13"/>
        <v>0</v>
      </c>
      <c r="BD36" s="70">
        <f t="shared" si="14"/>
        <v>0</v>
      </c>
      <c r="BE36" s="70">
        <f t="shared" si="15"/>
        <v>0</v>
      </c>
      <c r="BF36" s="70">
        <f t="shared" si="16"/>
        <v>0</v>
      </c>
      <c r="BG36" s="70">
        <f t="shared" si="17"/>
        <v>0</v>
      </c>
      <c r="BH36" s="70">
        <f t="shared" si="18"/>
        <v>0</v>
      </c>
      <c r="BI36" s="70">
        <f t="shared" si="19"/>
        <v>0</v>
      </c>
      <c r="BJ36" s="70">
        <f t="shared" si="20"/>
        <v>0</v>
      </c>
    </row>
    <row r="37" spans="1:62" ht="51">
      <c r="A37" s="9" t="s">
        <v>93</v>
      </c>
      <c r="B37" s="6" t="s">
        <v>65</v>
      </c>
      <c r="C37" s="21">
        <f t="shared" si="52"/>
        <v>0</v>
      </c>
      <c r="D37" s="2">
        <v>0</v>
      </c>
      <c r="E37" s="21">
        <f t="shared" si="53"/>
        <v>0</v>
      </c>
      <c r="F37" s="2">
        <v>0</v>
      </c>
      <c r="G37" s="2">
        <v>0</v>
      </c>
      <c r="H37" s="2">
        <v>0</v>
      </c>
      <c r="I37" s="2">
        <f t="shared" si="54"/>
        <v>0</v>
      </c>
      <c r="J37" s="8">
        <v>0</v>
      </c>
      <c r="K37" s="8">
        <v>0</v>
      </c>
      <c r="L37" s="3">
        <f t="shared" si="55"/>
        <v>0</v>
      </c>
      <c r="M37" s="3">
        <f t="shared" si="56"/>
        <v>0</v>
      </c>
      <c r="N37" s="8">
        <v>0</v>
      </c>
      <c r="O37" s="8">
        <v>0</v>
      </c>
      <c r="P37" s="8">
        <v>0</v>
      </c>
      <c r="Q37" s="8">
        <v>0</v>
      </c>
      <c r="R37" s="3">
        <f t="shared" si="57"/>
        <v>0</v>
      </c>
      <c r="S37" s="8">
        <v>0</v>
      </c>
      <c r="T37" s="8">
        <v>0</v>
      </c>
      <c r="U37" s="8">
        <v>0</v>
      </c>
      <c r="V37" s="3">
        <f t="shared" si="58"/>
        <v>0</v>
      </c>
      <c r="W37" s="8">
        <v>0</v>
      </c>
      <c r="X37" s="8">
        <v>0</v>
      </c>
      <c r="Y37" s="3">
        <f t="shared" si="59"/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3">
        <v>0</v>
      </c>
      <c r="AF37" s="8"/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/>
      <c r="AN37" s="8"/>
      <c r="AO37" s="8"/>
      <c r="AP37" s="8"/>
      <c r="AQ37" s="70">
        <f t="shared" si="4"/>
        <v>0</v>
      </c>
      <c r="AR37" s="70">
        <f t="shared" si="36"/>
        <v>0</v>
      </c>
      <c r="AS37" s="70">
        <f t="shared" si="5"/>
        <v>0</v>
      </c>
      <c r="AT37" s="70">
        <f t="shared" si="6"/>
        <v>0</v>
      </c>
      <c r="AU37" s="70">
        <f t="shared" si="7"/>
        <v>0</v>
      </c>
      <c r="AV37" s="70">
        <f t="shared" si="62"/>
        <v>0</v>
      </c>
      <c r="AW37" s="70">
        <f t="shared" si="8"/>
        <v>0</v>
      </c>
      <c r="AX37" s="70">
        <f t="shared" si="60"/>
        <v>0</v>
      </c>
      <c r="AY37" s="70">
        <f t="shared" si="9"/>
        <v>0</v>
      </c>
      <c r="AZ37" s="70">
        <f t="shared" si="10"/>
        <v>0</v>
      </c>
      <c r="BA37" s="70">
        <f t="shared" si="11"/>
        <v>0</v>
      </c>
      <c r="BB37" s="70">
        <f t="shared" si="12"/>
        <v>0</v>
      </c>
      <c r="BC37" s="70">
        <f t="shared" si="13"/>
        <v>0</v>
      </c>
      <c r="BD37" s="70">
        <f t="shared" si="14"/>
        <v>0</v>
      </c>
      <c r="BE37" s="70">
        <f t="shared" si="15"/>
        <v>0</v>
      </c>
      <c r="BF37" s="70">
        <f t="shared" si="16"/>
        <v>0</v>
      </c>
      <c r="BG37" s="70">
        <f t="shared" si="17"/>
        <v>0</v>
      </c>
      <c r="BH37" s="70">
        <f t="shared" si="18"/>
        <v>0</v>
      </c>
      <c r="BI37" s="70">
        <f t="shared" si="19"/>
        <v>0</v>
      </c>
      <c r="BJ37" s="70">
        <f t="shared" si="20"/>
        <v>0</v>
      </c>
    </row>
    <row r="38" spans="1:62" ht="25.5">
      <c r="A38" s="9" t="s">
        <v>151</v>
      </c>
      <c r="B38" s="97" t="s">
        <v>152</v>
      </c>
      <c r="C38" s="21">
        <v>0</v>
      </c>
      <c r="D38" s="2">
        <v>0</v>
      </c>
      <c r="E38" s="21">
        <v>0</v>
      </c>
      <c r="F38" s="2">
        <v>0</v>
      </c>
      <c r="G38" s="2">
        <v>0</v>
      </c>
      <c r="H38" s="2">
        <v>0</v>
      </c>
      <c r="I38" s="2">
        <v>0</v>
      </c>
      <c r="J38" s="8">
        <v>0</v>
      </c>
      <c r="K38" s="8">
        <v>0</v>
      </c>
      <c r="L38" s="8">
        <v>0</v>
      </c>
      <c r="M38" s="3">
        <f t="shared" si="56"/>
        <v>0</v>
      </c>
      <c r="N38" s="8">
        <v>0</v>
      </c>
      <c r="O38" s="8">
        <v>0</v>
      </c>
      <c r="P38" s="8">
        <v>0</v>
      </c>
      <c r="Q38" s="8">
        <v>0</v>
      </c>
      <c r="R38" s="3">
        <f t="shared" si="57"/>
        <v>0</v>
      </c>
      <c r="S38" s="8">
        <v>0</v>
      </c>
      <c r="T38" s="8">
        <v>0</v>
      </c>
      <c r="U38" s="8">
        <v>0</v>
      </c>
      <c r="V38" s="3">
        <f t="shared" si="58"/>
        <v>0</v>
      </c>
      <c r="W38" s="8">
        <v>0</v>
      </c>
      <c r="X38" s="8">
        <v>0</v>
      </c>
      <c r="Y38" s="3">
        <f t="shared" si="59"/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3">
        <v>0</v>
      </c>
      <c r="AF38" s="8"/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/>
      <c r="AN38" s="8"/>
      <c r="AO38" s="8"/>
      <c r="AP38" s="8"/>
      <c r="AQ38" s="70">
        <f t="shared" si="4"/>
        <v>0</v>
      </c>
      <c r="AR38" s="70">
        <f t="shared" si="36"/>
        <v>0</v>
      </c>
      <c r="AS38" s="70">
        <f t="shared" si="5"/>
        <v>0</v>
      </c>
      <c r="AT38" s="70">
        <f t="shared" si="6"/>
        <v>0</v>
      </c>
      <c r="AU38" s="70">
        <f>D38+E38+I38</f>
        <v>0</v>
      </c>
      <c r="AV38" s="70">
        <f t="shared" si="62"/>
        <v>0</v>
      </c>
      <c r="AW38" s="70">
        <f t="shared" si="8"/>
        <v>0</v>
      </c>
      <c r="AX38" s="70">
        <f t="shared" si="60"/>
        <v>0</v>
      </c>
      <c r="AY38" s="70">
        <f t="shared" si="9"/>
        <v>0</v>
      </c>
      <c r="AZ38" s="70">
        <f t="shared" si="10"/>
        <v>0</v>
      </c>
      <c r="BA38" s="70">
        <f t="shared" si="11"/>
        <v>0</v>
      </c>
      <c r="BB38" s="70">
        <f t="shared" si="12"/>
        <v>0</v>
      </c>
      <c r="BC38" s="70">
        <f t="shared" si="13"/>
        <v>0</v>
      </c>
      <c r="BD38" s="70">
        <f t="shared" si="14"/>
        <v>0</v>
      </c>
      <c r="BE38" s="70">
        <f t="shared" si="15"/>
        <v>0</v>
      </c>
      <c r="BF38" s="70">
        <f t="shared" si="16"/>
        <v>0</v>
      </c>
      <c r="BG38" s="70">
        <f t="shared" si="17"/>
        <v>0</v>
      </c>
      <c r="BH38" s="70">
        <f t="shared" si="18"/>
        <v>0</v>
      </c>
      <c r="BI38" s="70">
        <f t="shared" si="19"/>
        <v>0</v>
      </c>
      <c r="BJ38" s="70">
        <f t="shared" si="20"/>
        <v>0</v>
      </c>
    </row>
    <row r="39" spans="1:62" ht="25.5">
      <c r="A39" s="9" t="s">
        <v>98</v>
      </c>
      <c r="B39" s="97" t="s">
        <v>136</v>
      </c>
      <c r="C39" s="21">
        <v>0</v>
      </c>
      <c r="D39" s="2">
        <v>0</v>
      </c>
      <c r="E39" s="21">
        <v>0</v>
      </c>
      <c r="F39" s="2">
        <v>0</v>
      </c>
      <c r="G39" s="2">
        <v>0</v>
      </c>
      <c r="H39" s="2">
        <v>0</v>
      </c>
      <c r="I39" s="2">
        <f t="shared" ref="I39:I40" si="63">H39-J39-K39</f>
        <v>0</v>
      </c>
      <c r="J39" s="8">
        <v>0</v>
      </c>
      <c r="K39" s="8">
        <v>0</v>
      </c>
      <c r="L39" s="3">
        <f t="shared" ref="L39:L40" si="64">E39+I39-V39</f>
        <v>0</v>
      </c>
      <c r="M39" s="3">
        <f t="shared" si="56"/>
        <v>0</v>
      </c>
      <c r="N39" s="8">
        <v>0</v>
      </c>
      <c r="O39" s="8">
        <v>0</v>
      </c>
      <c r="P39" s="8">
        <v>0</v>
      </c>
      <c r="Q39" s="8">
        <v>0</v>
      </c>
      <c r="R39" s="3">
        <f t="shared" si="57"/>
        <v>0</v>
      </c>
      <c r="S39" s="8">
        <v>0</v>
      </c>
      <c r="T39" s="8">
        <v>0</v>
      </c>
      <c r="U39" s="8">
        <v>0</v>
      </c>
      <c r="V39" s="3">
        <f t="shared" si="58"/>
        <v>0</v>
      </c>
      <c r="W39" s="8">
        <v>0</v>
      </c>
      <c r="X39" s="8">
        <v>0</v>
      </c>
      <c r="Y39" s="3">
        <f t="shared" si="59"/>
        <v>0</v>
      </c>
      <c r="Z39" s="8">
        <v>0</v>
      </c>
      <c r="AA39" s="8">
        <v>0</v>
      </c>
      <c r="AB39" s="8">
        <v>1</v>
      </c>
      <c r="AC39" s="8">
        <v>1</v>
      </c>
      <c r="AD39" s="8">
        <v>0</v>
      </c>
      <c r="AE39" s="3">
        <v>1</v>
      </c>
      <c r="AF39" s="8"/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/>
      <c r="AN39" s="8"/>
      <c r="AO39" s="8"/>
      <c r="AP39" s="8"/>
      <c r="AQ39" s="70">
        <f t="shared" si="4"/>
        <v>0</v>
      </c>
      <c r="AR39" s="70">
        <f t="shared" si="36"/>
        <v>0</v>
      </c>
      <c r="AS39" s="70">
        <f t="shared" si="5"/>
        <v>0</v>
      </c>
      <c r="AT39" s="70">
        <f t="shared" si="6"/>
        <v>0</v>
      </c>
      <c r="AU39" s="70">
        <f t="shared" si="7"/>
        <v>0</v>
      </c>
      <c r="AV39" s="70">
        <f t="shared" si="62"/>
        <v>0</v>
      </c>
      <c r="AW39" s="70">
        <f t="shared" si="8"/>
        <v>0</v>
      </c>
      <c r="AX39" s="70">
        <f t="shared" si="60"/>
        <v>0</v>
      </c>
      <c r="AY39" s="70">
        <f t="shared" si="9"/>
        <v>0</v>
      </c>
      <c r="AZ39" s="70">
        <f t="shared" si="10"/>
        <v>0</v>
      </c>
      <c r="BA39" s="70">
        <f t="shared" si="11"/>
        <v>0</v>
      </c>
      <c r="BB39" s="70">
        <f t="shared" si="12"/>
        <v>0</v>
      </c>
      <c r="BC39" s="70">
        <f t="shared" si="13"/>
        <v>1</v>
      </c>
      <c r="BD39" s="70">
        <f t="shared" si="14"/>
        <v>1</v>
      </c>
      <c r="BE39" s="70">
        <f t="shared" si="15"/>
        <v>1</v>
      </c>
      <c r="BF39" s="70">
        <f t="shared" si="16"/>
        <v>1</v>
      </c>
      <c r="BG39" s="70">
        <f t="shared" si="17"/>
        <v>0</v>
      </c>
      <c r="BH39" s="70">
        <f t="shared" si="18"/>
        <v>0</v>
      </c>
      <c r="BI39" s="70">
        <f t="shared" si="19"/>
        <v>0</v>
      </c>
      <c r="BJ39" s="70">
        <f t="shared" si="20"/>
        <v>0</v>
      </c>
    </row>
    <row r="40" spans="1:62" ht="25.5">
      <c r="A40" s="9" t="s">
        <v>99</v>
      </c>
      <c r="B40" s="97" t="s">
        <v>136</v>
      </c>
      <c r="C40" s="21">
        <f t="shared" ref="C40" si="65">E40+F40+G40</f>
        <v>0</v>
      </c>
      <c r="D40" s="2">
        <v>0</v>
      </c>
      <c r="E40" s="21">
        <v>0</v>
      </c>
      <c r="F40" s="2">
        <v>0</v>
      </c>
      <c r="G40" s="2">
        <v>0</v>
      </c>
      <c r="H40" s="2">
        <v>0</v>
      </c>
      <c r="I40" s="2">
        <f t="shared" si="63"/>
        <v>0</v>
      </c>
      <c r="J40" s="8">
        <v>0</v>
      </c>
      <c r="K40" s="8">
        <v>0</v>
      </c>
      <c r="L40" s="3">
        <f t="shared" si="64"/>
        <v>0</v>
      </c>
      <c r="M40" s="3">
        <f t="shared" si="56"/>
        <v>0</v>
      </c>
      <c r="N40" s="8">
        <v>0</v>
      </c>
      <c r="O40" s="8">
        <v>0</v>
      </c>
      <c r="P40" s="8">
        <v>0</v>
      </c>
      <c r="Q40" s="8">
        <v>0</v>
      </c>
      <c r="R40" s="3">
        <f t="shared" si="57"/>
        <v>0</v>
      </c>
      <c r="S40" s="8">
        <v>0</v>
      </c>
      <c r="T40" s="8">
        <v>0</v>
      </c>
      <c r="U40" s="8">
        <v>0</v>
      </c>
      <c r="V40" s="3">
        <f t="shared" si="58"/>
        <v>0</v>
      </c>
      <c r="W40" s="8">
        <v>0</v>
      </c>
      <c r="X40" s="8">
        <v>0</v>
      </c>
      <c r="Y40" s="3">
        <f t="shared" ref="Y40" si="66">E40+I40-M40-R40</f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3">
        <v>0</v>
      </c>
      <c r="AF40" s="8"/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/>
      <c r="AN40" s="8"/>
      <c r="AO40" s="8"/>
      <c r="AP40" s="8"/>
      <c r="AQ40" s="70">
        <f t="shared" si="4"/>
        <v>0</v>
      </c>
      <c r="AR40" s="70">
        <f t="shared" si="36"/>
        <v>0</v>
      </c>
      <c r="AS40" s="70">
        <f t="shared" si="5"/>
        <v>0</v>
      </c>
      <c r="AT40" s="70">
        <f t="shared" si="6"/>
        <v>0</v>
      </c>
      <c r="AU40" s="70">
        <f t="shared" si="7"/>
        <v>0</v>
      </c>
      <c r="AV40" s="70">
        <f t="shared" si="62"/>
        <v>0</v>
      </c>
      <c r="AW40" s="70">
        <f t="shared" si="8"/>
        <v>0</v>
      </c>
      <c r="AX40" s="70">
        <f t="shared" si="60"/>
        <v>0</v>
      </c>
      <c r="AY40" s="70">
        <f t="shared" si="9"/>
        <v>0</v>
      </c>
      <c r="AZ40" s="70">
        <f t="shared" si="10"/>
        <v>0</v>
      </c>
      <c r="BA40" s="70">
        <f t="shared" si="11"/>
        <v>0</v>
      </c>
      <c r="BB40" s="70">
        <f t="shared" si="12"/>
        <v>0</v>
      </c>
      <c r="BC40" s="70">
        <f t="shared" si="13"/>
        <v>0</v>
      </c>
      <c r="BD40" s="70">
        <f t="shared" si="14"/>
        <v>0</v>
      </c>
      <c r="BE40" s="70">
        <f t="shared" si="15"/>
        <v>0</v>
      </c>
      <c r="BF40" s="70">
        <f t="shared" si="16"/>
        <v>0</v>
      </c>
      <c r="BG40" s="70">
        <f t="shared" si="17"/>
        <v>0</v>
      </c>
      <c r="BH40" s="70">
        <f t="shared" si="18"/>
        <v>0</v>
      </c>
      <c r="BI40" s="70">
        <f t="shared" si="19"/>
        <v>0</v>
      </c>
      <c r="BJ40" s="70">
        <f t="shared" si="20"/>
        <v>0</v>
      </c>
    </row>
    <row r="41" spans="1:62">
      <c r="A41" s="9" t="s">
        <v>188</v>
      </c>
      <c r="B41" s="75" t="s">
        <v>189</v>
      </c>
      <c r="C41" s="21"/>
      <c r="D41" s="2"/>
      <c r="E41" s="21"/>
      <c r="F41" s="2"/>
      <c r="G41" s="2"/>
      <c r="H41" s="2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8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4"/>
        <v>0</v>
      </c>
      <c r="AR41" s="70">
        <f t="shared" si="36"/>
        <v>0</v>
      </c>
      <c r="AS41" s="70">
        <f t="shared" si="5"/>
        <v>0</v>
      </c>
      <c r="AT41" s="70">
        <f t="shared" si="6"/>
        <v>0</v>
      </c>
      <c r="AU41" s="70">
        <f t="shared" si="7"/>
        <v>0</v>
      </c>
      <c r="AV41" s="70">
        <f t="shared" si="62"/>
        <v>0</v>
      </c>
      <c r="AW41" s="70">
        <f t="shared" si="8"/>
        <v>0</v>
      </c>
      <c r="AX41" s="70">
        <f t="shared" si="60"/>
        <v>0</v>
      </c>
      <c r="AY41" s="70">
        <f t="shared" si="9"/>
        <v>0</v>
      </c>
      <c r="AZ41" s="70">
        <f t="shared" si="10"/>
        <v>0</v>
      </c>
      <c r="BA41" s="70">
        <f t="shared" si="11"/>
        <v>0</v>
      </c>
      <c r="BB41" s="70">
        <f t="shared" si="12"/>
        <v>0</v>
      </c>
      <c r="BC41" s="70">
        <f t="shared" si="13"/>
        <v>0</v>
      </c>
      <c r="BD41" s="70">
        <f t="shared" si="14"/>
        <v>0</v>
      </c>
      <c r="BE41" s="70">
        <f t="shared" si="15"/>
        <v>0</v>
      </c>
      <c r="BF41" s="70">
        <f t="shared" si="16"/>
        <v>0</v>
      </c>
      <c r="BG41" s="70">
        <f t="shared" si="17"/>
        <v>0</v>
      </c>
      <c r="BH41" s="70">
        <f t="shared" si="18"/>
        <v>0</v>
      </c>
      <c r="BI41" s="70">
        <f t="shared" si="19"/>
        <v>0</v>
      </c>
      <c r="BJ41" s="70">
        <f t="shared" si="20"/>
        <v>0</v>
      </c>
    </row>
    <row r="42" spans="1:62" ht="25.5">
      <c r="A42" s="9" t="s">
        <v>163</v>
      </c>
      <c r="B42" s="74" t="s">
        <v>164</v>
      </c>
      <c r="C42" s="21"/>
      <c r="D42" s="2"/>
      <c r="E42" s="21"/>
      <c r="F42" s="2"/>
      <c r="G42" s="2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8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36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62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97" t="s">
        <v>137</v>
      </c>
      <c r="C43" s="21">
        <v>1</v>
      </c>
      <c r="D43" s="2">
        <v>0</v>
      </c>
      <c r="E43" s="21">
        <v>1</v>
      </c>
      <c r="F43" s="2">
        <v>0</v>
      </c>
      <c r="G43" s="2">
        <v>0</v>
      </c>
      <c r="H43" s="2">
        <v>0</v>
      </c>
      <c r="I43" s="2">
        <f t="shared" ref="I43" si="67">H43-J43-K43</f>
        <v>0</v>
      </c>
      <c r="J43" s="8">
        <v>0</v>
      </c>
      <c r="K43" s="8">
        <v>0</v>
      </c>
      <c r="L43" s="3">
        <f t="shared" ref="L43" si="68">E43+I43-V43</f>
        <v>0</v>
      </c>
      <c r="M43" s="3">
        <f t="shared" ref="M43" si="69">N43+O43+P43+Q43</f>
        <v>1</v>
      </c>
      <c r="N43" s="8">
        <v>1</v>
      </c>
      <c r="O43" s="8">
        <v>0</v>
      </c>
      <c r="P43" s="8">
        <v>0</v>
      </c>
      <c r="Q43" s="8">
        <v>0</v>
      </c>
      <c r="R43" s="3">
        <f t="shared" ref="R43" si="70">S43+T43+U43</f>
        <v>0</v>
      </c>
      <c r="S43" s="8">
        <v>0</v>
      </c>
      <c r="T43" s="8">
        <v>0</v>
      </c>
      <c r="U43" s="8">
        <v>0</v>
      </c>
      <c r="V43" s="3">
        <f t="shared" ref="V43" si="71">M43+R43</f>
        <v>1</v>
      </c>
      <c r="W43" s="8">
        <v>0</v>
      </c>
      <c r="X43" s="8">
        <v>0</v>
      </c>
      <c r="Y43" s="3">
        <f t="shared" ref="Y43" si="72">E43+I43-V43</f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3">
        <v>0</v>
      </c>
      <c r="AF43" s="8"/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/>
      <c r="AN43" s="8"/>
      <c r="AO43" s="8"/>
      <c r="AP43" s="8"/>
      <c r="AQ43" s="70">
        <f>C43</f>
        <v>1</v>
      </c>
      <c r="AR43" s="70">
        <f t="shared" si="36"/>
        <v>1</v>
      </c>
      <c r="AS43" s="70">
        <f>H43</f>
        <v>0</v>
      </c>
      <c r="AT43" s="70">
        <f>I43+J43+K43</f>
        <v>0</v>
      </c>
      <c r="AU43" s="70">
        <f>D43+E43+I43</f>
        <v>1</v>
      </c>
      <c r="AV43" s="70">
        <f t="shared" si="62"/>
        <v>1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21"/>
      <c r="F44" s="2"/>
      <c r="G44" s="2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8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73">C44</f>
        <v>0</v>
      </c>
      <c r="AR44" s="70">
        <f t="shared" si="36"/>
        <v>0</v>
      </c>
      <c r="AS44" s="70">
        <f t="shared" ref="AS44:AS45" si="74">H44</f>
        <v>0</v>
      </c>
      <c r="AT44" s="70">
        <f t="shared" ref="AT44:AT45" si="75">I44+J44+K44</f>
        <v>0</v>
      </c>
      <c r="AU44" s="70">
        <f t="shared" ref="AU44:AU45" si="76">D44+E44+I44</f>
        <v>0</v>
      </c>
      <c r="AV44" s="70">
        <f t="shared" si="62"/>
        <v>0</v>
      </c>
      <c r="AW44" s="70">
        <f t="shared" ref="AW44:AW45" si="77">M44</f>
        <v>0</v>
      </c>
      <c r="AX44" s="70">
        <f t="shared" ref="AX44:AX45" si="78">N44+O44+P44+Q44</f>
        <v>0</v>
      </c>
      <c r="AY44" s="70">
        <f t="shared" ref="AY44:AY45" si="79">R44</f>
        <v>0</v>
      </c>
      <c r="AZ44" s="70">
        <f t="shared" ref="AZ44:AZ45" si="80">S44+T44+U44</f>
        <v>0</v>
      </c>
      <c r="BA44" s="70">
        <f t="shared" ref="BA44:BA45" si="81">V44</f>
        <v>0</v>
      </c>
      <c r="BB44" s="70">
        <f t="shared" ref="BB44:BB45" si="82">M44+R44</f>
        <v>0</v>
      </c>
      <c r="BC44" s="70">
        <f t="shared" ref="BC44:BC45" si="83">AC44</f>
        <v>0</v>
      </c>
      <c r="BD44" s="70">
        <f t="shared" ref="BD44:BD45" si="84">AA44+AB44</f>
        <v>0</v>
      </c>
      <c r="BE44" s="70">
        <f t="shared" ref="BE44:BE45" si="85">AC44</f>
        <v>0</v>
      </c>
      <c r="BF44" s="70">
        <f t="shared" ref="BF44:BF45" si="86">AD44+AE44</f>
        <v>0</v>
      </c>
      <c r="BG44" s="70">
        <f t="shared" ref="BG44:BG45" si="87">AJ44</f>
        <v>0</v>
      </c>
      <c r="BH44" s="70">
        <f t="shared" ref="BH44:BH45" si="88">AH44+AI44</f>
        <v>0</v>
      </c>
      <c r="BI44" s="70">
        <f t="shared" ref="BI44:BI45" si="89">AJ44</f>
        <v>0</v>
      </c>
      <c r="BJ44" s="70">
        <f t="shared" ref="BJ44:BJ45" si="90">AK44+AL44</f>
        <v>0</v>
      </c>
    </row>
    <row r="45" spans="1:62" ht="42" customHeight="1">
      <c r="A45" s="9" t="s">
        <v>167</v>
      </c>
      <c r="B45" s="76" t="s">
        <v>168</v>
      </c>
      <c r="C45" s="21"/>
      <c r="D45" s="2"/>
      <c r="E45" s="21"/>
      <c r="F45" s="2"/>
      <c r="G45" s="2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8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73"/>
        <v>0</v>
      </c>
      <c r="AR45" s="70">
        <f t="shared" si="36"/>
        <v>0</v>
      </c>
      <c r="AS45" s="70">
        <f t="shared" si="74"/>
        <v>0</v>
      </c>
      <c r="AT45" s="70">
        <f t="shared" si="75"/>
        <v>0</v>
      </c>
      <c r="AU45" s="70">
        <f t="shared" si="76"/>
        <v>0</v>
      </c>
      <c r="AV45" s="70">
        <f t="shared" si="62"/>
        <v>0</v>
      </c>
      <c r="AW45" s="70">
        <f t="shared" si="77"/>
        <v>0</v>
      </c>
      <c r="AX45" s="70">
        <f t="shared" si="78"/>
        <v>0</v>
      </c>
      <c r="AY45" s="70">
        <f t="shared" si="79"/>
        <v>0</v>
      </c>
      <c r="AZ45" s="70">
        <f t="shared" si="80"/>
        <v>0</v>
      </c>
      <c r="BA45" s="70">
        <f t="shared" si="81"/>
        <v>0</v>
      </c>
      <c r="BB45" s="70">
        <f t="shared" si="82"/>
        <v>0</v>
      </c>
      <c r="BC45" s="70">
        <f t="shared" si="83"/>
        <v>0</v>
      </c>
      <c r="BD45" s="70">
        <f t="shared" si="84"/>
        <v>0</v>
      </c>
      <c r="BE45" s="70">
        <f t="shared" si="85"/>
        <v>0</v>
      </c>
      <c r="BF45" s="70">
        <f t="shared" si="86"/>
        <v>0</v>
      </c>
      <c r="BG45" s="70">
        <f t="shared" si="87"/>
        <v>0</v>
      </c>
      <c r="BH45" s="70">
        <f t="shared" si="88"/>
        <v>0</v>
      </c>
      <c r="BI45" s="70">
        <f t="shared" si="89"/>
        <v>0</v>
      </c>
      <c r="BJ45" s="70">
        <f t="shared" si="90"/>
        <v>0</v>
      </c>
    </row>
    <row r="46" spans="1:62" ht="26.25" customHeight="1">
      <c r="A46" s="9" t="s">
        <v>52</v>
      </c>
      <c r="B46" s="6" t="s">
        <v>3</v>
      </c>
      <c r="C46" s="21">
        <f t="shared" ref="C46" si="91">E46+F46+G46</f>
        <v>0</v>
      </c>
      <c r="D46" s="2">
        <v>0</v>
      </c>
      <c r="E46" s="21">
        <f t="shared" ref="E46" si="92">G46+H46+I46</f>
        <v>0</v>
      </c>
      <c r="F46" s="2">
        <v>0</v>
      </c>
      <c r="G46" s="2">
        <v>0</v>
      </c>
      <c r="H46" s="2">
        <v>0</v>
      </c>
      <c r="I46" s="2">
        <f t="shared" ref="I46" si="93">H46-J46-K46</f>
        <v>0</v>
      </c>
      <c r="J46" s="8">
        <v>0</v>
      </c>
      <c r="K46" s="8">
        <v>0</v>
      </c>
      <c r="L46" s="3">
        <f t="shared" ref="L46" si="94">E46+I46-V46</f>
        <v>0</v>
      </c>
      <c r="M46" s="3">
        <f t="shared" ref="M46" si="95">N46+O46+P46+Q46</f>
        <v>0</v>
      </c>
      <c r="N46" s="8">
        <v>0</v>
      </c>
      <c r="O46" s="8">
        <v>0</v>
      </c>
      <c r="P46" s="8">
        <v>0</v>
      </c>
      <c r="Q46" s="8">
        <v>0</v>
      </c>
      <c r="R46" s="3">
        <f t="shared" ref="R46" si="96">S46+T46+U46</f>
        <v>0</v>
      </c>
      <c r="S46" s="8">
        <v>0</v>
      </c>
      <c r="T46" s="8">
        <v>0</v>
      </c>
      <c r="U46" s="8">
        <v>0</v>
      </c>
      <c r="V46" s="3">
        <f t="shared" ref="V46" si="97">M46+R46</f>
        <v>0</v>
      </c>
      <c r="W46" s="8">
        <v>0</v>
      </c>
      <c r="X46" s="8">
        <v>0</v>
      </c>
      <c r="Y46" s="3">
        <f t="shared" ref="Y46" si="98">E46+I46-V46</f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3">
        <v>0</v>
      </c>
      <c r="AF46" s="8"/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/>
      <c r="AN46" s="8"/>
      <c r="AO46" s="8"/>
      <c r="AP46" s="8"/>
      <c r="AQ46" s="70">
        <f t="shared" si="4"/>
        <v>0</v>
      </c>
      <c r="AR46" s="70">
        <f t="shared" si="36"/>
        <v>0</v>
      </c>
      <c r="AS46" s="70">
        <f t="shared" si="5"/>
        <v>0</v>
      </c>
      <c r="AT46" s="70">
        <f t="shared" si="6"/>
        <v>0</v>
      </c>
      <c r="AU46" s="70">
        <f t="shared" si="7"/>
        <v>0</v>
      </c>
      <c r="AV46" s="70">
        <f t="shared" si="62"/>
        <v>0</v>
      </c>
      <c r="AW46" s="70">
        <f t="shared" si="8"/>
        <v>0</v>
      </c>
      <c r="AX46" s="70">
        <f t="shared" si="60"/>
        <v>0</v>
      </c>
      <c r="AY46" s="70">
        <f t="shared" si="9"/>
        <v>0</v>
      </c>
      <c r="AZ46" s="70">
        <f t="shared" si="10"/>
        <v>0</v>
      </c>
      <c r="BA46" s="70">
        <f t="shared" si="11"/>
        <v>0</v>
      </c>
      <c r="BB46" s="70">
        <f t="shared" si="12"/>
        <v>0</v>
      </c>
      <c r="BC46" s="70">
        <f t="shared" si="13"/>
        <v>0</v>
      </c>
      <c r="BD46" s="70">
        <f t="shared" si="14"/>
        <v>0</v>
      </c>
      <c r="BE46" s="70">
        <f t="shared" si="15"/>
        <v>0</v>
      </c>
      <c r="BF46" s="70">
        <f t="shared" si="16"/>
        <v>0</v>
      </c>
      <c r="BG46" s="70">
        <f t="shared" si="17"/>
        <v>0</v>
      </c>
      <c r="BH46" s="70">
        <f t="shared" si="18"/>
        <v>0</v>
      </c>
      <c r="BI46" s="70">
        <f t="shared" si="19"/>
        <v>0</v>
      </c>
      <c r="BJ46" s="70">
        <f t="shared" si="20"/>
        <v>0</v>
      </c>
    </row>
    <row r="47" spans="1:62" ht="30" customHeight="1">
      <c r="A47" s="9"/>
      <c r="B47" s="6" t="s">
        <v>16</v>
      </c>
      <c r="C47" s="1">
        <f>C8+C11+C14+C17+C18+C19+C27+C33+C34+C35+C36+C37+C44+C45+C46+C38+C39+C40+C41+C42+C43</f>
        <v>62</v>
      </c>
      <c r="D47" s="1">
        <f t="shared" ref="D47:AP47" si="99">D8+D11+D14+D17+D18+D19+D27+D33+D34+D35+D36+D37+D44+D45+D46+D38+D39+D40+D41+D42+D43</f>
        <v>0</v>
      </c>
      <c r="E47" s="1">
        <f t="shared" si="99"/>
        <v>62</v>
      </c>
      <c r="F47" s="1">
        <f t="shared" si="99"/>
        <v>0</v>
      </c>
      <c r="G47" s="1">
        <f t="shared" si="99"/>
        <v>0</v>
      </c>
      <c r="H47" s="1">
        <f t="shared" si="99"/>
        <v>164</v>
      </c>
      <c r="I47" s="1">
        <f t="shared" si="99"/>
        <v>120</v>
      </c>
      <c r="J47" s="1">
        <f t="shared" si="99"/>
        <v>17</v>
      </c>
      <c r="K47" s="1">
        <f t="shared" si="99"/>
        <v>27</v>
      </c>
      <c r="L47" s="1">
        <f t="shared" si="99"/>
        <v>136</v>
      </c>
      <c r="M47" s="1">
        <f t="shared" si="99"/>
        <v>15</v>
      </c>
      <c r="N47" s="1">
        <f t="shared" si="99"/>
        <v>15</v>
      </c>
      <c r="O47" s="1">
        <f t="shared" si="99"/>
        <v>0</v>
      </c>
      <c r="P47" s="1">
        <f t="shared" si="99"/>
        <v>0</v>
      </c>
      <c r="Q47" s="1">
        <f t="shared" si="99"/>
        <v>0</v>
      </c>
      <c r="R47" s="1">
        <f t="shared" si="99"/>
        <v>27</v>
      </c>
      <c r="S47" s="1">
        <f t="shared" si="99"/>
        <v>0</v>
      </c>
      <c r="T47" s="1">
        <f t="shared" si="99"/>
        <v>19</v>
      </c>
      <c r="U47" s="1">
        <f t="shared" si="99"/>
        <v>8</v>
      </c>
      <c r="V47" s="1">
        <f t="shared" si="99"/>
        <v>42</v>
      </c>
      <c r="W47" s="1">
        <f t="shared" si="99"/>
        <v>0</v>
      </c>
      <c r="X47" s="1">
        <f t="shared" si="99"/>
        <v>4</v>
      </c>
      <c r="Y47" s="1">
        <f t="shared" si="99"/>
        <v>4</v>
      </c>
      <c r="Z47" s="1">
        <f t="shared" si="99"/>
        <v>4</v>
      </c>
      <c r="AA47" s="1">
        <f t="shared" si="99"/>
        <v>10</v>
      </c>
      <c r="AB47" s="1">
        <f t="shared" si="99"/>
        <v>11</v>
      </c>
      <c r="AC47" s="1">
        <f t="shared" si="99"/>
        <v>21</v>
      </c>
      <c r="AD47" s="1">
        <f t="shared" si="99"/>
        <v>3</v>
      </c>
      <c r="AE47" s="1">
        <f t="shared" si="99"/>
        <v>18</v>
      </c>
      <c r="AF47" s="1">
        <f t="shared" si="99"/>
        <v>0</v>
      </c>
      <c r="AG47" s="1">
        <f t="shared" si="99"/>
        <v>11</v>
      </c>
      <c r="AH47" s="1">
        <f t="shared" si="99"/>
        <v>1</v>
      </c>
      <c r="AI47" s="1">
        <f t="shared" si="99"/>
        <v>0</v>
      </c>
      <c r="AJ47" s="1">
        <f t="shared" si="99"/>
        <v>1</v>
      </c>
      <c r="AK47" s="1">
        <f t="shared" si="99"/>
        <v>1</v>
      </c>
      <c r="AL47" s="1">
        <f t="shared" si="99"/>
        <v>0</v>
      </c>
      <c r="AM47" s="1">
        <f t="shared" si="99"/>
        <v>0</v>
      </c>
      <c r="AN47" s="1">
        <f t="shared" si="99"/>
        <v>0</v>
      </c>
      <c r="AO47" s="1">
        <f t="shared" si="99"/>
        <v>0</v>
      </c>
      <c r="AP47" s="1">
        <f t="shared" si="99"/>
        <v>0</v>
      </c>
      <c r="AQ47" s="69">
        <f t="shared" ref="AQ47:BJ47" si="100">AQ8+AQ11+AQ14+AQ17+AQ18+AQ19+AQ27+AQ33+AQ34+AQ35+AQ36+AQ37+AQ42+AQ43+AQ38+AQ39+AQ40+AQ41+AQ44+AQ45+AQ46</f>
        <v>62</v>
      </c>
      <c r="AR47" s="70">
        <f t="shared" si="36"/>
        <v>62</v>
      </c>
      <c r="AS47" s="69">
        <f t="shared" si="100"/>
        <v>164</v>
      </c>
      <c r="AT47" s="69">
        <f t="shared" si="100"/>
        <v>164</v>
      </c>
      <c r="AU47" s="69">
        <f t="shared" si="100"/>
        <v>182</v>
      </c>
      <c r="AV47" s="70">
        <f>L47+V47+W47+Y47</f>
        <v>182</v>
      </c>
      <c r="AW47" s="69">
        <f t="shared" si="100"/>
        <v>15</v>
      </c>
      <c r="AX47" s="69">
        <f t="shared" si="100"/>
        <v>15</v>
      </c>
      <c r="AY47" s="69">
        <f t="shared" si="100"/>
        <v>27</v>
      </c>
      <c r="AZ47" s="69">
        <f t="shared" si="100"/>
        <v>27</v>
      </c>
      <c r="BA47" s="69">
        <f t="shared" si="100"/>
        <v>42</v>
      </c>
      <c r="BB47" s="69">
        <f t="shared" si="100"/>
        <v>42</v>
      </c>
      <c r="BC47" s="69">
        <f t="shared" si="100"/>
        <v>21</v>
      </c>
      <c r="BD47" s="69">
        <f t="shared" si="100"/>
        <v>21</v>
      </c>
      <c r="BE47" s="69">
        <f t="shared" si="100"/>
        <v>21</v>
      </c>
      <c r="BF47" s="69">
        <f t="shared" si="100"/>
        <v>21</v>
      </c>
      <c r="BG47" s="69">
        <f t="shared" si="100"/>
        <v>1</v>
      </c>
      <c r="BH47" s="69">
        <f t="shared" si="100"/>
        <v>1</v>
      </c>
      <c r="BI47" s="69">
        <f t="shared" si="100"/>
        <v>1</v>
      </c>
      <c r="BJ47" s="69">
        <f t="shared" si="100"/>
        <v>1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63.57031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59.2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2.5" customHeight="1">
      <c r="A2" s="238" t="s">
        <v>182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1.7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51">
      <c r="A8" s="1">
        <v>1</v>
      </c>
      <c r="B8" s="6" t="s">
        <v>53</v>
      </c>
      <c r="C8" s="69">
        <f t="shared" ref="C8:AP8" si="0">SUM(C9:C10)</f>
        <v>114</v>
      </c>
      <c r="D8" s="69">
        <f t="shared" si="0"/>
        <v>1</v>
      </c>
      <c r="E8" s="69">
        <f t="shared" si="0"/>
        <v>113</v>
      </c>
      <c r="F8" s="69">
        <f t="shared" si="0"/>
        <v>0</v>
      </c>
      <c r="G8" s="69">
        <f t="shared" si="0"/>
        <v>0</v>
      </c>
      <c r="H8" s="69">
        <f t="shared" si="0"/>
        <v>250</v>
      </c>
      <c r="I8" s="69">
        <f t="shared" si="0"/>
        <v>157</v>
      </c>
      <c r="J8" s="69">
        <f t="shared" si="0"/>
        <v>71</v>
      </c>
      <c r="K8" s="69">
        <f t="shared" si="0"/>
        <v>22</v>
      </c>
      <c r="L8" s="69">
        <f t="shared" si="0"/>
        <v>6</v>
      </c>
      <c r="M8" s="69">
        <f t="shared" si="0"/>
        <v>131</v>
      </c>
      <c r="N8" s="69">
        <f t="shared" si="0"/>
        <v>46</v>
      </c>
      <c r="O8" s="69">
        <f t="shared" si="0"/>
        <v>10</v>
      </c>
      <c r="P8" s="69">
        <f t="shared" si="0"/>
        <v>75</v>
      </c>
      <c r="Q8" s="69">
        <f t="shared" si="0"/>
        <v>0</v>
      </c>
      <c r="R8" s="69">
        <f t="shared" si="0"/>
        <v>22</v>
      </c>
      <c r="S8" s="69">
        <f t="shared" si="0"/>
        <v>0</v>
      </c>
      <c r="T8" s="69">
        <f t="shared" si="0"/>
        <v>9</v>
      </c>
      <c r="U8" s="69">
        <f t="shared" si="0"/>
        <v>13</v>
      </c>
      <c r="V8" s="69">
        <f t="shared" si="0"/>
        <v>153</v>
      </c>
      <c r="W8" s="69">
        <f t="shared" si="0"/>
        <v>0</v>
      </c>
      <c r="X8" s="69">
        <f t="shared" si="0"/>
        <v>9</v>
      </c>
      <c r="Y8" s="69">
        <f t="shared" si="0"/>
        <v>112</v>
      </c>
      <c r="Z8" s="69">
        <f t="shared" si="0"/>
        <v>10</v>
      </c>
      <c r="AA8" s="69">
        <f t="shared" si="0"/>
        <v>34</v>
      </c>
      <c r="AB8" s="69">
        <f t="shared" si="0"/>
        <v>7</v>
      </c>
      <c r="AC8" s="69">
        <f t="shared" si="0"/>
        <v>41</v>
      </c>
      <c r="AD8" s="69">
        <f t="shared" si="0"/>
        <v>4</v>
      </c>
      <c r="AE8" s="69">
        <f t="shared" si="0"/>
        <v>37</v>
      </c>
      <c r="AF8" s="69">
        <f t="shared" si="0"/>
        <v>0</v>
      </c>
      <c r="AG8" s="69">
        <f t="shared" si="0"/>
        <v>36</v>
      </c>
      <c r="AH8" s="69">
        <f t="shared" si="0"/>
        <v>2</v>
      </c>
      <c r="AI8" s="69">
        <f t="shared" si="0"/>
        <v>0</v>
      </c>
      <c r="AJ8" s="69">
        <f t="shared" si="0"/>
        <v>2</v>
      </c>
      <c r="AK8" s="69">
        <f t="shared" si="0"/>
        <v>2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114</v>
      </c>
      <c r="AR8" s="69">
        <f t="shared" si="1"/>
        <v>114</v>
      </c>
      <c r="AS8" s="69">
        <f t="shared" si="1"/>
        <v>250</v>
      </c>
      <c r="AT8" s="69">
        <f t="shared" si="1"/>
        <v>250</v>
      </c>
      <c r="AU8" s="69">
        <f t="shared" si="1"/>
        <v>271</v>
      </c>
      <c r="AV8" s="69">
        <f>SUM(AV9:AV10)</f>
        <v>271</v>
      </c>
      <c r="AW8" s="69">
        <f t="shared" si="1"/>
        <v>131</v>
      </c>
      <c r="AX8" s="69">
        <f t="shared" si="1"/>
        <v>131</v>
      </c>
      <c r="AY8" s="69">
        <f t="shared" si="1"/>
        <v>22</v>
      </c>
      <c r="AZ8" s="69">
        <f t="shared" si="1"/>
        <v>22</v>
      </c>
      <c r="BA8" s="69">
        <f t="shared" si="1"/>
        <v>153</v>
      </c>
      <c r="BB8" s="69">
        <f t="shared" si="1"/>
        <v>153</v>
      </c>
      <c r="BC8" s="69">
        <f t="shared" si="1"/>
        <v>41</v>
      </c>
      <c r="BD8" s="69">
        <f t="shared" si="1"/>
        <v>41</v>
      </c>
      <c r="BE8" s="69">
        <f t="shared" si="1"/>
        <v>41</v>
      </c>
      <c r="BF8" s="69">
        <f t="shared" si="1"/>
        <v>41</v>
      </c>
      <c r="BG8" s="69">
        <f t="shared" si="1"/>
        <v>2</v>
      </c>
      <c r="BH8" s="69">
        <f t="shared" si="1"/>
        <v>2</v>
      </c>
      <c r="BI8" s="69">
        <f t="shared" si="1"/>
        <v>2</v>
      </c>
      <c r="BJ8" s="69">
        <f t="shared" si="1"/>
        <v>2</v>
      </c>
    </row>
    <row r="9" spans="1:62" ht="38.25">
      <c r="A9" s="5" t="s">
        <v>45</v>
      </c>
      <c r="B9" s="204" t="s">
        <v>54</v>
      </c>
      <c r="C9" s="21">
        <v>89</v>
      </c>
      <c r="D9" s="2">
        <v>1</v>
      </c>
      <c r="E9" s="21">
        <v>88</v>
      </c>
      <c r="F9" s="2">
        <v>0</v>
      </c>
      <c r="G9" s="2">
        <v>0</v>
      </c>
      <c r="H9" s="2">
        <v>194</v>
      </c>
      <c r="I9" s="2">
        <f>H9-J9-K9</f>
        <v>104</v>
      </c>
      <c r="J9" s="3">
        <v>69</v>
      </c>
      <c r="K9" s="3">
        <v>21</v>
      </c>
      <c r="L9" s="3">
        <v>4</v>
      </c>
      <c r="M9" s="3">
        <f>N9+O9+P9+Q9</f>
        <v>108</v>
      </c>
      <c r="N9" s="161">
        <v>32</v>
      </c>
      <c r="O9" s="161">
        <v>6</v>
      </c>
      <c r="P9" s="161">
        <v>70</v>
      </c>
      <c r="Q9" s="161">
        <v>0</v>
      </c>
      <c r="R9" s="161">
        <f>S9+T9+U9</f>
        <v>10</v>
      </c>
      <c r="S9" s="161">
        <v>0</v>
      </c>
      <c r="T9" s="161">
        <v>9</v>
      </c>
      <c r="U9" s="161">
        <v>1</v>
      </c>
      <c r="V9" s="3">
        <f>M9+R9</f>
        <v>118</v>
      </c>
      <c r="W9" s="3">
        <v>0</v>
      </c>
      <c r="X9" s="3">
        <v>3</v>
      </c>
      <c r="Y9" s="3">
        <f>D9+E9+I9-L9-V9-W9</f>
        <v>71</v>
      </c>
      <c r="Z9" s="3">
        <v>4</v>
      </c>
      <c r="AA9" s="3">
        <v>29</v>
      </c>
      <c r="AB9" s="3">
        <v>5</v>
      </c>
      <c r="AC9" s="3">
        <f>AA9+AB9</f>
        <v>34</v>
      </c>
      <c r="AD9" s="3">
        <v>3</v>
      </c>
      <c r="AE9" s="3">
        <f>AA9+AB9-AD9</f>
        <v>31</v>
      </c>
      <c r="AF9" s="3"/>
      <c r="AG9" s="3">
        <v>29</v>
      </c>
      <c r="AH9" s="3">
        <v>2</v>
      </c>
      <c r="AI9" s="3">
        <v>0</v>
      </c>
      <c r="AJ9" s="3">
        <f>AH9+AI9</f>
        <v>2</v>
      </c>
      <c r="AK9" s="3">
        <v>2</v>
      </c>
      <c r="AL9" s="3">
        <f>AH9+AI9-AK9</f>
        <v>0</v>
      </c>
      <c r="AM9" s="21"/>
      <c r="AN9" s="21"/>
      <c r="AO9" s="21"/>
      <c r="AP9" s="21"/>
      <c r="AQ9" s="70">
        <f>C9</f>
        <v>89</v>
      </c>
      <c r="AR9" s="70">
        <f>E9+F9+G9+D9</f>
        <v>89</v>
      </c>
      <c r="AS9" s="70">
        <f>H9</f>
        <v>194</v>
      </c>
      <c r="AT9" s="70">
        <f>I9+J9+K9</f>
        <v>194</v>
      </c>
      <c r="AU9" s="70">
        <f>D9+E9+I9</f>
        <v>193</v>
      </c>
      <c r="AV9" s="70">
        <f>L9+V9+W9+Y9</f>
        <v>193</v>
      </c>
      <c r="AW9" s="70">
        <f>M9</f>
        <v>108</v>
      </c>
      <c r="AX9" s="70">
        <f>N9+O9+P9+Q9</f>
        <v>108</v>
      </c>
      <c r="AY9" s="70">
        <f>R9</f>
        <v>10</v>
      </c>
      <c r="AZ9" s="70">
        <f>S9+T9+U9</f>
        <v>10</v>
      </c>
      <c r="BA9" s="70">
        <f>V9</f>
        <v>118</v>
      </c>
      <c r="BB9" s="70">
        <f>M9+R9</f>
        <v>118</v>
      </c>
      <c r="BC9" s="70">
        <f>AC9</f>
        <v>34</v>
      </c>
      <c r="BD9" s="70">
        <f>AA9+AB9</f>
        <v>34</v>
      </c>
      <c r="BE9" s="70">
        <f>AC9</f>
        <v>34</v>
      </c>
      <c r="BF9" s="70">
        <f>AD9+AE9</f>
        <v>34</v>
      </c>
      <c r="BG9" s="70">
        <f>AJ9</f>
        <v>2</v>
      </c>
      <c r="BH9" s="70">
        <f>AH9+AI9</f>
        <v>2</v>
      </c>
      <c r="BI9" s="70">
        <f>AJ9</f>
        <v>2</v>
      </c>
      <c r="BJ9" s="70">
        <f>AK9+AL9</f>
        <v>2</v>
      </c>
    </row>
    <row r="10" spans="1:62" ht="38.25">
      <c r="A10" s="5" t="s">
        <v>46</v>
      </c>
      <c r="B10" s="204" t="s">
        <v>55</v>
      </c>
      <c r="C10" s="21">
        <v>25</v>
      </c>
      <c r="D10" s="2">
        <v>0</v>
      </c>
      <c r="E10" s="21">
        <v>25</v>
      </c>
      <c r="F10" s="2">
        <v>0</v>
      </c>
      <c r="G10" s="2">
        <v>0</v>
      </c>
      <c r="H10" s="2">
        <v>56</v>
      </c>
      <c r="I10" s="2">
        <f t="shared" ref="I10" si="2">H10-J10-K10</f>
        <v>53</v>
      </c>
      <c r="J10" s="3">
        <v>2</v>
      </c>
      <c r="K10" s="3">
        <v>1</v>
      </c>
      <c r="L10" s="3">
        <v>2</v>
      </c>
      <c r="M10" s="3">
        <f t="shared" ref="M10" si="3">N10+O10+P10+Q10</f>
        <v>23</v>
      </c>
      <c r="N10" s="162">
        <v>14</v>
      </c>
      <c r="O10" s="162">
        <v>4</v>
      </c>
      <c r="P10" s="162">
        <v>5</v>
      </c>
      <c r="Q10" s="162">
        <v>0</v>
      </c>
      <c r="R10" s="161">
        <f t="shared" ref="R10" si="4">S10+T10+U10</f>
        <v>12</v>
      </c>
      <c r="S10" s="162">
        <v>0</v>
      </c>
      <c r="T10" s="162">
        <v>0</v>
      </c>
      <c r="U10" s="162">
        <v>12</v>
      </c>
      <c r="V10" s="3">
        <f t="shared" ref="V10" si="5">M10+R10</f>
        <v>35</v>
      </c>
      <c r="W10" s="3">
        <v>0</v>
      </c>
      <c r="X10" s="4">
        <v>6</v>
      </c>
      <c r="Y10" s="3">
        <f t="shared" ref="Y10" si="6">E10+I10-L10-V10-W10</f>
        <v>41</v>
      </c>
      <c r="Z10" s="4">
        <v>6</v>
      </c>
      <c r="AA10" s="4">
        <v>5</v>
      </c>
      <c r="AB10" s="4">
        <v>2</v>
      </c>
      <c r="AC10" s="3">
        <f t="shared" ref="AC10" si="7">AA10+AB10</f>
        <v>7</v>
      </c>
      <c r="AD10" s="4">
        <v>1</v>
      </c>
      <c r="AE10" s="3">
        <f t="shared" ref="AE10" si="8">AA10+AB10-AD10</f>
        <v>6</v>
      </c>
      <c r="AF10" s="3"/>
      <c r="AG10" s="3">
        <v>7</v>
      </c>
      <c r="AH10" s="3">
        <v>0</v>
      </c>
      <c r="AI10" s="3">
        <v>0</v>
      </c>
      <c r="AJ10" s="3">
        <f t="shared" ref="AJ10" si="9">AH10+AI10</f>
        <v>0</v>
      </c>
      <c r="AK10" s="3">
        <v>0</v>
      </c>
      <c r="AL10" s="3">
        <f t="shared" ref="AL10" si="10">AH10+AI10-AK10</f>
        <v>0</v>
      </c>
      <c r="AM10" s="21"/>
      <c r="AN10" s="21"/>
      <c r="AO10" s="21"/>
      <c r="AP10" s="21"/>
      <c r="AQ10" s="70">
        <f t="shared" ref="AQ10:AQ46" si="11">C10</f>
        <v>25</v>
      </c>
      <c r="AR10" s="70">
        <f>E10+F10+G10+D10</f>
        <v>25</v>
      </c>
      <c r="AS10" s="70">
        <f t="shared" ref="AS10:AS46" si="12">H10</f>
        <v>56</v>
      </c>
      <c r="AT10" s="70">
        <f t="shared" ref="AT10:AT46" si="13">I10+J10+K10</f>
        <v>56</v>
      </c>
      <c r="AU10" s="70">
        <f t="shared" ref="AU10:AU46" si="14">D10+E10+I10</f>
        <v>78</v>
      </c>
      <c r="AV10" s="70">
        <f>L10+V10+W10+Y10</f>
        <v>78</v>
      </c>
      <c r="AW10" s="70">
        <f t="shared" ref="AW10:AW46" si="15">M10</f>
        <v>23</v>
      </c>
      <c r="AX10" s="70">
        <f>N10+O10+P10+Q10</f>
        <v>23</v>
      </c>
      <c r="AY10" s="70">
        <f t="shared" ref="AY10:AY46" si="16">R10</f>
        <v>12</v>
      </c>
      <c r="AZ10" s="70">
        <f t="shared" ref="AZ10:AZ46" si="17">S10+T10+U10</f>
        <v>12</v>
      </c>
      <c r="BA10" s="70">
        <f t="shared" ref="BA10:BA46" si="18">V10</f>
        <v>35</v>
      </c>
      <c r="BB10" s="70">
        <f t="shared" ref="BB10:BB46" si="19">M10+R10</f>
        <v>35</v>
      </c>
      <c r="BC10" s="70">
        <f t="shared" ref="BC10:BC46" si="20">AC10</f>
        <v>7</v>
      </c>
      <c r="BD10" s="70">
        <f t="shared" ref="BD10:BD46" si="21">AA10+AB10</f>
        <v>7</v>
      </c>
      <c r="BE10" s="70">
        <f t="shared" ref="BE10:BE46" si="22">AC10</f>
        <v>7</v>
      </c>
      <c r="BF10" s="70">
        <f t="shared" ref="BF10:BF46" si="23">AD10+AE10</f>
        <v>7</v>
      </c>
      <c r="BG10" s="70">
        <f t="shared" ref="BG10:BG46" si="24">AJ10</f>
        <v>0</v>
      </c>
      <c r="BH10" s="70">
        <f t="shared" ref="BH10:BH46" si="25">AH10+AI10</f>
        <v>0</v>
      </c>
      <c r="BI10" s="70">
        <f t="shared" ref="BI10:BI46" si="26">AJ10</f>
        <v>0</v>
      </c>
      <c r="BJ10" s="70">
        <f t="shared" ref="BJ10:BJ46" si="27">AK10+AL10</f>
        <v>0</v>
      </c>
    </row>
    <row r="11" spans="1:62" ht="51">
      <c r="A11" s="1">
        <v>2</v>
      </c>
      <c r="B11" s="6" t="s">
        <v>56</v>
      </c>
      <c r="C11" s="69">
        <f t="shared" ref="C11:BJ11" si="28">SUM(C12:C13)</f>
        <v>42</v>
      </c>
      <c r="D11" s="69">
        <f t="shared" si="28"/>
        <v>0</v>
      </c>
      <c r="E11" s="69">
        <f t="shared" si="28"/>
        <v>42</v>
      </c>
      <c r="F11" s="69">
        <f t="shared" si="28"/>
        <v>0</v>
      </c>
      <c r="G11" s="69">
        <f t="shared" si="28"/>
        <v>0</v>
      </c>
      <c r="H11" s="69">
        <f t="shared" si="28"/>
        <v>29</v>
      </c>
      <c r="I11" s="69">
        <f>SUM(I12:I13)</f>
        <v>21</v>
      </c>
      <c r="J11" s="69">
        <f t="shared" si="28"/>
        <v>2</v>
      </c>
      <c r="K11" s="69">
        <f t="shared" si="28"/>
        <v>6</v>
      </c>
      <c r="L11" s="69">
        <f t="shared" si="28"/>
        <v>0</v>
      </c>
      <c r="M11" s="69">
        <f t="shared" si="28"/>
        <v>10</v>
      </c>
      <c r="N11" s="69">
        <f t="shared" si="28"/>
        <v>4</v>
      </c>
      <c r="O11" s="69">
        <f t="shared" si="28"/>
        <v>2</v>
      </c>
      <c r="P11" s="69">
        <f t="shared" si="28"/>
        <v>4</v>
      </c>
      <c r="Q11" s="69">
        <f t="shared" si="28"/>
        <v>0</v>
      </c>
      <c r="R11" s="69">
        <f t="shared" si="28"/>
        <v>10</v>
      </c>
      <c r="S11" s="69">
        <f t="shared" si="28"/>
        <v>0</v>
      </c>
      <c r="T11" s="69">
        <f t="shared" si="28"/>
        <v>8</v>
      </c>
      <c r="U11" s="69">
        <f t="shared" si="28"/>
        <v>2</v>
      </c>
      <c r="V11" s="69">
        <f t="shared" si="28"/>
        <v>20</v>
      </c>
      <c r="W11" s="69">
        <f t="shared" si="28"/>
        <v>0</v>
      </c>
      <c r="X11" s="69">
        <f t="shared" si="28"/>
        <v>0</v>
      </c>
      <c r="Y11" s="69">
        <f t="shared" si="28"/>
        <v>43</v>
      </c>
      <c r="Z11" s="69">
        <f t="shared" si="28"/>
        <v>0</v>
      </c>
      <c r="AA11" s="69">
        <f t="shared" si="28"/>
        <v>2</v>
      </c>
      <c r="AB11" s="69">
        <f t="shared" si="28"/>
        <v>1</v>
      </c>
      <c r="AC11" s="69">
        <f t="shared" si="28"/>
        <v>3</v>
      </c>
      <c r="AD11" s="69">
        <f t="shared" si="28"/>
        <v>0</v>
      </c>
      <c r="AE11" s="69">
        <f t="shared" si="28"/>
        <v>3</v>
      </c>
      <c r="AF11" s="69">
        <f t="shared" si="28"/>
        <v>0</v>
      </c>
      <c r="AG11" s="69">
        <f t="shared" si="28"/>
        <v>3</v>
      </c>
      <c r="AH11" s="69">
        <f t="shared" si="28"/>
        <v>0</v>
      </c>
      <c r="AI11" s="69">
        <f t="shared" si="28"/>
        <v>0</v>
      </c>
      <c r="AJ11" s="69">
        <f t="shared" si="28"/>
        <v>0</v>
      </c>
      <c r="AK11" s="69">
        <f t="shared" si="28"/>
        <v>0</v>
      </c>
      <c r="AL11" s="69">
        <f t="shared" si="28"/>
        <v>0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42</v>
      </c>
      <c r="AR11" s="69">
        <f t="shared" si="28"/>
        <v>42</v>
      </c>
      <c r="AS11" s="69">
        <f t="shared" si="28"/>
        <v>29</v>
      </c>
      <c r="AT11" s="69">
        <f t="shared" si="28"/>
        <v>29</v>
      </c>
      <c r="AU11" s="69">
        <f t="shared" si="28"/>
        <v>63</v>
      </c>
      <c r="AV11" s="69">
        <f t="shared" si="28"/>
        <v>63</v>
      </c>
      <c r="AW11" s="69">
        <f t="shared" si="28"/>
        <v>10</v>
      </c>
      <c r="AX11" s="69">
        <f t="shared" si="28"/>
        <v>10</v>
      </c>
      <c r="AY11" s="69">
        <f t="shared" si="28"/>
        <v>10</v>
      </c>
      <c r="AZ11" s="69">
        <f t="shared" si="28"/>
        <v>10</v>
      </c>
      <c r="BA11" s="69">
        <f t="shared" si="28"/>
        <v>20</v>
      </c>
      <c r="BB11" s="69">
        <f t="shared" si="28"/>
        <v>20</v>
      </c>
      <c r="BC11" s="69">
        <f t="shared" si="28"/>
        <v>3</v>
      </c>
      <c r="BD11" s="69">
        <f t="shared" si="28"/>
        <v>3</v>
      </c>
      <c r="BE11" s="69">
        <f t="shared" si="28"/>
        <v>3</v>
      </c>
      <c r="BF11" s="69">
        <f t="shared" si="28"/>
        <v>3</v>
      </c>
      <c r="BG11" s="69">
        <f t="shared" si="28"/>
        <v>0</v>
      </c>
      <c r="BH11" s="69">
        <f t="shared" si="28"/>
        <v>0</v>
      </c>
      <c r="BI11" s="69">
        <f t="shared" si="28"/>
        <v>0</v>
      </c>
      <c r="BJ11" s="69">
        <f t="shared" si="28"/>
        <v>0</v>
      </c>
    </row>
    <row r="12" spans="1:62" ht="38.25">
      <c r="A12" s="5" t="s">
        <v>4</v>
      </c>
      <c r="B12" s="204" t="s">
        <v>57</v>
      </c>
      <c r="C12" s="21">
        <v>29</v>
      </c>
      <c r="D12" s="2">
        <v>0</v>
      </c>
      <c r="E12" s="21">
        <v>29</v>
      </c>
      <c r="F12" s="2">
        <v>0</v>
      </c>
      <c r="G12" s="2">
        <v>0</v>
      </c>
      <c r="H12" s="2">
        <v>24</v>
      </c>
      <c r="I12" s="2">
        <f t="shared" ref="I12:I13" si="29">H12-J12-K12</f>
        <v>16</v>
      </c>
      <c r="J12" s="3">
        <v>2</v>
      </c>
      <c r="K12" s="3">
        <v>6</v>
      </c>
      <c r="L12" s="3">
        <v>0</v>
      </c>
      <c r="M12" s="3">
        <f t="shared" ref="M12:M13" si="30">N12+O12+P12+Q12</f>
        <v>7</v>
      </c>
      <c r="N12" s="162">
        <v>1</v>
      </c>
      <c r="O12" s="162">
        <v>2</v>
      </c>
      <c r="P12" s="162">
        <v>4</v>
      </c>
      <c r="Q12" s="162">
        <v>0</v>
      </c>
      <c r="R12" s="161">
        <f t="shared" ref="R12:R13" si="31">S12+T12+U12</f>
        <v>9</v>
      </c>
      <c r="S12" s="162">
        <v>0</v>
      </c>
      <c r="T12" s="162">
        <v>8</v>
      </c>
      <c r="U12" s="162">
        <v>1</v>
      </c>
      <c r="V12" s="3">
        <f t="shared" ref="V12:V13" si="32">M12+R12</f>
        <v>16</v>
      </c>
      <c r="W12" s="3">
        <v>0</v>
      </c>
      <c r="X12" s="3">
        <v>0</v>
      </c>
      <c r="Y12" s="3">
        <f t="shared" ref="Y12:Y13" si="33">E12+I12-L12-V12-W12</f>
        <v>29</v>
      </c>
      <c r="Z12" s="3">
        <v>0</v>
      </c>
      <c r="AA12" s="3">
        <v>2</v>
      </c>
      <c r="AB12" s="3">
        <v>1</v>
      </c>
      <c r="AC12" s="3">
        <f t="shared" ref="AC12:AC13" si="34">AA12+AB12</f>
        <v>3</v>
      </c>
      <c r="AD12" s="3">
        <v>0</v>
      </c>
      <c r="AE12" s="3">
        <f t="shared" ref="AE12:AE13" si="35">AA12+AB12-AD12</f>
        <v>3</v>
      </c>
      <c r="AF12" s="3"/>
      <c r="AG12" s="3">
        <v>3</v>
      </c>
      <c r="AH12" s="3">
        <v>0</v>
      </c>
      <c r="AI12" s="3">
        <v>0</v>
      </c>
      <c r="AJ12" s="3">
        <f t="shared" ref="AJ12:AJ13" si="36">AH12+AI12</f>
        <v>0</v>
      </c>
      <c r="AK12" s="3">
        <v>0</v>
      </c>
      <c r="AL12" s="3">
        <f t="shared" ref="AL12:AL13" si="37">AH12+AI12-AK12</f>
        <v>0</v>
      </c>
      <c r="AM12" s="21"/>
      <c r="AN12" s="21"/>
      <c r="AO12" s="21"/>
      <c r="AP12" s="21"/>
      <c r="AQ12" s="70">
        <f t="shared" si="11"/>
        <v>29</v>
      </c>
      <c r="AR12" s="70">
        <f>E12+F12+G12+D12</f>
        <v>29</v>
      </c>
      <c r="AS12" s="70">
        <f t="shared" si="12"/>
        <v>24</v>
      </c>
      <c r="AT12" s="70">
        <f t="shared" si="13"/>
        <v>24</v>
      </c>
      <c r="AU12" s="70">
        <f t="shared" si="14"/>
        <v>45</v>
      </c>
      <c r="AV12" s="70">
        <f>L12+V12+W12+Y12</f>
        <v>45</v>
      </c>
      <c r="AW12" s="70">
        <f t="shared" si="15"/>
        <v>7</v>
      </c>
      <c r="AX12" s="70">
        <f>N12+O12+P12+Q12</f>
        <v>7</v>
      </c>
      <c r="AY12" s="70">
        <f t="shared" si="16"/>
        <v>9</v>
      </c>
      <c r="AZ12" s="70">
        <f t="shared" si="17"/>
        <v>9</v>
      </c>
      <c r="BA12" s="70">
        <f t="shared" si="18"/>
        <v>16</v>
      </c>
      <c r="BB12" s="70">
        <f t="shared" si="19"/>
        <v>16</v>
      </c>
      <c r="BC12" s="70">
        <f t="shared" si="20"/>
        <v>3</v>
      </c>
      <c r="BD12" s="70">
        <f t="shared" si="21"/>
        <v>3</v>
      </c>
      <c r="BE12" s="70">
        <f t="shared" si="22"/>
        <v>3</v>
      </c>
      <c r="BF12" s="70">
        <f t="shared" si="23"/>
        <v>3</v>
      </c>
      <c r="BG12" s="70">
        <f t="shared" si="24"/>
        <v>0</v>
      </c>
      <c r="BH12" s="70">
        <f t="shared" si="25"/>
        <v>0</v>
      </c>
      <c r="BI12" s="70">
        <f t="shared" si="26"/>
        <v>0</v>
      </c>
      <c r="BJ12" s="70">
        <f t="shared" si="27"/>
        <v>0</v>
      </c>
    </row>
    <row r="13" spans="1:62" ht="38.25">
      <c r="A13" s="5" t="s">
        <v>5</v>
      </c>
      <c r="B13" s="204" t="s">
        <v>58</v>
      </c>
      <c r="C13" s="21">
        <v>13</v>
      </c>
      <c r="D13" s="2">
        <v>0</v>
      </c>
      <c r="E13" s="21">
        <v>13</v>
      </c>
      <c r="F13" s="2">
        <v>0</v>
      </c>
      <c r="G13" s="2">
        <v>0</v>
      </c>
      <c r="H13" s="2">
        <v>5</v>
      </c>
      <c r="I13" s="2">
        <f t="shared" si="29"/>
        <v>5</v>
      </c>
      <c r="J13" s="3">
        <v>0</v>
      </c>
      <c r="K13" s="3">
        <v>0</v>
      </c>
      <c r="L13" s="3">
        <v>0</v>
      </c>
      <c r="M13" s="3">
        <f t="shared" si="30"/>
        <v>3</v>
      </c>
      <c r="N13" s="162">
        <v>3</v>
      </c>
      <c r="O13" s="162">
        <v>0</v>
      </c>
      <c r="P13" s="162">
        <v>0</v>
      </c>
      <c r="Q13" s="162">
        <v>0</v>
      </c>
      <c r="R13" s="161">
        <f t="shared" si="31"/>
        <v>1</v>
      </c>
      <c r="S13" s="162">
        <v>0</v>
      </c>
      <c r="T13" s="162">
        <v>0</v>
      </c>
      <c r="U13" s="162">
        <v>1</v>
      </c>
      <c r="V13" s="3">
        <f t="shared" si="32"/>
        <v>4</v>
      </c>
      <c r="W13" s="3">
        <v>0</v>
      </c>
      <c r="X13" s="3">
        <v>0</v>
      </c>
      <c r="Y13" s="3">
        <f t="shared" si="33"/>
        <v>14</v>
      </c>
      <c r="Z13" s="3">
        <v>0</v>
      </c>
      <c r="AA13" s="3">
        <v>0</v>
      </c>
      <c r="AB13" s="3">
        <v>0</v>
      </c>
      <c r="AC13" s="3">
        <f t="shared" si="34"/>
        <v>0</v>
      </c>
      <c r="AD13" s="3">
        <v>0</v>
      </c>
      <c r="AE13" s="3">
        <f t="shared" si="35"/>
        <v>0</v>
      </c>
      <c r="AF13" s="3"/>
      <c r="AG13" s="3">
        <v>0</v>
      </c>
      <c r="AH13" s="3">
        <v>0</v>
      </c>
      <c r="AI13" s="3">
        <v>0</v>
      </c>
      <c r="AJ13" s="3">
        <f t="shared" si="36"/>
        <v>0</v>
      </c>
      <c r="AK13" s="3">
        <v>0</v>
      </c>
      <c r="AL13" s="3">
        <f t="shared" si="37"/>
        <v>0</v>
      </c>
      <c r="AM13" s="21"/>
      <c r="AN13" s="21"/>
      <c r="AO13" s="21"/>
      <c r="AP13" s="21"/>
      <c r="AQ13" s="70">
        <f t="shared" si="11"/>
        <v>13</v>
      </c>
      <c r="AR13" s="70">
        <f>E13+F13+G13+D13</f>
        <v>13</v>
      </c>
      <c r="AS13" s="70">
        <f t="shared" si="12"/>
        <v>5</v>
      </c>
      <c r="AT13" s="70">
        <f t="shared" si="13"/>
        <v>5</v>
      </c>
      <c r="AU13" s="70">
        <f t="shared" si="14"/>
        <v>18</v>
      </c>
      <c r="AV13" s="70">
        <f>L13+V13+W13+Y13+Z13</f>
        <v>18</v>
      </c>
      <c r="AW13" s="70">
        <f t="shared" si="15"/>
        <v>3</v>
      </c>
      <c r="AX13" s="70">
        <f>N13+O13+P13+Q13</f>
        <v>3</v>
      </c>
      <c r="AY13" s="70">
        <f t="shared" si="16"/>
        <v>1</v>
      </c>
      <c r="AZ13" s="70">
        <f t="shared" si="17"/>
        <v>1</v>
      </c>
      <c r="BA13" s="70">
        <f t="shared" si="18"/>
        <v>4</v>
      </c>
      <c r="BB13" s="70">
        <f t="shared" si="19"/>
        <v>4</v>
      </c>
      <c r="BC13" s="70">
        <f t="shared" si="20"/>
        <v>0</v>
      </c>
      <c r="BD13" s="70">
        <f t="shared" si="21"/>
        <v>0</v>
      </c>
      <c r="BE13" s="70">
        <f t="shared" si="22"/>
        <v>0</v>
      </c>
      <c r="BF13" s="70">
        <f t="shared" si="23"/>
        <v>0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38.25">
      <c r="A14" s="5" t="s">
        <v>47</v>
      </c>
      <c r="B14" s="6" t="s">
        <v>59</v>
      </c>
      <c r="C14" s="69">
        <f t="shared" ref="C14:AP14" si="38">SUM(C15:C16)</f>
        <v>18</v>
      </c>
      <c r="D14" s="69">
        <f t="shared" si="38"/>
        <v>0</v>
      </c>
      <c r="E14" s="69">
        <f t="shared" si="38"/>
        <v>18</v>
      </c>
      <c r="F14" s="69">
        <f t="shared" si="38"/>
        <v>0</v>
      </c>
      <c r="G14" s="69">
        <f t="shared" si="38"/>
        <v>0</v>
      </c>
      <c r="H14" s="69">
        <f t="shared" si="38"/>
        <v>129</v>
      </c>
      <c r="I14" s="69">
        <f t="shared" si="38"/>
        <v>119</v>
      </c>
      <c r="J14" s="69">
        <f t="shared" si="38"/>
        <v>9</v>
      </c>
      <c r="K14" s="69">
        <f t="shared" si="38"/>
        <v>1</v>
      </c>
      <c r="L14" s="69">
        <f t="shared" si="38"/>
        <v>4</v>
      </c>
      <c r="M14" s="69">
        <f t="shared" si="38"/>
        <v>15</v>
      </c>
      <c r="N14" s="69">
        <f t="shared" si="38"/>
        <v>6</v>
      </c>
      <c r="O14" s="69">
        <f t="shared" si="38"/>
        <v>7</v>
      </c>
      <c r="P14" s="69">
        <f t="shared" si="38"/>
        <v>2</v>
      </c>
      <c r="Q14" s="69">
        <f t="shared" si="38"/>
        <v>0</v>
      </c>
      <c r="R14" s="69">
        <f t="shared" si="38"/>
        <v>7</v>
      </c>
      <c r="S14" s="69">
        <f t="shared" si="38"/>
        <v>0</v>
      </c>
      <c r="T14" s="69">
        <f t="shared" si="38"/>
        <v>5</v>
      </c>
      <c r="U14" s="69">
        <f t="shared" si="38"/>
        <v>2</v>
      </c>
      <c r="V14" s="69">
        <f t="shared" si="38"/>
        <v>22</v>
      </c>
      <c r="W14" s="69">
        <f t="shared" si="38"/>
        <v>0</v>
      </c>
      <c r="X14" s="69">
        <f t="shared" si="38"/>
        <v>1</v>
      </c>
      <c r="Y14" s="69">
        <f t="shared" si="38"/>
        <v>111</v>
      </c>
      <c r="Z14" s="69">
        <f t="shared" si="38"/>
        <v>1</v>
      </c>
      <c r="AA14" s="69">
        <f t="shared" si="38"/>
        <v>0</v>
      </c>
      <c r="AB14" s="69">
        <f t="shared" si="38"/>
        <v>0</v>
      </c>
      <c r="AC14" s="69">
        <f t="shared" si="38"/>
        <v>0</v>
      </c>
      <c r="AD14" s="69">
        <f t="shared" si="38"/>
        <v>0</v>
      </c>
      <c r="AE14" s="69">
        <f t="shared" si="38"/>
        <v>0</v>
      </c>
      <c r="AF14" s="69">
        <f t="shared" si="38"/>
        <v>0</v>
      </c>
      <c r="AG14" s="69">
        <f t="shared" si="38"/>
        <v>0</v>
      </c>
      <c r="AH14" s="69">
        <f t="shared" si="38"/>
        <v>0</v>
      </c>
      <c r="AI14" s="69">
        <f t="shared" si="38"/>
        <v>0</v>
      </c>
      <c r="AJ14" s="69">
        <f t="shared" si="38"/>
        <v>0</v>
      </c>
      <c r="AK14" s="69">
        <f t="shared" si="38"/>
        <v>0</v>
      </c>
      <c r="AL14" s="69">
        <f t="shared" si="38"/>
        <v>0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18</v>
      </c>
      <c r="AR14" s="69">
        <f t="shared" si="39"/>
        <v>18</v>
      </c>
      <c r="AS14" s="69">
        <f t="shared" si="39"/>
        <v>129</v>
      </c>
      <c r="AT14" s="69">
        <f t="shared" si="39"/>
        <v>129</v>
      </c>
      <c r="AU14" s="69">
        <f t="shared" si="39"/>
        <v>137</v>
      </c>
      <c r="AV14" s="69">
        <f t="shared" si="39"/>
        <v>137</v>
      </c>
      <c r="AW14" s="69">
        <f t="shared" si="39"/>
        <v>15</v>
      </c>
      <c r="AX14" s="69">
        <f t="shared" si="39"/>
        <v>15</v>
      </c>
      <c r="AY14" s="69">
        <f t="shared" si="39"/>
        <v>7</v>
      </c>
      <c r="AZ14" s="69">
        <f t="shared" si="39"/>
        <v>7</v>
      </c>
      <c r="BA14" s="69">
        <f t="shared" si="39"/>
        <v>22</v>
      </c>
      <c r="BB14" s="69">
        <f t="shared" si="39"/>
        <v>22</v>
      </c>
      <c r="BC14" s="69">
        <f t="shared" si="39"/>
        <v>0</v>
      </c>
      <c r="BD14" s="69">
        <f t="shared" si="39"/>
        <v>0</v>
      </c>
      <c r="BE14" s="69">
        <f t="shared" si="39"/>
        <v>0</v>
      </c>
      <c r="BF14" s="69">
        <f t="shared" si="39"/>
        <v>0</v>
      </c>
      <c r="BG14" s="69">
        <f t="shared" si="39"/>
        <v>0</v>
      </c>
      <c r="BH14" s="69">
        <f t="shared" si="39"/>
        <v>0</v>
      </c>
      <c r="BI14" s="69">
        <f t="shared" si="39"/>
        <v>0</v>
      </c>
      <c r="BJ14" s="69">
        <f t="shared" si="39"/>
        <v>0</v>
      </c>
    </row>
    <row r="15" spans="1:62" ht="38.25">
      <c r="A15" s="5" t="s">
        <v>6</v>
      </c>
      <c r="B15" s="204" t="s">
        <v>60</v>
      </c>
      <c r="C15" s="21">
        <v>6</v>
      </c>
      <c r="D15" s="2">
        <v>0</v>
      </c>
      <c r="E15" s="21">
        <v>6</v>
      </c>
      <c r="F15" s="7">
        <v>0</v>
      </c>
      <c r="G15" s="7">
        <v>0</v>
      </c>
      <c r="H15" s="2">
        <v>75</v>
      </c>
      <c r="I15" s="2">
        <f t="shared" ref="I15:I18" si="40">H15-J15-K15</f>
        <v>74</v>
      </c>
      <c r="J15" s="3">
        <v>1</v>
      </c>
      <c r="K15" s="3">
        <v>0</v>
      </c>
      <c r="L15" s="3">
        <v>0</v>
      </c>
      <c r="M15" s="3">
        <f t="shared" ref="M15:M18" si="41">N15+O15+P15+Q15</f>
        <v>4</v>
      </c>
      <c r="N15" s="162">
        <v>3</v>
      </c>
      <c r="O15" s="162">
        <v>0</v>
      </c>
      <c r="P15" s="162">
        <v>1</v>
      </c>
      <c r="Q15" s="162">
        <v>0</v>
      </c>
      <c r="R15" s="161">
        <f t="shared" ref="R15:R18" si="42">S15+T15+U15</f>
        <v>0</v>
      </c>
      <c r="S15" s="162">
        <v>0</v>
      </c>
      <c r="T15" s="162">
        <v>0</v>
      </c>
      <c r="U15" s="162">
        <v>0</v>
      </c>
      <c r="V15" s="3">
        <f t="shared" ref="V15:V18" si="43">M15+R15</f>
        <v>4</v>
      </c>
      <c r="W15" s="3">
        <v>0</v>
      </c>
      <c r="X15" s="3">
        <v>0</v>
      </c>
      <c r="Y15" s="3">
        <f t="shared" ref="Y15:Y18" si="44">E15+I15-L15-V15-W15</f>
        <v>76</v>
      </c>
      <c r="Z15" s="3">
        <v>0</v>
      </c>
      <c r="AA15" s="3">
        <v>0</v>
      </c>
      <c r="AB15" s="3">
        <v>0</v>
      </c>
      <c r="AC15" s="3">
        <f t="shared" ref="AC15:AC18" si="45">AA15+AB15</f>
        <v>0</v>
      </c>
      <c r="AD15" s="3">
        <v>0</v>
      </c>
      <c r="AE15" s="3">
        <f t="shared" ref="AE15:AE18" si="46">AA15+AB15-AD15</f>
        <v>0</v>
      </c>
      <c r="AF15" s="3"/>
      <c r="AG15" s="3">
        <v>0</v>
      </c>
      <c r="AH15" s="3">
        <v>0</v>
      </c>
      <c r="AI15" s="3">
        <v>0</v>
      </c>
      <c r="AJ15" s="3">
        <f t="shared" ref="AJ15:AJ18" si="47">AH15+AI15</f>
        <v>0</v>
      </c>
      <c r="AK15" s="3">
        <v>0</v>
      </c>
      <c r="AL15" s="3">
        <f t="shared" ref="AL15:AL18" si="48">AH15+AI15-AK15</f>
        <v>0</v>
      </c>
      <c r="AM15" s="21"/>
      <c r="AN15" s="21"/>
      <c r="AO15" s="21"/>
      <c r="AP15" s="21"/>
      <c r="AQ15" s="70">
        <f t="shared" si="11"/>
        <v>6</v>
      </c>
      <c r="AR15" s="70">
        <f>E15+F15+G15+D15</f>
        <v>6</v>
      </c>
      <c r="AS15" s="70">
        <f t="shared" si="12"/>
        <v>75</v>
      </c>
      <c r="AT15" s="70">
        <f t="shared" si="13"/>
        <v>75</v>
      </c>
      <c r="AU15" s="70">
        <f t="shared" si="14"/>
        <v>80</v>
      </c>
      <c r="AV15" s="70">
        <f>L15+V15+W15+Y15+Z15</f>
        <v>80</v>
      </c>
      <c r="AW15" s="70">
        <f t="shared" si="15"/>
        <v>4</v>
      </c>
      <c r="AX15" s="70">
        <f t="shared" ref="AX15:AX18" si="49">N15+O15+P15+Q15</f>
        <v>4</v>
      </c>
      <c r="AY15" s="70">
        <f t="shared" si="16"/>
        <v>0</v>
      </c>
      <c r="AZ15" s="70">
        <f t="shared" si="17"/>
        <v>0</v>
      </c>
      <c r="BA15" s="70">
        <f t="shared" si="18"/>
        <v>4</v>
      </c>
      <c r="BB15" s="70">
        <f t="shared" si="19"/>
        <v>4</v>
      </c>
      <c r="BC15" s="70">
        <f t="shared" si="20"/>
        <v>0</v>
      </c>
      <c r="BD15" s="70">
        <f t="shared" si="21"/>
        <v>0</v>
      </c>
      <c r="BE15" s="70">
        <f t="shared" si="22"/>
        <v>0</v>
      </c>
      <c r="BF15" s="70">
        <f t="shared" si="23"/>
        <v>0</v>
      </c>
      <c r="BG15" s="70">
        <f t="shared" si="24"/>
        <v>0</v>
      </c>
      <c r="BH15" s="70">
        <f t="shared" si="25"/>
        <v>0</v>
      </c>
      <c r="BI15" s="70">
        <f t="shared" si="26"/>
        <v>0</v>
      </c>
      <c r="BJ15" s="70">
        <f t="shared" si="27"/>
        <v>0</v>
      </c>
    </row>
    <row r="16" spans="1:62" ht="38.25">
      <c r="A16" s="5" t="s">
        <v>7</v>
      </c>
      <c r="B16" s="204" t="s">
        <v>61</v>
      </c>
      <c r="C16" s="21">
        <v>12</v>
      </c>
      <c r="D16" s="2">
        <v>0</v>
      </c>
      <c r="E16" s="21">
        <v>12</v>
      </c>
      <c r="F16" s="7">
        <v>0</v>
      </c>
      <c r="G16" s="7">
        <v>0</v>
      </c>
      <c r="H16" s="2">
        <v>54</v>
      </c>
      <c r="I16" s="2">
        <f t="shared" si="40"/>
        <v>45</v>
      </c>
      <c r="J16" s="8">
        <v>8</v>
      </c>
      <c r="K16" s="8">
        <v>1</v>
      </c>
      <c r="L16" s="3">
        <v>4</v>
      </c>
      <c r="M16" s="3">
        <f t="shared" si="41"/>
        <v>11</v>
      </c>
      <c r="N16" s="162">
        <v>3</v>
      </c>
      <c r="O16" s="162">
        <v>7</v>
      </c>
      <c r="P16" s="162">
        <v>1</v>
      </c>
      <c r="Q16" s="162">
        <v>0</v>
      </c>
      <c r="R16" s="161">
        <f t="shared" si="42"/>
        <v>7</v>
      </c>
      <c r="S16" s="162">
        <v>0</v>
      </c>
      <c r="T16" s="162">
        <v>5</v>
      </c>
      <c r="U16" s="162">
        <v>2</v>
      </c>
      <c r="V16" s="3">
        <f t="shared" si="43"/>
        <v>18</v>
      </c>
      <c r="W16" s="8">
        <v>0</v>
      </c>
      <c r="X16" s="8">
        <v>1</v>
      </c>
      <c r="Y16" s="3">
        <f t="shared" si="44"/>
        <v>35</v>
      </c>
      <c r="Z16" s="8">
        <v>1</v>
      </c>
      <c r="AA16" s="8">
        <v>0</v>
      </c>
      <c r="AB16" s="8">
        <v>0</v>
      </c>
      <c r="AC16" s="3">
        <f t="shared" si="45"/>
        <v>0</v>
      </c>
      <c r="AD16" s="8">
        <v>0</v>
      </c>
      <c r="AE16" s="3">
        <f t="shared" si="46"/>
        <v>0</v>
      </c>
      <c r="AF16" s="8"/>
      <c r="AG16" s="8">
        <v>0</v>
      </c>
      <c r="AH16" s="8">
        <v>0</v>
      </c>
      <c r="AI16" s="8">
        <v>0</v>
      </c>
      <c r="AJ16" s="3">
        <f t="shared" si="47"/>
        <v>0</v>
      </c>
      <c r="AK16" s="8">
        <v>0</v>
      </c>
      <c r="AL16" s="3">
        <f t="shared" si="48"/>
        <v>0</v>
      </c>
      <c r="AM16" s="8"/>
      <c r="AN16" s="8"/>
      <c r="AO16" s="8"/>
      <c r="AP16" s="8"/>
      <c r="AQ16" s="70">
        <f t="shared" si="11"/>
        <v>12</v>
      </c>
      <c r="AR16" s="70">
        <f t="shared" ref="AR16:AR47" si="50">E16+F16+G16+D16</f>
        <v>12</v>
      </c>
      <c r="AS16" s="70">
        <f t="shared" si="12"/>
        <v>54</v>
      </c>
      <c r="AT16" s="70">
        <f t="shared" si="13"/>
        <v>54</v>
      </c>
      <c r="AU16" s="70">
        <f t="shared" si="14"/>
        <v>57</v>
      </c>
      <c r="AV16" s="70">
        <f>L16+V16+W16+Y16</f>
        <v>57</v>
      </c>
      <c r="AW16" s="70">
        <f t="shared" si="15"/>
        <v>11</v>
      </c>
      <c r="AX16" s="70">
        <f t="shared" si="49"/>
        <v>11</v>
      </c>
      <c r="AY16" s="70">
        <f t="shared" si="16"/>
        <v>7</v>
      </c>
      <c r="AZ16" s="70">
        <f t="shared" si="17"/>
        <v>7</v>
      </c>
      <c r="BA16" s="70">
        <f t="shared" si="18"/>
        <v>18</v>
      </c>
      <c r="BB16" s="70">
        <f t="shared" si="19"/>
        <v>18</v>
      </c>
      <c r="BC16" s="70">
        <f t="shared" si="20"/>
        <v>0</v>
      </c>
      <c r="BD16" s="70">
        <f t="shared" si="21"/>
        <v>0</v>
      </c>
      <c r="BE16" s="70">
        <f t="shared" si="22"/>
        <v>0</v>
      </c>
      <c r="BF16" s="70">
        <f t="shared" si="23"/>
        <v>0</v>
      </c>
      <c r="BG16" s="70">
        <f t="shared" si="24"/>
        <v>0</v>
      </c>
      <c r="BH16" s="70">
        <f t="shared" si="25"/>
        <v>0</v>
      </c>
      <c r="BI16" s="70">
        <f t="shared" si="26"/>
        <v>0</v>
      </c>
      <c r="BJ16" s="70">
        <f t="shared" si="27"/>
        <v>0</v>
      </c>
    </row>
    <row r="17" spans="1:62" ht="25.5">
      <c r="A17" s="5">
        <v>4</v>
      </c>
      <c r="B17" s="6" t="s">
        <v>85</v>
      </c>
      <c r="C17" s="21">
        <v>2</v>
      </c>
      <c r="D17" s="2">
        <v>0</v>
      </c>
      <c r="E17" s="21">
        <v>2</v>
      </c>
      <c r="F17" s="2">
        <v>0</v>
      </c>
      <c r="G17" s="2">
        <v>0</v>
      </c>
      <c r="H17" s="2">
        <v>41</v>
      </c>
      <c r="I17" s="2">
        <f t="shared" si="40"/>
        <v>41</v>
      </c>
      <c r="J17" s="8">
        <v>0</v>
      </c>
      <c r="K17" s="8">
        <v>0</v>
      </c>
      <c r="L17" s="3">
        <v>0</v>
      </c>
      <c r="M17" s="3">
        <f t="shared" si="41"/>
        <v>25</v>
      </c>
      <c r="N17" s="162">
        <v>5</v>
      </c>
      <c r="O17" s="162">
        <v>2</v>
      </c>
      <c r="P17" s="162">
        <v>18</v>
      </c>
      <c r="Q17" s="162">
        <v>0</v>
      </c>
      <c r="R17" s="161">
        <f t="shared" si="42"/>
        <v>9</v>
      </c>
      <c r="S17" s="162">
        <v>0</v>
      </c>
      <c r="T17" s="162">
        <v>8</v>
      </c>
      <c r="U17" s="162">
        <v>1</v>
      </c>
      <c r="V17" s="3">
        <f t="shared" si="43"/>
        <v>34</v>
      </c>
      <c r="W17" s="8">
        <v>0</v>
      </c>
      <c r="X17" s="8">
        <v>0</v>
      </c>
      <c r="Y17" s="3">
        <f t="shared" si="44"/>
        <v>9</v>
      </c>
      <c r="Z17" s="8">
        <v>0</v>
      </c>
      <c r="AA17" s="8">
        <v>1</v>
      </c>
      <c r="AB17" s="8">
        <v>0</v>
      </c>
      <c r="AC17" s="3">
        <f t="shared" si="45"/>
        <v>1</v>
      </c>
      <c r="AD17" s="8">
        <v>1</v>
      </c>
      <c r="AE17" s="3">
        <f t="shared" si="46"/>
        <v>0</v>
      </c>
      <c r="AF17" s="8"/>
      <c r="AG17" s="8">
        <v>1</v>
      </c>
      <c r="AH17" s="8">
        <v>0</v>
      </c>
      <c r="AI17" s="8">
        <v>0</v>
      </c>
      <c r="AJ17" s="3">
        <f t="shared" si="47"/>
        <v>0</v>
      </c>
      <c r="AK17" s="8">
        <v>0</v>
      </c>
      <c r="AL17" s="3">
        <f t="shared" si="48"/>
        <v>0</v>
      </c>
      <c r="AM17" s="8"/>
      <c r="AN17" s="8"/>
      <c r="AO17" s="8"/>
      <c r="AP17" s="8"/>
      <c r="AQ17" s="70">
        <f t="shared" si="11"/>
        <v>2</v>
      </c>
      <c r="AR17" s="70">
        <f t="shared" si="50"/>
        <v>2</v>
      </c>
      <c r="AS17" s="70">
        <f t="shared" si="12"/>
        <v>41</v>
      </c>
      <c r="AT17" s="70">
        <f t="shared" si="13"/>
        <v>41</v>
      </c>
      <c r="AU17" s="70">
        <f t="shared" si="14"/>
        <v>43</v>
      </c>
      <c r="AV17" s="70">
        <f t="shared" ref="AV17:AV18" si="51">L17+V17+W17+Y17+Z17</f>
        <v>43</v>
      </c>
      <c r="AW17" s="70">
        <f t="shared" si="15"/>
        <v>25</v>
      </c>
      <c r="AX17" s="70">
        <f t="shared" si="49"/>
        <v>25</v>
      </c>
      <c r="AY17" s="70">
        <f t="shared" si="16"/>
        <v>9</v>
      </c>
      <c r="AZ17" s="70">
        <f t="shared" si="17"/>
        <v>9</v>
      </c>
      <c r="BA17" s="70">
        <f t="shared" si="18"/>
        <v>34</v>
      </c>
      <c r="BB17" s="70">
        <f t="shared" si="19"/>
        <v>34</v>
      </c>
      <c r="BC17" s="70">
        <f t="shared" si="20"/>
        <v>1</v>
      </c>
      <c r="BD17" s="70">
        <f t="shared" si="21"/>
        <v>1</v>
      </c>
      <c r="BE17" s="70">
        <f t="shared" si="22"/>
        <v>1</v>
      </c>
      <c r="BF17" s="70">
        <f t="shared" si="23"/>
        <v>1</v>
      </c>
      <c r="BG17" s="70">
        <f t="shared" si="24"/>
        <v>0</v>
      </c>
      <c r="BH17" s="70">
        <f t="shared" si="25"/>
        <v>0</v>
      </c>
      <c r="BI17" s="70">
        <f t="shared" si="26"/>
        <v>0</v>
      </c>
      <c r="BJ17" s="70">
        <f t="shared" si="27"/>
        <v>0</v>
      </c>
    </row>
    <row r="18" spans="1:62" ht="38.25">
      <c r="A18" s="5">
        <v>5</v>
      </c>
      <c r="B18" s="6" t="s">
        <v>66</v>
      </c>
      <c r="C18" s="21">
        <v>1</v>
      </c>
      <c r="D18" s="2">
        <v>0</v>
      </c>
      <c r="E18" s="2">
        <f t="shared" ref="E18" si="52">C18-F18-G18</f>
        <v>1</v>
      </c>
      <c r="F18" s="7">
        <v>0</v>
      </c>
      <c r="G18" s="7">
        <v>0</v>
      </c>
      <c r="H18" s="2">
        <v>2</v>
      </c>
      <c r="I18" s="2">
        <f t="shared" si="40"/>
        <v>1</v>
      </c>
      <c r="J18" s="8">
        <v>1</v>
      </c>
      <c r="K18" s="8">
        <v>0</v>
      </c>
      <c r="L18" s="3">
        <v>0</v>
      </c>
      <c r="M18" s="3">
        <f t="shared" si="41"/>
        <v>1</v>
      </c>
      <c r="N18" s="162">
        <v>1</v>
      </c>
      <c r="O18" s="162">
        <v>0</v>
      </c>
      <c r="P18" s="162">
        <v>0</v>
      </c>
      <c r="Q18" s="162">
        <v>0</v>
      </c>
      <c r="R18" s="161">
        <f t="shared" si="42"/>
        <v>0</v>
      </c>
      <c r="S18" s="162">
        <v>0</v>
      </c>
      <c r="T18" s="162">
        <v>0</v>
      </c>
      <c r="U18" s="162">
        <v>0</v>
      </c>
      <c r="V18" s="3">
        <f t="shared" si="43"/>
        <v>1</v>
      </c>
      <c r="W18" s="8">
        <v>0</v>
      </c>
      <c r="X18" s="8">
        <v>0</v>
      </c>
      <c r="Y18" s="3">
        <f t="shared" si="44"/>
        <v>1</v>
      </c>
      <c r="Z18" s="8">
        <v>0</v>
      </c>
      <c r="AA18" s="8">
        <v>1</v>
      </c>
      <c r="AB18" s="8">
        <v>0</v>
      </c>
      <c r="AC18" s="3">
        <f t="shared" si="45"/>
        <v>1</v>
      </c>
      <c r="AD18" s="8">
        <v>0</v>
      </c>
      <c r="AE18" s="3">
        <f t="shared" si="46"/>
        <v>1</v>
      </c>
      <c r="AF18" s="8"/>
      <c r="AG18" s="8">
        <v>1</v>
      </c>
      <c r="AH18" s="8">
        <v>0</v>
      </c>
      <c r="AI18" s="8">
        <v>0</v>
      </c>
      <c r="AJ18" s="3">
        <f t="shared" si="47"/>
        <v>0</v>
      </c>
      <c r="AK18" s="8">
        <v>0</v>
      </c>
      <c r="AL18" s="3">
        <f t="shared" si="48"/>
        <v>0</v>
      </c>
      <c r="AM18" s="8"/>
      <c r="AN18" s="8"/>
      <c r="AO18" s="8"/>
      <c r="AP18" s="8"/>
      <c r="AQ18" s="70">
        <f t="shared" si="11"/>
        <v>1</v>
      </c>
      <c r="AR18" s="70">
        <f t="shared" si="50"/>
        <v>1</v>
      </c>
      <c r="AS18" s="70">
        <f t="shared" si="12"/>
        <v>2</v>
      </c>
      <c r="AT18" s="70">
        <f t="shared" si="13"/>
        <v>2</v>
      </c>
      <c r="AU18" s="70">
        <f t="shared" si="14"/>
        <v>2</v>
      </c>
      <c r="AV18" s="70">
        <f t="shared" si="51"/>
        <v>2</v>
      </c>
      <c r="AW18" s="70">
        <f t="shared" si="15"/>
        <v>1</v>
      </c>
      <c r="AX18" s="70">
        <f t="shared" si="49"/>
        <v>1</v>
      </c>
      <c r="AY18" s="70">
        <f t="shared" si="16"/>
        <v>0</v>
      </c>
      <c r="AZ18" s="70">
        <f t="shared" si="17"/>
        <v>0</v>
      </c>
      <c r="BA18" s="70">
        <f t="shared" si="18"/>
        <v>1</v>
      </c>
      <c r="BB18" s="70">
        <f t="shared" si="19"/>
        <v>1</v>
      </c>
      <c r="BC18" s="70">
        <f t="shared" si="20"/>
        <v>1</v>
      </c>
      <c r="BD18" s="70">
        <f t="shared" si="21"/>
        <v>1</v>
      </c>
      <c r="BE18" s="70">
        <f t="shared" si="22"/>
        <v>1</v>
      </c>
      <c r="BF18" s="70">
        <f t="shared" si="23"/>
        <v>1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BJ19" si="53">SUM(C20:C26)</f>
        <v>0</v>
      </c>
      <c r="D19" s="69">
        <f t="shared" si="53"/>
        <v>0</v>
      </c>
      <c r="E19" s="69">
        <f t="shared" si="53"/>
        <v>0</v>
      </c>
      <c r="F19" s="69">
        <f t="shared" si="53"/>
        <v>0</v>
      </c>
      <c r="G19" s="69">
        <f t="shared" si="53"/>
        <v>0</v>
      </c>
      <c r="H19" s="69">
        <f t="shared" si="53"/>
        <v>2</v>
      </c>
      <c r="I19" s="69">
        <f t="shared" si="53"/>
        <v>0</v>
      </c>
      <c r="J19" s="69">
        <f t="shared" si="53"/>
        <v>1</v>
      </c>
      <c r="K19" s="69">
        <f t="shared" si="53"/>
        <v>1</v>
      </c>
      <c r="L19" s="69">
        <f t="shared" si="53"/>
        <v>0</v>
      </c>
      <c r="M19" s="69">
        <f t="shared" si="53"/>
        <v>0</v>
      </c>
      <c r="N19" s="69">
        <f t="shared" si="53"/>
        <v>0</v>
      </c>
      <c r="O19" s="69">
        <f t="shared" si="53"/>
        <v>0</v>
      </c>
      <c r="P19" s="69">
        <f t="shared" si="53"/>
        <v>0</v>
      </c>
      <c r="Q19" s="69">
        <f t="shared" si="53"/>
        <v>0</v>
      </c>
      <c r="R19" s="69">
        <f t="shared" si="53"/>
        <v>0</v>
      </c>
      <c r="S19" s="69">
        <f t="shared" si="53"/>
        <v>0</v>
      </c>
      <c r="T19" s="69">
        <f t="shared" si="53"/>
        <v>0</v>
      </c>
      <c r="U19" s="69">
        <f t="shared" si="53"/>
        <v>0</v>
      </c>
      <c r="V19" s="69">
        <f t="shared" si="53"/>
        <v>0</v>
      </c>
      <c r="W19" s="69">
        <f t="shared" si="53"/>
        <v>0</v>
      </c>
      <c r="X19" s="69">
        <f t="shared" si="53"/>
        <v>0</v>
      </c>
      <c r="Y19" s="69">
        <f t="shared" si="53"/>
        <v>0</v>
      </c>
      <c r="Z19" s="69">
        <f t="shared" si="53"/>
        <v>0</v>
      </c>
      <c r="AA19" s="69">
        <f t="shared" si="53"/>
        <v>0</v>
      </c>
      <c r="AB19" s="69">
        <f t="shared" si="53"/>
        <v>2</v>
      </c>
      <c r="AC19" s="69">
        <f t="shared" si="53"/>
        <v>2</v>
      </c>
      <c r="AD19" s="69">
        <f t="shared" si="53"/>
        <v>0</v>
      </c>
      <c r="AE19" s="69">
        <f t="shared" si="53"/>
        <v>2</v>
      </c>
      <c r="AF19" s="69">
        <f t="shared" si="53"/>
        <v>0</v>
      </c>
      <c r="AG19" s="69">
        <f t="shared" si="53"/>
        <v>0</v>
      </c>
      <c r="AH19" s="69">
        <f t="shared" si="53"/>
        <v>0</v>
      </c>
      <c r="AI19" s="69">
        <f t="shared" si="53"/>
        <v>0</v>
      </c>
      <c r="AJ19" s="69">
        <f t="shared" si="53"/>
        <v>0</v>
      </c>
      <c r="AK19" s="69">
        <f t="shared" si="53"/>
        <v>0</v>
      </c>
      <c r="AL19" s="69">
        <f t="shared" si="53"/>
        <v>0</v>
      </c>
      <c r="AM19" s="69">
        <f t="shared" si="53"/>
        <v>0</v>
      </c>
      <c r="AN19" s="69">
        <f t="shared" si="53"/>
        <v>0</v>
      </c>
      <c r="AO19" s="69">
        <f t="shared" si="53"/>
        <v>0</v>
      </c>
      <c r="AP19" s="69">
        <f t="shared" si="53"/>
        <v>0</v>
      </c>
      <c r="AQ19" s="69">
        <f t="shared" si="53"/>
        <v>0</v>
      </c>
      <c r="AR19" s="69">
        <f t="shared" si="53"/>
        <v>0</v>
      </c>
      <c r="AS19" s="69">
        <f t="shared" si="53"/>
        <v>2</v>
      </c>
      <c r="AT19" s="69">
        <f t="shared" si="53"/>
        <v>2</v>
      </c>
      <c r="AU19" s="69">
        <f t="shared" si="53"/>
        <v>0</v>
      </c>
      <c r="AV19" s="69">
        <f t="shared" si="53"/>
        <v>0</v>
      </c>
      <c r="AW19" s="69">
        <f t="shared" si="53"/>
        <v>0</v>
      </c>
      <c r="AX19" s="69">
        <f t="shared" si="53"/>
        <v>0</v>
      </c>
      <c r="AY19" s="69">
        <f t="shared" si="53"/>
        <v>0</v>
      </c>
      <c r="AZ19" s="69">
        <f t="shared" si="53"/>
        <v>0</v>
      </c>
      <c r="BA19" s="69">
        <f t="shared" si="53"/>
        <v>0</v>
      </c>
      <c r="BB19" s="69">
        <f t="shared" si="53"/>
        <v>0</v>
      </c>
      <c r="BC19" s="69">
        <f t="shared" si="53"/>
        <v>2</v>
      </c>
      <c r="BD19" s="69">
        <f t="shared" si="53"/>
        <v>2</v>
      </c>
      <c r="BE19" s="69">
        <f t="shared" si="53"/>
        <v>2</v>
      </c>
      <c r="BF19" s="69">
        <f t="shared" si="53"/>
        <v>2</v>
      </c>
      <c r="BG19" s="69">
        <f t="shared" si="53"/>
        <v>0</v>
      </c>
      <c r="BH19" s="69">
        <f t="shared" si="53"/>
        <v>0</v>
      </c>
      <c r="BI19" s="69">
        <f t="shared" si="53"/>
        <v>0</v>
      </c>
      <c r="BJ19" s="69">
        <f t="shared" si="53"/>
        <v>0</v>
      </c>
    </row>
    <row r="20" spans="1:62" ht="25.5">
      <c r="A20" s="5" t="s">
        <v>8</v>
      </c>
      <c r="B20" s="204" t="s">
        <v>68</v>
      </c>
      <c r="C20" s="21">
        <v>0</v>
      </c>
      <c r="D20" s="2">
        <v>0</v>
      </c>
      <c r="E20" s="21">
        <v>0</v>
      </c>
      <c r="F20" s="7">
        <v>0</v>
      </c>
      <c r="G20" s="7">
        <v>0</v>
      </c>
      <c r="H20" s="7">
        <v>0</v>
      </c>
      <c r="I20" s="2">
        <f t="shared" ref="I20:I26" si="54">H20-J20-K20</f>
        <v>0</v>
      </c>
      <c r="J20" s="8">
        <v>0</v>
      </c>
      <c r="K20" s="8">
        <v>0</v>
      </c>
      <c r="L20" s="8">
        <v>0</v>
      </c>
      <c r="M20" s="3">
        <f t="shared" ref="M20:M26" si="55">N20+O20+P20+Q20</f>
        <v>0</v>
      </c>
      <c r="N20" s="8">
        <v>0</v>
      </c>
      <c r="O20" s="8">
        <v>0</v>
      </c>
      <c r="P20" s="8">
        <v>0</v>
      </c>
      <c r="Q20" s="8">
        <v>0</v>
      </c>
      <c r="R20" s="161">
        <f t="shared" ref="R20:R26" si="56">S20+T20+U20</f>
        <v>0</v>
      </c>
      <c r="S20" s="8">
        <v>0</v>
      </c>
      <c r="T20" s="8">
        <v>0</v>
      </c>
      <c r="U20" s="8">
        <v>0</v>
      </c>
      <c r="V20" s="3">
        <f t="shared" ref="V20:V26" si="57">M20+R20</f>
        <v>0</v>
      </c>
      <c r="W20" s="8">
        <v>0</v>
      </c>
      <c r="X20" s="8">
        <v>0</v>
      </c>
      <c r="Y20" s="3">
        <f t="shared" ref="Y20:Y26" si="58">E20+I20-L20-V20-W20</f>
        <v>0</v>
      </c>
      <c r="Z20" s="8">
        <v>0</v>
      </c>
      <c r="AA20" s="8">
        <v>0</v>
      </c>
      <c r="AB20" s="8">
        <v>0</v>
      </c>
      <c r="AC20" s="3">
        <f t="shared" ref="AC20:AC26" si="59">AA20+AB20</f>
        <v>0</v>
      </c>
      <c r="AD20" s="8">
        <v>0</v>
      </c>
      <c r="AE20" s="3">
        <f t="shared" ref="AE20:AE26" si="60">AA20+AB20-AD20</f>
        <v>0</v>
      </c>
      <c r="AF20" s="8"/>
      <c r="AG20" s="8">
        <v>0</v>
      </c>
      <c r="AH20" s="8">
        <v>0</v>
      </c>
      <c r="AI20" s="8">
        <v>0</v>
      </c>
      <c r="AJ20" s="3">
        <f t="shared" ref="AJ20:AJ26" si="61">AH20+AI20</f>
        <v>0</v>
      </c>
      <c r="AK20" s="8">
        <v>0</v>
      </c>
      <c r="AL20" s="3">
        <f t="shared" ref="AL20:AL26" si="62">AH20+AI20-AK20</f>
        <v>0</v>
      </c>
      <c r="AM20" s="8"/>
      <c r="AN20" s="8"/>
      <c r="AO20" s="8"/>
      <c r="AP20" s="8"/>
      <c r="AQ20" s="70">
        <f t="shared" si="11"/>
        <v>0</v>
      </c>
      <c r="AR20" s="70">
        <f t="shared" si="50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3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v>0</v>
      </c>
      <c r="D21" s="2">
        <v>0</v>
      </c>
      <c r="E21" s="21">
        <v>0</v>
      </c>
      <c r="F21" s="2">
        <v>0</v>
      </c>
      <c r="G21" s="2">
        <v>0</v>
      </c>
      <c r="H21" s="7">
        <v>0</v>
      </c>
      <c r="I21" s="2">
        <f t="shared" si="54"/>
        <v>0</v>
      </c>
      <c r="J21" s="8">
        <v>0</v>
      </c>
      <c r="K21" s="8">
        <v>0</v>
      </c>
      <c r="L21" s="8">
        <v>0</v>
      </c>
      <c r="M21" s="3">
        <f t="shared" si="55"/>
        <v>0</v>
      </c>
      <c r="N21" s="8">
        <v>0</v>
      </c>
      <c r="O21" s="8">
        <v>0</v>
      </c>
      <c r="P21" s="8">
        <v>0</v>
      </c>
      <c r="Q21" s="8">
        <v>0</v>
      </c>
      <c r="R21" s="161">
        <f t="shared" si="56"/>
        <v>0</v>
      </c>
      <c r="S21" s="8">
        <v>0</v>
      </c>
      <c r="T21" s="8">
        <v>0</v>
      </c>
      <c r="U21" s="8">
        <v>0</v>
      </c>
      <c r="V21" s="3">
        <f t="shared" si="57"/>
        <v>0</v>
      </c>
      <c r="W21" s="8">
        <v>0</v>
      </c>
      <c r="X21" s="8">
        <v>0</v>
      </c>
      <c r="Y21" s="3">
        <f t="shared" si="58"/>
        <v>0</v>
      </c>
      <c r="Z21" s="8">
        <v>0</v>
      </c>
      <c r="AA21" s="8">
        <v>0</v>
      </c>
      <c r="AB21" s="8">
        <v>0</v>
      </c>
      <c r="AC21" s="3">
        <f t="shared" si="59"/>
        <v>0</v>
      </c>
      <c r="AD21" s="8">
        <v>0</v>
      </c>
      <c r="AE21" s="3">
        <f t="shared" si="60"/>
        <v>0</v>
      </c>
      <c r="AF21" s="8"/>
      <c r="AG21" s="8">
        <v>0</v>
      </c>
      <c r="AH21" s="8">
        <v>0</v>
      </c>
      <c r="AI21" s="8">
        <v>0</v>
      </c>
      <c r="AJ21" s="3">
        <f t="shared" si="61"/>
        <v>0</v>
      </c>
      <c r="AK21" s="8">
        <v>0</v>
      </c>
      <c r="AL21" s="3">
        <f t="shared" si="62"/>
        <v>0</v>
      </c>
      <c r="AM21" s="8"/>
      <c r="AN21" s="8"/>
      <c r="AO21" s="8"/>
      <c r="AP21" s="8"/>
      <c r="AQ21" s="70">
        <f t="shared" si="11"/>
        <v>0</v>
      </c>
      <c r="AR21" s="70">
        <f t="shared" si="50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4">L21+V21+W21+Y21+Z21</f>
        <v>0</v>
      </c>
      <c r="AW21" s="70">
        <f t="shared" si="15"/>
        <v>0</v>
      </c>
      <c r="AX21" s="70">
        <f t="shared" si="63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v>0</v>
      </c>
      <c r="D22" s="2">
        <v>0</v>
      </c>
      <c r="E22" s="21">
        <v>0</v>
      </c>
      <c r="F22" s="7">
        <v>0</v>
      </c>
      <c r="G22" s="7">
        <v>0</v>
      </c>
      <c r="H22" s="7">
        <v>2</v>
      </c>
      <c r="I22" s="2">
        <f t="shared" si="54"/>
        <v>0</v>
      </c>
      <c r="J22" s="8">
        <v>1</v>
      </c>
      <c r="K22" s="8">
        <v>1</v>
      </c>
      <c r="L22" s="8">
        <v>0</v>
      </c>
      <c r="M22" s="3">
        <f t="shared" si="55"/>
        <v>0</v>
      </c>
      <c r="N22" s="8">
        <v>0</v>
      </c>
      <c r="O22" s="8">
        <v>0</v>
      </c>
      <c r="P22" s="8">
        <v>0</v>
      </c>
      <c r="Q22" s="8">
        <v>0</v>
      </c>
      <c r="R22" s="161">
        <f t="shared" si="56"/>
        <v>0</v>
      </c>
      <c r="S22" s="8">
        <v>0</v>
      </c>
      <c r="T22" s="8">
        <v>0</v>
      </c>
      <c r="U22" s="8">
        <v>0</v>
      </c>
      <c r="V22" s="3">
        <f t="shared" si="57"/>
        <v>0</v>
      </c>
      <c r="W22" s="8">
        <v>0</v>
      </c>
      <c r="X22" s="8">
        <v>0</v>
      </c>
      <c r="Y22" s="3">
        <f t="shared" si="58"/>
        <v>0</v>
      </c>
      <c r="Z22" s="8">
        <v>0</v>
      </c>
      <c r="AA22" s="8">
        <v>0</v>
      </c>
      <c r="AB22" s="8">
        <v>2</v>
      </c>
      <c r="AC22" s="3">
        <f t="shared" si="59"/>
        <v>2</v>
      </c>
      <c r="AD22" s="8">
        <v>0</v>
      </c>
      <c r="AE22" s="3">
        <f t="shared" si="60"/>
        <v>2</v>
      </c>
      <c r="AF22" s="8"/>
      <c r="AG22" s="8">
        <v>0</v>
      </c>
      <c r="AH22" s="8">
        <v>0</v>
      </c>
      <c r="AI22" s="8">
        <v>0</v>
      </c>
      <c r="AJ22" s="3">
        <f t="shared" si="61"/>
        <v>0</v>
      </c>
      <c r="AK22" s="8">
        <v>0</v>
      </c>
      <c r="AL22" s="3">
        <f t="shared" si="62"/>
        <v>0</v>
      </c>
      <c r="AM22" s="8"/>
      <c r="AN22" s="8"/>
      <c r="AO22" s="8"/>
      <c r="AP22" s="8"/>
      <c r="AQ22" s="70">
        <f t="shared" si="11"/>
        <v>0</v>
      </c>
      <c r="AR22" s="70">
        <f t="shared" si="50"/>
        <v>0</v>
      </c>
      <c r="AS22" s="70">
        <f t="shared" si="12"/>
        <v>2</v>
      </c>
      <c r="AT22" s="70">
        <f t="shared" si="13"/>
        <v>2</v>
      </c>
      <c r="AU22" s="70">
        <f t="shared" si="14"/>
        <v>0</v>
      </c>
      <c r="AV22" s="70">
        <f t="shared" si="64"/>
        <v>0</v>
      </c>
      <c r="AW22" s="70">
        <f t="shared" si="15"/>
        <v>0</v>
      </c>
      <c r="AX22" s="70">
        <f t="shared" si="63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2</v>
      </c>
      <c r="BD22" s="70">
        <f t="shared" si="21"/>
        <v>2</v>
      </c>
      <c r="BE22" s="70">
        <f t="shared" si="22"/>
        <v>2</v>
      </c>
      <c r="BF22" s="70">
        <f t="shared" si="23"/>
        <v>2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v>0</v>
      </c>
      <c r="D23" s="2">
        <v>0</v>
      </c>
      <c r="E23" s="21">
        <v>0</v>
      </c>
      <c r="F23" s="7">
        <v>0</v>
      </c>
      <c r="G23" s="7">
        <v>0</v>
      </c>
      <c r="H23" s="7">
        <v>0</v>
      </c>
      <c r="I23" s="2">
        <f t="shared" si="54"/>
        <v>0</v>
      </c>
      <c r="J23" s="8">
        <v>0</v>
      </c>
      <c r="K23" s="8">
        <v>0</v>
      </c>
      <c r="L23" s="8">
        <v>0</v>
      </c>
      <c r="M23" s="3">
        <f t="shared" si="55"/>
        <v>0</v>
      </c>
      <c r="N23" s="8">
        <v>0</v>
      </c>
      <c r="O23" s="8">
        <v>0</v>
      </c>
      <c r="P23" s="8">
        <v>0</v>
      </c>
      <c r="Q23" s="8">
        <v>0</v>
      </c>
      <c r="R23" s="161">
        <f t="shared" si="56"/>
        <v>0</v>
      </c>
      <c r="S23" s="8">
        <v>0</v>
      </c>
      <c r="T23" s="8">
        <v>0</v>
      </c>
      <c r="U23" s="8">
        <v>0</v>
      </c>
      <c r="V23" s="3">
        <f t="shared" si="57"/>
        <v>0</v>
      </c>
      <c r="W23" s="8">
        <v>0</v>
      </c>
      <c r="X23" s="8">
        <v>0</v>
      </c>
      <c r="Y23" s="3">
        <f t="shared" si="58"/>
        <v>0</v>
      </c>
      <c r="Z23" s="8">
        <v>0</v>
      </c>
      <c r="AA23" s="8">
        <v>0</v>
      </c>
      <c r="AB23" s="8">
        <v>0</v>
      </c>
      <c r="AC23" s="3">
        <f t="shared" si="59"/>
        <v>0</v>
      </c>
      <c r="AD23" s="8">
        <v>0</v>
      </c>
      <c r="AE23" s="3">
        <f t="shared" si="60"/>
        <v>0</v>
      </c>
      <c r="AF23" s="8"/>
      <c r="AG23" s="8">
        <v>0</v>
      </c>
      <c r="AH23" s="8">
        <v>0</v>
      </c>
      <c r="AI23" s="8">
        <v>0</v>
      </c>
      <c r="AJ23" s="3">
        <f t="shared" si="61"/>
        <v>0</v>
      </c>
      <c r="AK23" s="8">
        <v>0</v>
      </c>
      <c r="AL23" s="3">
        <f t="shared" si="62"/>
        <v>0</v>
      </c>
      <c r="AM23" s="8"/>
      <c r="AN23" s="8"/>
      <c r="AO23" s="8"/>
      <c r="AP23" s="8"/>
      <c r="AQ23" s="70">
        <f t="shared" si="11"/>
        <v>0</v>
      </c>
      <c r="AR23" s="70">
        <f t="shared" si="50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4"/>
        <v>0</v>
      </c>
      <c r="AW23" s="70">
        <f t="shared" si="15"/>
        <v>0</v>
      </c>
      <c r="AX23" s="70">
        <f t="shared" si="63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v>0</v>
      </c>
      <c r="D24" s="2">
        <v>0</v>
      </c>
      <c r="E24" s="21">
        <v>0</v>
      </c>
      <c r="F24" s="7">
        <v>0</v>
      </c>
      <c r="G24" s="7">
        <v>0</v>
      </c>
      <c r="H24" s="7">
        <v>0</v>
      </c>
      <c r="I24" s="2">
        <f t="shared" si="54"/>
        <v>0</v>
      </c>
      <c r="J24" s="8">
        <v>0</v>
      </c>
      <c r="K24" s="8">
        <v>0</v>
      </c>
      <c r="L24" s="8">
        <v>0</v>
      </c>
      <c r="M24" s="3">
        <f t="shared" si="55"/>
        <v>0</v>
      </c>
      <c r="N24" s="8">
        <v>0</v>
      </c>
      <c r="O24" s="8">
        <v>0</v>
      </c>
      <c r="P24" s="8">
        <v>0</v>
      </c>
      <c r="Q24" s="8">
        <v>0</v>
      </c>
      <c r="R24" s="161">
        <f t="shared" si="56"/>
        <v>0</v>
      </c>
      <c r="S24" s="8">
        <v>0</v>
      </c>
      <c r="T24" s="8">
        <v>0</v>
      </c>
      <c r="U24" s="8">
        <v>0</v>
      </c>
      <c r="V24" s="3">
        <f t="shared" si="57"/>
        <v>0</v>
      </c>
      <c r="W24" s="8">
        <v>0</v>
      </c>
      <c r="X24" s="8">
        <v>0</v>
      </c>
      <c r="Y24" s="3">
        <f t="shared" si="58"/>
        <v>0</v>
      </c>
      <c r="Z24" s="8">
        <v>0</v>
      </c>
      <c r="AA24" s="8">
        <v>0</v>
      </c>
      <c r="AB24" s="8">
        <v>0</v>
      </c>
      <c r="AC24" s="3">
        <f t="shared" si="59"/>
        <v>0</v>
      </c>
      <c r="AD24" s="8">
        <v>0</v>
      </c>
      <c r="AE24" s="3">
        <f t="shared" si="60"/>
        <v>0</v>
      </c>
      <c r="AF24" s="8"/>
      <c r="AG24" s="8">
        <v>0</v>
      </c>
      <c r="AH24" s="8">
        <v>0</v>
      </c>
      <c r="AI24" s="8">
        <v>0</v>
      </c>
      <c r="AJ24" s="3">
        <f t="shared" si="61"/>
        <v>0</v>
      </c>
      <c r="AK24" s="8">
        <v>0</v>
      </c>
      <c r="AL24" s="3">
        <f t="shared" si="62"/>
        <v>0</v>
      </c>
      <c r="AM24" s="8"/>
      <c r="AN24" s="8"/>
      <c r="AO24" s="8"/>
      <c r="AP24" s="8"/>
      <c r="AQ24" s="70">
        <f t="shared" si="11"/>
        <v>0</v>
      </c>
      <c r="AR24" s="70">
        <f t="shared" si="50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4"/>
        <v>0</v>
      </c>
      <c r="AW24" s="70">
        <f t="shared" si="15"/>
        <v>0</v>
      </c>
      <c r="AX24" s="70">
        <f t="shared" si="63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v>0</v>
      </c>
      <c r="D25" s="2">
        <v>0</v>
      </c>
      <c r="E25" s="21">
        <v>0</v>
      </c>
      <c r="F25" s="7">
        <v>0</v>
      </c>
      <c r="G25" s="7">
        <v>0</v>
      </c>
      <c r="H25" s="7">
        <v>0</v>
      </c>
      <c r="I25" s="2">
        <f t="shared" si="54"/>
        <v>0</v>
      </c>
      <c r="J25" s="8">
        <v>0</v>
      </c>
      <c r="K25" s="8">
        <v>0</v>
      </c>
      <c r="L25" s="8">
        <v>0</v>
      </c>
      <c r="M25" s="3">
        <f t="shared" si="55"/>
        <v>0</v>
      </c>
      <c r="N25" s="8">
        <v>0</v>
      </c>
      <c r="O25" s="8">
        <v>0</v>
      </c>
      <c r="P25" s="8">
        <v>0</v>
      </c>
      <c r="Q25" s="8">
        <v>0</v>
      </c>
      <c r="R25" s="161">
        <f t="shared" si="56"/>
        <v>0</v>
      </c>
      <c r="S25" s="8">
        <v>0</v>
      </c>
      <c r="T25" s="8">
        <v>0</v>
      </c>
      <c r="U25" s="8">
        <v>0</v>
      </c>
      <c r="V25" s="3">
        <f t="shared" si="57"/>
        <v>0</v>
      </c>
      <c r="W25" s="8">
        <v>0</v>
      </c>
      <c r="X25" s="8">
        <v>0</v>
      </c>
      <c r="Y25" s="3">
        <f t="shared" si="58"/>
        <v>0</v>
      </c>
      <c r="Z25" s="8">
        <v>0</v>
      </c>
      <c r="AA25" s="8">
        <v>0</v>
      </c>
      <c r="AB25" s="8">
        <v>0</v>
      </c>
      <c r="AC25" s="3">
        <f t="shared" si="59"/>
        <v>0</v>
      </c>
      <c r="AD25" s="8">
        <v>0</v>
      </c>
      <c r="AE25" s="3">
        <f t="shared" si="60"/>
        <v>0</v>
      </c>
      <c r="AF25" s="8"/>
      <c r="AG25" s="8">
        <v>0</v>
      </c>
      <c r="AH25" s="8">
        <v>0</v>
      </c>
      <c r="AI25" s="8">
        <v>0</v>
      </c>
      <c r="AJ25" s="3">
        <f t="shared" si="61"/>
        <v>0</v>
      </c>
      <c r="AK25" s="8">
        <v>0</v>
      </c>
      <c r="AL25" s="3">
        <f t="shared" si="62"/>
        <v>0</v>
      </c>
      <c r="AM25" s="8"/>
      <c r="AN25" s="8"/>
      <c r="AO25" s="8"/>
      <c r="AP25" s="8"/>
      <c r="AQ25" s="70">
        <f t="shared" si="11"/>
        <v>0</v>
      </c>
      <c r="AR25" s="70">
        <f t="shared" si="50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3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v>0</v>
      </c>
      <c r="D26" s="2">
        <v>0</v>
      </c>
      <c r="E26" s="21">
        <v>0</v>
      </c>
      <c r="F26" s="7">
        <v>0</v>
      </c>
      <c r="G26" s="7">
        <v>0</v>
      </c>
      <c r="H26" s="7">
        <v>0</v>
      </c>
      <c r="I26" s="2">
        <f t="shared" si="54"/>
        <v>0</v>
      </c>
      <c r="J26" s="8">
        <v>0</v>
      </c>
      <c r="K26" s="8">
        <v>0</v>
      </c>
      <c r="L26" s="8">
        <v>0</v>
      </c>
      <c r="M26" s="3">
        <f t="shared" si="55"/>
        <v>0</v>
      </c>
      <c r="N26" s="8">
        <v>0</v>
      </c>
      <c r="O26" s="8">
        <v>0</v>
      </c>
      <c r="P26" s="8">
        <v>0</v>
      </c>
      <c r="Q26" s="8">
        <v>0</v>
      </c>
      <c r="R26" s="161">
        <f t="shared" si="56"/>
        <v>0</v>
      </c>
      <c r="S26" s="8">
        <v>0</v>
      </c>
      <c r="T26" s="8">
        <v>0</v>
      </c>
      <c r="U26" s="8">
        <v>0</v>
      </c>
      <c r="V26" s="3">
        <f t="shared" si="57"/>
        <v>0</v>
      </c>
      <c r="W26" s="8">
        <v>0</v>
      </c>
      <c r="X26" s="8">
        <v>0</v>
      </c>
      <c r="Y26" s="3">
        <f t="shared" si="58"/>
        <v>0</v>
      </c>
      <c r="Z26" s="8">
        <v>0</v>
      </c>
      <c r="AA26" s="8">
        <v>0</v>
      </c>
      <c r="AB26" s="8">
        <v>0</v>
      </c>
      <c r="AC26" s="3">
        <f t="shared" si="59"/>
        <v>0</v>
      </c>
      <c r="AD26" s="8">
        <v>0</v>
      </c>
      <c r="AE26" s="3">
        <f t="shared" si="60"/>
        <v>0</v>
      </c>
      <c r="AF26" s="8"/>
      <c r="AG26" s="8">
        <v>0</v>
      </c>
      <c r="AH26" s="8">
        <v>0</v>
      </c>
      <c r="AI26" s="8">
        <v>0</v>
      </c>
      <c r="AJ26" s="3">
        <f t="shared" si="61"/>
        <v>0</v>
      </c>
      <c r="AK26" s="8">
        <v>0</v>
      </c>
      <c r="AL26" s="3">
        <f t="shared" si="62"/>
        <v>0</v>
      </c>
      <c r="AM26" s="8"/>
      <c r="AN26" s="8"/>
      <c r="AO26" s="8"/>
      <c r="AP26" s="8"/>
      <c r="AQ26" s="70">
        <f t="shared" si="11"/>
        <v>0</v>
      </c>
      <c r="AR26" s="70">
        <f t="shared" si="50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4"/>
        <v>0</v>
      </c>
      <c r="AW26" s="70">
        <f t="shared" si="15"/>
        <v>0</v>
      </c>
      <c r="AX26" s="70">
        <f t="shared" si="63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25.5">
      <c r="A27" s="5">
        <v>7</v>
      </c>
      <c r="B27" s="6" t="s">
        <v>75</v>
      </c>
      <c r="C27" s="69">
        <f t="shared" ref="C27:BJ27" si="65">SUM(C28:C32)</f>
        <v>0</v>
      </c>
      <c r="D27" s="69">
        <f t="shared" si="65"/>
        <v>0</v>
      </c>
      <c r="E27" s="69">
        <f t="shared" si="65"/>
        <v>0</v>
      </c>
      <c r="F27" s="69">
        <f t="shared" si="65"/>
        <v>0</v>
      </c>
      <c r="G27" s="69">
        <f t="shared" si="65"/>
        <v>0</v>
      </c>
      <c r="H27" s="69">
        <f t="shared" si="65"/>
        <v>6</v>
      </c>
      <c r="I27" s="69">
        <f t="shared" si="65"/>
        <v>2</v>
      </c>
      <c r="J27" s="69">
        <f t="shared" si="65"/>
        <v>0</v>
      </c>
      <c r="K27" s="69">
        <f t="shared" si="65"/>
        <v>4</v>
      </c>
      <c r="L27" s="69">
        <f t="shared" si="65"/>
        <v>0</v>
      </c>
      <c r="M27" s="69">
        <f t="shared" si="65"/>
        <v>2</v>
      </c>
      <c r="N27" s="69">
        <f t="shared" si="65"/>
        <v>0</v>
      </c>
      <c r="O27" s="69">
        <f t="shared" si="65"/>
        <v>0</v>
      </c>
      <c r="P27" s="69">
        <f t="shared" si="65"/>
        <v>2</v>
      </c>
      <c r="Q27" s="69">
        <f t="shared" si="65"/>
        <v>0</v>
      </c>
      <c r="R27" s="69">
        <f t="shared" si="65"/>
        <v>0</v>
      </c>
      <c r="S27" s="69">
        <f t="shared" si="65"/>
        <v>0</v>
      </c>
      <c r="T27" s="69">
        <f t="shared" si="65"/>
        <v>0</v>
      </c>
      <c r="U27" s="69">
        <f t="shared" si="65"/>
        <v>0</v>
      </c>
      <c r="V27" s="69">
        <f t="shared" si="65"/>
        <v>2</v>
      </c>
      <c r="W27" s="69">
        <f t="shared" si="65"/>
        <v>0</v>
      </c>
      <c r="X27" s="69">
        <f t="shared" si="65"/>
        <v>0</v>
      </c>
      <c r="Y27" s="69">
        <f t="shared" si="65"/>
        <v>0</v>
      </c>
      <c r="Z27" s="69">
        <f t="shared" si="65"/>
        <v>0</v>
      </c>
      <c r="AA27" s="69">
        <f t="shared" si="65"/>
        <v>0</v>
      </c>
      <c r="AB27" s="69">
        <f t="shared" si="65"/>
        <v>1</v>
      </c>
      <c r="AC27" s="69">
        <f t="shared" si="65"/>
        <v>1</v>
      </c>
      <c r="AD27" s="69">
        <f t="shared" si="65"/>
        <v>0</v>
      </c>
      <c r="AE27" s="69">
        <f t="shared" si="65"/>
        <v>1</v>
      </c>
      <c r="AF27" s="69">
        <f t="shared" si="65"/>
        <v>0</v>
      </c>
      <c r="AG27" s="69">
        <f t="shared" si="65"/>
        <v>1</v>
      </c>
      <c r="AH27" s="69">
        <f t="shared" si="65"/>
        <v>0</v>
      </c>
      <c r="AI27" s="69">
        <f t="shared" si="65"/>
        <v>0</v>
      </c>
      <c r="AJ27" s="69">
        <f t="shared" si="65"/>
        <v>0</v>
      </c>
      <c r="AK27" s="69">
        <f t="shared" si="65"/>
        <v>0</v>
      </c>
      <c r="AL27" s="69">
        <f t="shared" si="65"/>
        <v>0</v>
      </c>
      <c r="AM27" s="69">
        <f t="shared" si="65"/>
        <v>0</v>
      </c>
      <c r="AN27" s="69">
        <f t="shared" si="65"/>
        <v>0</v>
      </c>
      <c r="AO27" s="69">
        <f t="shared" si="65"/>
        <v>0</v>
      </c>
      <c r="AP27" s="69">
        <f t="shared" si="65"/>
        <v>0</v>
      </c>
      <c r="AQ27" s="69">
        <f t="shared" si="65"/>
        <v>0</v>
      </c>
      <c r="AR27" s="69">
        <f t="shared" si="65"/>
        <v>0</v>
      </c>
      <c r="AS27" s="69">
        <f t="shared" si="65"/>
        <v>6</v>
      </c>
      <c r="AT27" s="69">
        <f t="shared" si="65"/>
        <v>6</v>
      </c>
      <c r="AU27" s="69">
        <f t="shared" si="65"/>
        <v>2</v>
      </c>
      <c r="AV27" s="69">
        <f>SUM(AV28:AV32)</f>
        <v>2</v>
      </c>
      <c r="AW27" s="69">
        <f t="shared" si="65"/>
        <v>2</v>
      </c>
      <c r="AX27" s="69">
        <f t="shared" si="65"/>
        <v>2</v>
      </c>
      <c r="AY27" s="69">
        <f t="shared" si="65"/>
        <v>0</v>
      </c>
      <c r="AZ27" s="69">
        <f t="shared" si="65"/>
        <v>0</v>
      </c>
      <c r="BA27" s="69">
        <f t="shared" si="65"/>
        <v>2</v>
      </c>
      <c r="BB27" s="69">
        <f t="shared" si="65"/>
        <v>2</v>
      </c>
      <c r="BC27" s="69">
        <f t="shared" si="65"/>
        <v>1</v>
      </c>
      <c r="BD27" s="69">
        <f t="shared" si="65"/>
        <v>1</v>
      </c>
      <c r="BE27" s="69">
        <f t="shared" si="65"/>
        <v>1</v>
      </c>
      <c r="BF27" s="69">
        <f t="shared" si="65"/>
        <v>1</v>
      </c>
      <c r="BG27" s="69">
        <f t="shared" si="65"/>
        <v>0</v>
      </c>
      <c r="BH27" s="69">
        <f t="shared" si="65"/>
        <v>0</v>
      </c>
      <c r="BI27" s="69">
        <f t="shared" si="65"/>
        <v>0</v>
      </c>
      <c r="BJ27" s="69">
        <f t="shared" si="65"/>
        <v>0</v>
      </c>
    </row>
    <row r="28" spans="1:62" ht="21" customHeight="1">
      <c r="A28" s="9" t="s">
        <v>14</v>
      </c>
      <c r="B28" s="204" t="s">
        <v>76</v>
      </c>
      <c r="C28" s="21">
        <v>0</v>
      </c>
      <c r="D28" s="2">
        <v>0</v>
      </c>
      <c r="E28" s="21">
        <v>0</v>
      </c>
      <c r="F28" s="7">
        <v>0</v>
      </c>
      <c r="G28" s="7">
        <v>0</v>
      </c>
      <c r="H28" s="7">
        <v>0</v>
      </c>
      <c r="I28" s="2">
        <f t="shared" ref="I28:I40" si="66">H28-J28-K28</f>
        <v>0</v>
      </c>
      <c r="J28" s="8">
        <v>0</v>
      </c>
      <c r="K28" s="8">
        <v>0</v>
      </c>
      <c r="L28" s="8">
        <v>0</v>
      </c>
      <c r="M28" s="3">
        <f t="shared" ref="M28:M38" si="67">N28+O28+P28+Q28</f>
        <v>0</v>
      </c>
      <c r="N28" s="8">
        <v>0</v>
      </c>
      <c r="O28" s="8">
        <v>0</v>
      </c>
      <c r="P28" s="8">
        <v>0</v>
      </c>
      <c r="Q28" s="8">
        <v>0</v>
      </c>
      <c r="R28" s="161">
        <f t="shared" ref="R28:R40" si="68">S28+T28+U28</f>
        <v>0</v>
      </c>
      <c r="S28" s="8">
        <v>0</v>
      </c>
      <c r="T28" s="8">
        <v>0</v>
      </c>
      <c r="U28" s="8">
        <v>0</v>
      </c>
      <c r="V28" s="3">
        <f t="shared" ref="V28:V40" si="69">M28+R28</f>
        <v>0</v>
      </c>
      <c r="W28" s="8">
        <v>0</v>
      </c>
      <c r="X28" s="8">
        <v>0</v>
      </c>
      <c r="Y28" s="3">
        <f t="shared" ref="Y28:Y37" si="70">E28+I28-L28-V28-W28</f>
        <v>0</v>
      </c>
      <c r="Z28" s="8">
        <v>0</v>
      </c>
      <c r="AA28" s="8">
        <v>0</v>
      </c>
      <c r="AB28" s="8">
        <v>0</v>
      </c>
      <c r="AC28" s="3">
        <f t="shared" ref="AC28:AC40" si="71">AA28+AB28</f>
        <v>0</v>
      </c>
      <c r="AD28" s="8">
        <v>0</v>
      </c>
      <c r="AE28" s="3">
        <f t="shared" ref="AE28:AE37" si="72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37" si="73">AH28+AI28</f>
        <v>0</v>
      </c>
      <c r="AK28" s="8">
        <v>0</v>
      </c>
      <c r="AL28" s="3">
        <f t="shared" ref="AL28:AL37" si="74">AH28+AI28-AK28</f>
        <v>0</v>
      </c>
      <c r="AM28" s="8"/>
      <c r="AN28" s="8"/>
      <c r="AO28" s="8"/>
      <c r="AP28" s="8"/>
      <c r="AQ28" s="70">
        <f t="shared" si="11"/>
        <v>0</v>
      </c>
      <c r="AR28" s="70">
        <f t="shared" si="50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5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21.75" customHeight="1">
      <c r="A29" s="9" t="s">
        <v>15</v>
      </c>
      <c r="B29" s="204" t="s">
        <v>77</v>
      </c>
      <c r="C29" s="21">
        <v>0</v>
      </c>
      <c r="D29" s="2">
        <v>0</v>
      </c>
      <c r="E29" s="21">
        <v>0</v>
      </c>
      <c r="F29" s="7">
        <v>0</v>
      </c>
      <c r="G29" s="7">
        <v>0</v>
      </c>
      <c r="H29" s="7">
        <v>0</v>
      </c>
      <c r="I29" s="2">
        <f t="shared" si="66"/>
        <v>0</v>
      </c>
      <c r="J29" s="8">
        <v>0</v>
      </c>
      <c r="K29" s="8">
        <v>0</v>
      </c>
      <c r="L29" s="8">
        <v>0</v>
      </c>
      <c r="M29" s="3">
        <f t="shared" si="67"/>
        <v>0</v>
      </c>
      <c r="N29" s="8">
        <v>0</v>
      </c>
      <c r="O29" s="8">
        <v>0</v>
      </c>
      <c r="P29" s="8">
        <v>0</v>
      </c>
      <c r="Q29" s="8">
        <v>0</v>
      </c>
      <c r="R29" s="161">
        <f t="shared" si="68"/>
        <v>0</v>
      </c>
      <c r="S29" s="8">
        <v>0</v>
      </c>
      <c r="T29" s="8">
        <v>0</v>
      </c>
      <c r="U29" s="8">
        <v>0</v>
      </c>
      <c r="V29" s="3">
        <f t="shared" si="69"/>
        <v>0</v>
      </c>
      <c r="W29" s="8">
        <v>0</v>
      </c>
      <c r="X29" s="8">
        <v>0</v>
      </c>
      <c r="Y29" s="3">
        <f t="shared" si="70"/>
        <v>0</v>
      </c>
      <c r="Z29" s="8">
        <v>0</v>
      </c>
      <c r="AA29" s="8">
        <v>0</v>
      </c>
      <c r="AB29" s="8">
        <v>0</v>
      </c>
      <c r="AC29" s="3">
        <f t="shared" si="71"/>
        <v>0</v>
      </c>
      <c r="AD29" s="8">
        <v>0</v>
      </c>
      <c r="AE29" s="3">
        <f t="shared" si="72"/>
        <v>0</v>
      </c>
      <c r="AF29" s="8"/>
      <c r="AG29" s="8">
        <v>0</v>
      </c>
      <c r="AH29" s="8">
        <v>0</v>
      </c>
      <c r="AI29" s="8">
        <v>0</v>
      </c>
      <c r="AJ29" s="3">
        <f t="shared" si="73"/>
        <v>0</v>
      </c>
      <c r="AK29" s="8">
        <v>0</v>
      </c>
      <c r="AL29" s="3">
        <f t="shared" si="74"/>
        <v>0</v>
      </c>
      <c r="AM29" s="8"/>
      <c r="AN29" s="8"/>
      <c r="AO29" s="8"/>
      <c r="AP29" s="8"/>
      <c r="AQ29" s="70">
        <f t="shared" si="11"/>
        <v>0</v>
      </c>
      <c r="AR29" s="70">
        <f t="shared" si="50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6">L29+V29+W29+Y29+Z29</f>
        <v>0</v>
      </c>
      <c r="AW29" s="70">
        <f t="shared" si="15"/>
        <v>0</v>
      </c>
      <c r="AX29" s="70">
        <f t="shared" si="75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21">
        <v>0</v>
      </c>
      <c r="D30" s="2">
        <v>0</v>
      </c>
      <c r="E30" s="21">
        <v>0</v>
      </c>
      <c r="F30" s="7">
        <v>0</v>
      </c>
      <c r="G30" s="7">
        <v>0</v>
      </c>
      <c r="H30" s="7">
        <v>1</v>
      </c>
      <c r="I30" s="2">
        <f t="shared" si="66"/>
        <v>1</v>
      </c>
      <c r="J30" s="8">
        <v>0</v>
      </c>
      <c r="K30" s="8">
        <v>0</v>
      </c>
      <c r="L30" s="8">
        <v>0</v>
      </c>
      <c r="M30" s="3">
        <f t="shared" si="67"/>
        <v>1</v>
      </c>
      <c r="N30" s="162">
        <v>0</v>
      </c>
      <c r="O30" s="162">
        <v>0</v>
      </c>
      <c r="P30" s="162">
        <v>1</v>
      </c>
      <c r="Q30" s="8">
        <v>0</v>
      </c>
      <c r="R30" s="161">
        <f t="shared" si="68"/>
        <v>0</v>
      </c>
      <c r="S30" s="8">
        <v>0</v>
      </c>
      <c r="T30" s="8">
        <v>0</v>
      </c>
      <c r="U30" s="8">
        <v>0</v>
      </c>
      <c r="V30" s="3">
        <f t="shared" si="69"/>
        <v>1</v>
      </c>
      <c r="W30" s="8">
        <v>0</v>
      </c>
      <c r="X30" s="8">
        <v>0</v>
      </c>
      <c r="Y30" s="3">
        <f t="shared" si="70"/>
        <v>0</v>
      </c>
      <c r="Z30" s="8">
        <v>0</v>
      </c>
      <c r="AA30" s="8">
        <v>0</v>
      </c>
      <c r="AB30" s="8">
        <v>0</v>
      </c>
      <c r="AC30" s="3">
        <f t="shared" si="71"/>
        <v>0</v>
      </c>
      <c r="AD30" s="8">
        <v>0</v>
      </c>
      <c r="AE30" s="3">
        <f t="shared" si="72"/>
        <v>0</v>
      </c>
      <c r="AF30" s="8"/>
      <c r="AG30" s="8">
        <v>0</v>
      </c>
      <c r="AH30" s="8">
        <v>0</v>
      </c>
      <c r="AI30" s="8">
        <v>0</v>
      </c>
      <c r="AJ30" s="3">
        <f t="shared" si="73"/>
        <v>0</v>
      </c>
      <c r="AK30" s="8">
        <v>0</v>
      </c>
      <c r="AL30" s="3">
        <f t="shared" si="74"/>
        <v>0</v>
      </c>
      <c r="AM30" s="8"/>
      <c r="AN30" s="8"/>
      <c r="AO30" s="8"/>
      <c r="AP30" s="8"/>
      <c r="AQ30" s="70">
        <f t="shared" si="11"/>
        <v>0</v>
      </c>
      <c r="AR30" s="70">
        <f t="shared" si="50"/>
        <v>0</v>
      </c>
      <c r="AS30" s="70">
        <f t="shared" si="12"/>
        <v>1</v>
      </c>
      <c r="AT30" s="70">
        <f t="shared" si="13"/>
        <v>1</v>
      </c>
      <c r="AU30" s="70">
        <f t="shared" si="14"/>
        <v>1</v>
      </c>
      <c r="AV30" s="70">
        <f t="shared" si="76"/>
        <v>1</v>
      </c>
      <c r="AW30" s="70">
        <f t="shared" si="15"/>
        <v>1</v>
      </c>
      <c r="AX30" s="70">
        <f t="shared" si="75"/>
        <v>1</v>
      </c>
      <c r="AY30" s="70">
        <f t="shared" si="16"/>
        <v>0</v>
      </c>
      <c r="AZ30" s="70">
        <f t="shared" si="17"/>
        <v>0</v>
      </c>
      <c r="BA30" s="70">
        <f t="shared" si="18"/>
        <v>1</v>
      </c>
      <c r="BB30" s="70">
        <f t="shared" si="19"/>
        <v>1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21.75" customHeight="1">
      <c r="A31" s="9" t="s">
        <v>50</v>
      </c>
      <c r="B31" s="204" t="s">
        <v>79</v>
      </c>
      <c r="C31" s="21">
        <v>0</v>
      </c>
      <c r="D31" s="2">
        <v>0</v>
      </c>
      <c r="E31" s="21">
        <v>0</v>
      </c>
      <c r="F31" s="7">
        <v>0</v>
      </c>
      <c r="G31" s="7">
        <v>0</v>
      </c>
      <c r="H31" s="7">
        <v>5</v>
      </c>
      <c r="I31" s="2">
        <f t="shared" si="66"/>
        <v>1</v>
      </c>
      <c r="J31" s="8">
        <v>0</v>
      </c>
      <c r="K31" s="8">
        <v>4</v>
      </c>
      <c r="L31" s="8">
        <v>0</v>
      </c>
      <c r="M31" s="3">
        <f t="shared" si="67"/>
        <v>1</v>
      </c>
      <c r="N31" s="170">
        <v>0</v>
      </c>
      <c r="O31" s="162">
        <v>0</v>
      </c>
      <c r="P31" s="162">
        <v>1</v>
      </c>
      <c r="Q31" s="162">
        <v>0</v>
      </c>
      <c r="R31" s="161">
        <f t="shared" si="68"/>
        <v>0</v>
      </c>
      <c r="S31" s="8">
        <v>0</v>
      </c>
      <c r="T31" s="8">
        <v>0</v>
      </c>
      <c r="U31" s="8">
        <v>0</v>
      </c>
      <c r="V31" s="3">
        <f t="shared" si="69"/>
        <v>1</v>
      </c>
      <c r="W31" s="8">
        <v>0</v>
      </c>
      <c r="X31" s="8">
        <v>0</v>
      </c>
      <c r="Y31" s="3">
        <f t="shared" si="70"/>
        <v>0</v>
      </c>
      <c r="Z31" s="8">
        <v>0</v>
      </c>
      <c r="AA31" s="8">
        <v>0</v>
      </c>
      <c r="AB31" s="8">
        <v>1</v>
      </c>
      <c r="AC31" s="3">
        <f t="shared" si="71"/>
        <v>1</v>
      </c>
      <c r="AD31" s="8">
        <v>0</v>
      </c>
      <c r="AE31" s="3">
        <f t="shared" si="72"/>
        <v>1</v>
      </c>
      <c r="AF31" s="8"/>
      <c r="AG31" s="8">
        <v>1</v>
      </c>
      <c r="AH31" s="8">
        <v>0</v>
      </c>
      <c r="AI31" s="8">
        <v>0</v>
      </c>
      <c r="AJ31" s="3">
        <f t="shared" si="73"/>
        <v>0</v>
      </c>
      <c r="AK31" s="8">
        <v>0</v>
      </c>
      <c r="AL31" s="3">
        <f t="shared" si="74"/>
        <v>0</v>
      </c>
      <c r="AM31" s="8"/>
      <c r="AN31" s="8"/>
      <c r="AO31" s="8"/>
      <c r="AP31" s="8"/>
      <c r="AQ31" s="70">
        <f t="shared" si="11"/>
        <v>0</v>
      </c>
      <c r="AR31" s="70">
        <f t="shared" si="50"/>
        <v>0</v>
      </c>
      <c r="AS31" s="70">
        <f t="shared" si="12"/>
        <v>5</v>
      </c>
      <c r="AT31" s="70">
        <f t="shared" si="13"/>
        <v>5</v>
      </c>
      <c r="AU31" s="70">
        <f t="shared" si="14"/>
        <v>1</v>
      </c>
      <c r="AV31" s="70">
        <f t="shared" si="76"/>
        <v>1</v>
      </c>
      <c r="AW31" s="70">
        <f t="shared" si="15"/>
        <v>1</v>
      </c>
      <c r="AX31" s="70">
        <f t="shared" si="75"/>
        <v>1</v>
      </c>
      <c r="AY31" s="70">
        <f t="shared" si="16"/>
        <v>0</v>
      </c>
      <c r="AZ31" s="70">
        <f t="shared" si="17"/>
        <v>0</v>
      </c>
      <c r="BA31" s="70">
        <f t="shared" si="18"/>
        <v>1</v>
      </c>
      <c r="BB31" s="70">
        <f t="shared" si="19"/>
        <v>1</v>
      </c>
      <c r="BC31" s="70">
        <f t="shared" si="20"/>
        <v>1</v>
      </c>
      <c r="BD31" s="70">
        <f t="shared" si="21"/>
        <v>1</v>
      </c>
      <c r="BE31" s="70">
        <f t="shared" si="22"/>
        <v>1</v>
      </c>
      <c r="BF31" s="70">
        <f t="shared" si="23"/>
        <v>1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24" customHeight="1">
      <c r="A32" s="9" t="s">
        <v>51</v>
      </c>
      <c r="B32" s="204" t="s">
        <v>3</v>
      </c>
      <c r="C32" s="21">
        <v>0</v>
      </c>
      <c r="D32" s="2">
        <v>0</v>
      </c>
      <c r="E32" s="21">
        <v>0</v>
      </c>
      <c r="F32" s="7">
        <v>0</v>
      </c>
      <c r="G32" s="7">
        <v>0</v>
      </c>
      <c r="H32" s="7">
        <v>0</v>
      </c>
      <c r="I32" s="2">
        <f t="shared" si="66"/>
        <v>0</v>
      </c>
      <c r="J32" s="8">
        <v>0</v>
      </c>
      <c r="K32" s="8">
        <v>0</v>
      </c>
      <c r="L32" s="8">
        <v>0</v>
      </c>
      <c r="M32" s="3">
        <f t="shared" si="67"/>
        <v>0</v>
      </c>
      <c r="N32" s="8">
        <v>0</v>
      </c>
      <c r="O32" s="8">
        <v>0</v>
      </c>
      <c r="P32" s="8">
        <v>0</v>
      </c>
      <c r="Q32" s="8">
        <v>0</v>
      </c>
      <c r="R32" s="161">
        <f t="shared" si="68"/>
        <v>0</v>
      </c>
      <c r="S32" s="8">
        <v>0</v>
      </c>
      <c r="T32" s="8">
        <v>0</v>
      </c>
      <c r="U32" s="8">
        <v>0</v>
      </c>
      <c r="V32" s="3">
        <f t="shared" si="69"/>
        <v>0</v>
      </c>
      <c r="W32" s="8">
        <v>0</v>
      </c>
      <c r="X32" s="8">
        <v>0</v>
      </c>
      <c r="Y32" s="3">
        <f t="shared" si="70"/>
        <v>0</v>
      </c>
      <c r="Z32" s="8">
        <v>0</v>
      </c>
      <c r="AA32" s="8">
        <v>0</v>
      </c>
      <c r="AB32" s="8">
        <v>0</v>
      </c>
      <c r="AC32" s="3">
        <f t="shared" si="71"/>
        <v>0</v>
      </c>
      <c r="AD32" s="8">
        <v>0</v>
      </c>
      <c r="AE32" s="3">
        <f t="shared" si="72"/>
        <v>0</v>
      </c>
      <c r="AF32" s="8"/>
      <c r="AG32" s="8">
        <v>0</v>
      </c>
      <c r="AH32" s="8">
        <v>0</v>
      </c>
      <c r="AI32" s="8">
        <v>0</v>
      </c>
      <c r="AJ32" s="3">
        <f t="shared" si="73"/>
        <v>0</v>
      </c>
      <c r="AK32" s="8">
        <v>0</v>
      </c>
      <c r="AL32" s="3">
        <f t="shared" si="74"/>
        <v>0</v>
      </c>
      <c r="AM32" s="8"/>
      <c r="AN32" s="8"/>
      <c r="AO32" s="8"/>
      <c r="AP32" s="8"/>
      <c r="AQ32" s="70">
        <f t="shared" si="11"/>
        <v>0</v>
      </c>
      <c r="AR32" s="70">
        <f t="shared" si="50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6"/>
        <v>0</v>
      </c>
      <c r="AW32" s="70">
        <f t="shared" si="15"/>
        <v>0</v>
      </c>
      <c r="AX32" s="70">
        <f t="shared" si="75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21">
        <v>0</v>
      </c>
      <c r="D33" s="2">
        <v>0</v>
      </c>
      <c r="E33" s="21">
        <v>0</v>
      </c>
      <c r="F33" s="7">
        <v>0</v>
      </c>
      <c r="G33" s="7">
        <v>0</v>
      </c>
      <c r="H33" s="7">
        <v>0</v>
      </c>
      <c r="I33" s="2">
        <f t="shared" si="66"/>
        <v>0</v>
      </c>
      <c r="J33" s="8">
        <v>0</v>
      </c>
      <c r="K33" s="8">
        <v>0</v>
      </c>
      <c r="L33" s="8">
        <v>0</v>
      </c>
      <c r="M33" s="3">
        <f t="shared" si="67"/>
        <v>0</v>
      </c>
      <c r="N33" s="8">
        <v>0</v>
      </c>
      <c r="O33" s="8">
        <v>0</v>
      </c>
      <c r="P33" s="8">
        <v>0</v>
      </c>
      <c r="Q33" s="8">
        <v>0</v>
      </c>
      <c r="R33" s="161">
        <f t="shared" si="68"/>
        <v>0</v>
      </c>
      <c r="S33" s="8">
        <v>0</v>
      </c>
      <c r="T33" s="8">
        <v>0</v>
      </c>
      <c r="U33" s="8">
        <v>0</v>
      </c>
      <c r="V33" s="3">
        <f t="shared" si="69"/>
        <v>0</v>
      </c>
      <c r="W33" s="8">
        <v>0</v>
      </c>
      <c r="X33" s="8">
        <v>0</v>
      </c>
      <c r="Y33" s="3">
        <f t="shared" si="70"/>
        <v>0</v>
      </c>
      <c r="Z33" s="8">
        <v>0</v>
      </c>
      <c r="AA33" s="8">
        <v>0</v>
      </c>
      <c r="AB33" s="8">
        <v>0</v>
      </c>
      <c r="AC33" s="3">
        <f t="shared" si="71"/>
        <v>0</v>
      </c>
      <c r="AD33" s="8">
        <v>0</v>
      </c>
      <c r="AE33" s="3">
        <f t="shared" si="72"/>
        <v>0</v>
      </c>
      <c r="AF33" s="8"/>
      <c r="AG33" s="8">
        <v>0</v>
      </c>
      <c r="AH33" s="8">
        <v>0</v>
      </c>
      <c r="AI33" s="8">
        <v>0</v>
      </c>
      <c r="AJ33" s="3">
        <f t="shared" si="73"/>
        <v>0</v>
      </c>
      <c r="AK33" s="8">
        <v>0</v>
      </c>
      <c r="AL33" s="3">
        <f t="shared" si="74"/>
        <v>0</v>
      </c>
      <c r="AM33" s="8"/>
      <c r="AN33" s="8"/>
      <c r="AO33" s="8"/>
      <c r="AP33" s="8"/>
      <c r="AQ33" s="70">
        <f t="shared" si="11"/>
        <v>0</v>
      </c>
      <c r="AR33" s="70">
        <f t="shared" si="50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5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19.5" customHeight="1">
      <c r="A34" s="9" t="s">
        <v>82</v>
      </c>
      <c r="B34" s="6" t="s">
        <v>62</v>
      </c>
      <c r="C34" s="21">
        <v>0</v>
      </c>
      <c r="D34" s="2">
        <v>0</v>
      </c>
      <c r="E34" s="21">
        <v>0</v>
      </c>
      <c r="F34" s="7">
        <v>0</v>
      </c>
      <c r="G34" s="7">
        <v>0</v>
      </c>
      <c r="H34" s="7">
        <v>0</v>
      </c>
      <c r="I34" s="2">
        <f t="shared" si="66"/>
        <v>0</v>
      </c>
      <c r="J34" s="8">
        <v>0</v>
      </c>
      <c r="K34" s="8">
        <v>0</v>
      </c>
      <c r="L34" s="8">
        <v>0</v>
      </c>
      <c r="M34" s="3">
        <f t="shared" si="67"/>
        <v>0</v>
      </c>
      <c r="N34" s="8">
        <v>0</v>
      </c>
      <c r="O34" s="8">
        <v>0</v>
      </c>
      <c r="P34" s="8">
        <v>0</v>
      </c>
      <c r="Q34" s="8">
        <v>0</v>
      </c>
      <c r="R34" s="161">
        <f t="shared" si="68"/>
        <v>0</v>
      </c>
      <c r="S34" s="8">
        <v>0</v>
      </c>
      <c r="T34" s="8">
        <v>0</v>
      </c>
      <c r="U34" s="8">
        <v>0</v>
      </c>
      <c r="V34" s="3">
        <f t="shared" si="69"/>
        <v>0</v>
      </c>
      <c r="W34" s="8">
        <v>0</v>
      </c>
      <c r="X34" s="8">
        <v>0</v>
      </c>
      <c r="Y34" s="3">
        <f t="shared" si="70"/>
        <v>0</v>
      </c>
      <c r="Z34" s="8">
        <v>0</v>
      </c>
      <c r="AA34" s="8">
        <v>0</v>
      </c>
      <c r="AB34" s="8">
        <v>0</v>
      </c>
      <c r="AC34" s="3">
        <f t="shared" si="71"/>
        <v>0</v>
      </c>
      <c r="AD34" s="8">
        <v>0</v>
      </c>
      <c r="AE34" s="3">
        <f t="shared" si="72"/>
        <v>0</v>
      </c>
      <c r="AF34" s="8"/>
      <c r="AG34" s="8">
        <v>0</v>
      </c>
      <c r="AH34" s="8">
        <v>0</v>
      </c>
      <c r="AI34" s="8">
        <v>0</v>
      </c>
      <c r="AJ34" s="3">
        <f t="shared" si="73"/>
        <v>0</v>
      </c>
      <c r="AK34" s="8">
        <v>0</v>
      </c>
      <c r="AL34" s="3">
        <f t="shared" si="74"/>
        <v>0</v>
      </c>
      <c r="AM34" s="8"/>
      <c r="AN34" s="8"/>
      <c r="AO34" s="8"/>
      <c r="AP34" s="8"/>
      <c r="AQ34" s="70">
        <f t="shared" si="11"/>
        <v>0</v>
      </c>
      <c r="AR34" s="70">
        <f t="shared" si="50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6" si="77">L34+V34+W34+Y34+Z34</f>
        <v>0</v>
      </c>
      <c r="AW34" s="70">
        <f t="shared" si="15"/>
        <v>0</v>
      </c>
      <c r="AX34" s="70">
        <f t="shared" si="75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33.75" customHeight="1">
      <c r="A35" s="9" t="s">
        <v>83</v>
      </c>
      <c r="B35" s="6" t="s">
        <v>63</v>
      </c>
      <c r="C35" s="21">
        <v>0</v>
      </c>
      <c r="D35" s="2">
        <v>0</v>
      </c>
      <c r="E35" s="21">
        <v>0</v>
      </c>
      <c r="F35" s="7">
        <v>0</v>
      </c>
      <c r="G35" s="7">
        <v>0</v>
      </c>
      <c r="H35" s="7">
        <v>0</v>
      </c>
      <c r="I35" s="2">
        <f t="shared" si="66"/>
        <v>0</v>
      </c>
      <c r="J35" s="8">
        <v>0</v>
      </c>
      <c r="K35" s="8">
        <v>0</v>
      </c>
      <c r="L35" s="8">
        <v>0</v>
      </c>
      <c r="M35" s="3">
        <f t="shared" si="67"/>
        <v>0</v>
      </c>
      <c r="N35" s="8">
        <v>0</v>
      </c>
      <c r="O35" s="8">
        <v>0</v>
      </c>
      <c r="P35" s="8">
        <v>0</v>
      </c>
      <c r="Q35" s="8">
        <v>0</v>
      </c>
      <c r="R35" s="161">
        <f t="shared" si="68"/>
        <v>0</v>
      </c>
      <c r="S35" s="8">
        <v>0</v>
      </c>
      <c r="T35" s="8">
        <v>0</v>
      </c>
      <c r="U35" s="8">
        <v>0</v>
      </c>
      <c r="V35" s="3">
        <f t="shared" si="69"/>
        <v>0</v>
      </c>
      <c r="W35" s="8">
        <v>0</v>
      </c>
      <c r="X35" s="8">
        <v>0</v>
      </c>
      <c r="Y35" s="3">
        <f t="shared" si="70"/>
        <v>0</v>
      </c>
      <c r="Z35" s="8">
        <v>0</v>
      </c>
      <c r="AA35" s="8">
        <v>0</v>
      </c>
      <c r="AB35" s="8">
        <v>0</v>
      </c>
      <c r="AC35" s="3">
        <f t="shared" si="71"/>
        <v>0</v>
      </c>
      <c r="AD35" s="8">
        <v>0</v>
      </c>
      <c r="AE35" s="3">
        <f t="shared" si="72"/>
        <v>0</v>
      </c>
      <c r="AF35" s="8"/>
      <c r="AG35" s="8">
        <v>0</v>
      </c>
      <c r="AH35" s="8">
        <v>0</v>
      </c>
      <c r="AI35" s="8">
        <v>0</v>
      </c>
      <c r="AJ35" s="3">
        <f t="shared" si="73"/>
        <v>0</v>
      </c>
      <c r="AK35" s="8">
        <v>0</v>
      </c>
      <c r="AL35" s="3">
        <f t="shared" si="74"/>
        <v>0</v>
      </c>
      <c r="AM35" s="8"/>
      <c r="AN35" s="8"/>
      <c r="AO35" s="8"/>
      <c r="AP35" s="8"/>
      <c r="AQ35" s="70">
        <f t="shared" si="11"/>
        <v>0</v>
      </c>
      <c r="AR35" s="70">
        <f t="shared" si="50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7"/>
        <v>0</v>
      </c>
      <c r="AW35" s="70">
        <f t="shared" si="15"/>
        <v>0</v>
      </c>
      <c r="AX35" s="70">
        <f t="shared" si="75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69.75" customHeight="1">
      <c r="A36" s="9" t="s">
        <v>84</v>
      </c>
      <c r="B36" s="6" t="s">
        <v>64</v>
      </c>
      <c r="C36" s="21">
        <v>0</v>
      </c>
      <c r="D36" s="2">
        <v>0</v>
      </c>
      <c r="E36" s="21">
        <v>0</v>
      </c>
      <c r="F36" s="7">
        <v>0</v>
      </c>
      <c r="G36" s="7">
        <v>0</v>
      </c>
      <c r="H36" s="7">
        <v>0</v>
      </c>
      <c r="I36" s="2">
        <f t="shared" si="66"/>
        <v>0</v>
      </c>
      <c r="J36" s="8">
        <v>0</v>
      </c>
      <c r="K36" s="8">
        <v>0</v>
      </c>
      <c r="L36" s="8">
        <v>0</v>
      </c>
      <c r="M36" s="3">
        <f t="shared" si="67"/>
        <v>0</v>
      </c>
      <c r="N36" s="8">
        <v>0</v>
      </c>
      <c r="O36" s="8">
        <v>0</v>
      </c>
      <c r="P36" s="8">
        <v>0</v>
      </c>
      <c r="Q36" s="8">
        <v>0</v>
      </c>
      <c r="R36" s="161">
        <f t="shared" si="68"/>
        <v>0</v>
      </c>
      <c r="S36" s="8">
        <v>0</v>
      </c>
      <c r="T36" s="8">
        <v>0</v>
      </c>
      <c r="U36" s="8">
        <v>0</v>
      </c>
      <c r="V36" s="3">
        <f t="shared" si="69"/>
        <v>0</v>
      </c>
      <c r="W36" s="8">
        <v>0</v>
      </c>
      <c r="X36" s="8">
        <v>0</v>
      </c>
      <c r="Y36" s="3">
        <f t="shared" si="70"/>
        <v>0</v>
      </c>
      <c r="Z36" s="8">
        <v>0</v>
      </c>
      <c r="AA36" s="8">
        <v>0</v>
      </c>
      <c r="AB36" s="8">
        <v>0</v>
      </c>
      <c r="AC36" s="3">
        <f t="shared" si="71"/>
        <v>0</v>
      </c>
      <c r="AD36" s="8">
        <v>0</v>
      </c>
      <c r="AE36" s="3">
        <f t="shared" si="72"/>
        <v>0</v>
      </c>
      <c r="AF36" s="8"/>
      <c r="AG36" s="8">
        <v>0</v>
      </c>
      <c r="AH36" s="8">
        <v>0</v>
      </c>
      <c r="AI36" s="8">
        <v>0</v>
      </c>
      <c r="AJ36" s="3">
        <f t="shared" si="73"/>
        <v>0</v>
      </c>
      <c r="AK36" s="8">
        <v>0</v>
      </c>
      <c r="AL36" s="3">
        <f t="shared" si="74"/>
        <v>0</v>
      </c>
      <c r="AM36" s="8"/>
      <c r="AN36" s="8"/>
      <c r="AO36" s="8"/>
      <c r="AP36" s="8"/>
      <c r="AQ36" s="70">
        <f t="shared" si="11"/>
        <v>0</v>
      </c>
      <c r="AR36" s="70">
        <f t="shared" si="50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7"/>
        <v>0</v>
      </c>
      <c r="AW36" s="70">
        <f t="shared" si="15"/>
        <v>0</v>
      </c>
      <c r="AX36" s="70">
        <f t="shared" si="75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40.5" customHeight="1">
      <c r="A37" s="9" t="s">
        <v>93</v>
      </c>
      <c r="B37" s="6" t="s">
        <v>65</v>
      </c>
      <c r="C37" s="21">
        <v>0</v>
      </c>
      <c r="D37" s="2">
        <v>0</v>
      </c>
      <c r="E37" s="21">
        <v>0</v>
      </c>
      <c r="F37" s="7">
        <v>0</v>
      </c>
      <c r="G37" s="7">
        <v>0</v>
      </c>
      <c r="H37" s="7">
        <v>0</v>
      </c>
      <c r="I37" s="2">
        <f t="shared" si="66"/>
        <v>0</v>
      </c>
      <c r="J37" s="8">
        <v>0</v>
      </c>
      <c r="K37" s="8">
        <v>0</v>
      </c>
      <c r="L37" s="8">
        <v>0</v>
      </c>
      <c r="M37" s="3">
        <f t="shared" si="67"/>
        <v>0</v>
      </c>
      <c r="N37" s="8">
        <v>0</v>
      </c>
      <c r="O37" s="8">
        <v>0</v>
      </c>
      <c r="P37" s="8">
        <v>0</v>
      </c>
      <c r="Q37" s="8">
        <v>0</v>
      </c>
      <c r="R37" s="161">
        <f t="shared" si="68"/>
        <v>0</v>
      </c>
      <c r="S37" s="8">
        <v>0</v>
      </c>
      <c r="T37" s="8">
        <v>0</v>
      </c>
      <c r="U37" s="8">
        <v>0</v>
      </c>
      <c r="V37" s="3">
        <f t="shared" si="69"/>
        <v>0</v>
      </c>
      <c r="W37" s="8">
        <v>0</v>
      </c>
      <c r="X37" s="8">
        <v>0</v>
      </c>
      <c r="Y37" s="3">
        <f t="shared" si="70"/>
        <v>0</v>
      </c>
      <c r="Z37" s="8">
        <v>0</v>
      </c>
      <c r="AA37" s="8">
        <v>0</v>
      </c>
      <c r="AB37" s="8">
        <v>0</v>
      </c>
      <c r="AC37" s="3">
        <f t="shared" si="71"/>
        <v>0</v>
      </c>
      <c r="AD37" s="8">
        <v>0</v>
      </c>
      <c r="AE37" s="3">
        <f t="shared" si="72"/>
        <v>0</v>
      </c>
      <c r="AF37" s="8"/>
      <c r="AG37" s="8">
        <v>0</v>
      </c>
      <c r="AH37" s="8">
        <v>0</v>
      </c>
      <c r="AI37" s="8">
        <v>0</v>
      </c>
      <c r="AJ37" s="3">
        <f t="shared" si="73"/>
        <v>0</v>
      </c>
      <c r="AK37" s="8">
        <v>0</v>
      </c>
      <c r="AL37" s="3">
        <f t="shared" si="74"/>
        <v>0</v>
      </c>
      <c r="AM37" s="8"/>
      <c r="AN37" s="8"/>
      <c r="AO37" s="8"/>
      <c r="AP37" s="8"/>
      <c r="AQ37" s="70">
        <f t="shared" si="11"/>
        <v>0</v>
      </c>
      <c r="AR37" s="70">
        <f t="shared" si="50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7"/>
        <v>0</v>
      </c>
      <c r="AW37" s="70">
        <f t="shared" si="15"/>
        <v>0</v>
      </c>
      <c r="AX37" s="70">
        <f t="shared" si="75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97" t="s">
        <v>152</v>
      </c>
      <c r="C38" s="21">
        <f t="shared" ref="C38:E38" si="78">E38+F38+G38</f>
        <v>0</v>
      </c>
      <c r="D38" s="2">
        <f t="shared" ref="D38" si="79">L38+V38+W38+Y38-I38-E38</f>
        <v>0</v>
      </c>
      <c r="E38" s="21">
        <f t="shared" si="78"/>
        <v>0</v>
      </c>
      <c r="F38" s="7">
        <v>0</v>
      </c>
      <c r="G38" s="7">
        <v>0</v>
      </c>
      <c r="H38" s="7">
        <v>0</v>
      </c>
      <c r="I38" s="2">
        <f t="shared" si="66"/>
        <v>0</v>
      </c>
      <c r="J38" s="8">
        <v>0</v>
      </c>
      <c r="K38" s="8">
        <v>0</v>
      </c>
      <c r="L38" s="8">
        <v>0</v>
      </c>
      <c r="M38" s="3">
        <f t="shared" si="67"/>
        <v>0</v>
      </c>
      <c r="N38" s="8">
        <v>0</v>
      </c>
      <c r="O38" s="8">
        <v>0</v>
      </c>
      <c r="P38" s="8">
        <v>0</v>
      </c>
      <c r="Q38" s="8">
        <v>0</v>
      </c>
      <c r="R38" s="3">
        <f t="shared" si="68"/>
        <v>0</v>
      </c>
      <c r="S38" s="8">
        <v>0</v>
      </c>
      <c r="T38" s="8">
        <v>0</v>
      </c>
      <c r="U38" s="8">
        <v>0</v>
      </c>
      <c r="V38" s="3">
        <f t="shared" si="69"/>
        <v>0</v>
      </c>
      <c r="W38" s="8">
        <v>0</v>
      </c>
      <c r="X38" s="8">
        <v>0</v>
      </c>
      <c r="Y38" s="3">
        <f t="shared" ref="Y38" si="80">E38+I38-V38-L38</f>
        <v>0</v>
      </c>
      <c r="Z38" s="8">
        <v>0</v>
      </c>
      <c r="AA38" s="8">
        <v>0</v>
      </c>
      <c r="AB38" s="8">
        <v>0</v>
      </c>
      <c r="AC38" s="3">
        <f t="shared" si="71"/>
        <v>0</v>
      </c>
      <c r="AD38" s="8">
        <v>0</v>
      </c>
      <c r="AE38" s="3">
        <v>0</v>
      </c>
      <c r="AF38" s="8"/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/>
      <c r="AN38" s="8"/>
      <c r="AO38" s="8"/>
      <c r="AP38" s="8"/>
      <c r="AQ38" s="70">
        <f t="shared" si="11"/>
        <v>0</v>
      </c>
      <c r="AR38" s="70">
        <f t="shared" si="50"/>
        <v>0</v>
      </c>
      <c r="AS38" s="70">
        <f t="shared" si="12"/>
        <v>0</v>
      </c>
      <c r="AT38" s="70">
        <f t="shared" si="13"/>
        <v>0</v>
      </c>
      <c r="AU38" s="70">
        <f>D38+E38+I38</f>
        <v>0</v>
      </c>
      <c r="AV38" s="70">
        <f t="shared" si="77"/>
        <v>0</v>
      </c>
      <c r="AW38" s="70">
        <f t="shared" si="15"/>
        <v>0</v>
      </c>
      <c r="AX38" s="70">
        <f t="shared" si="75"/>
        <v>0</v>
      </c>
      <c r="AY38" s="70">
        <f t="shared" si="16"/>
        <v>0</v>
      </c>
      <c r="AZ38" s="70">
        <f t="shared" si="17"/>
        <v>0</v>
      </c>
      <c r="BA38" s="70">
        <f t="shared" si="18"/>
        <v>0</v>
      </c>
      <c r="BB38" s="70">
        <f t="shared" si="19"/>
        <v>0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15">
      <c r="A39" s="9" t="s">
        <v>98</v>
      </c>
      <c r="B39" s="97" t="s">
        <v>136</v>
      </c>
      <c r="C39" s="21">
        <v>5</v>
      </c>
      <c r="D39" s="2">
        <v>0</v>
      </c>
      <c r="E39" s="21">
        <v>5</v>
      </c>
      <c r="F39" s="7">
        <v>0</v>
      </c>
      <c r="G39" s="7">
        <v>0</v>
      </c>
      <c r="H39" s="7">
        <v>3</v>
      </c>
      <c r="I39" s="2">
        <f t="shared" si="66"/>
        <v>3</v>
      </c>
      <c r="J39" s="8">
        <v>0</v>
      </c>
      <c r="K39" s="8">
        <v>0</v>
      </c>
      <c r="L39" s="8">
        <v>0</v>
      </c>
      <c r="M39" s="3">
        <v>3</v>
      </c>
      <c r="N39" s="171">
        <v>3</v>
      </c>
      <c r="O39" s="172">
        <v>0</v>
      </c>
      <c r="P39" s="172">
        <v>0</v>
      </c>
      <c r="Q39" s="8">
        <v>0</v>
      </c>
      <c r="R39" s="161">
        <f t="shared" si="68"/>
        <v>0</v>
      </c>
      <c r="S39" s="8">
        <v>0</v>
      </c>
      <c r="T39" s="8">
        <v>0</v>
      </c>
      <c r="U39" s="8">
        <v>0</v>
      </c>
      <c r="V39" s="3">
        <f t="shared" si="69"/>
        <v>3</v>
      </c>
      <c r="W39" s="8">
        <v>0</v>
      </c>
      <c r="X39" s="8">
        <v>0</v>
      </c>
      <c r="Y39" s="3">
        <f t="shared" ref="Y39:Y40" si="81">E39+I39-L39-V39-W39</f>
        <v>5</v>
      </c>
      <c r="Z39" s="8">
        <v>0</v>
      </c>
      <c r="AA39" s="8">
        <v>0</v>
      </c>
      <c r="AB39" s="8">
        <v>3</v>
      </c>
      <c r="AC39" s="3">
        <f t="shared" si="71"/>
        <v>3</v>
      </c>
      <c r="AD39" s="8">
        <v>0</v>
      </c>
      <c r="AE39" s="3">
        <f t="shared" ref="AE39:AE40" si="82">AA39+AB39-AD39</f>
        <v>3</v>
      </c>
      <c r="AF39" s="8"/>
      <c r="AG39" s="8">
        <v>3</v>
      </c>
      <c r="AH39" s="8">
        <v>0</v>
      </c>
      <c r="AI39" s="8">
        <v>0</v>
      </c>
      <c r="AJ39" s="3">
        <f t="shared" ref="AJ39:AJ40" si="83">AH39+AI39</f>
        <v>0</v>
      </c>
      <c r="AK39" s="8">
        <v>0</v>
      </c>
      <c r="AL39" s="3">
        <f t="shared" ref="AL39:AL40" si="84">AH39+AI39-AK39</f>
        <v>0</v>
      </c>
      <c r="AM39" s="8"/>
      <c r="AN39" s="8"/>
      <c r="AO39" s="8"/>
      <c r="AP39" s="8"/>
      <c r="AQ39" s="70">
        <f t="shared" si="11"/>
        <v>5</v>
      </c>
      <c r="AR39" s="70">
        <f t="shared" si="50"/>
        <v>5</v>
      </c>
      <c r="AS39" s="70">
        <f t="shared" si="12"/>
        <v>3</v>
      </c>
      <c r="AT39" s="70">
        <f t="shared" si="13"/>
        <v>3</v>
      </c>
      <c r="AU39" s="70">
        <f t="shared" si="14"/>
        <v>8</v>
      </c>
      <c r="AV39" s="70">
        <f t="shared" si="77"/>
        <v>8</v>
      </c>
      <c r="AW39" s="70">
        <f t="shared" si="15"/>
        <v>3</v>
      </c>
      <c r="AX39" s="70">
        <f t="shared" si="75"/>
        <v>3</v>
      </c>
      <c r="AY39" s="70">
        <f t="shared" si="16"/>
        <v>0</v>
      </c>
      <c r="AZ39" s="70">
        <f t="shared" si="17"/>
        <v>0</v>
      </c>
      <c r="BA39" s="70">
        <f t="shared" si="18"/>
        <v>3</v>
      </c>
      <c r="BB39" s="70">
        <f t="shared" si="19"/>
        <v>3</v>
      </c>
      <c r="BC39" s="70">
        <f t="shared" si="20"/>
        <v>3</v>
      </c>
      <c r="BD39" s="70">
        <f t="shared" si="21"/>
        <v>3</v>
      </c>
      <c r="BE39" s="70">
        <f t="shared" si="22"/>
        <v>3</v>
      </c>
      <c r="BF39" s="70">
        <f t="shared" si="23"/>
        <v>3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15">
      <c r="A40" s="9" t="s">
        <v>99</v>
      </c>
      <c r="B40" s="97" t="s">
        <v>136</v>
      </c>
      <c r="C40" s="21">
        <v>2</v>
      </c>
      <c r="D40" s="2">
        <v>0</v>
      </c>
      <c r="E40" s="21">
        <v>2</v>
      </c>
      <c r="F40" s="7">
        <v>0</v>
      </c>
      <c r="G40" s="7">
        <v>0</v>
      </c>
      <c r="H40" s="7">
        <v>0</v>
      </c>
      <c r="I40" s="2">
        <f t="shared" si="66"/>
        <v>0</v>
      </c>
      <c r="J40" s="8">
        <v>0</v>
      </c>
      <c r="K40" s="8">
        <v>0</v>
      </c>
      <c r="L40" s="8">
        <v>0</v>
      </c>
      <c r="M40" s="3">
        <f t="shared" ref="M40" si="85">N40+O40+P40+Q40</f>
        <v>2</v>
      </c>
      <c r="N40" s="162">
        <v>1</v>
      </c>
      <c r="O40" s="173">
        <v>0</v>
      </c>
      <c r="P40" s="162">
        <v>1</v>
      </c>
      <c r="Q40" s="162">
        <v>0</v>
      </c>
      <c r="R40" s="161">
        <f t="shared" si="68"/>
        <v>0</v>
      </c>
      <c r="S40" s="8">
        <v>0</v>
      </c>
      <c r="T40" s="8">
        <v>0</v>
      </c>
      <c r="U40" s="8">
        <v>0</v>
      </c>
      <c r="V40" s="3">
        <f t="shared" si="69"/>
        <v>2</v>
      </c>
      <c r="W40" s="8">
        <v>0</v>
      </c>
      <c r="X40" s="8">
        <v>0</v>
      </c>
      <c r="Y40" s="3">
        <f t="shared" si="81"/>
        <v>0</v>
      </c>
      <c r="Z40" s="8">
        <v>0</v>
      </c>
      <c r="AA40" s="8">
        <v>1</v>
      </c>
      <c r="AB40" s="8">
        <v>0</v>
      </c>
      <c r="AC40" s="3">
        <f t="shared" si="71"/>
        <v>1</v>
      </c>
      <c r="AD40" s="8">
        <v>0</v>
      </c>
      <c r="AE40" s="3">
        <f t="shared" si="82"/>
        <v>1</v>
      </c>
      <c r="AF40" s="8"/>
      <c r="AG40" s="8">
        <v>1</v>
      </c>
      <c r="AH40" s="8">
        <v>0</v>
      </c>
      <c r="AI40" s="8">
        <v>0</v>
      </c>
      <c r="AJ40" s="3">
        <f t="shared" si="83"/>
        <v>0</v>
      </c>
      <c r="AK40" s="8">
        <v>0</v>
      </c>
      <c r="AL40" s="3">
        <f t="shared" si="84"/>
        <v>0</v>
      </c>
      <c r="AM40" s="8"/>
      <c r="AN40" s="8"/>
      <c r="AO40" s="8"/>
      <c r="AP40" s="8"/>
      <c r="AQ40" s="70">
        <f t="shared" si="11"/>
        <v>2</v>
      </c>
      <c r="AR40" s="70">
        <f t="shared" si="50"/>
        <v>2</v>
      </c>
      <c r="AS40" s="70">
        <f t="shared" si="12"/>
        <v>0</v>
      </c>
      <c r="AT40" s="70">
        <f t="shared" si="13"/>
        <v>0</v>
      </c>
      <c r="AU40" s="70">
        <f t="shared" si="14"/>
        <v>2</v>
      </c>
      <c r="AV40" s="70">
        <f t="shared" si="77"/>
        <v>2</v>
      </c>
      <c r="AW40" s="70">
        <f t="shared" si="15"/>
        <v>2</v>
      </c>
      <c r="AX40" s="70">
        <f t="shared" si="75"/>
        <v>2</v>
      </c>
      <c r="AY40" s="70">
        <f t="shared" si="16"/>
        <v>0</v>
      </c>
      <c r="AZ40" s="70">
        <f t="shared" si="17"/>
        <v>0</v>
      </c>
      <c r="BA40" s="70">
        <f t="shared" si="18"/>
        <v>2</v>
      </c>
      <c r="BB40" s="70">
        <f t="shared" si="19"/>
        <v>2</v>
      </c>
      <c r="BC40" s="70">
        <f t="shared" si="20"/>
        <v>1</v>
      </c>
      <c r="BD40" s="70">
        <f t="shared" si="21"/>
        <v>1</v>
      </c>
      <c r="BE40" s="70">
        <f t="shared" si="22"/>
        <v>1</v>
      </c>
      <c r="BF40" s="70">
        <f t="shared" si="23"/>
        <v>1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>
      <c r="A41" s="9" t="s">
        <v>188</v>
      </c>
      <c r="B41" s="75" t="s">
        <v>189</v>
      </c>
      <c r="C41" s="21"/>
      <c r="D41" s="2"/>
      <c r="E41" s="21"/>
      <c r="F41" s="7"/>
      <c r="G41" s="7"/>
      <c r="H41" s="7"/>
      <c r="I41" s="2"/>
      <c r="J41" s="8"/>
      <c r="K41" s="8"/>
      <c r="L41" s="8"/>
      <c r="M41" s="3"/>
      <c r="N41" s="8"/>
      <c r="O41" s="8"/>
      <c r="P41" s="8"/>
      <c r="Q41" s="8"/>
      <c r="R41" s="3"/>
      <c r="S41" s="8"/>
      <c r="T41" s="8"/>
      <c r="U41" s="8"/>
      <c r="V41" s="3"/>
      <c r="W41" s="8"/>
      <c r="X41" s="8"/>
      <c r="Y41" s="3"/>
      <c r="Z41" s="8"/>
      <c r="AA41" s="8"/>
      <c r="AB41" s="8"/>
      <c r="AC41" s="3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1"/>
        <v>0</v>
      </c>
      <c r="AR41" s="70">
        <f t="shared" si="50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7"/>
        <v>0</v>
      </c>
      <c r="AW41" s="70">
        <f t="shared" si="15"/>
        <v>0</v>
      </c>
      <c r="AX41" s="70">
        <f t="shared" si="75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25.5">
      <c r="A42" s="9" t="s">
        <v>163</v>
      </c>
      <c r="B42" s="74" t="s">
        <v>164</v>
      </c>
      <c r="C42" s="21"/>
      <c r="D42" s="2"/>
      <c r="E42" s="21"/>
      <c r="F42" s="7"/>
      <c r="G42" s="7"/>
      <c r="H42" s="7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3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50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7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97" t="s">
        <v>137</v>
      </c>
      <c r="C43" s="21">
        <v>3</v>
      </c>
      <c r="D43" s="2">
        <v>0</v>
      </c>
      <c r="E43" s="21">
        <v>3</v>
      </c>
      <c r="F43" s="7">
        <v>0</v>
      </c>
      <c r="G43" s="7">
        <v>0</v>
      </c>
      <c r="H43" s="7">
        <v>3</v>
      </c>
      <c r="I43" s="2">
        <f t="shared" ref="I43" si="86">H43-J43-K43</f>
        <v>3</v>
      </c>
      <c r="J43" s="8">
        <v>0</v>
      </c>
      <c r="K43" s="8">
        <v>0</v>
      </c>
      <c r="L43" s="8">
        <v>0</v>
      </c>
      <c r="M43" s="3">
        <v>4</v>
      </c>
      <c r="N43" s="162">
        <v>1</v>
      </c>
      <c r="O43" s="162">
        <v>0</v>
      </c>
      <c r="P43" s="162">
        <v>3</v>
      </c>
      <c r="Q43" s="162">
        <v>0</v>
      </c>
      <c r="R43" s="161">
        <f t="shared" ref="R43" si="87">S43+T43+U43</f>
        <v>0</v>
      </c>
      <c r="S43" s="8">
        <v>0</v>
      </c>
      <c r="T43" s="8">
        <v>0</v>
      </c>
      <c r="U43" s="8">
        <v>0</v>
      </c>
      <c r="V43" s="3">
        <f t="shared" ref="V43" si="88">M43+R43</f>
        <v>4</v>
      </c>
      <c r="W43" s="8">
        <v>0</v>
      </c>
      <c r="X43" s="8">
        <v>0</v>
      </c>
      <c r="Y43" s="3">
        <f t="shared" ref="Y43" si="89">E43+I43-L43-V43-W43</f>
        <v>2</v>
      </c>
      <c r="Z43" s="8">
        <v>0</v>
      </c>
      <c r="AA43" s="8">
        <v>1</v>
      </c>
      <c r="AB43" s="8">
        <v>0</v>
      </c>
      <c r="AC43" s="3">
        <f t="shared" ref="AC43" si="90">AA43+AB43</f>
        <v>1</v>
      </c>
      <c r="AD43" s="8">
        <v>0</v>
      </c>
      <c r="AE43" s="3">
        <f t="shared" ref="AE43" si="91">AA43+AB43-AD43</f>
        <v>1</v>
      </c>
      <c r="AF43" s="8"/>
      <c r="AG43" s="8">
        <v>1</v>
      </c>
      <c r="AH43" s="8">
        <v>0</v>
      </c>
      <c r="AI43" s="8">
        <v>0</v>
      </c>
      <c r="AJ43" s="3">
        <f t="shared" ref="AJ43" si="92">AH43+AI43</f>
        <v>0</v>
      </c>
      <c r="AK43" s="8">
        <v>0</v>
      </c>
      <c r="AL43" s="3">
        <f t="shared" ref="AL43" si="93">AH43+AI43-AK43</f>
        <v>0</v>
      </c>
      <c r="AM43" s="8"/>
      <c r="AN43" s="8"/>
      <c r="AO43" s="8"/>
      <c r="AP43" s="8"/>
      <c r="AQ43" s="70">
        <f>C43</f>
        <v>3</v>
      </c>
      <c r="AR43" s="70">
        <f t="shared" si="50"/>
        <v>3</v>
      </c>
      <c r="AS43" s="70">
        <f>H43</f>
        <v>3</v>
      </c>
      <c r="AT43" s="70">
        <f>I43+J43+K43</f>
        <v>3</v>
      </c>
      <c r="AU43" s="70">
        <f>D43+E43+I43</f>
        <v>6</v>
      </c>
      <c r="AV43" s="70">
        <f t="shared" si="77"/>
        <v>6</v>
      </c>
      <c r="AW43" s="70">
        <f>M43</f>
        <v>4</v>
      </c>
      <c r="AX43" s="70">
        <f>N43+O43+P43+Q43</f>
        <v>4</v>
      </c>
      <c r="AY43" s="70">
        <f>R43</f>
        <v>0</v>
      </c>
      <c r="AZ43" s="70">
        <f>S43+T43+U43</f>
        <v>0</v>
      </c>
      <c r="BA43" s="70">
        <f>V43</f>
        <v>4</v>
      </c>
      <c r="BB43" s="70">
        <f>M43+R43</f>
        <v>4</v>
      </c>
      <c r="BC43" s="70">
        <f>AC43</f>
        <v>1</v>
      </c>
      <c r="BD43" s="70">
        <f>AA43+AB43</f>
        <v>1</v>
      </c>
      <c r="BE43" s="70">
        <f>AC43</f>
        <v>1</v>
      </c>
      <c r="BF43" s="70">
        <f>AD43+AE43</f>
        <v>1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21"/>
      <c r="F44" s="7"/>
      <c r="G44" s="7"/>
      <c r="H44" s="7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3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94">C44</f>
        <v>0</v>
      </c>
      <c r="AR44" s="70">
        <f t="shared" si="50"/>
        <v>0</v>
      </c>
      <c r="AS44" s="70">
        <f t="shared" ref="AS44:AS45" si="95">H44</f>
        <v>0</v>
      </c>
      <c r="AT44" s="70">
        <f t="shared" ref="AT44:AT45" si="96">I44+J44+K44</f>
        <v>0</v>
      </c>
      <c r="AU44" s="70">
        <f t="shared" ref="AU44:AU45" si="97">D44+E44+I44</f>
        <v>0</v>
      </c>
      <c r="AV44" s="70">
        <f t="shared" si="77"/>
        <v>0</v>
      </c>
      <c r="AW44" s="70">
        <f t="shared" ref="AW44:AW45" si="98">M44</f>
        <v>0</v>
      </c>
      <c r="AX44" s="70">
        <f t="shared" ref="AX44:AX45" si="99">N44+O44+P44+Q44</f>
        <v>0</v>
      </c>
      <c r="AY44" s="70">
        <f t="shared" ref="AY44:AY45" si="100">R44</f>
        <v>0</v>
      </c>
      <c r="AZ44" s="70">
        <f t="shared" ref="AZ44:AZ45" si="101">S44+T44+U44</f>
        <v>0</v>
      </c>
      <c r="BA44" s="70">
        <f t="shared" ref="BA44:BA45" si="102">V44</f>
        <v>0</v>
      </c>
      <c r="BB44" s="70">
        <f t="shared" ref="BB44:BB45" si="103">M44+R44</f>
        <v>0</v>
      </c>
      <c r="BC44" s="70">
        <f t="shared" ref="BC44:BC45" si="104">AC44</f>
        <v>0</v>
      </c>
      <c r="BD44" s="70">
        <f t="shared" ref="BD44:BD45" si="105">AA44+AB44</f>
        <v>0</v>
      </c>
      <c r="BE44" s="70">
        <f t="shared" ref="BE44:BE45" si="106">AC44</f>
        <v>0</v>
      </c>
      <c r="BF44" s="70">
        <f t="shared" ref="BF44:BF45" si="107">AD44+AE44</f>
        <v>0</v>
      </c>
      <c r="BG44" s="70">
        <f t="shared" ref="BG44:BG45" si="108">AJ44</f>
        <v>0</v>
      </c>
      <c r="BH44" s="70">
        <f t="shared" ref="BH44:BH45" si="109">AH44+AI44</f>
        <v>0</v>
      </c>
      <c r="BI44" s="70">
        <f t="shared" ref="BI44:BI45" si="110">AJ44</f>
        <v>0</v>
      </c>
      <c r="BJ44" s="70">
        <f t="shared" ref="BJ44:BJ45" si="111">AK44+AL44</f>
        <v>0</v>
      </c>
    </row>
    <row r="45" spans="1:62" ht="45" customHeight="1">
      <c r="A45" s="9" t="s">
        <v>167</v>
      </c>
      <c r="B45" s="76" t="s">
        <v>168</v>
      </c>
      <c r="C45" s="21"/>
      <c r="D45" s="2"/>
      <c r="E45" s="21"/>
      <c r="F45" s="7"/>
      <c r="G45" s="7"/>
      <c r="H45" s="7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3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94"/>
        <v>0</v>
      </c>
      <c r="AR45" s="70">
        <f t="shared" si="50"/>
        <v>0</v>
      </c>
      <c r="AS45" s="70">
        <f t="shared" si="95"/>
        <v>0</v>
      </c>
      <c r="AT45" s="70">
        <f t="shared" si="96"/>
        <v>0</v>
      </c>
      <c r="AU45" s="70">
        <f t="shared" si="97"/>
        <v>0</v>
      </c>
      <c r="AV45" s="70">
        <f t="shared" si="77"/>
        <v>0</v>
      </c>
      <c r="AW45" s="70">
        <f t="shared" si="98"/>
        <v>0</v>
      </c>
      <c r="AX45" s="70">
        <f t="shared" si="99"/>
        <v>0</v>
      </c>
      <c r="AY45" s="70">
        <f t="shared" si="100"/>
        <v>0</v>
      </c>
      <c r="AZ45" s="70">
        <f t="shared" si="101"/>
        <v>0</v>
      </c>
      <c r="BA45" s="70">
        <f t="shared" si="102"/>
        <v>0</v>
      </c>
      <c r="BB45" s="70">
        <f t="shared" si="103"/>
        <v>0</v>
      </c>
      <c r="BC45" s="70">
        <f t="shared" si="104"/>
        <v>0</v>
      </c>
      <c r="BD45" s="70">
        <f t="shared" si="105"/>
        <v>0</v>
      </c>
      <c r="BE45" s="70">
        <f t="shared" si="106"/>
        <v>0</v>
      </c>
      <c r="BF45" s="70">
        <f t="shared" si="107"/>
        <v>0</v>
      </c>
      <c r="BG45" s="70">
        <f t="shared" si="108"/>
        <v>0</v>
      </c>
      <c r="BH45" s="70">
        <f t="shared" si="109"/>
        <v>0</v>
      </c>
      <c r="BI45" s="70">
        <f t="shared" si="110"/>
        <v>0</v>
      </c>
      <c r="BJ45" s="70">
        <f t="shared" si="111"/>
        <v>0</v>
      </c>
    </row>
    <row r="46" spans="1:62" ht="19.5" customHeight="1">
      <c r="A46" s="9" t="s">
        <v>52</v>
      </c>
      <c r="B46" s="6" t="s">
        <v>3</v>
      </c>
      <c r="C46" s="21">
        <v>4</v>
      </c>
      <c r="D46" s="2">
        <v>0</v>
      </c>
      <c r="E46" s="21">
        <v>4</v>
      </c>
      <c r="F46" s="7">
        <v>0</v>
      </c>
      <c r="G46" s="7">
        <v>0</v>
      </c>
      <c r="H46" s="7">
        <v>2</v>
      </c>
      <c r="I46" s="2">
        <f t="shared" ref="I46" si="112">H46-J46-K46</f>
        <v>0</v>
      </c>
      <c r="J46" s="8">
        <v>1</v>
      </c>
      <c r="K46" s="8">
        <v>1</v>
      </c>
      <c r="L46" s="8">
        <v>0</v>
      </c>
      <c r="M46" s="3">
        <f t="shared" ref="M46" si="113">N46+O46+P46+Q46</f>
        <v>0</v>
      </c>
      <c r="N46" s="8">
        <v>0</v>
      </c>
      <c r="O46" s="8">
        <v>0</v>
      </c>
      <c r="P46" s="8">
        <v>0</v>
      </c>
      <c r="Q46" s="8">
        <v>0</v>
      </c>
      <c r="R46" s="161">
        <f t="shared" ref="R46" si="114">S46+T46+U46</f>
        <v>0</v>
      </c>
      <c r="S46" s="8">
        <v>0</v>
      </c>
      <c r="T46" s="8">
        <v>0</v>
      </c>
      <c r="U46" s="8">
        <v>0</v>
      </c>
      <c r="V46" s="3">
        <f t="shared" ref="V46" si="115">M46+R46</f>
        <v>0</v>
      </c>
      <c r="W46" s="8">
        <v>0</v>
      </c>
      <c r="X46" s="8">
        <v>0</v>
      </c>
      <c r="Y46" s="3">
        <f t="shared" ref="Y46" si="116">E46+I46-L46-V46-W46</f>
        <v>4</v>
      </c>
      <c r="Z46" s="8">
        <v>0</v>
      </c>
      <c r="AA46" s="8">
        <v>0</v>
      </c>
      <c r="AB46" s="8">
        <v>0</v>
      </c>
      <c r="AC46" s="3">
        <f t="shared" ref="AC46" si="117">AA46+AB46</f>
        <v>0</v>
      </c>
      <c r="AD46" s="8">
        <v>0</v>
      </c>
      <c r="AE46" s="3">
        <f t="shared" ref="AE46" si="118">AA46+AB46-AD46</f>
        <v>0</v>
      </c>
      <c r="AF46" s="8"/>
      <c r="AG46" s="8">
        <v>0</v>
      </c>
      <c r="AH46" s="8">
        <v>0</v>
      </c>
      <c r="AI46" s="8">
        <v>0</v>
      </c>
      <c r="AJ46" s="3">
        <f t="shared" ref="AJ46" si="119">AH46+AI46</f>
        <v>0</v>
      </c>
      <c r="AK46" s="8">
        <v>0</v>
      </c>
      <c r="AL46" s="3">
        <f t="shared" ref="AL46" si="120">AH46+AI46-AK46</f>
        <v>0</v>
      </c>
      <c r="AM46" s="8"/>
      <c r="AN46" s="8"/>
      <c r="AO46" s="8"/>
      <c r="AP46" s="8"/>
      <c r="AQ46" s="70">
        <f t="shared" si="11"/>
        <v>4</v>
      </c>
      <c r="AR46" s="70">
        <f t="shared" si="50"/>
        <v>4</v>
      </c>
      <c r="AS46" s="70">
        <f t="shared" si="12"/>
        <v>2</v>
      </c>
      <c r="AT46" s="70">
        <f t="shared" si="13"/>
        <v>2</v>
      </c>
      <c r="AU46" s="70">
        <f t="shared" si="14"/>
        <v>4</v>
      </c>
      <c r="AV46" s="70">
        <f t="shared" si="77"/>
        <v>4</v>
      </c>
      <c r="AW46" s="70">
        <f t="shared" si="15"/>
        <v>0</v>
      </c>
      <c r="AX46" s="70">
        <f t="shared" si="75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>
      <c r="A47" s="9"/>
      <c r="B47" s="6" t="s">
        <v>16</v>
      </c>
      <c r="C47" s="1">
        <f>C8+C11+C14+C17+C18+C19+C27+C33+C34+C35+C36+C37+C44+C45+C46+C38+C39+C40+C41+C42+C43</f>
        <v>191</v>
      </c>
      <c r="D47" s="1">
        <f t="shared" ref="D47:AP47" si="121">D8+D11+D14+D17+D18+D19+D27+D33+D34+D35+D36+D37+D44+D45+D46+D38+D39+D40+D41+D42+D43</f>
        <v>1</v>
      </c>
      <c r="E47" s="1">
        <f t="shared" si="121"/>
        <v>190</v>
      </c>
      <c r="F47" s="1">
        <f t="shared" si="121"/>
        <v>0</v>
      </c>
      <c r="G47" s="1">
        <f t="shared" si="121"/>
        <v>0</v>
      </c>
      <c r="H47" s="1">
        <f t="shared" si="121"/>
        <v>467</v>
      </c>
      <c r="I47" s="1">
        <f t="shared" si="121"/>
        <v>347</v>
      </c>
      <c r="J47" s="1">
        <f t="shared" si="121"/>
        <v>85</v>
      </c>
      <c r="K47" s="1">
        <f t="shared" si="121"/>
        <v>35</v>
      </c>
      <c r="L47" s="1">
        <f t="shared" si="121"/>
        <v>10</v>
      </c>
      <c r="M47" s="1">
        <f t="shared" si="121"/>
        <v>193</v>
      </c>
      <c r="N47" s="1">
        <f t="shared" si="121"/>
        <v>67</v>
      </c>
      <c r="O47" s="1">
        <f t="shared" si="121"/>
        <v>21</v>
      </c>
      <c r="P47" s="1">
        <f t="shared" si="121"/>
        <v>105</v>
      </c>
      <c r="Q47" s="1">
        <f t="shared" si="121"/>
        <v>0</v>
      </c>
      <c r="R47" s="1">
        <f t="shared" si="121"/>
        <v>48</v>
      </c>
      <c r="S47" s="1">
        <f t="shared" si="121"/>
        <v>0</v>
      </c>
      <c r="T47" s="1">
        <f t="shared" si="121"/>
        <v>30</v>
      </c>
      <c r="U47" s="1">
        <f t="shared" si="121"/>
        <v>18</v>
      </c>
      <c r="V47" s="1">
        <f t="shared" si="121"/>
        <v>241</v>
      </c>
      <c r="W47" s="1">
        <f t="shared" si="121"/>
        <v>0</v>
      </c>
      <c r="X47" s="1">
        <f t="shared" si="121"/>
        <v>10</v>
      </c>
      <c r="Y47" s="1">
        <f t="shared" si="121"/>
        <v>287</v>
      </c>
      <c r="Z47" s="1">
        <f t="shared" si="121"/>
        <v>11</v>
      </c>
      <c r="AA47" s="1">
        <f t="shared" si="121"/>
        <v>40</v>
      </c>
      <c r="AB47" s="1">
        <f t="shared" si="121"/>
        <v>14</v>
      </c>
      <c r="AC47" s="1">
        <f t="shared" si="121"/>
        <v>54</v>
      </c>
      <c r="AD47" s="1">
        <f t="shared" si="121"/>
        <v>5</v>
      </c>
      <c r="AE47" s="1">
        <f t="shared" si="121"/>
        <v>49</v>
      </c>
      <c r="AF47" s="1">
        <f t="shared" si="121"/>
        <v>0</v>
      </c>
      <c r="AG47" s="1">
        <f t="shared" si="121"/>
        <v>47</v>
      </c>
      <c r="AH47" s="1">
        <f t="shared" si="121"/>
        <v>2</v>
      </c>
      <c r="AI47" s="1">
        <f t="shared" si="121"/>
        <v>0</v>
      </c>
      <c r="AJ47" s="1">
        <f t="shared" si="121"/>
        <v>2</v>
      </c>
      <c r="AK47" s="1">
        <f t="shared" si="121"/>
        <v>2</v>
      </c>
      <c r="AL47" s="1">
        <f t="shared" si="121"/>
        <v>0</v>
      </c>
      <c r="AM47" s="1">
        <f t="shared" si="121"/>
        <v>0</v>
      </c>
      <c r="AN47" s="1">
        <f t="shared" si="121"/>
        <v>0</v>
      </c>
      <c r="AO47" s="1">
        <f t="shared" si="121"/>
        <v>0</v>
      </c>
      <c r="AP47" s="1">
        <f t="shared" si="121"/>
        <v>0</v>
      </c>
      <c r="AQ47" s="69">
        <f t="shared" ref="AQ47:BJ47" si="122">AQ8+AQ11+AQ14+AQ17+AQ18+AQ19+AQ27+AQ33+AQ34+AQ35+AQ36+AQ37+AQ42+AQ43+AQ38+AQ39+AQ40+AQ41+AQ44+AQ45+AQ46</f>
        <v>191</v>
      </c>
      <c r="AR47" s="70">
        <f t="shared" si="50"/>
        <v>191</v>
      </c>
      <c r="AS47" s="69">
        <f t="shared" si="122"/>
        <v>467</v>
      </c>
      <c r="AT47" s="69">
        <f t="shared" si="122"/>
        <v>467</v>
      </c>
      <c r="AU47" s="69">
        <f t="shared" si="122"/>
        <v>538</v>
      </c>
      <c r="AV47" s="70">
        <f>L47+V47+W47+Y47</f>
        <v>538</v>
      </c>
      <c r="AW47" s="69">
        <f t="shared" si="122"/>
        <v>193</v>
      </c>
      <c r="AX47" s="69">
        <f t="shared" si="122"/>
        <v>193</v>
      </c>
      <c r="AY47" s="69">
        <f t="shared" si="122"/>
        <v>48</v>
      </c>
      <c r="AZ47" s="69">
        <f t="shared" si="122"/>
        <v>48</v>
      </c>
      <c r="BA47" s="69">
        <f t="shared" si="122"/>
        <v>241</v>
      </c>
      <c r="BB47" s="69">
        <f t="shared" si="122"/>
        <v>241</v>
      </c>
      <c r="BC47" s="69">
        <f t="shared" si="122"/>
        <v>54</v>
      </c>
      <c r="BD47" s="69">
        <f t="shared" si="122"/>
        <v>54</v>
      </c>
      <c r="BE47" s="69">
        <f t="shared" si="122"/>
        <v>54</v>
      </c>
      <c r="BF47" s="69">
        <f t="shared" si="122"/>
        <v>54</v>
      </c>
      <c r="BG47" s="69">
        <f t="shared" si="122"/>
        <v>2</v>
      </c>
      <c r="BH47" s="69">
        <f t="shared" si="122"/>
        <v>2</v>
      </c>
      <c r="BI47" s="69">
        <f t="shared" si="122"/>
        <v>2</v>
      </c>
      <c r="BJ47" s="69">
        <f t="shared" si="122"/>
        <v>2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65" customWidth="1"/>
    <col min="2" max="2" width="71.42578125" style="165" customWidth="1"/>
    <col min="3" max="3" width="7.140625" style="165" customWidth="1"/>
    <col min="4" max="4" width="8.7109375" style="165" customWidth="1"/>
    <col min="5" max="5" width="7.5703125" style="165" customWidth="1"/>
    <col min="6" max="6" width="7.42578125" style="165" customWidth="1"/>
    <col min="7" max="7" width="8" style="165" customWidth="1"/>
    <col min="8" max="8" width="7.140625" style="165" customWidth="1"/>
    <col min="9" max="9" width="8.42578125" style="165" customWidth="1"/>
    <col min="10" max="10" width="7.85546875" style="165" customWidth="1"/>
    <col min="11" max="11" width="8.28515625" style="165" customWidth="1"/>
    <col min="12" max="12" width="8.140625" style="165" customWidth="1"/>
    <col min="13" max="13" width="8.42578125" style="165" customWidth="1"/>
    <col min="14" max="14" width="7.85546875" style="165" customWidth="1"/>
    <col min="15" max="15" width="7.42578125" style="165" customWidth="1"/>
    <col min="16" max="17" width="6.85546875" style="165" customWidth="1"/>
    <col min="18" max="18" width="7" style="165" customWidth="1"/>
    <col min="19" max="19" width="9.28515625" style="165" customWidth="1"/>
    <col min="20" max="20" width="7.5703125" style="165" customWidth="1"/>
    <col min="21" max="21" width="7" style="165" customWidth="1"/>
    <col min="22" max="22" width="7.85546875" style="165" customWidth="1"/>
    <col min="23" max="23" width="7" style="165" customWidth="1"/>
    <col min="24" max="24" width="8.42578125" style="165" customWidth="1"/>
    <col min="25" max="25" width="11" style="165" customWidth="1"/>
    <col min="26" max="26" width="8" style="165" customWidth="1"/>
    <col min="27" max="27" width="6.140625" style="165" customWidth="1"/>
    <col min="28" max="28" width="6.85546875" style="165" customWidth="1"/>
    <col min="29" max="29" width="5.5703125" style="165" customWidth="1"/>
    <col min="30" max="30" width="7.28515625" style="165" customWidth="1"/>
    <col min="31" max="31" width="8" style="165" customWidth="1"/>
    <col min="32" max="32" width="8.28515625" style="165" customWidth="1"/>
    <col min="33" max="33" width="7.28515625" style="165" customWidth="1"/>
    <col min="34" max="34" width="7.5703125" style="165" customWidth="1"/>
    <col min="35" max="36" width="6.7109375" style="165" customWidth="1"/>
    <col min="37" max="37" width="8.42578125" style="165" customWidth="1"/>
    <col min="38" max="38" width="7.28515625" style="165" customWidth="1"/>
    <col min="39" max="39" width="9.42578125" style="165" customWidth="1"/>
    <col min="40" max="40" width="8.5703125" style="165" customWidth="1"/>
    <col min="41" max="41" width="8.28515625" style="165" customWidth="1"/>
    <col min="42" max="42" width="7" style="165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65"/>
  </cols>
  <sheetData>
    <row r="1" spans="1:62" ht="63.7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>
      <c r="A2" s="238" t="s">
        <v>183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>
      <c r="A3" s="241" t="s">
        <v>184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66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38.25">
      <c r="A8" s="1">
        <v>1</v>
      </c>
      <c r="B8" s="6" t="s">
        <v>53</v>
      </c>
      <c r="C8" s="69">
        <f t="shared" ref="C8:AP8" si="0">SUM(C9:C10)</f>
        <v>91</v>
      </c>
      <c r="D8" s="69">
        <f t="shared" si="0"/>
        <v>0</v>
      </c>
      <c r="E8" s="69">
        <f t="shared" si="0"/>
        <v>91</v>
      </c>
      <c r="F8" s="69">
        <f t="shared" si="0"/>
        <v>0</v>
      </c>
      <c r="G8" s="69">
        <f t="shared" si="0"/>
        <v>0</v>
      </c>
      <c r="H8" s="69">
        <f t="shared" si="0"/>
        <v>3</v>
      </c>
      <c r="I8" s="69">
        <f t="shared" si="0"/>
        <v>0</v>
      </c>
      <c r="J8" s="69">
        <f t="shared" si="0"/>
        <v>0</v>
      </c>
      <c r="K8" s="69">
        <f t="shared" si="0"/>
        <v>3</v>
      </c>
      <c r="L8" s="69">
        <f t="shared" si="0"/>
        <v>41</v>
      </c>
      <c r="M8" s="69">
        <f t="shared" si="0"/>
        <v>46</v>
      </c>
      <c r="N8" s="69">
        <f t="shared" si="0"/>
        <v>15</v>
      </c>
      <c r="O8" s="69">
        <f t="shared" si="0"/>
        <v>0</v>
      </c>
      <c r="P8" s="69">
        <f t="shared" si="0"/>
        <v>31</v>
      </c>
      <c r="Q8" s="69">
        <f t="shared" si="0"/>
        <v>0</v>
      </c>
      <c r="R8" s="69">
        <f t="shared" si="0"/>
        <v>4</v>
      </c>
      <c r="S8" s="69">
        <f t="shared" si="0"/>
        <v>0</v>
      </c>
      <c r="T8" s="69">
        <f t="shared" si="0"/>
        <v>3</v>
      </c>
      <c r="U8" s="69">
        <f t="shared" si="0"/>
        <v>1</v>
      </c>
      <c r="V8" s="69">
        <f t="shared" si="0"/>
        <v>50</v>
      </c>
      <c r="W8" s="69">
        <f t="shared" si="0"/>
        <v>0</v>
      </c>
      <c r="X8" s="69">
        <f t="shared" si="0"/>
        <v>0</v>
      </c>
      <c r="Y8" s="69">
        <f t="shared" si="0"/>
        <v>0</v>
      </c>
      <c r="Z8" s="69">
        <f t="shared" si="0"/>
        <v>11</v>
      </c>
      <c r="AA8" s="69">
        <f t="shared" si="0"/>
        <v>0</v>
      </c>
      <c r="AB8" s="69">
        <f t="shared" si="0"/>
        <v>10</v>
      </c>
      <c r="AC8" s="69">
        <f t="shared" si="0"/>
        <v>10</v>
      </c>
      <c r="AD8" s="69">
        <f t="shared" si="0"/>
        <v>10</v>
      </c>
      <c r="AE8" s="69">
        <f t="shared" si="0"/>
        <v>0</v>
      </c>
      <c r="AF8" s="69">
        <f t="shared" si="0"/>
        <v>9</v>
      </c>
      <c r="AG8" s="69">
        <f t="shared" si="0"/>
        <v>1</v>
      </c>
      <c r="AH8" s="69">
        <f t="shared" si="0"/>
        <v>0</v>
      </c>
      <c r="AI8" s="69">
        <f t="shared" si="0"/>
        <v>0</v>
      </c>
      <c r="AJ8" s="69">
        <f t="shared" si="0"/>
        <v>0</v>
      </c>
      <c r="AK8" s="69">
        <f t="shared" si="0"/>
        <v>0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91</v>
      </c>
      <c r="AR8" s="69">
        <f t="shared" si="1"/>
        <v>91</v>
      </c>
      <c r="AS8" s="69">
        <f t="shared" si="1"/>
        <v>3</v>
      </c>
      <c r="AT8" s="69">
        <f t="shared" si="1"/>
        <v>3</v>
      </c>
      <c r="AU8" s="69">
        <f t="shared" si="1"/>
        <v>91</v>
      </c>
      <c r="AV8" s="69">
        <f>SUM(AV9:AV10)</f>
        <v>91</v>
      </c>
      <c r="AW8" s="69">
        <f t="shared" si="1"/>
        <v>46</v>
      </c>
      <c r="AX8" s="69">
        <f t="shared" si="1"/>
        <v>46</v>
      </c>
      <c r="AY8" s="69">
        <f t="shared" si="1"/>
        <v>4</v>
      </c>
      <c r="AZ8" s="69">
        <f t="shared" si="1"/>
        <v>4</v>
      </c>
      <c r="BA8" s="69">
        <f t="shared" si="1"/>
        <v>50</v>
      </c>
      <c r="BB8" s="69">
        <f t="shared" si="1"/>
        <v>50</v>
      </c>
      <c r="BC8" s="69">
        <f t="shared" si="1"/>
        <v>10</v>
      </c>
      <c r="BD8" s="69">
        <f t="shared" si="1"/>
        <v>10</v>
      </c>
      <c r="BE8" s="69">
        <f t="shared" si="1"/>
        <v>10</v>
      </c>
      <c r="BF8" s="69">
        <f t="shared" si="1"/>
        <v>10</v>
      </c>
      <c r="BG8" s="69">
        <f t="shared" si="1"/>
        <v>0</v>
      </c>
      <c r="BH8" s="69">
        <f t="shared" si="1"/>
        <v>0</v>
      </c>
      <c r="BI8" s="69">
        <f t="shared" si="1"/>
        <v>0</v>
      </c>
      <c r="BJ8" s="69">
        <f t="shared" si="1"/>
        <v>0</v>
      </c>
    </row>
    <row r="9" spans="1:62" ht="38.25">
      <c r="A9" s="5" t="s">
        <v>45</v>
      </c>
      <c r="B9" s="204" t="s">
        <v>54</v>
      </c>
      <c r="C9" s="25">
        <v>78</v>
      </c>
      <c r="D9" s="27"/>
      <c r="E9" s="27">
        <v>78</v>
      </c>
      <c r="F9" s="27">
        <v>0</v>
      </c>
      <c r="G9" s="27">
        <v>0</v>
      </c>
      <c r="H9" s="27">
        <v>2</v>
      </c>
      <c r="I9" s="27">
        <v>0</v>
      </c>
      <c r="J9" s="25">
        <v>0</v>
      </c>
      <c r="K9" s="25">
        <v>2</v>
      </c>
      <c r="L9" s="25">
        <v>32</v>
      </c>
      <c r="M9" s="25">
        <f t="shared" ref="M9:M10" si="2">N9+O9+P9+Q9</f>
        <v>44</v>
      </c>
      <c r="N9" s="25">
        <v>14</v>
      </c>
      <c r="O9" s="25">
        <v>0</v>
      </c>
      <c r="P9" s="25">
        <v>30</v>
      </c>
      <c r="Q9" s="25">
        <v>0</v>
      </c>
      <c r="R9" s="25">
        <f t="shared" ref="R9" si="3">S9+T9+U9</f>
        <v>2</v>
      </c>
      <c r="S9" s="25">
        <v>0</v>
      </c>
      <c r="T9" s="25">
        <v>1</v>
      </c>
      <c r="U9" s="25">
        <v>1</v>
      </c>
      <c r="V9" s="25">
        <f t="shared" ref="V9:V10" si="4">M9+R9</f>
        <v>46</v>
      </c>
      <c r="W9" s="25">
        <v>0</v>
      </c>
      <c r="X9" s="25">
        <v>0</v>
      </c>
      <c r="Y9" s="25">
        <v>0</v>
      </c>
      <c r="Z9" s="25">
        <v>9</v>
      </c>
      <c r="AA9" s="25">
        <v>0</v>
      </c>
      <c r="AB9" s="25">
        <f>Z9+AA9</f>
        <v>9</v>
      </c>
      <c r="AC9" s="25">
        <v>9</v>
      </c>
      <c r="AD9" s="25">
        <v>9</v>
      </c>
      <c r="AE9" s="25">
        <v>0</v>
      </c>
      <c r="AF9" s="25">
        <v>9</v>
      </c>
      <c r="AG9" s="25">
        <v>0</v>
      </c>
      <c r="AH9" s="25">
        <v>0</v>
      </c>
      <c r="AI9" s="25">
        <f t="shared" ref="AI9" si="5">AG9+AH9</f>
        <v>0</v>
      </c>
      <c r="AJ9" s="25">
        <v>0</v>
      </c>
      <c r="AK9" s="25">
        <f t="shared" ref="AK9" si="6">AG9+AH9-AJ9</f>
        <v>0</v>
      </c>
      <c r="AL9" s="25"/>
      <c r="AM9" s="25"/>
      <c r="AN9" s="25"/>
      <c r="AO9" s="25"/>
      <c r="AP9" s="25"/>
      <c r="AQ9" s="70">
        <f>C9</f>
        <v>78</v>
      </c>
      <c r="AR9" s="70">
        <f>E9+F9+G9+D9</f>
        <v>78</v>
      </c>
      <c r="AS9" s="70">
        <f>H9</f>
        <v>2</v>
      </c>
      <c r="AT9" s="70">
        <f>I9+J9+K9</f>
        <v>2</v>
      </c>
      <c r="AU9" s="70">
        <f>D9+E9+I9</f>
        <v>78</v>
      </c>
      <c r="AV9" s="70">
        <f>L9+V9+W9+Y9</f>
        <v>78</v>
      </c>
      <c r="AW9" s="70">
        <f>M9</f>
        <v>44</v>
      </c>
      <c r="AX9" s="70">
        <f>N9+O9+P9+Q9</f>
        <v>44</v>
      </c>
      <c r="AY9" s="70">
        <f>R9</f>
        <v>2</v>
      </c>
      <c r="AZ9" s="70">
        <f>S9+T9+U9</f>
        <v>2</v>
      </c>
      <c r="BA9" s="70">
        <f>V9</f>
        <v>46</v>
      </c>
      <c r="BB9" s="70">
        <f>M9+R9</f>
        <v>46</v>
      </c>
      <c r="BC9" s="70">
        <f>AC9</f>
        <v>9</v>
      </c>
      <c r="BD9" s="70">
        <f>AA9+AB9</f>
        <v>9</v>
      </c>
      <c r="BE9" s="70">
        <f>AC9</f>
        <v>9</v>
      </c>
      <c r="BF9" s="70">
        <f>AD9+AE9</f>
        <v>9</v>
      </c>
      <c r="BG9" s="70">
        <f>AJ9</f>
        <v>0</v>
      </c>
      <c r="BH9" s="70">
        <f>AH9+AI9</f>
        <v>0</v>
      </c>
      <c r="BI9" s="70">
        <f>AJ9</f>
        <v>0</v>
      </c>
      <c r="BJ9" s="70">
        <f>AK9+AL9</f>
        <v>0</v>
      </c>
    </row>
    <row r="10" spans="1:62" ht="38.25">
      <c r="A10" s="5" t="s">
        <v>46</v>
      </c>
      <c r="B10" s="204" t="s">
        <v>55</v>
      </c>
      <c r="C10" s="162">
        <v>13</v>
      </c>
      <c r="D10" s="162">
        <v>0</v>
      </c>
      <c r="E10" s="162">
        <v>13</v>
      </c>
      <c r="F10" s="36">
        <v>0</v>
      </c>
      <c r="G10" s="36">
        <v>0</v>
      </c>
      <c r="H10" s="36">
        <v>1</v>
      </c>
      <c r="I10" s="36">
        <v>0</v>
      </c>
      <c r="J10" s="36">
        <v>0</v>
      </c>
      <c r="K10" s="33">
        <v>1</v>
      </c>
      <c r="L10" s="25">
        <f t="shared" ref="L10" si="7">E10+I10-V10</f>
        <v>9</v>
      </c>
      <c r="M10" s="25">
        <f t="shared" si="2"/>
        <v>2</v>
      </c>
      <c r="N10" s="33">
        <v>1</v>
      </c>
      <c r="O10" s="33">
        <v>0</v>
      </c>
      <c r="P10" s="33">
        <v>1</v>
      </c>
      <c r="Q10" s="33">
        <v>0</v>
      </c>
      <c r="R10" s="33">
        <v>2</v>
      </c>
      <c r="S10" s="33">
        <v>0</v>
      </c>
      <c r="T10" s="33">
        <v>2</v>
      </c>
      <c r="U10" s="33">
        <v>0</v>
      </c>
      <c r="V10" s="25">
        <f t="shared" si="4"/>
        <v>4</v>
      </c>
      <c r="W10" s="33">
        <v>0</v>
      </c>
      <c r="X10" s="33">
        <v>0</v>
      </c>
      <c r="Y10" s="33">
        <f>E16+I10-L10-V10-W10</f>
        <v>0</v>
      </c>
      <c r="Z10" s="33">
        <v>2</v>
      </c>
      <c r="AA10" s="33">
        <v>0</v>
      </c>
      <c r="AB10" s="33">
        <v>1</v>
      </c>
      <c r="AC10" s="33">
        <f t="shared" ref="AC10" si="8">AA10+AB10</f>
        <v>1</v>
      </c>
      <c r="AD10" s="33">
        <v>1</v>
      </c>
      <c r="AE10" s="33">
        <v>0</v>
      </c>
      <c r="AF10" s="33"/>
      <c r="AG10" s="33">
        <v>1</v>
      </c>
      <c r="AH10" s="33">
        <v>0</v>
      </c>
      <c r="AI10" s="33">
        <v>0</v>
      </c>
      <c r="AJ10" s="33">
        <f t="shared" ref="AJ10" si="9">AH10+AI10</f>
        <v>0</v>
      </c>
      <c r="AK10" s="33">
        <v>0</v>
      </c>
      <c r="AL10" s="33">
        <v>0</v>
      </c>
      <c r="AM10" s="33"/>
      <c r="AN10" s="33"/>
      <c r="AO10" s="33"/>
      <c r="AP10" s="33"/>
      <c r="AQ10" s="70">
        <f t="shared" ref="AQ10:AQ46" si="10">C10</f>
        <v>13</v>
      </c>
      <c r="AR10" s="70">
        <f>E10+F10+G10+D10</f>
        <v>13</v>
      </c>
      <c r="AS10" s="70">
        <f t="shared" ref="AS10:AS46" si="11">H10</f>
        <v>1</v>
      </c>
      <c r="AT10" s="70">
        <f t="shared" ref="AT10:AT46" si="12">I10+J10+K10</f>
        <v>1</v>
      </c>
      <c r="AU10" s="70">
        <f t="shared" ref="AU10:AU46" si="13">D10+E10+I10</f>
        <v>13</v>
      </c>
      <c r="AV10" s="70">
        <f>L10+V10+W10+Y10</f>
        <v>13</v>
      </c>
      <c r="AW10" s="70">
        <f t="shared" ref="AW10:AW46" si="14">M10</f>
        <v>2</v>
      </c>
      <c r="AX10" s="70">
        <f>N10+O10+P10+Q10</f>
        <v>2</v>
      </c>
      <c r="AY10" s="70">
        <f t="shared" ref="AY10:AY46" si="15">R10</f>
        <v>2</v>
      </c>
      <c r="AZ10" s="70">
        <f t="shared" ref="AZ10:AZ46" si="16">S10+T10+U10</f>
        <v>2</v>
      </c>
      <c r="BA10" s="70">
        <f t="shared" ref="BA10:BA46" si="17">V10</f>
        <v>4</v>
      </c>
      <c r="BB10" s="70">
        <f t="shared" ref="BB10:BB46" si="18">M10+R10</f>
        <v>4</v>
      </c>
      <c r="BC10" s="70">
        <f t="shared" ref="BC10:BC46" si="19">AC10</f>
        <v>1</v>
      </c>
      <c r="BD10" s="70">
        <f t="shared" ref="BD10:BD46" si="20">AA10+AB10</f>
        <v>1</v>
      </c>
      <c r="BE10" s="70">
        <f t="shared" ref="BE10:BE46" si="21">AC10</f>
        <v>1</v>
      </c>
      <c r="BF10" s="70">
        <f t="shared" ref="BF10:BF46" si="22">AD10+AE10</f>
        <v>1</v>
      </c>
      <c r="BG10" s="70">
        <f t="shared" ref="BG10:BG46" si="23">AJ10</f>
        <v>0</v>
      </c>
      <c r="BH10" s="70">
        <f t="shared" ref="BH10:BH46" si="24">AH10+AI10</f>
        <v>0</v>
      </c>
      <c r="BI10" s="70">
        <f t="shared" ref="BI10:BI46" si="25">AJ10</f>
        <v>0</v>
      </c>
      <c r="BJ10" s="70">
        <f t="shared" ref="BJ10:BJ46" si="26">AK10+AL10</f>
        <v>0</v>
      </c>
    </row>
    <row r="11" spans="1:62" ht="51">
      <c r="A11" s="1">
        <v>2</v>
      </c>
      <c r="B11" s="6" t="s">
        <v>56</v>
      </c>
      <c r="C11" s="69">
        <f t="shared" ref="C11:BJ11" si="27">SUM(C12:C13)</f>
        <v>24</v>
      </c>
      <c r="D11" s="69">
        <f t="shared" si="27"/>
        <v>0</v>
      </c>
      <c r="E11" s="69">
        <f t="shared" si="27"/>
        <v>24</v>
      </c>
      <c r="F11" s="69">
        <f t="shared" si="27"/>
        <v>0</v>
      </c>
      <c r="G11" s="69">
        <f t="shared" si="27"/>
        <v>0</v>
      </c>
      <c r="H11" s="69">
        <f t="shared" si="27"/>
        <v>0</v>
      </c>
      <c r="I11" s="69">
        <f t="shared" si="27"/>
        <v>0</v>
      </c>
      <c r="J11" s="69">
        <f t="shared" si="27"/>
        <v>0</v>
      </c>
      <c r="K11" s="69">
        <f t="shared" si="27"/>
        <v>0</v>
      </c>
      <c r="L11" s="69">
        <f t="shared" si="27"/>
        <v>16</v>
      </c>
      <c r="M11" s="69">
        <f t="shared" si="27"/>
        <v>4</v>
      </c>
      <c r="N11" s="69">
        <f t="shared" si="27"/>
        <v>0</v>
      </c>
      <c r="O11" s="69">
        <f t="shared" si="27"/>
        <v>0</v>
      </c>
      <c r="P11" s="69">
        <f t="shared" si="27"/>
        <v>4</v>
      </c>
      <c r="Q11" s="69">
        <f t="shared" si="27"/>
        <v>0</v>
      </c>
      <c r="R11" s="69">
        <f t="shared" si="27"/>
        <v>4</v>
      </c>
      <c r="S11" s="69">
        <f t="shared" si="27"/>
        <v>0</v>
      </c>
      <c r="T11" s="69">
        <f t="shared" si="27"/>
        <v>3</v>
      </c>
      <c r="U11" s="69">
        <f t="shared" si="27"/>
        <v>1</v>
      </c>
      <c r="V11" s="69">
        <f t="shared" si="27"/>
        <v>8</v>
      </c>
      <c r="W11" s="69">
        <f t="shared" si="27"/>
        <v>0</v>
      </c>
      <c r="X11" s="69">
        <f t="shared" si="27"/>
        <v>0</v>
      </c>
      <c r="Y11" s="69">
        <f t="shared" si="27"/>
        <v>0</v>
      </c>
      <c r="Z11" s="69">
        <f t="shared" si="27"/>
        <v>0</v>
      </c>
      <c r="AA11" s="69">
        <f t="shared" si="27"/>
        <v>3</v>
      </c>
      <c r="AB11" s="69">
        <f t="shared" si="27"/>
        <v>0</v>
      </c>
      <c r="AC11" s="69">
        <f t="shared" si="27"/>
        <v>3</v>
      </c>
      <c r="AD11" s="69">
        <f t="shared" si="27"/>
        <v>3</v>
      </c>
      <c r="AE11" s="69">
        <f t="shared" si="27"/>
        <v>0</v>
      </c>
      <c r="AF11" s="69">
        <f t="shared" si="27"/>
        <v>0</v>
      </c>
      <c r="AG11" s="69">
        <f t="shared" si="27"/>
        <v>2</v>
      </c>
      <c r="AH11" s="69">
        <f t="shared" si="27"/>
        <v>1</v>
      </c>
      <c r="AI11" s="69">
        <f t="shared" si="27"/>
        <v>0</v>
      </c>
      <c r="AJ11" s="69">
        <f t="shared" si="27"/>
        <v>1</v>
      </c>
      <c r="AK11" s="69">
        <f t="shared" si="27"/>
        <v>1</v>
      </c>
      <c r="AL11" s="69">
        <f t="shared" si="27"/>
        <v>0</v>
      </c>
      <c r="AM11" s="69">
        <f t="shared" si="27"/>
        <v>0</v>
      </c>
      <c r="AN11" s="69">
        <f t="shared" si="27"/>
        <v>0</v>
      </c>
      <c r="AO11" s="69">
        <f t="shared" si="27"/>
        <v>0</v>
      </c>
      <c r="AP11" s="69">
        <f t="shared" si="27"/>
        <v>0</v>
      </c>
      <c r="AQ11" s="69">
        <f t="shared" si="27"/>
        <v>24</v>
      </c>
      <c r="AR11" s="69">
        <f t="shared" si="27"/>
        <v>24</v>
      </c>
      <c r="AS11" s="69">
        <f t="shared" si="27"/>
        <v>0</v>
      </c>
      <c r="AT11" s="69">
        <f t="shared" si="27"/>
        <v>0</v>
      </c>
      <c r="AU11" s="69">
        <f t="shared" si="27"/>
        <v>24</v>
      </c>
      <c r="AV11" s="69">
        <f t="shared" si="27"/>
        <v>24</v>
      </c>
      <c r="AW11" s="69">
        <f t="shared" si="27"/>
        <v>4</v>
      </c>
      <c r="AX11" s="69">
        <f t="shared" si="27"/>
        <v>4</v>
      </c>
      <c r="AY11" s="69">
        <f t="shared" si="27"/>
        <v>4</v>
      </c>
      <c r="AZ11" s="69">
        <f t="shared" si="27"/>
        <v>4</v>
      </c>
      <c r="BA11" s="69">
        <f t="shared" si="27"/>
        <v>8</v>
      </c>
      <c r="BB11" s="69">
        <f t="shared" si="27"/>
        <v>8</v>
      </c>
      <c r="BC11" s="69">
        <f t="shared" si="27"/>
        <v>3</v>
      </c>
      <c r="BD11" s="69">
        <f t="shared" si="27"/>
        <v>3</v>
      </c>
      <c r="BE11" s="69">
        <f t="shared" si="27"/>
        <v>3</v>
      </c>
      <c r="BF11" s="69">
        <f t="shared" si="27"/>
        <v>3</v>
      </c>
      <c r="BG11" s="69">
        <f t="shared" si="27"/>
        <v>1</v>
      </c>
      <c r="BH11" s="69">
        <f t="shared" si="27"/>
        <v>1</v>
      </c>
      <c r="BI11" s="69">
        <f t="shared" si="27"/>
        <v>1</v>
      </c>
      <c r="BJ11" s="69">
        <f t="shared" si="27"/>
        <v>1</v>
      </c>
    </row>
    <row r="12" spans="1:62" ht="38.25">
      <c r="A12" s="5" t="s">
        <v>4</v>
      </c>
      <c r="B12" s="204" t="s">
        <v>57</v>
      </c>
      <c r="C12" s="162">
        <v>13</v>
      </c>
      <c r="D12" s="162"/>
      <c r="E12" s="162">
        <v>13</v>
      </c>
      <c r="F12" s="7">
        <v>0</v>
      </c>
      <c r="G12" s="7">
        <v>0</v>
      </c>
      <c r="H12" s="7">
        <v>0</v>
      </c>
      <c r="I12" s="7">
        <v>0</v>
      </c>
      <c r="J12" s="21">
        <v>0</v>
      </c>
      <c r="K12" s="21">
        <v>0</v>
      </c>
      <c r="L12" s="25">
        <f t="shared" ref="L12:L13" si="28">E12+I12-V12</f>
        <v>6</v>
      </c>
      <c r="M12" s="25">
        <f t="shared" ref="M12:M13" si="29">N12+O12+P12+Q12</f>
        <v>4</v>
      </c>
      <c r="N12" s="21">
        <v>0</v>
      </c>
      <c r="O12" s="21">
        <v>0</v>
      </c>
      <c r="P12" s="21">
        <v>4</v>
      </c>
      <c r="Q12" s="21">
        <v>0</v>
      </c>
      <c r="R12" s="161">
        <f t="shared" ref="R12:R13" si="30">S12+T12+U12</f>
        <v>3</v>
      </c>
      <c r="S12" s="21">
        <v>0</v>
      </c>
      <c r="T12" s="21">
        <v>3</v>
      </c>
      <c r="U12" s="21">
        <v>0</v>
      </c>
      <c r="V12" s="25">
        <f t="shared" ref="V12:V13" si="31">M12+R12</f>
        <v>7</v>
      </c>
      <c r="W12" s="21">
        <v>0</v>
      </c>
      <c r="X12" s="21">
        <v>0</v>
      </c>
      <c r="Y12" s="21">
        <v>0</v>
      </c>
      <c r="Z12" s="21">
        <v>0</v>
      </c>
      <c r="AA12" s="21">
        <v>3</v>
      </c>
      <c r="AB12" s="21">
        <v>0</v>
      </c>
      <c r="AC12" s="21">
        <f t="shared" ref="AC12:AC13" si="32">AA12+AB12</f>
        <v>3</v>
      </c>
      <c r="AD12" s="21">
        <v>3</v>
      </c>
      <c r="AE12" s="21">
        <v>0</v>
      </c>
      <c r="AF12" s="21"/>
      <c r="AG12" s="21">
        <v>2</v>
      </c>
      <c r="AH12" s="21">
        <v>1</v>
      </c>
      <c r="AI12" s="21">
        <v>0</v>
      </c>
      <c r="AJ12" s="21">
        <f t="shared" ref="AJ12:AJ13" si="33">AH12+AI12</f>
        <v>1</v>
      </c>
      <c r="AK12" s="21">
        <v>1</v>
      </c>
      <c r="AL12" s="21">
        <v>0</v>
      </c>
      <c r="AM12" s="21"/>
      <c r="AN12" s="21"/>
      <c r="AO12" s="21"/>
      <c r="AP12" s="21"/>
      <c r="AQ12" s="70">
        <f t="shared" si="10"/>
        <v>13</v>
      </c>
      <c r="AR12" s="70">
        <f>E12+F12+G12+D12</f>
        <v>13</v>
      </c>
      <c r="AS12" s="70">
        <f t="shared" si="11"/>
        <v>0</v>
      </c>
      <c r="AT12" s="70">
        <f t="shared" si="12"/>
        <v>0</v>
      </c>
      <c r="AU12" s="70">
        <f t="shared" si="13"/>
        <v>13</v>
      </c>
      <c r="AV12" s="70">
        <f>L12+V12+W12+Y12</f>
        <v>13</v>
      </c>
      <c r="AW12" s="70">
        <f t="shared" si="14"/>
        <v>4</v>
      </c>
      <c r="AX12" s="70">
        <f>N12+O12+P12+Q12</f>
        <v>4</v>
      </c>
      <c r="AY12" s="70">
        <f t="shared" si="15"/>
        <v>3</v>
      </c>
      <c r="AZ12" s="70">
        <f t="shared" si="16"/>
        <v>3</v>
      </c>
      <c r="BA12" s="70">
        <f t="shared" si="17"/>
        <v>7</v>
      </c>
      <c r="BB12" s="70">
        <f t="shared" si="18"/>
        <v>7</v>
      </c>
      <c r="BC12" s="70">
        <f t="shared" si="19"/>
        <v>3</v>
      </c>
      <c r="BD12" s="70">
        <f t="shared" si="20"/>
        <v>3</v>
      </c>
      <c r="BE12" s="70">
        <f t="shared" si="21"/>
        <v>3</v>
      </c>
      <c r="BF12" s="70">
        <f t="shared" si="22"/>
        <v>3</v>
      </c>
      <c r="BG12" s="70">
        <f t="shared" si="23"/>
        <v>1</v>
      </c>
      <c r="BH12" s="70">
        <f t="shared" si="24"/>
        <v>1</v>
      </c>
      <c r="BI12" s="70">
        <f t="shared" si="25"/>
        <v>1</v>
      </c>
      <c r="BJ12" s="70">
        <f t="shared" si="26"/>
        <v>1</v>
      </c>
    </row>
    <row r="13" spans="1:62" ht="38.25">
      <c r="A13" s="5" t="s">
        <v>5</v>
      </c>
      <c r="B13" s="204" t="s">
        <v>58</v>
      </c>
      <c r="C13" s="21">
        <v>11</v>
      </c>
      <c r="D13" s="7">
        <v>0</v>
      </c>
      <c r="E13" s="7">
        <v>11</v>
      </c>
      <c r="F13" s="7">
        <v>0</v>
      </c>
      <c r="G13" s="7">
        <v>0</v>
      </c>
      <c r="H13" s="7">
        <v>0</v>
      </c>
      <c r="I13" s="7">
        <f t="shared" ref="I13" si="34">H13-J13-K13</f>
        <v>0</v>
      </c>
      <c r="J13" s="21">
        <v>0</v>
      </c>
      <c r="K13" s="21">
        <v>0</v>
      </c>
      <c r="L13" s="25">
        <f t="shared" si="28"/>
        <v>10</v>
      </c>
      <c r="M13" s="25">
        <f t="shared" si="29"/>
        <v>0</v>
      </c>
      <c r="N13" s="21">
        <v>0</v>
      </c>
      <c r="O13" s="21">
        <v>0</v>
      </c>
      <c r="P13" s="21">
        <v>0</v>
      </c>
      <c r="Q13" s="21">
        <v>0</v>
      </c>
      <c r="R13" s="21">
        <f t="shared" si="30"/>
        <v>1</v>
      </c>
      <c r="S13" s="21">
        <v>0</v>
      </c>
      <c r="T13" s="21">
        <v>0</v>
      </c>
      <c r="U13" s="21">
        <v>1</v>
      </c>
      <c r="V13" s="25">
        <f t="shared" si="31"/>
        <v>1</v>
      </c>
      <c r="W13" s="21">
        <v>0</v>
      </c>
      <c r="X13" s="21">
        <v>0</v>
      </c>
      <c r="Y13" s="21">
        <f t="shared" ref="Y13" si="35">E13+I13-L13-V13-W13</f>
        <v>0</v>
      </c>
      <c r="Z13" s="21">
        <v>0</v>
      </c>
      <c r="AA13" s="21">
        <v>0</v>
      </c>
      <c r="AB13" s="21">
        <v>0</v>
      </c>
      <c r="AC13" s="21">
        <f t="shared" si="32"/>
        <v>0</v>
      </c>
      <c r="AD13" s="21">
        <v>0</v>
      </c>
      <c r="AE13" s="21">
        <v>0</v>
      </c>
      <c r="AF13" s="21"/>
      <c r="AG13" s="21">
        <v>0</v>
      </c>
      <c r="AH13" s="21">
        <v>0</v>
      </c>
      <c r="AI13" s="21">
        <v>0</v>
      </c>
      <c r="AJ13" s="21">
        <f t="shared" si="33"/>
        <v>0</v>
      </c>
      <c r="AK13" s="21">
        <v>0</v>
      </c>
      <c r="AL13" s="21">
        <v>0</v>
      </c>
      <c r="AM13" s="21"/>
      <c r="AN13" s="21"/>
      <c r="AO13" s="21"/>
      <c r="AP13" s="21"/>
      <c r="AQ13" s="70">
        <f t="shared" si="10"/>
        <v>11</v>
      </c>
      <c r="AR13" s="70">
        <f>E13+F13+G13+D13</f>
        <v>11</v>
      </c>
      <c r="AS13" s="70">
        <f t="shared" si="11"/>
        <v>0</v>
      </c>
      <c r="AT13" s="70">
        <f t="shared" si="12"/>
        <v>0</v>
      </c>
      <c r="AU13" s="70">
        <f t="shared" si="13"/>
        <v>11</v>
      </c>
      <c r="AV13" s="70">
        <f>L13+V13+W13+Y13+Z13</f>
        <v>11</v>
      </c>
      <c r="AW13" s="70">
        <f t="shared" si="14"/>
        <v>0</v>
      </c>
      <c r="AX13" s="70">
        <f>N13+O13+P13+Q13</f>
        <v>0</v>
      </c>
      <c r="AY13" s="70">
        <f t="shared" si="15"/>
        <v>1</v>
      </c>
      <c r="AZ13" s="70">
        <f t="shared" si="16"/>
        <v>1</v>
      </c>
      <c r="BA13" s="70">
        <f t="shared" si="17"/>
        <v>1</v>
      </c>
      <c r="BB13" s="70">
        <f t="shared" si="18"/>
        <v>1</v>
      </c>
      <c r="BC13" s="70">
        <f t="shared" si="19"/>
        <v>0</v>
      </c>
      <c r="BD13" s="70">
        <f t="shared" si="20"/>
        <v>0</v>
      </c>
      <c r="BE13" s="70">
        <f t="shared" si="21"/>
        <v>0</v>
      </c>
      <c r="BF13" s="70">
        <f t="shared" si="22"/>
        <v>0</v>
      </c>
      <c r="BG13" s="70">
        <f t="shared" si="23"/>
        <v>0</v>
      </c>
      <c r="BH13" s="70">
        <f t="shared" si="24"/>
        <v>0</v>
      </c>
      <c r="BI13" s="70">
        <f t="shared" si="25"/>
        <v>0</v>
      </c>
      <c r="BJ13" s="70">
        <f t="shared" si="26"/>
        <v>0</v>
      </c>
    </row>
    <row r="14" spans="1:62" ht="38.25">
      <c r="A14" s="5" t="s">
        <v>47</v>
      </c>
      <c r="B14" s="6" t="s">
        <v>59</v>
      </c>
      <c r="C14" s="69">
        <f t="shared" ref="C14:AP14" si="36">SUM(C15:C16)</f>
        <v>28</v>
      </c>
      <c r="D14" s="69">
        <f t="shared" si="36"/>
        <v>0</v>
      </c>
      <c r="E14" s="69">
        <f t="shared" si="36"/>
        <v>28</v>
      </c>
      <c r="F14" s="69">
        <f t="shared" si="36"/>
        <v>0</v>
      </c>
      <c r="G14" s="69">
        <f t="shared" si="36"/>
        <v>0</v>
      </c>
      <c r="H14" s="69">
        <f t="shared" si="36"/>
        <v>0</v>
      </c>
      <c r="I14" s="69">
        <f t="shared" si="36"/>
        <v>0</v>
      </c>
      <c r="J14" s="69">
        <f t="shared" si="36"/>
        <v>0</v>
      </c>
      <c r="K14" s="69">
        <f t="shared" si="36"/>
        <v>0</v>
      </c>
      <c r="L14" s="69">
        <f t="shared" si="36"/>
        <v>15</v>
      </c>
      <c r="M14" s="69">
        <f t="shared" si="36"/>
        <v>4</v>
      </c>
      <c r="N14" s="69">
        <f t="shared" si="36"/>
        <v>2</v>
      </c>
      <c r="O14" s="69">
        <f t="shared" si="36"/>
        <v>0</v>
      </c>
      <c r="P14" s="69">
        <f t="shared" si="36"/>
        <v>2</v>
      </c>
      <c r="Q14" s="69">
        <f t="shared" si="36"/>
        <v>0</v>
      </c>
      <c r="R14" s="69">
        <f t="shared" si="36"/>
        <v>9</v>
      </c>
      <c r="S14" s="69">
        <f t="shared" si="36"/>
        <v>0</v>
      </c>
      <c r="T14" s="69">
        <f t="shared" si="36"/>
        <v>5</v>
      </c>
      <c r="U14" s="69">
        <f t="shared" si="36"/>
        <v>4</v>
      </c>
      <c r="V14" s="69">
        <f t="shared" si="36"/>
        <v>13</v>
      </c>
      <c r="W14" s="69">
        <f t="shared" si="36"/>
        <v>0</v>
      </c>
      <c r="X14" s="69">
        <f t="shared" si="36"/>
        <v>0</v>
      </c>
      <c r="Y14" s="69">
        <f t="shared" si="36"/>
        <v>0</v>
      </c>
      <c r="Z14" s="69">
        <f t="shared" si="36"/>
        <v>0</v>
      </c>
      <c r="AA14" s="69">
        <f t="shared" si="36"/>
        <v>3</v>
      </c>
      <c r="AB14" s="69">
        <f t="shared" si="36"/>
        <v>1</v>
      </c>
      <c r="AC14" s="69">
        <f t="shared" si="36"/>
        <v>4</v>
      </c>
      <c r="AD14" s="69">
        <f t="shared" si="36"/>
        <v>4</v>
      </c>
      <c r="AE14" s="69">
        <f t="shared" si="36"/>
        <v>0</v>
      </c>
      <c r="AF14" s="69">
        <f t="shared" si="36"/>
        <v>0</v>
      </c>
      <c r="AG14" s="69">
        <f t="shared" si="36"/>
        <v>0</v>
      </c>
      <c r="AH14" s="69">
        <f t="shared" si="36"/>
        <v>0</v>
      </c>
      <c r="AI14" s="69">
        <f t="shared" si="36"/>
        <v>0</v>
      </c>
      <c r="AJ14" s="69">
        <f t="shared" si="36"/>
        <v>0</v>
      </c>
      <c r="AK14" s="69">
        <f t="shared" si="36"/>
        <v>0</v>
      </c>
      <c r="AL14" s="69">
        <f t="shared" si="36"/>
        <v>0</v>
      </c>
      <c r="AM14" s="69">
        <f t="shared" si="36"/>
        <v>0</v>
      </c>
      <c r="AN14" s="69">
        <f t="shared" si="36"/>
        <v>0</v>
      </c>
      <c r="AO14" s="69">
        <f t="shared" si="36"/>
        <v>0</v>
      </c>
      <c r="AP14" s="69">
        <f t="shared" si="36"/>
        <v>0</v>
      </c>
      <c r="AQ14" s="69">
        <f t="shared" ref="AQ14:BJ14" si="37">SUM(AQ15:AQ16)</f>
        <v>28</v>
      </c>
      <c r="AR14" s="69">
        <f t="shared" si="37"/>
        <v>28</v>
      </c>
      <c r="AS14" s="69">
        <f t="shared" si="37"/>
        <v>0</v>
      </c>
      <c r="AT14" s="69">
        <f t="shared" si="37"/>
        <v>0</v>
      </c>
      <c r="AU14" s="69">
        <f t="shared" si="37"/>
        <v>28</v>
      </c>
      <c r="AV14" s="69">
        <f t="shared" si="37"/>
        <v>28</v>
      </c>
      <c r="AW14" s="69">
        <f t="shared" si="37"/>
        <v>4</v>
      </c>
      <c r="AX14" s="69">
        <f t="shared" si="37"/>
        <v>4</v>
      </c>
      <c r="AY14" s="69">
        <f t="shared" si="37"/>
        <v>9</v>
      </c>
      <c r="AZ14" s="69">
        <f t="shared" si="37"/>
        <v>9</v>
      </c>
      <c r="BA14" s="69">
        <f t="shared" si="37"/>
        <v>13</v>
      </c>
      <c r="BB14" s="69">
        <f t="shared" si="37"/>
        <v>13</v>
      </c>
      <c r="BC14" s="69">
        <f t="shared" si="37"/>
        <v>4</v>
      </c>
      <c r="BD14" s="69">
        <f t="shared" si="37"/>
        <v>4</v>
      </c>
      <c r="BE14" s="69">
        <f t="shared" si="37"/>
        <v>4</v>
      </c>
      <c r="BF14" s="69">
        <f t="shared" si="37"/>
        <v>4</v>
      </c>
      <c r="BG14" s="69">
        <f t="shared" si="37"/>
        <v>0</v>
      </c>
      <c r="BH14" s="69">
        <f t="shared" si="37"/>
        <v>0</v>
      </c>
      <c r="BI14" s="69">
        <f t="shared" si="37"/>
        <v>0</v>
      </c>
      <c r="BJ14" s="69">
        <f t="shared" si="37"/>
        <v>0</v>
      </c>
    </row>
    <row r="15" spans="1:62" ht="38.25" customHeight="1">
      <c r="A15" s="5" t="s">
        <v>6</v>
      </c>
      <c r="B15" s="204" t="s">
        <v>60</v>
      </c>
      <c r="C15" s="21">
        <v>15</v>
      </c>
      <c r="D15" s="7"/>
      <c r="E15" s="7">
        <v>15</v>
      </c>
      <c r="F15" s="7">
        <v>0</v>
      </c>
      <c r="G15" s="7">
        <v>0</v>
      </c>
      <c r="H15" s="7">
        <v>0</v>
      </c>
      <c r="I15" s="7">
        <f t="shared" ref="I15:I16" si="38">H15-J15-K15</f>
        <v>0</v>
      </c>
      <c r="J15" s="21">
        <v>0</v>
      </c>
      <c r="K15" s="21">
        <v>0</v>
      </c>
      <c r="L15" s="25">
        <f t="shared" ref="L15:L17" si="39">E15+I15-V15</f>
        <v>7</v>
      </c>
      <c r="M15" s="25">
        <f t="shared" ref="M15:M18" si="40">N15+O15+P15+Q15</f>
        <v>2</v>
      </c>
      <c r="N15" s="21">
        <v>0</v>
      </c>
      <c r="O15" s="21">
        <v>0</v>
      </c>
      <c r="P15" s="21">
        <v>2</v>
      </c>
      <c r="Q15" s="21">
        <v>0</v>
      </c>
      <c r="R15" s="21">
        <v>6</v>
      </c>
      <c r="S15" s="21">
        <v>0</v>
      </c>
      <c r="T15" s="21">
        <v>2</v>
      </c>
      <c r="U15" s="21">
        <v>4</v>
      </c>
      <c r="V15" s="25">
        <f t="shared" ref="V15:V18" si="41">M15+R15</f>
        <v>8</v>
      </c>
      <c r="W15" s="21">
        <v>0</v>
      </c>
      <c r="X15" s="21">
        <v>0</v>
      </c>
      <c r="Y15" s="21">
        <f t="shared" ref="Y15:Y17" si="42">E15+I15-L15-V15-W15</f>
        <v>0</v>
      </c>
      <c r="Z15" s="21">
        <v>0</v>
      </c>
      <c r="AA15" s="21">
        <v>0</v>
      </c>
      <c r="AB15" s="21">
        <v>0</v>
      </c>
      <c r="AC15" s="21">
        <f t="shared" ref="AC15:AC18" si="43">AA15+AB15</f>
        <v>0</v>
      </c>
      <c r="AD15" s="21">
        <v>0</v>
      </c>
      <c r="AE15" s="21">
        <v>0</v>
      </c>
      <c r="AF15" s="21"/>
      <c r="AG15" s="21">
        <v>0</v>
      </c>
      <c r="AH15" s="21">
        <v>0</v>
      </c>
      <c r="AI15" s="21">
        <v>0</v>
      </c>
      <c r="AJ15" s="21">
        <f t="shared" ref="AJ15:AJ17" si="44">AH15+AI15</f>
        <v>0</v>
      </c>
      <c r="AK15" s="21">
        <v>0</v>
      </c>
      <c r="AL15" s="21">
        <v>0</v>
      </c>
      <c r="AM15" s="21"/>
      <c r="AN15" s="21"/>
      <c r="AO15" s="21"/>
      <c r="AP15" s="21"/>
      <c r="AQ15" s="70">
        <f t="shared" si="10"/>
        <v>15</v>
      </c>
      <c r="AR15" s="70">
        <f>E15+F15+G15+D15</f>
        <v>15</v>
      </c>
      <c r="AS15" s="70">
        <f t="shared" si="11"/>
        <v>0</v>
      </c>
      <c r="AT15" s="70">
        <f t="shared" si="12"/>
        <v>0</v>
      </c>
      <c r="AU15" s="70">
        <f t="shared" si="13"/>
        <v>15</v>
      </c>
      <c r="AV15" s="70">
        <f>L15+V15+W15+Y15+Z15</f>
        <v>15</v>
      </c>
      <c r="AW15" s="70">
        <f t="shared" si="14"/>
        <v>2</v>
      </c>
      <c r="AX15" s="70">
        <f t="shared" ref="AX15:AX18" si="45">N15+O15+P15+Q15</f>
        <v>2</v>
      </c>
      <c r="AY15" s="70">
        <f t="shared" si="15"/>
        <v>6</v>
      </c>
      <c r="AZ15" s="70">
        <f t="shared" si="16"/>
        <v>6</v>
      </c>
      <c r="BA15" s="70">
        <f t="shared" si="17"/>
        <v>8</v>
      </c>
      <c r="BB15" s="70">
        <f t="shared" si="18"/>
        <v>8</v>
      </c>
      <c r="BC15" s="70">
        <f t="shared" si="19"/>
        <v>0</v>
      </c>
      <c r="BD15" s="70">
        <f t="shared" si="20"/>
        <v>0</v>
      </c>
      <c r="BE15" s="70">
        <f t="shared" si="21"/>
        <v>0</v>
      </c>
      <c r="BF15" s="70">
        <f t="shared" si="22"/>
        <v>0</v>
      </c>
      <c r="BG15" s="70">
        <f t="shared" si="23"/>
        <v>0</v>
      </c>
      <c r="BH15" s="70">
        <f t="shared" si="24"/>
        <v>0</v>
      </c>
      <c r="BI15" s="70">
        <f t="shared" si="25"/>
        <v>0</v>
      </c>
      <c r="BJ15" s="70">
        <f t="shared" si="26"/>
        <v>0</v>
      </c>
    </row>
    <row r="16" spans="1:62" ht="25.5">
      <c r="A16" s="5" t="s">
        <v>7</v>
      </c>
      <c r="B16" s="204" t="s">
        <v>61</v>
      </c>
      <c r="C16" s="21">
        <v>13</v>
      </c>
      <c r="D16" s="7">
        <v>0</v>
      </c>
      <c r="E16" s="7">
        <v>13</v>
      </c>
      <c r="F16" s="7">
        <v>0</v>
      </c>
      <c r="G16" s="7">
        <v>0</v>
      </c>
      <c r="H16" s="7">
        <v>0</v>
      </c>
      <c r="I16" s="7">
        <f t="shared" si="38"/>
        <v>0</v>
      </c>
      <c r="J16" s="8">
        <v>0</v>
      </c>
      <c r="K16" s="8">
        <v>0</v>
      </c>
      <c r="L16" s="25">
        <f t="shared" si="39"/>
        <v>8</v>
      </c>
      <c r="M16" s="25">
        <f t="shared" si="40"/>
        <v>2</v>
      </c>
      <c r="N16" s="8">
        <v>2</v>
      </c>
      <c r="O16" s="8">
        <v>0</v>
      </c>
      <c r="P16" s="8">
        <v>0</v>
      </c>
      <c r="Q16" s="8">
        <v>0</v>
      </c>
      <c r="R16" s="21">
        <v>3</v>
      </c>
      <c r="S16" s="8">
        <v>0</v>
      </c>
      <c r="T16" s="8">
        <v>3</v>
      </c>
      <c r="U16" s="8">
        <v>0</v>
      </c>
      <c r="V16" s="25">
        <f t="shared" si="41"/>
        <v>5</v>
      </c>
      <c r="W16" s="8">
        <v>0</v>
      </c>
      <c r="X16" s="8">
        <v>0</v>
      </c>
      <c r="Y16" s="21">
        <f t="shared" si="42"/>
        <v>0</v>
      </c>
      <c r="Z16" s="8">
        <v>0</v>
      </c>
      <c r="AA16" s="8">
        <v>3</v>
      </c>
      <c r="AB16" s="8">
        <v>1</v>
      </c>
      <c r="AC16" s="21">
        <f t="shared" si="43"/>
        <v>4</v>
      </c>
      <c r="AD16" s="8">
        <v>4</v>
      </c>
      <c r="AE16" s="21">
        <v>0</v>
      </c>
      <c r="AF16" s="8"/>
      <c r="AG16" s="8">
        <v>0</v>
      </c>
      <c r="AH16" s="21">
        <v>0</v>
      </c>
      <c r="AI16" s="21">
        <v>0</v>
      </c>
      <c r="AJ16" s="21">
        <f t="shared" si="44"/>
        <v>0</v>
      </c>
      <c r="AK16" s="8">
        <v>0</v>
      </c>
      <c r="AL16" s="8">
        <v>0</v>
      </c>
      <c r="AM16" s="8"/>
      <c r="AN16" s="8"/>
      <c r="AO16" s="8"/>
      <c r="AP16" s="8"/>
      <c r="AQ16" s="70">
        <f t="shared" si="10"/>
        <v>13</v>
      </c>
      <c r="AR16" s="70">
        <f t="shared" ref="AR16:AR47" si="46">E16+F16+G16+D16</f>
        <v>13</v>
      </c>
      <c r="AS16" s="70">
        <f t="shared" si="11"/>
        <v>0</v>
      </c>
      <c r="AT16" s="70">
        <f t="shared" si="12"/>
        <v>0</v>
      </c>
      <c r="AU16" s="70">
        <f t="shared" si="13"/>
        <v>13</v>
      </c>
      <c r="AV16" s="70">
        <f t="shared" ref="AV16:AV18" si="47">L16+V16+W16+Y16+Z16</f>
        <v>13</v>
      </c>
      <c r="AW16" s="70">
        <f t="shared" si="14"/>
        <v>2</v>
      </c>
      <c r="AX16" s="70">
        <f t="shared" si="45"/>
        <v>2</v>
      </c>
      <c r="AY16" s="70">
        <f t="shared" si="15"/>
        <v>3</v>
      </c>
      <c r="AZ16" s="70">
        <f t="shared" si="16"/>
        <v>3</v>
      </c>
      <c r="BA16" s="70">
        <f t="shared" si="17"/>
        <v>5</v>
      </c>
      <c r="BB16" s="70">
        <f t="shared" si="18"/>
        <v>5</v>
      </c>
      <c r="BC16" s="70">
        <f t="shared" si="19"/>
        <v>4</v>
      </c>
      <c r="BD16" s="70">
        <f t="shared" si="20"/>
        <v>4</v>
      </c>
      <c r="BE16" s="70">
        <f t="shared" si="21"/>
        <v>4</v>
      </c>
      <c r="BF16" s="70">
        <f t="shared" si="22"/>
        <v>4</v>
      </c>
      <c r="BG16" s="70">
        <f t="shared" si="23"/>
        <v>0</v>
      </c>
      <c r="BH16" s="70">
        <f t="shared" si="24"/>
        <v>0</v>
      </c>
      <c r="BI16" s="70">
        <f t="shared" si="25"/>
        <v>0</v>
      </c>
      <c r="BJ16" s="70">
        <f t="shared" si="26"/>
        <v>0</v>
      </c>
    </row>
    <row r="17" spans="1:62" ht="25.5">
      <c r="A17" s="5">
        <v>4</v>
      </c>
      <c r="B17" s="6" t="s">
        <v>85</v>
      </c>
      <c r="C17" s="21">
        <v>7</v>
      </c>
      <c r="D17" s="7">
        <v>0</v>
      </c>
      <c r="E17" s="7">
        <v>7</v>
      </c>
      <c r="F17" s="7">
        <v>0</v>
      </c>
      <c r="G17" s="7">
        <v>0</v>
      </c>
      <c r="H17" s="7">
        <v>70</v>
      </c>
      <c r="I17" s="7">
        <v>70</v>
      </c>
      <c r="J17" s="8">
        <v>0</v>
      </c>
      <c r="K17" s="8">
        <v>0</v>
      </c>
      <c r="L17" s="25">
        <f t="shared" si="39"/>
        <v>66</v>
      </c>
      <c r="M17" s="25">
        <f t="shared" si="40"/>
        <v>5</v>
      </c>
      <c r="N17" s="8">
        <v>0</v>
      </c>
      <c r="O17" s="8">
        <v>0</v>
      </c>
      <c r="P17" s="8">
        <v>5</v>
      </c>
      <c r="Q17" s="8">
        <v>0</v>
      </c>
      <c r="R17" s="21">
        <f t="shared" ref="R17:R18" si="48">S17+T17+U17</f>
        <v>6</v>
      </c>
      <c r="S17" s="8">
        <v>0</v>
      </c>
      <c r="T17" s="8">
        <v>4</v>
      </c>
      <c r="U17" s="8">
        <v>2</v>
      </c>
      <c r="V17" s="25">
        <f t="shared" si="41"/>
        <v>11</v>
      </c>
      <c r="W17" s="8">
        <v>0</v>
      </c>
      <c r="X17" s="8">
        <v>0</v>
      </c>
      <c r="Y17" s="21">
        <f t="shared" si="42"/>
        <v>0</v>
      </c>
      <c r="Z17" s="8">
        <v>0</v>
      </c>
      <c r="AA17" s="8">
        <v>4</v>
      </c>
      <c r="AB17" s="8">
        <v>0</v>
      </c>
      <c r="AC17" s="21">
        <f t="shared" si="43"/>
        <v>4</v>
      </c>
      <c r="AD17" s="8">
        <v>4</v>
      </c>
      <c r="AE17" s="21">
        <v>0</v>
      </c>
      <c r="AF17" s="8"/>
      <c r="AG17" s="8">
        <v>3</v>
      </c>
      <c r="AH17" s="21">
        <v>0</v>
      </c>
      <c r="AI17" s="21">
        <v>1</v>
      </c>
      <c r="AJ17" s="21">
        <f t="shared" si="44"/>
        <v>1</v>
      </c>
      <c r="AK17" s="8">
        <v>1</v>
      </c>
      <c r="AL17" s="8">
        <v>0</v>
      </c>
      <c r="AM17" s="8"/>
      <c r="AN17" s="8"/>
      <c r="AO17" s="8"/>
      <c r="AP17" s="8"/>
      <c r="AQ17" s="70">
        <f t="shared" si="10"/>
        <v>7</v>
      </c>
      <c r="AR17" s="70">
        <f t="shared" si="46"/>
        <v>7</v>
      </c>
      <c r="AS17" s="70">
        <f t="shared" si="11"/>
        <v>70</v>
      </c>
      <c r="AT17" s="70">
        <f t="shared" si="12"/>
        <v>70</v>
      </c>
      <c r="AU17" s="70">
        <f t="shared" si="13"/>
        <v>77</v>
      </c>
      <c r="AV17" s="70">
        <f t="shared" si="47"/>
        <v>77</v>
      </c>
      <c r="AW17" s="70">
        <f t="shared" si="14"/>
        <v>5</v>
      </c>
      <c r="AX17" s="70">
        <f t="shared" si="45"/>
        <v>5</v>
      </c>
      <c r="AY17" s="70">
        <f t="shared" si="15"/>
        <v>6</v>
      </c>
      <c r="AZ17" s="70">
        <f t="shared" si="16"/>
        <v>6</v>
      </c>
      <c r="BA17" s="70">
        <f t="shared" si="17"/>
        <v>11</v>
      </c>
      <c r="BB17" s="70">
        <f t="shared" si="18"/>
        <v>11</v>
      </c>
      <c r="BC17" s="70">
        <f t="shared" si="19"/>
        <v>4</v>
      </c>
      <c r="BD17" s="70">
        <f t="shared" si="20"/>
        <v>4</v>
      </c>
      <c r="BE17" s="70">
        <f t="shared" si="21"/>
        <v>4</v>
      </c>
      <c r="BF17" s="70">
        <f t="shared" si="22"/>
        <v>4</v>
      </c>
      <c r="BG17" s="70">
        <f t="shared" si="23"/>
        <v>1</v>
      </c>
      <c r="BH17" s="70">
        <f t="shared" si="24"/>
        <v>1</v>
      </c>
      <c r="BI17" s="70">
        <f t="shared" si="25"/>
        <v>1</v>
      </c>
      <c r="BJ17" s="70">
        <f t="shared" si="26"/>
        <v>1</v>
      </c>
    </row>
    <row r="18" spans="1:62" ht="38.25">
      <c r="A18" s="5">
        <v>5</v>
      </c>
      <c r="B18" s="6" t="s">
        <v>66</v>
      </c>
      <c r="C18" s="21">
        <f t="shared" ref="C18" si="49">E18+F18+G18</f>
        <v>0</v>
      </c>
      <c r="D18" s="2">
        <v>0</v>
      </c>
      <c r="E18" s="7">
        <v>0</v>
      </c>
      <c r="F18" s="7">
        <v>0</v>
      </c>
      <c r="G18" s="7">
        <v>0</v>
      </c>
      <c r="H18" s="2">
        <f t="shared" ref="H18" si="50">I18+J18+K18</f>
        <v>0</v>
      </c>
      <c r="I18" s="2">
        <v>0</v>
      </c>
      <c r="J18" s="8">
        <v>0</v>
      </c>
      <c r="K18" s="8">
        <v>0</v>
      </c>
      <c r="L18" s="25">
        <v>1</v>
      </c>
      <c r="M18" s="25">
        <f t="shared" si="40"/>
        <v>0</v>
      </c>
      <c r="N18" s="8">
        <v>0</v>
      </c>
      <c r="O18" s="8">
        <v>0</v>
      </c>
      <c r="P18" s="8">
        <v>0</v>
      </c>
      <c r="Q18" s="8">
        <v>0</v>
      </c>
      <c r="R18" s="3">
        <f t="shared" si="48"/>
        <v>0</v>
      </c>
      <c r="S18" s="8">
        <v>0</v>
      </c>
      <c r="T18" s="8">
        <v>0</v>
      </c>
      <c r="U18" s="8">
        <v>0</v>
      </c>
      <c r="V18" s="25">
        <f t="shared" si="41"/>
        <v>0</v>
      </c>
      <c r="W18" s="8">
        <v>0</v>
      </c>
      <c r="X18" s="98"/>
      <c r="Y18" s="8">
        <f t="shared" ref="Y18" si="51">E18+I18-L18-V18</f>
        <v>-1</v>
      </c>
      <c r="Z18" s="8"/>
      <c r="AA18" s="8">
        <v>0</v>
      </c>
      <c r="AB18" s="8">
        <v>0</v>
      </c>
      <c r="AC18" s="3">
        <f t="shared" si="43"/>
        <v>0</v>
      </c>
      <c r="AD18" s="8">
        <v>0</v>
      </c>
      <c r="AE18" s="3">
        <v>0</v>
      </c>
      <c r="AF18" s="8"/>
      <c r="AG18" s="8">
        <v>0</v>
      </c>
      <c r="AH18" s="3">
        <v>0</v>
      </c>
      <c r="AI18" s="3">
        <v>0</v>
      </c>
      <c r="AJ18" s="3">
        <v>0</v>
      </c>
      <c r="AK18" s="8">
        <v>0</v>
      </c>
      <c r="AL18" s="8">
        <v>0</v>
      </c>
      <c r="AM18" s="8"/>
      <c r="AN18" s="8"/>
      <c r="AO18" s="8"/>
      <c r="AP18" s="8"/>
      <c r="AQ18" s="70">
        <f t="shared" si="10"/>
        <v>0</v>
      </c>
      <c r="AR18" s="70">
        <f t="shared" si="46"/>
        <v>0</v>
      </c>
      <c r="AS18" s="70">
        <f t="shared" si="11"/>
        <v>0</v>
      </c>
      <c r="AT18" s="70">
        <f t="shared" si="12"/>
        <v>0</v>
      </c>
      <c r="AU18" s="70">
        <f t="shared" si="13"/>
        <v>0</v>
      </c>
      <c r="AV18" s="70">
        <f t="shared" si="47"/>
        <v>0</v>
      </c>
      <c r="AW18" s="70">
        <f t="shared" si="14"/>
        <v>0</v>
      </c>
      <c r="AX18" s="70">
        <f t="shared" si="45"/>
        <v>0</v>
      </c>
      <c r="AY18" s="70">
        <f t="shared" si="15"/>
        <v>0</v>
      </c>
      <c r="AZ18" s="70">
        <f t="shared" si="16"/>
        <v>0</v>
      </c>
      <c r="BA18" s="70">
        <f t="shared" si="17"/>
        <v>0</v>
      </c>
      <c r="BB18" s="70">
        <f t="shared" si="18"/>
        <v>0</v>
      </c>
      <c r="BC18" s="70">
        <f t="shared" si="19"/>
        <v>0</v>
      </c>
      <c r="BD18" s="70">
        <f t="shared" si="20"/>
        <v>0</v>
      </c>
      <c r="BE18" s="70">
        <f t="shared" si="21"/>
        <v>0</v>
      </c>
      <c r="BF18" s="70">
        <f t="shared" si="22"/>
        <v>0</v>
      </c>
      <c r="BG18" s="70">
        <f t="shared" si="23"/>
        <v>0</v>
      </c>
      <c r="BH18" s="70">
        <f t="shared" si="24"/>
        <v>0</v>
      </c>
      <c r="BI18" s="70">
        <f t="shared" si="25"/>
        <v>0</v>
      </c>
      <c r="BJ18" s="70">
        <f t="shared" si="26"/>
        <v>0</v>
      </c>
    </row>
    <row r="19" spans="1:62" ht="25.5">
      <c r="A19" s="5">
        <v>6</v>
      </c>
      <c r="B19" s="6" t="s">
        <v>67</v>
      </c>
      <c r="C19" s="69">
        <f t="shared" ref="C19:BJ19" si="52">SUM(C20:C26)</f>
        <v>0</v>
      </c>
      <c r="D19" s="69">
        <f t="shared" si="52"/>
        <v>0</v>
      </c>
      <c r="E19" s="69">
        <f t="shared" si="52"/>
        <v>0</v>
      </c>
      <c r="F19" s="69">
        <f t="shared" si="52"/>
        <v>0</v>
      </c>
      <c r="G19" s="69">
        <f t="shared" si="52"/>
        <v>0</v>
      </c>
      <c r="H19" s="69">
        <f t="shared" si="52"/>
        <v>0</v>
      </c>
      <c r="I19" s="69">
        <f t="shared" si="52"/>
        <v>0</v>
      </c>
      <c r="J19" s="69">
        <f t="shared" si="52"/>
        <v>0</v>
      </c>
      <c r="K19" s="69">
        <f t="shared" si="52"/>
        <v>0</v>
      </c>
      <c r="L19" s="69">
        <f t="shared" si="52"/>
        <v>0</v>
      </c>
      <c r="M19" s="69">
        <f t="shared" si="52"/>
        <v>0</v>
      </c>
      <c r="N19" s="69">
        <f t="shared" si="52"/>
        <v>0</v>
      </c>
      <c r="O19" s="69">
        <f t="shared" si="52"/>
        <v>0</v>
      </c>
      <c r="P19" s="69">
        <f t="shared" si="52"/>
        <v>0</v>
      </c>
      <c r="Q19" s="69">
        <f t="shared" si="52"/>
        <v>0</v>
      </c>
      <c r="R19" s="69">
        <f t="shared" si="52"/>
        <v>0</v>
      </c>
      <c r="S19" s="69">
        <f t="shared" si="52"/>
        <v>0</v>
      </c>
      <c r="T19" s="69">
        <f t="shared" si="52"/>
        <v>0</v>
      </c>
      <c r="U19" s="69">
        <f t="shared" si="52"/>
        <v>0</v>
      </c>
      <c r="V19" s="69">
        <f t="shared" si="52"/>
        <v>0</v>
      </c>
      <c r="W19" s="69">
        <f t="shared" si="52"/>
        <v>0</v>
      </c>
      <c r="X19" s="69">
        <f t="shared" si="52"/>
        <v>0</v>
      </c>
      <c r="Y19" s="69">
        <f t="shared" si="52"/>
        <v>0</v>
      </c>
      <c r="Z19" s="69">
        <f t="shared" si="52"/>
        <v>0</v>
      </c>
      <c r="AA19" s="69">
        <f t="shared" si="52"/>
        <v>0</v>
      </c>
      <c r="AB19" s="69">
        <f t="shared" si="52"/>
        <v>0</v>
      </c>
      <c r="AC19" s="69">
        <f t="shared" si="52"/>
        <v>0</v>
      </c>
      <c r="AD19" s="69">
        <f t="shared" si="52"/>
        <v>0</v>
      </c>
      <c r="AE19" s="69">
        <f t="shared" si="52"/>
        <v>0</v>
      </c>
      <c r="AF19" s="69">
        <f t="shared" si="52"/>
        <v>0</v>
      </c>
      <c r="AG19" s="69">
        <f t="shared" si="52"/>
        <v>0</v>
      </c>
      <c r="AH19" s="69">
        <f t="shared" si="52"/>
        <v>0</v>
      </c>
      <c r="AI19" s="69">
        <f t="shared" si="52"/>
        <v>0</v>
      </c>
      <c r="AJ19" s="69">
        <f t="shared" si="52"/>
        <v>0</v>
      </c>
      <c r="AK19" s="69">
        <f t="shared" si="52"/>
        <v>0</v>
      </c>
      <c r="AL19" s="69">
        <f t="shared" si="52"/>
        <v>0</v>
      </c>
      <c r="AM19" s="69">
        <f t="shared" si="52"/>
        <v>0</v>
      </c>
      <c r="AN19" s="69">
        <f t="shared" si="52"/>
        <v>0</v>
      </c>
      <c r="AO19" s="69">
        <f t="shared" si="52"/>
        <v>0</v>
      </c>
      <c r="AP19" s="69">
        <f t="shared" si="52"/>
        <v>0</v>
      </c>
      <c r="AQ19" s="69">
        <f t="shared" si="52"/>
        <v>0</v>
      </c>
      <c r="AR19" s="69">
        <f t="shared" si="52"/>
        <v>0</v>
      </c>
      <c r="AS19" s="69">
        <f t="shared" si="52"/>
        <v>0</v>
      </c>
      <c r="AT19" s="69">
        <f t="shared" si="52"/>
        <v>0</v>
      </c>
      <c r="AU19" s="69">
        <f t="shared" si="52"/>
        <v>0</v>
      </c>
      <c r="AV19" s="69">
        <f t="shared" si="52"/>
        <v>0</v>
      </c>
      <c r="AW19" s="69">
        <f t="shared" si="52"/>
        <v>0</v>
      </c>
      <c r="AX19" s="69">
        <f t="shared" si="52"/>
        <v>0</v>
      </c>
      <c r="AY19" s="69">
        <f t="shared" si="52"/>
        <v>0</v>
      </c>
      <c r="AZ19" s="69">
        <f t="shared" si="52"/>
        <v>0</v>
      </c>
      <c r="BA19" s="69">
        <f t="shared" si="52"/>
        <v>0</v>
      </c>
      <c r="BB19" s="69">
        <f t="shared" si="52"/>
        <v>0</v>
      </c>
      <c r="BC19" s="69">
        <f t="shared" si="52"/>
        <v>0</v>
      </c>
      <c r="BD19" s="69">
        <f t="shared" si="52"/>
        <v>0</v>
      </c>
      <c r="BE19" s="69">
        <f t="shared" si="52"/>
        <v>0</v>
      </c>
      <c r="BF19" s="69">
        <f t="shared" si="52"/>
        <v>0</v>
      </c>
      <c r="BG19" s="69">
        <f t="shared" si="52"/>
        <v>0</v>
      </c>
      <c r="BH19" s="69">
        <f t="shared" si="52"/>
        <v>0</v>
      </c>
      <c r="BI19" s="69">
        <f t="shared" si="52"/>
        <v>0</v>
      </c>
      <c r="BJ19" s="69">
        <f t="shared" si="52"/>
        <v>0</v>
      </c>
    </row>
    <row r="20" spans="1:62" ht="25.5">
      <c r="A20" s="5" t="s">
        <v>8</v>
      </c>
      <c r="B20" s="204" t="s">
        <v>68</v>
      </c>
      <c r="C20" s="21">
        <f t="shared" ref="C20:C26" si="53">E20+F20+G20</f>
        <v>0</v>
      </c>
      <c r="D20" s="2">
        <v>0</v>
      </c>
      <c r="E20" s="7">
        <v>0</v>
      </c>
      <c r="F20" s="7">
        <v>0</v>
      </c>
      <c r="G20" s="7">
        <v>0</v>
      </c>
      <c r="H20" s="2">
        <f t="shared" ref="H20:H26" si="54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26" si="55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56">S20+T20+U20</f>
        <v>0</v>
      </c>
      <c r="S20" s="8">
        <v>0</v>
      </c>
      <c r="T20" s="8">
        <v>0</v>
      </c>
      <c r="U20" s="8">
        <v>0</v>
      </c>
      <c r="V20" s="3">
        <f t="shared" ref="V20:V26" si="57">M20+R20</f>
        <v>0</v>
      </c>
      <c r="W20" s="8">
        <v>0</v>
      </c>
      <c r="X20" s="98">
        <v>0</v>
      </c>
      <c r="Y20" s="8">
        <f t="shared" ref="Y20:Y26" si="58">E20+I20-L20-V20</f>
        <v>0</v>
      </c>
      <c r="Z20" s="8">
        <v>0</v>
      </c>
      <c r="AA20" s="8">
        <v>0</v>
      </c>
      <c r="AB20" s="8">
        <v>0</v>
      </c>
      <c r="AC20" s="3">
        <f t="shared" ref="AC20:AC26" si="59">AA20+AB20</f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0"/>
        <v>0</v>
      </c>
      <c r="AR20" s="70">
        <f t="shared" si="46"/>
        <v>0</v>
      </c>
      <c r="AS20" s="70">
        <f t="shared" si="11"/>
        <v>0</v>
      </c>
      <c r="AT20" s="70">
        <f t="shared" si="12"/>
        <v>0</v>
      </c>
      <c r="AU20" s="70">
        <f t="shared" si="13"/>
        <v>0</v>
      </c>
      <c r="AV20" s="70">
        <f>L20+V20+W20+Y20+Z20</f>
        <v>0</v>
      </c>
      <c r="AW20" s="70">
        <f t="shared" si="14"/>
        <v>0</v>
      </c>
      <c r="AX20" s="70">
        <f t="shared" ref="AX20:AX26" si="60">N20+O20+P20+Q20</f>
        <v>0</v>
      </c>
      <c r="AY20" s="70">
        <f t="shared" si="15"/>
        <v>0</v>
      </c>
      <c r="AZ20" s="70">
        <f t="shared" si="16"/>
        <v>0</v>
      </c>
      <c r="BA20" s="70">
        <f t="shared" si="17"/>
        <v>0</v>
      </c>
      <c r="BB20" s="70">
        <f t="shared" si="18"/>
        <v>0</v>
      </c>
      <c r="BC20" s="70">
        <f t="shared" si="19"/>
        <v>0</v>
      </c>
      <c r="BD20" s="70">
        <f t="shared" si="20"/>
        <v>0</v>
      </c>
      <c r="BE20" s="70">
        <f t="shared" si="21"/>
        <v>0</v>
      </c>
      <c r="BF20" s="70">
        <f t="shared" si="22"/>
        <v>0</v>
      </c>
      <c r="BG20" s="70">
        <f t="shared" si="23"/>
        <v>0</v>
      </c>
      <c r="BH20" s="70">
        <f t="shared" si="24"/>
        <v>0</v>
      </c>
      <c r="BI20" s="70">
        <f t="shared" si="25"/>
        <v>0</v>
      </c>
      <c r="BJ20" s="70">
        <f t="shared" si="26"/>
        <v>0</v>
      </c>
    </row>
    <row r="21" spans="1:62" ht="38.25">
      <c r="A21" s="5" t="s">
        <v>9</v>
      </c>
      <c r="B21" s="204" t="s">
        <v>69</v>
      </c>
      <c r="C21" s="21">
        <f t="shared" si="53"/>
        <v>0</v>
      </c>
      <c r="D21" s="2">
        <v>0</v>
      </c>
      <c r="E21" s="2">
        <v>0</v>
      </c>
      <c r="F21" s="2">
        <v>0</v>
      </c>
      <c r="G21" s="2">
        <v>0</v>
      </c>
      <c r="H21" s="2">
        <f t="shared" si="54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55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6"/>
        <v>0</v>
      </c>
      <c r="S21" s="8">
        <v>0</v>
      </c>
      <c r="T21" s="8">
        <v>0</v>
      </c>
      <c r="U21" s="8">
        <v>0</v>
      </c>
      <c r="V21" s="3">
        <f t="shared" si="57"/>
        <v>0</v>
      </c>
      <c r="W21" s="8">
        <v>0</v>
      </c>
      <c r="X21" s="98">
        <v>0</v>
      </c>
      <c r="Y21" s="8">
        <f t="shared" si="58"/>
        <v>0</v>
      </c>
      <c r="Z21" s="8">
        <v>0</v>
      </c>
      <c r="AA21" s="8">
        <v>0</v>
      </c>
      <c r="AB21" s="8">
        <v>0</v>
      </c>
      <c r="AC21" s="3">
        <f t="shared" si="59"/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0"/>
        <v>0</v>
      </c>
      <c r="AR21" s="70">
        <f t="shared" si="46"/>
        <v>0</v>
      </c>
      <c r="AS21" s="70">
        <f t="shared" si="11"/>
        <v>0</v>
      </c>
      <c r="AT21" s="70">
        <f t="shared" si="12"/>
        <v>0</v>
      </c>
      <c r="AU21" s="70">
        <f t="shared" si="13"/>
        <v>0</v>
      </c>
      <c r="AV21" s="70">
        <f t="shared" ref="AV21:AV26" si="61">L21+V21+W21+Y21+Z21</f>
        <v>0</v>
      </c>
      <c r="AW21" s="70">
        <f t="shared" si="14"/>
        <v>0</v>
      </c>
      <c r="AX21" s="70">
        <f t="shared" si="60"/>
        <v>0</v>
      </c>
      <c r="AY21" s="70">
        <f t="shared" si="15"/>
        <v>0</v>
      </c>
      <c r="AZ21" s="70">
        <f t="shared" si="16"/>
        <v>0</v>
      </c>
      <c r="BA21" s="70">
        <f t="shared" si="17"/>
        <v>0</v>
      </c>
      <c r="BB21" s="70">
        <f t="shared" si="18"/>
        <v>0</v>
      </c>
      <c r="BC21" s="70">
        <f t="shared" si="19"/>
        <v>0</v>
      </c>
      <c r="BD21" s="70">
        <f t="shared" si="20"/>
        <v>0</v>
      </c>
      <c r="BE21" s="70">
        <f t="shared" si="21"/>
        <v>0</v>
      </c>
      <c r="BF21" s="70">
        <f t="shared" si="22"/>
        <v>0</v>
      </c>
      <c r="BG21" s="70">
        <f t="shared" si="23"/>
        <v>0</v>
      </c>
      <c r="BH21" s="70">
        <f t="shared" si="24"/>
        <v>0</v>
      </c>
      <c r="BI21" s="70">
        <f t="shared" si="25"/>
        <v>0</v>
      </c>
      <c r="BJ21" s="70">
        <f t="shared" si="26"/>
        <v>0</v>
      </c>
    </row>
    <row r="22" spans="1:62" ht="25.5">
      <c r="A22" s="5" t="s">
        <v>10</v>
      </c>
      <c r="B22" s="204" t="s">
        <v>70</v>
      </c>
      <c r="C22" s="21">
        <f t="shared" si="53"/>
        <v>0</v>
      </c>
      <c r="D22" s="2">
        <v>0</v>
      </c>
      <c r="E22" s="7">
        <v>0</v>
      </c>
      <c r="F22" s="7">
        <v>0</v>
      </c>
      <c r="G22" s="7">
        <v>0</v>
      </c>
      <c r="H22" s="2">
        <f t="shared" si="54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55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6"/>
        <v>0</v>
      </c>
      <c r="S22" s="8">
        <v>0</v>
      </c>
      <c r="T22" s="8">
        <v>0</v>
      </c>
      <c r="U22" s="8">
        <v>0</v>
      </c>
      <c r="V22" s="3">
        <f t="shared" si="57"/>
        <v>0</v>
      </c>
      <c r="W22" s="8">
        <v>0</v>
      </c>
      <c r="X22" s="98">
        <v>0</v>
      </c>
      <c r="Y22" s="8">
        <f t="shared" si="58"/>
        <v>0</v>
      </c>
      <c r="Z22" s="8">
        <v>0</v>
      </c>
      <c r="AA22" s="8">
        <v>0</v>
      </c>
      <c r="AB22" s="8">
        <v>0</v>
      </c>
      <c r="AC22" s="3">
        <f t="shared" si="59"/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0"/>
        <v>0</v>
      </c>
      <c r="AR22" s="70">
        <f t="shared" si="46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61"/>
        <v>0</v>
      </c>
      <c r="AW22" s="70">
        <f t="shared" si="14"/>
        <v>0</v>
      </c>
      <c r="AX22" s="70">
        <f t="shared" si="60"/>
        <v>0</v>
      </c>
      <c r="AY22" s="70">
        <f t="shared" si="15"/>
        <v>0</v>
      </c>
      <c r="AZ22" s="70">
        <f t="shared" si="16"/>
        <v>0</v>
      </c>
      <c r="BA22" s="70">
        <f t="shared" si="17"/>
        <v>0</v>
      </c>
      <c r="BB22" s="70">
        <f t="shared" si="18"/>
        <v>0</v>
      </c>
      <c r="BC22" s="70">
        <f t="shared" si="19"/>
        <v>0</v>
      </c>
      <c r="BD22" s="70">
        <f t="shared" si="20"/>
        <v>0</v>
      </c>
      <c r="BE22" s="70">
        <f t="shared" si="21"/>
        <v>0</v>
      </c>
      <c r="BF22" s="70">
        <f t="shared" si="22"/>
        <v>0</v>
      </c>
      <c r="BG22" s="70">
        <f t="shared" si="23"/>
        <v>0</v>
      </c>
      <c r="BH22" s="70">
        <f t="shared" si="24"/>
        <v>0</v>
      </c>
      <c r="BI22" s="70">
        <f t="shared" si="25"/>
        <v>0</v>
      </c>
      <c r="BJ22" s="70">
        <f t="shared" si="26"/>
        <v>0</v>
      </c>
    </row>
    <row r="23" spans="1:62" ht="25.5">
      <c r="A23" s="5" t="s">
        <v>11</v>
      </c>
      <c r="B23" s="204" t="s">
        <v>71</v>
      </c>
      <c r="C23" s="21">
        <f t="shared" si="53"/>
        <v>0</v>
      </c>
      <c r="D23" s="2">
        <v>0</v>
      </c>
      <c r="E23" s="7">
        <v>0</v>
      </c>
      <c r="F23" s="7">
        <v>0</v>
      </c>
      <c r="G23" s="7">
        <v>0</v>
      </c>
      <c r="H23" s="2">
        <f t="shared" si="54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55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6"/>
        <v>0</v>
      </c>
      <c r="S23" s="8">
        <v>0</v>
      </c>
      <c r="T23" s="8">
        <v>0</v>
      </c>
      <c r="U23" s="8">
        <v>0</v>
      </c>
      <c r="V23" s="3">
        <f t="shared" si="57"/>
        <v>0</v>
      </c>
      <c r="W23" s="8">
        <v>0</v>
      </c>
      <c r="X23" s="98">
        <v>0</v>
      </c>
      <c r="Y23" s="8">
        <f t="shared" si="58"/>
        <v>0</v>
      </c>
      <c r="Z23" s="8">
        <v>0</v>
      </c>
      <c r="AA23" s="8">
        <v>0</v>
      </c>
      <c r="AB23" s="8">
        <v>0</v>
      </c>
      <c r="AC23" s="3">
        <f t="shared" si="59"/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0"/>
        <v>0</v>
      </c>
      <c r="AR23" s="70">
        <f t="shared" si="46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61"/>
        <v>0</v>
      </c>
      <c r="AW23" s="70">
        <f t="shared" si="14"/>
        <v>0</v>
      </c>
      <c r="AX23" s="70">
        <f t="shared" si="60"/>
        <v>0</v>
      </c>
      <c r="AY23" s="70">
        <f t="shared" si="15"/>
        <v>0</v>
      </c>
      <c r="AZ23" s="70">
        <f t="shared" si="16"/>
        <v>0</v>
      </c>
      <c r="BA23" s="70">
        <f t="shared" si="17"/>
        <v>0</v>
      </c>
      <c r="BB23" s="70">
        <f t="shared" si="18"/>
        <v>0</v>
      </c>
      <c r="BC23" s="70">
        <f t="shared" si="19"/>
        <v>0</v>
      </c>
      <c r="BD23" s="70">
        <f t="shared" si="20"/>
        <v>0</v>
      </c>
      <c r="BE23" s="70">
        <f t="shared" si="21"/>
        <v>0</v>
      </c>
      <c r="BF23" s="70">
        <f t="shared" si="22"/>
        <v>0</v>
      </c>
      <c r="BG23" s="70">
        <f t="shared" si="23"/>
        <v>0</v>
      </c>
      <c r="BH23" s="70">
        <f t="shared" si="24"/>
        <v>0</v>
      </c>
      <c r="BI23" s="70">
        <f t="shared" si="25"/>
        <v>0</v>
      </c>
      <c r="BJ23" s="70">
        <f t="shared" si="26"/>
        <v>0</v>
      </c>
    </row>
    <row r="24" spans="1:62" ht="38.25">
      <c r="A24" s="5" t="s">
        <v>12</v>
      </c>
      <c r="B24" s="204" t="s">
        <v>72</v>
      </c>
      <c r="C24" s="21">
        <f t="shared" si="53"/>
        <v>0</v>
      </c>
      <c r="D24" s="2">
        <v>0</v>
      </c>
      <c r="E24" s="7">
        <v>0</v>
      </c>
      <c r="F24" s="7">
        <v>0</v>
      </c>
      <c r="G24" s="7">
        <v>0</v>
      </c>
      <c r="H24" s="2">
        <f t="shared" si="54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55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6"/>
        <v>0</v>
      </c>
      <c r="S24" s="8">
        <v>0</v>
      </c>
      <c r="T24" s="8">
        <v>0</v>
      </c>
      <c r="U24" s="8">
        <v>0</v>
      </c>
      <c r="V24" s="3">
        <f t="shared" si="57"/>
        <v>0</v>
      </c>
      <c r="W24" s="8">
        <v>0</v>
      </c>
      <c r="X24" s="98">
        <v>0</v>
      </c>
      <c r="Y24" s="8">
        <f t="shared" si="58"/>
        <v>0</v>
      </c>
      <c r="Z24" s="8">
        <v>0</v>
      </c>
      <c r="AA24" s="8">
        <v>0</v>
      </c>
      <c r="AB24" s="8">
        <v>0</v>
      </c>
      <c r="AC24" s="3">
        <f t="shared" si="59"/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0"/>
        <v>0</v>
      </c>
      <c r="AR24" s="70">
        <f t="shared" si="46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61"/>
        <v>0</v>
      </c>
      <c r="AW24" s="70">
        <f t="shared" si="14"/>
        <v>0</v>
      </c>
      <c r="AX24" s="70">
        <f t="shared" si="60"/>
        <v>0</v>
      </c>
      <c r="AY24" s="70">
        <f t="shared" si="15"/>
        <v>0</v>
      </c>
      <c r="AZ24" s="70">
        <f t="shared" si="16"/>
        <v>0</v>
      </c>
      <c r="BA24" s="70">
        <f t="shared" si="17"/>
        <v>0</v>
      </c>
      <c r="BB24" s="70">
        <f t="shared" si="18"/>
        <v>0</v>
      </c>
      <c r="BC24" s="70">
        <f t="shared" si="19"/>
        <v>0</v>
      </c>
      <c r="BD24" s="70">
        <f t="shared" si="20"/>
        <v>0</v>
      </c>
      <c r="BE24" s="70">
        <f t="shared" si="21"/>
        <v>0</v>
      </c>
      <c r="BF24" s="70">
        <f t="shared" si="22"/>
        <v>0</v>
      </c>
      <c r="BG24" s="70">
        <f t="shared" si="23"/>
        <v>0</v>
      </c>
      <c r="BH24" s="70">
        <f t="shared" si="24"/>
        <v>0</v>
      </c>
      <c r="BI24" s="70">
        <f t="shared" si="25"/>
        <v>0</v>
      </c>
      <c r="BJ24" s="70">
        <f t="shared" si="26"/>
        <v>0</v>
      </c>
    </row>
    <row r="25" spans="1:62" ht="25.5">
      <c r="A25" s="5" t="s">
        <v>13</v>
      </c>
      <c r="B25" s="204" t="s">
        <v>73</v>
      </c>
      <c r="C25" s="21">
        <f t="shared" si="53"/>
        <v>0</v>
      </c>
      <c r="D25" s="2">
        <v>0</v>
      </c>
      <c r="E25" s="22">
        <v>0</v>
      </c>
      <c r="F25" s="22">
        <v>0</v>
      </c>
      <c r="G25" s="22">
        <v>0</v>
      </c>
      <c r="H25" s="2">
        <f t="shared" si="54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55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6"/>
        <v>0</v>
      </c>
      <c r="S25" s="8">
        <v>0</v>
      </c>
      <c r="T25" s="8">
        <v>0</v>
      </c>
      <c r="U25" s="8">
        <v>0</v>
      </c>
      <c r="V25" s="3">
        <f t="shared" si="57"/>
        <v>0</v>
      </c>
      <c r="W25" s="8">
        <v>0</v>
      </c>
      <c r="X25" s="98">
        <v>0</v>
      </c>
      <c r="Y25" s="8">
        <f t="shared" si="58"/>
        <v>0</v>
      </c>
      <c r="Z25" s="8">
        <v>0</v>
      </c>
      <c r="AA25" s="8">
        <v>0</v>
      </c>
      <c r="AB25" s="8">
        <v>0</v>
      </c>
      <c r="AC25" s="3">
        <f t="shared" si="59"/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0"/>
        <v>0</v>
      </c>
      <c r="AR25" s="70">
        <f t="shared" si="46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>L25+V25+W25+Y25+Z25</f>
        <v>0</v>
      </c>
      <c r="AW25" s="70">
        <f t="shared" si="14"/>
        <v>0</v>
      </c>
      <c r="AX25" s="70">
        <f t="shared" si="60"/>
        <v>0</v>
      </c>
      <c r="AY25" s="70">
        <f t="shared" si="15"/>
        <v>0</v>
      </c>
      <c r="AZ25" s="70">
        <f t="shared" si="16"/>
        <v>0</v>
      </c>
      <c r="BA25" s="70">
        <f t="shared" si="17"/>
        <v>0</v>
      </c>
      <c r="BB25" s="70">
        <f t="shared" si="18"/>
        <v>0</v>
      </c>
      <c r="BC25" s="70">
        <f t="shared" si="19"/>
        <v>0</v>
      </c>
      <c r="BD25" s="70">
        <f t="shared" si="20"/>
        <v>0</v>
      </c>
      <c r="BE25" s="70">
        <f t="shared" si="21"/>
        <v>0</v>
      </c>
      <c r="BF25" s="70">
        <f t="shared" si="22"/>
        <v>0</v>
      </c>
      <c r="BG25" s="70">
        <f t="shared" si="23"/>
        <v>0</v>
      </c>
      <c r="BH25" s="70">
        <f t="shared" si="24"/>
        <v>0</v>
      </c>
      <c r="BI25" s="70">
        <f t="shared" si="25"/>
        <v>0</v>
      </c>
      <c r="BJ25" s="70">
        <f t="shared" si="26"/>
        <v>0</v>
      </c>
    </row>
    <row r="26" spans="1:62" ht="25.5">
      <c r="A26" s="5" t="s">
        <v>48</v>
      </c>
      <c r="B26" s="204" t="s">
        <v>74</v>
      </c>
      <c r="C26" s="21">
        <f t="shared" si="53"/>
        <v>0</v>
      </c>
      <c r="D26" s="2">
        <v>0</v>
      </c>
      <c r="E26" s="7">
        <v>0</v>
      </c>
      <c r="F26" s="7">
        <v>0</v>
      </c>
      <c r="G26" s="7">
        <v>0</v>
      </c>
      <c r="H26" s="2">
        <f t="shared" si="54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55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6"/>
        <v>0</v>
      </c>
      <c r="S26" s="8">
        <v>0</v>
      </c>
      <c r="T26" s="8">
        <v>0</v>
      </c>
      <c r="U26" s="8">
        <v>0</v>
      </c>
      <c r="V26" s="3">
        <f t="shared" si="57"/>
        <v>0</v>
      </c>
      <c r="W26" s="8">
        <v>0</v>
      </c>
      <c r="X26" s="98">
        <v>0</v>
      </c>
      <c r="Y26" s="8">
        <f t="shared" si="58"/>
        <v>0</v>
      </c>
      <c r="Z26" s="8">
        <v>0</v>
      </c>
      <c r="AA26" s="8">
        <v>0</v>
      </c>
      <c r="AB26" s="8">
        <v>0</v>
      </c>
      <c r="AC26" s="3">
        <f t="shared" si="59"/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0"/>
        <v>0</v>
      </c>
      <c r="AR26" s="70">
        <f t="shared" si="46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61"/>
        <v>0</v>
      </c>
      <c r="AW26" s="70">
        <f t="shared" si="14"/>
        <v>0</v>
      </c>
      <c r="AX26" s="70">
        <f t="shared" si="60"/>
        <v>0</v>
      </c>
      <c r="AY26" s="70">
        <f t="shared" si="15"/>
        <v>0</v>
      </c>
      <c r="AZ26" s="70">
        <f t="shared" si="16"/>
        <v>0</v>
      </c>
      <c r="BA26" s="70">
        <f t="shared" si="17"/>
        <v>0</v>
      </c>
      <c r="BB26" s="70">
        <f t="shared" si="18"/>
        <v>0</v>
      </c>
      <c r="BC26" s="70">
        <f t="shared" si="19"/>
        <v>0</v>
      </c>
      <c r="BD26" s="70">
        <f t="shared" si="20"/>
        <v>0</v>
      </c>
      <c r="BE26" s="70">
        <f t="shared" si="21"/>
        <v>0</v>
      </c>
      <c r="BF26" s="70">
        <f t="shared" si="22"/>
        <v>0</v>
      </c>
      <c r="BG26" s="70">
        <f t="shared" si="23"/>
        <v>0</v>
      </c>
      <c r="BH26" s="70">
        <f t="shared" si="24"/>
        <v>0</v>
      </c>
      <c r="BI26" s="70">
        <f t="shared" si="25"/>
        <v>0</v>
      </c>
      <c r="BJ26" s="70">
        <f t="shared" si="26"/>
        <v>0</v>
      </c>
    </row>
    <row r="27" spans="1:62" ht="25.5">
      <c r="A27" s="5">
        <v>7</v>
      </c>
      <c r="B27" s="6" t="s">
        <v>75</v>
      </c>
      <c r="C27" s="69">
        <f t="shared" ref="C27:BJ27" si="62">SUM(C28:C32)</f>
        <v>0</v>
      </c>
      <c r="D27" s="69">
        <f t="shared" si="62"/>
        <v>0</v>
      </c>
      <c r="E27" s="69">
        <f t="shared" si="62"/>
        <v>0</v>
      </c>
      <c r="F27" s="69">
        <f t="shared" si="62"/>
        <v>0</v>
      </c>
      <c r="G27" s="69">
        <f t="shared" si="62"/>
        <v>0</v>
      </c>
      <c r="H27" s="69">
        <f t="shared" si="62"/>
        <v>0</v>
      </c>
      <c r="I27" s="69">
        <f t="shared" si="62"/>
        <v>0</v>
      </c>
      <c r="J27" s="69">
        <f t="shared" si="62"/>
        <v>0</v>
      </c>
      <c r="K27" s="69">
        <f t="shared" si="62"/>
        <v>0</v>
      </c>
      <c r="L27" s="69">
        <f t="shared" si="62"/>
        <v>0</v>
      </c>
      <c r="M27" s="69">
        <f t="shared" si="62"/>
        <v>0</v>
      </c>
      <c r="N27" s="69">
        <f t="shared" si="62"/>
        <v>0</v>
      </c>
      <c r="O27" s="69">
        <f t="shared" si="62"/>
        <v>0</v>
      </c>
      <c r="P27" s="69">
        <f t="shared" si="62"/>
        <v>0</v>
      </c>
      <c r="Q27" s="69">
        <f t="shared" si="62"/>
        <v>0</v>
      </c>
      <c r="R27" s="69">
        <f t="shared" si="62"/>
        <v>0</v>
      </c>
      <c r="S27" s="69">
        <f t="shared" si="62"/>
        <v>0</v>
      </c>
      <c r="T27" s="69">
        <f t="shared" si="62"/>
        <v>0</v>
      </c>
      <c r="U27" s="69">
        <f t="shared" si="62"/>
        <v>0</v>
      </c>
      <c r="V27" s="69">
        <f t="shared" si="62"/>
        <v>0</v>
      </c>
      <c r="W27" s="69">
        <f t="shared" si="62"/>
        <v>0</v>
      </c>
      <c r="X27" s="69">
        <f t="shared" si="62"/>
        <v>0</v>
      </c>
      <c r="Y27" s="69">
        <f t="shared" si="62"/>
        <v>0</v>
      </c>
      <c r="Z27" s="69">
        <f t="shared" si="62"/>
        <v>0</v>
      </c>
      <c r="AA27" s="69">
        <f t="shared" si="62"/>
        <v>0</v>
      </c>
      <c r="AB27" s="69">
        <f t="shared" si="62"/>
        <v>0</v>
      </c>
      <c r="AC27" s="69">
        <f t="shared" si="62"/>
        <v>0</v>
      </c>
      <c r="AD27" s="69">
        <f t="shared" si="62"/>
        <v>0</v>
      </c>
      <c r="AE27" s="69">
        <f t="shared" si="62"/>
        <v>0</v>
      </c>
      <c r="AF27" s="69">
        <f t="shared" si="62"/>
        <v>0</v>
      </c>
      <c r="AG27" s="69">
        <f t="shared" si="62"/>
        <v>0</v>
      </c>
      <c r="AH27" s="69">
        <f t="shared" si="62"/>
        <v>0</v>
      </c>
      <c r="AI27" s="69">
        <f t="shared" si="62"/>
        <v>0</v>
      </c>
      <c r="AJ27" s="69">
        <f t="shared" si="62"/>
        <v>0</v>
      </c>
      <c r="AK27" s="69">
        <f t="shared" si="62"/>
        <v>0</v>
      </c>
      <c r="AL27" s="69">
        <f t="shared" si="62"/>
        <v>0</v>
      </c>
      <c r="AM27" s="69">
        <f t="shared" si="62"/>
        <v>0</v>
      </c>
      <c r="AN27" s="69">
        <f t="shared" si="62"/>
        <v>0</v>
      </c>
      <c r="AO27" s="69">
        <f t="shared" si="62"/>
        <v>0</v>
      </c>
      <c r="AP27" s="69">
        <f t="shared" si="62"/>
        <v>0</v>
      </c>
      <c r="AQ27" s="69">
        <f t="shared" si="62"/>
        <v>0</v>
      </c>
      <c r="AR27" s="69">
        <f t="shared" si="62"/>
        <v>0</v>
      </c>
      <c r="AS27" s="69">
        <f t="shared" si="62"/>
        <v>0</v>
      </c>
      <c r="AT27" s="69">
        <f t="shared" si="62"/>
        <v>0</v>
      </c>
      <c r="AU27" s="69">
        <f t="shared" si="62"/>
        <v>0</v>
      </c>
      <c r="AV27" s="69">
        <f>SUM(AV28:AV32)</f>
        <v>0</v>
      </c>
      <c r="AW27" s="69">
        <f t="shared" si="62"/>
        <v>0</v>
      </c>
      <c r="AX27" s="69">
        <f t="shared" si="62"/>
        <v>0</v>
      </c>
      <c r="AY27" s="69">
        <f t="shared" si="62"/>
        <v>0</v>
      </c>
      <c r="AZ27" s="69">
        <f t="shared" si="62"/>
        <v>0</v>
      </c>
      <c r="BA27" s="69">
        <f t="shared" si="62"/>
        <v>0</v>
      </c>
      <c r="BB27" s="69">
        <f t="shared" si="62"/>
        <v>0</v>
      </c>
      <c r="BC27" s="69">
        <f t="shared" si="62"/>
        <v>0</v>
      </c>
      <c r="BD27" s="69">
        <f t="shared" si="62"/>
        <v>0</v>
      </c>
      <c r="BE27" s="69">
        <f t="shared" si="62"/>
        <v>0</v>
      </c>
      <c r="BF27" s="69">
        <f t="shared" si="62"/>
        <v>0</v>
      </c>
      <c r="BG27" s="69">
        <f t="shared" si="62"/>
        <v>0</v>
      </c>
      <c r="BH27" s="69">
        <f t="shared" si="62"/>
        <v>0</v>
      </c>
      <c r="BI27" s="69">
        <f t="shared" si="62"/>
        <v>0</v>
      </c>
      <c r="BJ27" s="69">
        <f t="shared" si="62"/>
        <v>0</v>
      </c>
    </row>
    <row r="28" spans="1:62" ht="15">
      <c r="A28" s="9" t="s">
        <v>14</v>
      </c>
      <c r="B28" s="204" t="s">
        <v>76</v>
      </c>
      <c r="C28" s="21">
        <f t="shared" ref="C28:C37" si="63">E28+F28+G28</f>
        <v>0</v>
      </c>
      <c r="D28" s="2">
        <v>0</v>
      </c>
      <c r="E28" s="7">
        <v>0</v>
      </c>
      <c r="F28" s="7">
        <v>0</v>
      </c>
      <c r="G28" s="7">
        <v>0</v>
      </c>
      <c r="H28" s="2">
        <f t="shared" ref="H28:H37" si="64">I28+J28+K28</f>
        <v>0</v>
      </c>
      <c r="I28" s="2">
        <v>0</v>
      </c>
      <c r="J28" s="8">
        <v>0</v>
      </c>
      <c r="K28" s="8">
        <v>0</v>
      </c>
      <c r="L28" s="25">
        <f t="shared" ref="L28:L39" si="65">E28+I28-V28</f>
        <v>0</v>
      </c>
      <c r="M28" s="25">
        <f t="shared" ref="M28:M38" si="66">N28+O28+P28+Q28</f>
        <v>0</v>
      </c>
      <c r="N28" s="8">
        <v>0</v>
      </c>
      <c r="O28" s="8">
        <v>0</v>
      </c>
      <c r="P28" s="8">
        <v>0</v>
      </c>
      <c r="Q28" s="8">
        <v>0</v>
      </c>
      <c r="R28" s="3">
        <f t="shared" ref="R28:R37" si="67">S28+T28+U28</f>
        <v>0</v>
      </c>
      <c r="S28" s="8">
        <v>0</v>
      </c>
      <c r="T28" s="8">
        <v>0</v>
      </c>
      <c r="U28" s="8">
        <v>0</v>
      </c>
      <c r="V28" s="25">
        <f t="shared" ref="V28:V38" si="68">M28+R28</f>
        <v>0</v>
      </c>
      <c r="W28" s="8">
        <v>0</v>
      </c>
      <c r="X28" s="98"/>
      <c r="Y28" s="8">
        <f t="shared" ref="Y28:Y37" si="69">E28+I28-L28-V28</f>
        <v>0</v>
      </c>
      <c r="Z28" s="8"/>
      <c r="AA28" s="8">
        <v>0</v>
      </c>
      <c r="AB28" s="8">
        <v>0</v>
      </c>
      <c r="AC28" s="3">
        <f t="shared" ref="AC28:AC39" si="70">AA28+AB28</f>
        <v>0</v>
      </c>
      <c r="AD28" s="8">
        <v>0</v>
      </c>
      <c r="AE28" s="3">
        <v>0</v>
      </c>
      <c r="AF28" s="8"/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/>
      <c r="AN28" s="8"/>
      <c r="AO28" s="8"/>
      <c r="AP28" s="8"/>
      <c r="AQ28" s="70">
        <f t="shared" si="10"/>
        <v>0</v>
      </c>
      <c r="AR28" s="70">
        <f t="shared" si="46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>L28+V28+W28+Y28+Z28</f>
        <v>0</v>
      </c>
      <c r="AW28" s="70">
        <f t="shared" si="14"/>
        <v>0</v>
      </c>
      <c r="AX28" s="70">
        <f t="shared" ref="AX28:AX46" si="71">N28+O28+P28+Q28</f>
        <v>0</v>
      </c>
      <c r="AY28" s="70">
        <f t="shared" si="15"/>
        <v>0</v>
      </c>
      <c r="AZ28" s="70">
        <f t="shared" si="16"/>
        <v>0</v>
      </c>
      <c r="BA28" s="70">
        <f t="shared" si="17"/>
        <v>0</v>
      </c>
      <c r="BB28" s="70">
        <f t="shared" si="18"/>
        <v>0</v>
      </c>
      <c r="BC28" s="70">
        <f t="shared" si="19"/>
        <v>0</v>
      </c>
      <c r="BD28" s="70">
        <f t="shared" si="20"/>
        <v>0</v>
      </c>
      <c r="BE28" s="70">
        <f t="shared" si="21"/>
        <v>0</v>
      </c>
      <c r="BF28" s="70">
        <f t="shared" si="22"/>
        <v>0</v>
      </c>
      <c r="BG28" s="70">
        <f t="shared" si="23"/>
        <v>0</v>
      </c>
      <c r="BH28" s="70">
        <f t="shared" si="24"/>
        <v>0</v>
      </c>
      <c r="BI28" s="70">
        <f t="shared" si="25"/>
        <v>0</v>
      </c>
      <c r="BJ28" s="70">
        <f t="shared" si="26"/>
        <v>0</v>
      </c>
    </row>
    <row r="29" spans="1:62" ht="15">
      <c r="A29" s="9" t="s">
        <v>15</v>
      </c>
      <c r="B29" s="204" t="s">
        <v>77</v>
      </c>
      <c r="C29" s="21">
        <f t="shared" si="63"/>
        <v>0</v>
      </c>
      <c r="D29" s="2">
        <v>0</v>
      </c>
      <c r="E29" s="7">
        <v>0</v>
      </c>
      <c r="F29" s="7">
        <v>0</v>
      </c>
      <c r="G29" s="7">
        <v>0</v>
      </c>
      <c r="H29" s="2">
        <f t="shared" si="64"/>
        <v>0</v>
      </c>
      <c r="I29" s="2">
        <v>0</v>
      </c>
      <c r="J29" s="8">
        <v>0</v>
      </c>
      <c r="K29" s="8">
        <v>0</v>
      </c>
      <c r="L29" s="25">
        <f t="shared" si="65"/>
        <v>0</v>
      </c>
      <c r="M29" s="25">
        <f t="shared" si="66"/>
        <v>0</v>
      </c>
      <c r="N29" s="8">
        <v>0</v>
      </c>
      <c r="O29" s="8">
        <v>0</v>
      </c>
      <c r="P29" s="8">
        <v>0</v>
      </c>
      <c r="Q29" s="8">
        <v>0</v>
      </c>
      <c r="R29" s="3">
        <f t="shared" si="67"/>
        <v>0</v>
      </c>
      <c r="S29" s="8">
        <v>0</v>
      </c>
      <c r="T29" s="8">
        <v>0</v>
      </c>
      <c r="U29" s="8">
        <v>0</v>
      </c>
      <c r="V29" s="25">
        <f t="shared" si="68"/>
        <v>0</v>
      </c>
      <c r="W29" s="8">
        <v>0</v>
      </c>
      <c r="X29" s="98"/>
      <c r="Y29" s="8">
        <f t="shared" si="69"/>
        <v>0</v>
      </c>
      <c r="Z29" s="8"/>
      <c r="AA29" s="8">
        <v>0</v>
      </c>
      <c r="AB29" s="8">
        <v>0</v>
      </c>
      <c r="AC29" s="3">
        <f t="shared" si="70"/>
        <v>0</v>
      </c>
      <c r="AD29" s="8">
        <v>0</v>
      </c>
      <c r="AE29" s="3">
        <v>0</v>
      </c>
      <c r="AF29" s="8"/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/>
      <c r="AN29" s="8"/>
      <c r="AO29" s="8"/>
      <c r="AP29" s="8"/>
      <c r="AQ29" s="70">
        <f t="shared" si="10"/>
        <v>0</v>
      </c>
      <c r="AR29" s="70">
        <f t="shared" si="46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ref="AV29:AV32" si="72">L29+V29+W29+Y29+Z29</f>
        <v>0</v>
      </c>
      <c r="AW29" s="70">
        <f t="shared" si="14"/>
        <v>0</v>
      </c>
      <c r="AX29" s="70">
        <f t="shared" si="71"/>
        <v>0</v>
      </c>
      <c r="AY29" s="70">
        <f t="shared" si="15"/>
        <v>0</v>
      </c>
      <c r="AZ29" s="70">
        <f t="shared" si="16"/>
        <v>0</v>
      </c>
      <c r="BA29" s="70">
        <f t="shared" si="17"/>
        <v>0</v>
      </c>
      <c r="BB29" s="70">
        <f t="shared" si="18"/>
        <v>0</v>
      </c>
      <c r="BC29" s="70">
        <f t="shared" si="19"/>
        <v>0</v>
      </c>
      <c r="BD29" s="70">
        <f t="shared" si="20"/>
        <v>0</v>
      </c>
      <c r="BE29" s="70">
        <f t="shared" si="21"/>
        <v>0</v>
      </c>
      <c r="BF29" s="70">
        <f t="shared" si="22"/>
        <v>0</v>
      </c>
      <c r="BG29" s="70">
        <f t="shared" si="23"/>
        <v>0</v>
      </c>
      <c r="BH29" s="70">
        <f t="shared" si="24"/>
        <v>0</v>
      </c>
      <c r="BI29" s="70">
        <f t="shared" si="25"/>
        <v>0</v>
      </c>
      <c r="BJ29" s="70">
        <f t="shared" si="26"/>
        <v>0</v>
      </c>
    </row>
    <row r="30" spans="1:62" ht="15">
      <c r="A30" s="9" t="s">
        <v>49</v>
      </c>
      <c r="B30" s="204" t="s">
        <v>78</v>
      </c>
      <c r="C30" s="21">
        <f t="shared" si="63"/>
        <v>0</v>
      </c>
      <c r="D30" s="2">
        <v>0</v>
      </c>
      <c r="E30" s="7">
        <v>0</v>
      </c>
      <c r="F30" s="7">
        <v>0</v>
      </c>
      <c r="G30" s="7">
        <v>0</v>
      </c>
      <c r="H30" s="2">
        <f t="shared" si="64"/>
        <v>0</v>
      </c>
      <c r="I30" s="2">
        <v>0</v>
      </c>
      <c r="J30" s="8">
        <v>0</v>
      </c>
      <c r="K30" s="8">
        <v>0</v>
      </c>
      <c r="L30" s="25">
        <f t="shared" si="65"/>
        <v>0</v>
      </c>
      <c r="M30" s="25">
        <f t="shared" si="66"/>
        <v>0</v>
      </c>
      <c r="N30" s="8">
        <v>0</v>
      </c>
      <c r="O30" s="8">
        <v>0</v>
      </c>
      <c r="P30" s="8">
        <v>0</v>
      </c>
      <c r="Q30" s="8">
        <v>0</v>
      </c>
      <c r="R30" s="3">
        <f t="shared" si="67"/>
        <v>0</v>
      </c>
      <c r="S30" s="8">
        <v>0</v>
      </c>
      <c r="T30" s="8">
        <v>0</v>
      </c>
      <c r="U30" s="8">
        <v>0</v>
      </c>
      <c r="V30" s="25">
        <f t="shared" si="68"/>
        <v>0</v>
      </c>
      <c r="W30" s="8">
        <v>0</v>
      </c>
      <c r="X30" s="98"/>
      <c r="Y30" s="8">
        <f t="shared" si="69"/>
        <v>0</v>
      </c>
      <c r="Z30" s="8"/>
      <c r="AA30" s="8">
        <v>0</v>
      </c>
      <c r="AB30" s="8">
        <v>0</v>
      </c>
      <c r="AC30" s="3">
        <f t="shared" si="70"/>
        <v>0</v>
      </c>
      <c r="AD30" s="8">
        <v>0</v>
      </c>
      <c r="AE30" s="3">
        <v>0</v>
      </c>
      <c r="AF30" s="8"/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/>
      <c r="AN30" s="8"/>
      <c r="AO30" s="8"/>
      <c r="AP30" s="8"/>
      <c r="AQ30" s="70">
        <f t="shared" si="10"/>
        <v>0</v>
      </c>
      <c r="AR30" s="70">
        <f t="shared" si="46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72"/>
        <v>0</v>
      </c>
      <c r="AW30" s="70">
        <f t="shared" si="14"/>
        <v>0</v>
      </c>
      <c r="AX30" s="70">
        <f t="shared" si="71"/>
        <v>0</v>
      </c>
      <c r="AY30" s="70">
        <f t="shared" si="15"/>
        <v>0</v>
      </c>
      <c r="AZ30" s="70">
        <f t="shared" si="16"/>
        <v>0</v>
      </c>
      <c r="BA30" s="70">
        <f t="shared" si="17"/>
        <v>0</v>
      </c>
      <c r="BB30" s="70">
        <f t="shared" si="18"/>
        <v>0</v>
      </c>
      <c r="BC30" s="70">
        <f t="shared" si="19"/>
        <v>0</v>
      </c>
      <c r="BD30" s="70">
        <f t="shared" si="20"/>
        <v>0</v>
      </c>
      <c r="BE30" s="70">
        <f t="shared" si="21"/>
        <v>0</v>
      </c>
      <c r="BF30" s="70">
        <f t="shared" si="22"/>
        <v>0</v>
      </c>
      <c r="BG30" s="70">
        <f t="shared" si="23"/>
        <v>0</v>
      </c>
      <c r="BH30" s="70">
        <f t="shared" si="24"/>
        <v>0</v>
      </c>
      <c r="BI30" s="70">
        <f t="shared" si="25"/>
        <v>0</v>
      </c>
      <c r="BJ30" s="70">
        <f t="shared" si="26"/>
        <v>0</v>
      </c>
    </row>
    <row r="31" spans="1:62" ht="15">
      <c r="A31" s="9" t="s">
        <v>50</v>
      </c>
      <c r="B31" s="204" t="s">
        <v>79</v>
      </c>
      <c r="C31" s="21">
        <f t="shared" si="63"/>
        <v>0</v>
      </c>
      <c r="D31" s="2">
        <v>0</v>
      </c>
      <c r="E31" s="7">
        <v>0</v>
      </c>
      <c r="F31" s="7">
        <v>0</v>
      </c>
      <c r="G31" s="7">
        <v>0</v>
      </c>
      <c r="H31" s="2">
        <f t="shared" si="64"/>
        <v>0</v>
      </c>
      <c r="I31" s="2">
        <v>0</v>
      </c>
      <c r="J31" s="8">
        <v>0</v>
      </c>
      <c r="K31" s="8">
        <v>0</v>
      </c>
      <c r="L31" s="25">
        <f t="shared" si="65"/>
        <v>0</v>
      </c>
      <c r="M31" s="25">
        <f t="shared" si="66"/>
        <v>0</v>
      </c>
      <c r="N31" s="8">
        <v>0</v>
      </c>
      <c r="O31" s="8">
        <v>0</v>
      </c>
      <c r="P31" s="8">
        <v>0</v>
      </c>
      <c r="Q31" s="8">
        <v>0</v>
      </c>
      <c r="R31" s="3">
        <f t="shared" si="67"/>
        <v>0</v>
      </c>
      <c r="S31" s="8">
        <v>0</v>
      </c>
      <c r="T31" s="8">
        <v>0</v>
      </c>
      <c r="U31" s="8">
        <v>0</v>
      </c>
      <c r="V31" s="25">
        <f t="shared" si="68"/>
        <v>0</v>
      </c>
      <c r="W31" s="8">
        <v>0</v>
      </c>
      <c r="X31" s="98"/>
      <c r="Y31" s="8">
        <f t="shared" si="69"/>
        <v>0</v>
      </c>
      <c r="Z31" s="8"/>
      <c r="AA31" s="8">
        <v>0</v>
      </c>
      <c r="AB31" s="8">
        <v>0</v>
      </c>
      <c r="AC31" s="3">
        <f t="shared" si="70"/>
        <v>0</v>
      </c>
      <c r="AD31" s="8">
        <v>0</v>
      </c>
      <c r="AE31" s="3">
        <v>0</v>
      </c>
      <c r="AF31" s="8"/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/>
      <c r="AN31" s="8"/>
      <c r="AO31" s="8"/>
      <c r="AP31" s="8"/>
      <c r="AQ31" s="70">
        <f t="shared" si="10"/>
        <v>0</v>
      </c>
      <c r="AR31" s="70">
        <f t="shared" si="46"/>
        <v>0</v>
      </c>
      <c r="AS31" s="70">
        <f t="shared" si="11"/>
        <v>0</v>
      </c>
      <c r="AT31" s="70">
        <f t="shared" si="12"/>
        <v>0</v>
      </c>
      <c r="AU31" s="70">
        <f t="shared" si="13"/>
        <v>0</v>
      </c>
      <c r="AV31" s="70">
        <f t="shared" si="72"/>
        <v>0</v>
      </c>
      <c r="AW31" s="70">
        <f t="shared" si="14"/>
        <v>0</v>
      </c>
      <c r="AX31" s="70">
        <f t="shared" si="71"/>
        <v>0</v>
      </c>
      <c r="AY31" s="70">
        <f t="shared" si="15"/>
        <v>0</v>
      </c>
      <c r="AZ31" s="70">
        <f t="shared" si="16"/>
        <v>0</v>
      </c>
      <c r="BA31" s="70">
        <f t="shared" si="17"/>
        <v>0</v>
      </c>
      <c r="BB31" s="70">
        <f t="shared" si="18"/>
        <v>0</v>
      </c>
      <c r="BC31" s="70">
        <f t="shared" si="19"/>
        <v>0</v>
      </c>
      <c r="BD31" s="70">
        <f t="shared" si="20"/>
        <v>0</v>
      </c>
      <c r="BE31" s="70">
        <f t="shared" si="21"/>
        <v>0</v>
      </c>
      <c r="BF31" s="70">
        <f t="shared" si="22"/>
        <v>0</v>
      </c>
      <c r="BG31" s="70">
        <f t="shared" si="23"/>
        <v>0</v>
      </c>
      <c r="BH31" s="70">
        <f t="shared" si="24"/>
        <v>0</v>
      </c>
      <c r="BI31" s="70">
        <f t="shared" si="25"/>
        <v>0</v>
      </c>
      <c r="BJ31" s="70">
        <f t="shared" si="26"/>
        <v>0</v>
      </c>
    </row>
    <row r="32" spans="1:62" ht="15">
      <c r="A32" s="9" t="s">
        <v>51</v>
      </c>
      <c r="B32" s="204" t="s">
        <v>3</v>
      </c>
      <c r="C32" s="21">
        <f t="shared" si="63"/>
        <v>0</v>
      </c>
      <c r="D32" s="2">
        <v>0</v>
      </c>
      <c r="E32" s="7">
        <v>0</v>
      </c>
      <c r="F32" s="7">
        <v>0</v>
      </c>
      <c r="G32" s="7">
        <v>0</v>
      </c>
      <c r="H32" s="2">
        <f t="shared" si="64"/>
        <v>0</v>
      </c>
      <c r="I32" s="2">
        <v>0</v>
      </c>
      <c r="J32" s="8">
        <v>0</v>
      </c>
      <c r="K32" s="8">
        <v>0</v>
      </c>
      <c r="L32" s="25">
        <f t="shared" si="65"/>
        <v>0</v>
      </c>
      <c r="M32" s="25">
        <f t="shared" si="66"/>
        <v>0</v>
      </c>
      <c r="N32" s="8">
        <v>0</v>
      </c>
      <c r="O32" s="8">
        <v>0</v>
      </c>
      <c r="P32" s="8">
        <v>0</v>
      </c>
      <c r="Q32" s="8">
        <v>0</v>
      </c>
      <c r="R32" s="3">
        <f t="shared" si="67"/>
        <v>0</v>
      </c>
      <c r="S32" s="8">
        <v>0</v>
      </c>
      <c r="T32" s="8">
        <v>0</v>
      </c>
      <c r="U32" s="8">
        <v>0</v>
      </c>
      <c r="V32" s="25">
        <f t="shared" si="68"/>
        <v>0</v>
      </c>
      <c r="W32" s="8">
        <v>0</v>
      </c>
      <c r="X32" s="98"/>
      <c r="Y32" s="8">
        <f t="shared" si="69"/>
        <v>0</v>
      </c>
      <c r="Z32" s="8"/>
      <c r="AA32" s="8">
        <v>0</v>
      </c>
      <c r="AB32" s="8">
        <v>0</v>
      </c>
      <c r="AC32" s="3">
        <f t="shared" si="70"/>
        <v>0</v>
      </c>
      <c r="AD32" s="8">
        <v>0</v>
      </c>
      <c r="AE32" s="3">
        <v>0</v>
      </c>
      <c r="AF32" s="8"/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/>
      <c r="AN32" s="8"/>
      <c r="AO32" s="8"/>
      <c r="AP32" s="8"/>
      <c r="AQ32" s="70">
        <f t="shared" si="10"/>
        <v>0</v>
      </c>
      <c r="AR32" s="70">
        <f t="shared" si="46"/>
        <v>0</v>
      </c>
      <c r="AS32" s="70">
        <f t="shared" si="11"/>
        <v>0</v>
      </c>
      <c r="AT32" s="70">
        <f t="shared" si="12"/>
        <v>0</v>
      </c>
      <c r="AU32" s="70">
        <f t="shared" si="13"/>
        <v>0</v>
      </c>
      <c r="AV32" s="70">
        <f t="shared" si="72"/>
        <v>0</v>
      </c>
      <c r="AW32" s="70">
        <f t="shared" si="14"/>
        <v>0</v>
      </c>
      <c r="AX32" s="70">
        <f t="shared" si="71"/>
        <v>0</v>
      </c>
      <c r="AY32" s="70">
        <f t="shared" si="15"/>
        <v>0</v>
      </c>
      <c r="AZ32" s="70">
        <f t="shared" si="16"/>
        <v>0</v>
      </c>
      <c r="BA32" s="70">
        <f t="shared" si="17"/>
        <v>0</v>
      </c>
      <c r="BB32" s="70">
        <f t="shared" si="18"/>
        <v>0</v>
      </c>
      <c r="BC32" s="70">
        <f t="shared" si="19"/>
        <v>0</v>
      </c>
      <c r="BD32" s="70">
        <f t="shared" si="20"/>
        <v>0</v>
      </c>
      <c r="BE32" s="70">
        <f t="shared" si="21"/>
        <v>0</v>
      </c>
      <c r="BF32" s="70">
        <f t="shared" si="22"/>
        <v>0</v>
      </c>
      <c r="BG32" s="70">
        <f t="shared" si="23"/>
        <v>0</v>
      </c>
      <c r="BH32" s="70">
        <f t="shared" si="24"/>
        <v>0</v>
      </c>
      <c r="BI32" s="70">
        <f t="shared" si="25"/>
        <v>0</v>
      </c>
      <c r="BJ32" s="70">
        <f t="shared" si="26"/>
        <v>0</v>
      </c>
    </row>
    <row r="33" spans="1:62" ht="38.25">
      <c r="A33" s="9" t="s">
        <v>81</v>
      </c>
      <c r="B33" s="6" t="s">
        <v>92</v>
      </c>
      <c r="C33" s="21">
        <f t="shared" si="63"/>
        <v>0</v>
      </c>
      <c r="D33" s="2">
        <v>0</v>
      </c>
      <c r="E33" s="7">
        <v>0</v>
      </c>
      <c r="F33" s="7">
        <v>0</v>
      </c>
      <c r="G33" s="7">
        <v>0</v>
      </c>
      <c r="H33" s="2">
        <f t="shared" si="64"/>
        <v>0</v>
      </c>
      <c r="I33" s="2">
        <v>0</v>
      </c>
      <c r="J33" s="8">
        <v>0</v>
      </c>
      <c r="K33" s="8">
        <v>0</v>
      </c>
      <c r="L33" s="25">
        <f t="shared" si="65"/>
        <v>0</v>
      </c>
      <c r="M33" s="25">
        <f t="shared" si="66"/>
        <v>0</v>
      </c>
      <c r="N33" s="8">
        <v>0</v>
      </c>
      <c r="O33" s="8">
        <v>0</v>
      </c>
      <c r="P33" s="8">
        <v>0</v>
      </c>
      <c r="Q33" s="8">
        <v>0</v>
      </c>
      <c r="R33" s="3">
        <f t="shared" si="67"/>
        <v>0</v>
      </c>
      <c r="S33" s="8">
        <v>0</v>
      </c>
      <c r="T33" s="8">
        <v>0</v>
      </c>
      <c r="U33" s="8">
        <v>0</v>
      </c>
      <c r="V33" s="25">
        <f t="shared" si="68"/>
        <v>0</v>
      </c>
      <c r="W33" s="8">
        <v>0</v>
      </c>
      <c r="X33" s="98"/>
      <c r="Y33" s="8">
        <f t="shared" si="69"/>
        <v>0</v>
      </c>
      <c r="Z33" s="8"/>
      <c r="AA33" s="8">
        <v>0</v>
      </c>
      <c r="AB33" s="8">
        <v>0</v>
      </c>
      <c r="AC33" s="3">
        <f t="shared" si="70"/>
        <v>0</v>
      </c>
      <c r="AD33" s="8">
        <v>0</v>
      </c>
      <c r="AE33" s="3">
        <v>0</v>
      </c>
      <c r="AF33" s="8"/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/>
      <c r="AN33" s="8"/>
      <c r="AO33" s="8"/>
      <c r="AP33" s="8"/>
      <c r="AQ33" s="70">
        <f t="shared" si="10"/>
        <v>0</v>
      </c>
      <c r="AR33" s="70">
        <f t="shared" si="46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>L33+V33+W33+Y33+Z33</f>
        <v>0</v>
      </c>
      <c r="AW33" s="70">
        <f t="shared" si="14"/>
        <v>0</v>
      </c>
      <c r="AX33" s="70">
        <f t="shared" si="71"/>
        <v>0</v>
      </c>
      <c r="AY33" s="70">
        <f t="shared" si="15"/>
        <v>0</v>
      </c>
      <c r="AZ33" s="70">
        <f t="shared" si="16"/>
        <v>0</v>
      </c>
      <c r="BA33" s="70">
        <f t="shared" si="17"/>
        <v>0</v>
      </c>
      <c r="BB33" s="70">
        <f t="shared" si="18"/>
        <v>0</v>
      </c>
      <c r="BC33" s="70">
        <f t="shared" si="19"/>
        <v>0</v>
      </c>
      <c r="BD33" s="70">
        <f t="shared" si="20"/>
        <v>0</v>
      </c>
      <c r="BE33" s="70">
        <f t="shared" si="21"/>
        <v>0</v>
      </c>
      <c r="BF33" s="70">
        <f t="shared" si="22"/>
        <v>0</v>
      </c>
      <c r="BG33" s="70">
        <f t="shared" si="23"/>
        <v>0</v>
      </c>
      <c r="BH33" s="70">
        <f t="shared" si="24"/>
        <v>0</v>
      </c>
      <c r="BI33" s="70">
        <f t="shared" si="25"/>
        <v>0</v>
      </c>
      <c r="BJ33" s="70">
        <f t="shared" si="26"/>
        <v>0</v>
      </c>
    </row>
    <row r="34" spans="1:62" ht="38.25">
      <c r="A34" s="9" t="s">
        <v>82</v>
      </c>
      <c r="B34" s="6" t="s">
        <v>62</v>
      </c>
      <c r="C34" s="21">
        <f t="shared" si="63"/>
        <v>0</v>
      </c>
      <c r="D34" s="2">
        <v>0</v>
      </c>
      <c r="E34" s="7">
        <v>0</v>
      </c>
      <c r="F34" s="7">
        <v>0</v>
      </c>
      <c r="G34" s="7">
        <v>0</v>
      </c>
      <c r="H34" s="2">
        <f t="shared" si="64"/>
        <v>0</v>
      </c>
      <c r="I34" s="2">
        <v>0</v>
      </c>
      <c r="J34" s="8">
        <v>0</v>
      </c>
      <c r="K34" s="8">
        <v>0</v>
      </c>
      <c r="L34" s="25">
        <f t="shared" si="65"/>
        <v>0</v>
      </c>
      <c r="M34" s="25">
        <f t="shared" si="66"/>
        <v>0</v>
      </c>
      <c r="N34" s="8">
        <v>0</v>
      </c>
      <c r="O34" s="8">
        <v>0</v>
      </c>
      <c r="P34" s="8">
        <v>0</v>
      </c>
      <c r="Q34" s="8">
        <v>0</v>
      </c>
      <c r="R34" s="3">
        <f t="shared" si="67"/>
        <v>0</v>
      </c>
      <c r="S34" s="8">
        <v>0</v>
      </c>
      <c r="T34" s="8">
        <v>0</v>
      </c>
      <c r="U34" s="8">
        <v>0</v>
      </c>
      <c r="V34" s="25">
        <f t="shared" si="68"/>
        <v>0</v>
      </c>
      <c r="W34" s="8">
        <v>0</v>
      </c>
      <c r="X34" s="98"/>
      <c r="Y34" s="8">
        <f t="shared" si="69"/>
        <v>0</v>
      </c>
      <c r="Z34" s="8"/>
      <c r="AA34" s="8">
        <v>0</v>
      </c>
      <c r="AB34" s="8">
        <v>0</v>
      </c>
      <c r="AC34" s="3">
        <f t="shared" si="70"/>
        <v>0</v>
      </c>
      <c r="AD34" s="8">
        <v>0</v>
      </c>
      <c r="AE34" s="3">
        <v>0</v>
      </c>
      <c r="AF34" s="8"/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/>
      <c r="AN34" s="8"/>
      <c r="AO34" s="8"/>
      <c r="AP34" s="8"/>
      <c r="AQ34" s="70">
        <f t="shared" si="10"/>
        <v>0</v>
      </c>
      <c r="AR34" s="70">
        <f t="shared" si="46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ref="AV34:AV46" si="73">L34+V34+W34+Y34+Z34</f>
        <v>0</v>
      </c>
      <c r="AW34" s="70">
        <f t="shared" si="14"/>
        <v>0</v>
      </c>
      <c r="AX34" s="70">
        <f t="shared" si="71"/>
        <v>0</v>
      </c>
      <c r="AY34" s="70">
        <f t="shared" si="15"/>
        <v>0</v>
      </c>
      <c r="AZ34" s="70">
        <f t="shared" si="16"/>
        <v>0</v>
      </c>
      <c r="BA34" s="70">
        <f t="shared" si="17"/>
        <v>0</v>
      </c>
      <c r="BB34" s="70">
        <f t="shared" si="18"/>
        <v>0</v>
      </c>
      <c r="BC34" s="70">
        <f t="shared" si="19"/>
        <v>0</v>
      </c>
      <c r="BD34" s="70">
        <f t="shared" si="20"/>
        <v>0</v>
      </c>
      <c r="BE34" s="70">
        <f t="shared" si="21"/>
        <v>0</v>
      </c>
      <c r="BF34" s="70">
        <f t="shared" si="22"/>
        <v>0</v>
      </c>
      <c r="BG34" s="70">
        <f t="shared" si="23"/>
        <v>0</v>
      </c>
      <c r="BH34" s="70">
        <f t="shared" si="24"/>
        <v>0</v>
      </c>
      <c r="BI34" s="70">
        <f t="shared" si="25"/>
        <v>0</v>
      </c>
      <c r="BJ34" s="70">
        <f t="shared" si="26"/>
        <v>0</v>
      </c>
    </row>
    <row r="35" spans="1:62" ht="36" customHeight="1">
      <c r="A35" s="9" t="s">
        <v>83</v>
      </c>
      <c r="B35" s="6" t="s">
        <v>63</v>
      </c>
      <c r="C35" s="21">
        <f t="shared" si="63"/>
        <v>0</v>
      </c>
      <c r="D35" s="2">
        <v>0</v>
      </c>
      <c r="E35" s="7">
        <v>0</v>
      </c>
      <c r="F35" s="7">
        <v>0</v>
      </c>
      <c r="G35" s="7">
        <v>0</v>
      </c>
      <c r="H35" s="2">
        <f t="shared" si="64"/>
        <v>0</v>
      </c>
      <c r="I35" s="2">
        <v>0</v>
      </c>
      <c r="J35" s="8">
        <v>0</v>
      </c>
      <c r="K35" s="8">
        <v>0</v>
      </c>
      <c r="L35" s="25">
        <f t="shared" si="65"/>
        <v>0</v>
      </c>
      <c r="M35" s="25">
        <f t="shared" si="66"/>
        <v>0</v>
      </c>
      <c r="N35" s="8">
        <v>0</v>
      </c>
      <c r="O35" s="8">
        <v>0</v>
      </c>
      <c r="P35" s="8">
        <v>0</v>
      </c>
      <c r="Q35" s="8">
        <v>0</v>
      </c>
      <c r="R35" s="3">
        <f t="shared" si="67"/>
        <v>0</v>
      </c>
      <c r="S35" s="8">
        <v>0</v>
      </c>
      <c r="T35" s="8">
        <v>0</v>
      </c>
      <c r="U35" s="8">
        <v>0</v>
      </c>
      <c r="V35" s="25">
        <f t="shared" si="68"/>
        <v>0</v>
      </c>
      <c r="W35" s="8">
        <v>0</v>
      </c>
      <c r="X35" s="98"/>
      <c r="Y35" s="8">
        <f t="shared" si="69"/>
        <v>0</v>
      </c>
      <c r="Z35" s="8"/>
      <c r="AA35" s="8">
        <v>0</v>
      </c>
      <c r="AB35" s="8">
        <v>0</v>
      </c>
      <c r="AC35" s="3">
        <f t="shared" si="70"/>
        <v>0</v>
      </c>
      <c r="AD35" s="8">
        <v>0</v>
      </c>
      <c r="AE35" s="3">
        <v>0</v>
      </c>
      <c r="AF35" s="8"/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/>
      <c r="AN35" s="8"/>
      <c r="AO35" s="8"/>
      <c r="AP35" s="8"/>
      <c r="AQ35" s="70">
        <f t="shared" si="10"/>
        <v>0</v>
      </c>
      <c r="AR35" s="70">
        <f t="shared" si="46"/>
        <v>0</v>
      </c>
      <c r="AS35" s="70">
        <f t="shared" si="11"/>
        <v>0</v>
      </c>
      <c r="AT35" s="70">
        <f t="shared" si="12"/>
        <v>0</v>
      </c>
      <c r="AU35" s="70">
        <f t="shared" si="13"/>
        <v>0</v>
      </c>
      <c r="AV35" s="70">
        <f t="shared" si="73"/>
        <v>0</v>
      </c>
      <c r="AW35" s="70">
        <f t="shared" si="14"/>
        <v>0</v>
      </c>
      <c r="AX35" s="70">
        <f t="shared" si="71"/>
        <v>0</v>
      </c>
      <c r="AY35" s="70">
        <f t="shared" si="15"/>
        <v>0</v>
      </c>
      <c r="AZ35" s="70">
        <f t="shared" si="16"/>
        <v>0</v>
      </c>
      <c r="BA35" s="70">
        <f t="shared" si="17"/>
        <v>0</v>
      </c>
      <c r="BB35" s="70">
        <f t="shared" si="18"/>
        <v>0</v>
      </c>
      <c r="BC35" s="70">
        <f t="shared" si="19"/>
        <v>0</v>
      </c>
      <c r="BD35" s="70">
        <f t="shared" si="20"/>
        <v>0</v>
      </c>
      <c r="BE35" s="70">
        <f t="shared" si="21"/>
        <v>0</v>
      </c>
      <c r="BF35" s="70">
        <f t="shared" si="22"/>
        <v>0</v>
      </c>
      <c r="BG35" s="70">
        <f t="shared" si="23"/>
        <v>0</v>
      </c>
      <c r="BH35" s="70">
        <f t="shared" si="24"/>
        <v>0</v>
      </c>
      <c r="BI35" s="70">
        <f t="shared" si="25"/>
        <v>0</v>
      </c>
      <c r="BJ35" s="70">
        <f t="shared" si="26"/>
        <v>0</v>
      </c>
    </row>
    <row r="36" spans="1:62" ht="51" customHeight="1">
      <c r="A36" s="9" t="s">
        <v>84</v>
      </c>
      <c r="B36" s="6" t="s">
        <v>64</v>
      </c>
      <c r="C36" s="21">
        <f t="shared" si="63"/>
        <v>0</v>
      </c>
      <c r="D36" s="2">
        <v>0</v>
      </c>
      <c r="E36" s="7">
        <v>0</v>
      </c>
      <c r="F36" s="7">
        <v>0</v>
      </c>
      <c r="G36" s="7">
        <v>0</v>
      </c>
      <c r="H36" s="2">
        <f t="shared" si="64"/>
        <v>0</v>
      </c>
      <c r="I36" s="2">
        <v>0</v>
      </c>
      <c r="J36" s="8">
        <v>0</v>
      </c>
      <c r="K36" s="8">
        <v>0</v>
      </c>
      <c r="L36" s="25">
        <f t="shared" si="65"/>
        <v>0</v>
      </c>
      <c r="M36" s="25">
        <f t="shared" si="66"/>
        <v>0</v>
      </c>
      <c r="N36" s="8">
        <v>0</v>
      </c>
      <c r="O36" s="8">
        <v>0</v>
      </c>
      <c r="P36" s="8">
        <v>0</v>
      </c>
      <c r="Q36" s="8">
        <v>0</v>
      </c>
      <c r="R36" s="3">
        <f t="shared" si="67"/>
        <v>0</v>
      </c>
      <c r="S36" s="8">
        <v>0</v>
      </c>
      <c r="T36" s="8">
        <v>0</v>
      </c>
      <c r="U36" s="8">
        <v>0</v>
      </c>
      <c r="V36" s="25">
        <f t="shared" si="68"/>
        <v>0</v>
      </c>
      <c r="W36" s="8">
        <v>0</v>
      </c>
      <c r="X36" s="98"/>
      <c r="Y36" s="8">
        <f t="shared" si="69"/>
        <v>0</v>
      </c>
      <c r="Z36" s="8"/>
      <c r="AA36" s="8">
        <v>0</v>
      </c>
      <c r="AB36" s="8">
        <v>0</v>
      </c>
      <c r="AC36" s="3">
        <f t="shared" si="70"/>
        <v>0</v>
      </c>
      <c r="AD36" s="8">
        <v>0</v>
      </c>
      <c r="AE36" s="3">
        <v>0</v>
      </c>
      <c r="AF36" s="8"/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/>
      <c r="AN36" s="8"/>
      <c r="AO36" s="8"/>
      <c r="AP36" s="8"/>
      <c r="AQ36" s="70">
        <f t="shared" si="10"/>
        <v>0</v>
      </c>
      <c r="AR36" s="70">
        <f t="shared" si="46"/>
        <v>0</v>
      </c>
      <c r="AS36" s="70">
        <f t="shared" si="11"/>
        <v>0</v>
      </c>
      <c r="AT36" s="70">
        <f t="shared" si="12"/>
        <v>0</v>
      </c>
      <c r="AU36" s="70">
        <f t="shared" si="13"/>
        <v>0</v>
      </c>
      <c r="AV36" s="70">
        <f t="shared" si="73"/>
        <v>0</v>
      </c>
      <c r="AW36" s="70">
        <f t="shared" si="14"/>
        <v>0</v>
      </c>
      <c r="AX36" s="70">
        <f t="shared" si="71"/>
        <v>0</v>
      </c>
      <c r="AY36" s="70">
        <f t="shared" si="15"/>
        <v>0</v>
      </c>
      <c r="AZ36" s="70">
        <f t="shared" si="16"/>
        <v>0</v>
      </c>
      <c r="BA36" s="70">
        <f t="shared" si="17"/>
        <v>0</v>
      </c>
      <c r="BB36" s="70">
        <f t="shared" si="18"/>
        <v>0</v>
      </c>
      <c r="BC36" s="70">
        <f t="shared" si="19"/>
        <v>0</v>
      </c>
      <c r="BD36" s="70">
        <f t="shared" si="20"/>
        <v>0</v>
      </c>
      <c r="BE36" s="70">
        <f t="shared" si="21"/>
        <v>0</v>
      </c>
      <c r="BF36" s="70">
        <f t="shared" si="22"/>
        <v>0</v>
      </c>
      <c r="BG36" s="70">
        <f t="shared" si="23"/>
        <v>0</v>
      </c>
      <c r="BH36" s="70">
        <f t="shared" si="24"/>
        <v>0</v>
      </c>
      <c r="BI36" s="70">
        <f t="shared" si="25"/>
        <v>0</v>
      </c>
      <c r="BJ36" s="70">
        <f t="shared" si="26"/>
        <v>0</v>
      </c>
    </row>
    <row r="37" spans="1:62" ht="40.5" customHeight="1">
      <c r="A37" s="9" t="s">
        <v>93</v>
      </c>
      <c r="B37" s="6" t="s">
        <v>65</v>
      </c>
      <c r="C37" s="21">
        <f t="shared" si="63"/>
        <v>0</v>
      </c>
      <c r="D37" s="2">
        <v>0</v>
      </c>
      <c r="E37" s="7">
        <v>0</v>
      </c>
      <c r="F37" s="7">
        <v>0</v>
      </c>
      <c r="G37" s="7">
        <v>0</v>
      </c>
      <c r="H37" s="2">
        <f t="shared" si="64"/>
        <v>0</v>
      </c>
      <c r="I37" s="2">
        <v>0</v>
      </c>
      <c r="J37" s="8">
        <v>0</v>
      </c>
      <c r="K37" s="8">
        <v>0</v>
      </c>
      <c r="L37" s="25">
        <f t="shared" si="65"/>
        <v>0</v>
      </c>
      <c r="M37" s="25">
        <f t="shared" si="66"/>
        <v>0</v>
      </c>
      <c r="N37" s="8">
        <v>0</v>
      </c>
      <c r="O37" s="8">
        <v>0</v>
      </c>
      <c r="P37" s="8">
        <v>0</v>
      </c>
      <c r="Q37" s="8">
        <v>0</v>
      </c>
      <c r="R37" s="3">
        <f t="shared" si="67"/>
        <v>0</v>
      </c>
      <c r="S37" s="8">
        <v>0</v>
      </c>
      <c r="T37" s="8">
        <v>0</v>
      </c>
      <c r="U37" s="8">
        <v>0</v>
      </c>
      <c r="V37" s="25">
        <f t="shared" si="68"/>
        <v>0</v>
      </c>
      <c r="W37" s="8">
        <v>0</v>
      </c>
      <c r="X37" s="98"/>
      <c r="Y37" s="8">
        <f t="shared" si="69"/>
        <v>0</v>
      </c>
      <c r="Z37" s="8"/>
      <c r="AA37" s="8">
        <v>0</v>
      </c>
      <c r="AB37" s="8">
        <v>0</v>
      </c>
      <c r="AC37" s="3">
        <f t="shared" si="70"/>
        <v>0</v>
      </c>
      <c r="AD37" s="8">
        <v>0</v>
      </c>
      <c r="AE37" s="3">
        <v>0</v>
      </c>
      <c r="AF37" s="8"/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/>
      <c r="AN37" s="8"/>
      <c r="AO37" s="8"/>
      <c r="AP37" s="8"/>
      <c r="AQ37" s="70">
        <f t="shared" si="10"/>
        <v>0</v>
      </c>
      <c r="AR37" s="70">
        <f t="shared" si="46"/>
        <v>0</v>
      </c>
      <c r="AS37" s="70">
        <f t="shared" si="11"/>
        <v>0</v>
      </c>
      <c r="AT37" s="70">
        <f t="shared" si="12"/>
        <v>0</v>
      </c>
      <c r="AU37" s="70">
        <f t="shared" si="13"/>
        <v>0</v>
      </c>
      <c r="AV37" s="70">
        <f t="shared" si="73"/>
        <v>0</v>
      </c>
      <c r="AW37" s="70">
        <f t="shared" si="14"/>
        <v>0</v>
      </c>
      <c r="AX37" s="70">
        <f t="shared" si="71"/>
        <v>0</v>
      </c>
      <c r="AY37" s="70">
        <f t="shared" si="15"/>
        <v>0</v>
      </c>
      <c r="AZ37" s="70">
        <f t="shared" si="16"/>
        <v>0</v>
      </c>
      <c r="BA37" s="70">
        <f t="shared" si="17"/>
        <v>0</v>
      </c>
      <c r="BB37" s="70">
        <f t="shared" si="18"/>
        <v>0</v>
      </c>
      <c r="BC37" s="70">
        <f t="shared" si="19"/>
        <v>0</v>
      </c>
      <c r="BD37" s="70">
        <f t="shared" si="20"/>
        <v>0</v>
      </c>
      <c r="BE37" s="70">
        <f t="shared" si="21"/>
        <v>0</v>
      </c>
      <c r="BF37" s="70">
        <f t="shared" si="22"/>
        <v>0</v>
      </c>
      <c r="BG37" s="70">
        <f t="shared" si="23"/>
        <v>0</v>
      </c>
      <c r="BH37" s="70">
        <f t="shared" si="24"/>
        <v>0</v>
      </c>
      <c r="BI37" s="70">
        <f t="shared" si="25"/>
        <v>0</v>
      </c>
      <c r="BJ37" s="70">
        <f t="shared" si="26"/>
        <v>0</v>
      </c>
    </row>
    <row r="38" spans="1:62" ht="40.5" customHeight="1">
      <c r="A38" s="9" t="s">
        <v>151</v>
      </c>
      <c r="B38" s="97" t="s">
        <v>152</v>
      </c>
      <c r="C38" s="21"/>
      <c r="D38" s="2"/>
      <c r="E38" s="7"/>
      <c r="F38" s="7"/>
      <c r="G38" s="7"/>
      <c r="H38" s="2"/>
      <c r="I38" s="2"/>
      <c r="J38" s="8"/>
      <c r="K38" s="8"/>
      <c r="L38" s="25">
        <f t="shared" si="65"/>
        <v>0</v>
      </c>
      <c r="M38" s="25">
        <f t="shared" si="66"/>
        <v>0</v>
      </c>
      <c r="N38" s="8"/>
      <c r="O38" s="8"/>
      <c r="P38" s="8"/>
      <c r="Q38" s="8"/>
      <c r="R38" s="3"/>
      <c r="S38" s="8"/>
      <c r="T38" s="8"/>
      <c r="U38" s="8"/>
      <c r="V38" s="25">
        <f t="shared" si="68"/>
        <v>0</v>
      </c>
      <c r="W38" s="8"/>
      <c r="X38" s="98"/>
      <c r="Y38" s="8"/>
      <c r="Z38" s="8"/>
      <c r="AA38" s="8">
        <v>2</v>
      </c>
      <c r="AB38" s="8">
        <v>0</v>
      </c>
      <c r="AC38" s="3">
        <f t="shared" si="70"/>
        <v>2</v>
      </c>
      <c r="AD38" s="8">
        <v>2</v>
      </c>
      <c r="AE38" s="3">
        <v>0</v>
      </c>
      <c r="AF38" s="8"/>
      <c r="AG38" s="8">
        <v>2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/>
      <c r="AN38" s="8"/>
      <c r="AO38" s="8"/>
      <c r="AP38" s="8"/>
      <c r="AQ38" s="70">
        <f t="shared" si="10"/>
        <v>0</v>
      </c>
      <c r="AR38" s="70">
        <f t="shared" si="46"/>
        <v>0</v>
      </c>
      <c r="AS38" s="70">
        <f t="shared" si="11"/>
        <v>0</v>
      </c>
      <c r="AT38" s="70">
        <f t="shared" si="12"/>
        <v>0</v>
      </c>
      <c r="AU38" s="70">
        <f>D38+E38+I38</f>
        <v>0</v>
      </c>
      <c r="AV38" s="70">
        <f t="shared" si="73"/>
        <v>0</v>
      </c>
      <c r="AW38" s="70">
        <f t="shared" si="14"/>
        <v>0</v>
      </c>
      <c r="AX38" s="70">
        <f t="shared" si="71"/>
        <v>0</v>
      </c>
      <c r="AY38" s="70">
        <f t="shared" si="15"/>
        <v>0</v>
      </c>
      <c r="AZ38" s="70">
        <f t="shared" si="16"/>
        <v>0</v>
      </c>
      <c r="BA38" s="70">
        <f t="shared" si="17"/>
        <v>0</v>
      </c>
      <c r="BB38" s="70">
        <f t="shared" si="18"/>
        <v>0</v>
      </c>
      <c r="BC38" s="70">
        <f t="shared" si="19"/>
        <v>2</v>
      </c>
      <c r="BD38" s="70">
        <f t="shared" si="20"/>
        <v>2</v>
      </c>
      <c r="BE38" s="70">
        <f t="shared" si="21"/>
        <v>2</v>
      </c>
      <c r="BF38" s="70">
        <f t="shared" si="22"/>
        <v>2</v>
      </c>
      <c r="BG38" s="70">
        <f t="shared" si="23"/>
        <v>0</v>
      </c>
      <c r="BH38" s="70">
        <f t="shared" si="24"/>
        <v>0</v>
      </c>
      <c r="BI38" s="70">
        <f t="shared" si="25"/>
        <v>0</v>
      </c>
      <c r="BJ38" s="70">
        <f t="shared" si="26"/>
        <v>0</v>
      </c>
    </row>
    <row r="39" spans="1:62" ht="15">
      <c r="A39" s="9" t="s">
        <v>98</v>
      </c>
      <c r="B39" s="97" t="s">
        <v>136</v>
      </c>
      <c r="C39" s="21"/>
      <c r="D39" s="2"/>
      <c r="E39" s="7"/>
      <c r="F39" s="7"/>
      <c r="G39" s="7"/>
      <c r="H39" s="2"/>
      <c r="I39" s="2"/>
      <c r="J39" s="8"/>
      <c r="K39" s="8"/>
      <c r="L39" s="25">
        <f t="shared" si="65"/>
        <v>0</v>
      </c>
      <c r="M39" s="25"/>
      <c r="N39" s="8"/>
      <c r="O39" s="8"/>
      <c r="P39" s="8"/>
      <c r="Q39" s="8"/>
      <c r="R39" s="3"/>
      <c r="S39" s="8"/>
      <c r="T39" s="8"/>
      <c r="U39" s="8"/>
      <c r="V39" s="25"/>
      <c r="W39" s="8"/>
      <c r="X39" s="98"/>
      <c r="Y39" s="8"/>
      <c r="Z39" s="8"/>
      <c r="AA39" s="8">
        <v>1</v>
      </c>
      <c r="AB39" s="8">
        <v>0</v>
      </c>
      <c r="AC39" s="3">
        <f t="shared" si="70"/>
        <v>1</v>
      </c>
      <c r="AD39" s="8">
        <v>1</v>
      </c>
      <c r="AE39" s="3">
        <v>0</v>
      </c>
      <c r="AF39" s="8"/>
      <c r="AG39" s="8">
        <v>0</v>
      </c>
      <c r="AH39" s="8">
        <v>1</v>
      </c>
      <c r="AI39" s="8">
        <v>0</v>
      </c>
      <c r="AJ39" s="8">
        <v>1</v>
      </c>
      <c r="AK39" s="8">
        <v>1</v>
      </c>
      <c r="AL39" s="8">
        <v>0</v>
      </c>
      <c r="AM39" s="8"/>
      <c r="AN39" s="8"/>
      <c r="AO39" s="8"/>
      <c r="AP39" s="8"/>
      <c r="AQ39" s="70">
        <f t="shared" si="10"/>
        <v>0</v>
      </c>
      <c r="AR39" s="70">
        <f t="shared" si="46"/>
        <v>0</v>
      </c>
      <c r="AS39" s="70">
        <f t="shared" si="11"/>
        <v>0</v>
      </c>
      <c r="AT39" s="70">
        <f t="shared" si="12"/>
        <v>0</v>
      </c>
      <c r="AU39" s="70">
        <f t="shared" si="13"/>
        <v>0</v>
      </c>
      <c r="AV39" s="70">
        <f t="shared" si="73"/>
        <v>0</v>
      </c>
      <c r="AW39" s="70">
        <f t="shared" si="14"/>
        <v>0</v>
      </c>
      <c r="AX39" s="70">
        <f t="shared" si="71"/>
        <v>0</v>
      </c>
      <c r="AY39" s="70">
        <f t="shared" si="15"/>
        <v>0</v>
      </c>
      <c r="AZ39" s="70">
        <f t="shared" si="16"/>
        <v>0</v>
      </c>
      <c r="BA39" s="70">
        <f t="shared" si="17"/>
        <v>0</v>
      </c>
      <c r="BB39" s="70">
        <f t="shared" si="18"/>
        <v>0</v>
      </c>
      <c r="BC39" s="70">
        <f t="shared" si="19"/>
        <v>1</v>
      </c>
      <c r="BD39" s="70">
        <f t="shared" si="20"/>
        <v>1</v>
      </c>
      <c r="BE39" s="70">
        <f t="shared" si="21"/>
        <v>1</v>
      </c>
      <c r="BF39" s="70">
        <f t="shared" si="22"/>
        <v>1</v>
      </c>
      <c r="BG39" s="70">
        <f t="shared" si="23"/>
        <v>1</v>
      </c>
      <c r="BH39" s="70">
        <f t="shared" si="24"/>
        <v>1</v>
      </c>
      <c r="BI39" s="70">
        <f t="shared" si="25"/>
        <v>1</v>
      </c>
      <c r="BJ39" s="70">
        <f t="shared" si="26"/>
        <v>1</v>
      </c>
    </row>
    <row r="40" spans="1:62" ht="15">
      <c r="A40" s="9" t="s">
        <v>99</v>
      </c>
      <c r="B40" s="97" t="s">
        <v>136</v>
      </c>
      <c r="C40" s="21"/>
      <c r="D40" s="2"/>
      <c r="E40" s="7"/>
      <c r="F40" s="7"/>
      <c r="G40" s="7"/>
      <c r="H40" s="2"/>
      <c r="I40" s="2"/>
      <c r="J40" s="8"/>
      <c r="K40" s="8"/>
      <c r="L40" s="25"/>
      <c r="M40" s="25"/>
      <c r="N40" s="8"/>
      <c r="O40" s="8"/>
      <c r="P40" s="8"/>
      <c r="Q40" s="8"/>
      <c r="R40" s="3"/>
      <c r="S40" s="8"/>
      <c r="T40" s="8"/>
      <c r="U40" s="8"/>
      <c r="V40" s="25"/>
      <c r="W40" s="8"/>
      <c r="X40" s="98"/>
      <c r="Y40" s="8"/>
      <c r="Z40" s="8"/>
      <c r="AA40" s="8"/>
      <c r="AB40" s="8"/>
      <c r="AC40" s="3"/>
      <c r="AD40" s="8"/>
      <c r="AE40" s="3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70">
        <f t="shared" si="10"/>
        <v>0</v>
      </c>
      <c r="AR40" s="70">
        <f t="shared" si="46"/>
        <v>0</v>
      </c>
      <c r="AS40" s="70">
        <f t="shared" si="11"/>
        <v>0</v>
      </c>
      <c r="AT40" s="70">
        <f t="shared" si="12"/>
        <v>0</v>
      </c>
      <c r="AU40" s="70">
        <f t="shared" si="13"/>
        <v>0</v>
      </c>
      <c r="AV40" s="70">
        <f t="shared" si="73"/>
        <v>0</v>
      </c>
      <c r="AW40" s="70">
        <f t="shared" si="14"/>
        <v>0</v>
      </c>
      <c r="AX40" s="70">
        <f t="shared" si="71"/>
        <v>0</v>
      </c>
      <c r="AY40" s="70">
        <f t="shared" si="15"/>
        <v>0</v>
      </c>
      <c r="AZ40" s="70">
        <f t="shared" si="16"/>
        <v>0</v>
      </c>
      <c r="BA40" s="70">
        <f t="shared" si="17"/>
        <v>0</v>
      </c>
      <c r="BB40" s="70">
        <f t="shared" si="18"/>
        <v>0</v>
      </c>
      <c r="BC40" s="70">
        <f t="shared" si="19"/>
        <v>0</v>
      </c>
      <c r="BD40" s="70">
        <f t="shared" si="20"/>
        <v>0</v>
      </c>
      <c r="BE40" s="70">
        <f t="shared" si="21"/>
        <v>0</v>
      </c>
      <c r="BF40" s="70">
        <f t="shared" si="22"/>
        <v>0</v>
      </c>
      <c r="BG40" s="70">
        <f t="shared" si="23"/>
        <v>0</v>
      </c>
      <c r="BH40" s="70">
        <f t="shared" si="24"/>
        <v>0</v>
      </c>
      <c r="BI40" s="70">
        <f t="shared" si="25"/>
        <v>0</v>
      </c>
      <c r="BJ40" s="70">
        <f t="shared" si="26"/>
        <v>0</v>
      </c>
    </row>
    <row r="41" spans="1:62" ht="15">
      <c r="A41" s="9" t="s">
        <v>188</v>
      </c>
      <c r="B41" s="75" t="s">
        <v>189</v>
      </c>
      <c r="C41" s="21"/>
      <c r="D41" s="2"/>
      <c r="E41" s="7"/>
      <c r="F41" s="7"/>
      <c r="G41" s="7"/>
      <c r="H41" s="2"/>
      <c r="I41" s="2"/>
      <c r="J41" s="8"/>
      <c r="K41" s="8"/>
      <c r="L41" s="25"/>
      <c r="M41" s="25"/>
      <c r="N41" s="8"/>
      <c r="O41" s="8"/>
      <c r="P41" s="8"/>
      <c r="Q41" s="8"/>
      <c r="R41" s="3"/>
      <c r="S41" s="8"/>
      <c r="T41" s="8"/>
      <c r="U41" s="8"/>
      <c r="V41" s="25"/>
      <c r="W41" s="8"/>
      <c r="X41" s="98"/>
      <c r="Y41" s="8"/>
      <c r="Z41" s="8"/>
      <c r="AA41" s="8"/>
      <c r="AB41" s="8"/>
      <c r="AC41" s="3"/>
      <c r="AD41" s="8"/>
      <c r="AE41" s="3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70">
        <f t="shared" si="10"/>
        <v>0</v>
      </c>
      <c r="AR41" s="70">
        <f t="shared" si="46"/>
        <v>0</v>
      </c>
      <c r="AS41" s="70">
        <f t="shared" si="11"/>
        <v>0</v>
      </c>
      <c r="AT41" s="70">
        <f t="shared" si="12"/>
        <v>0</v>
      </c>
      <c r="AU41" s="70">
        <f t="shared" si="13"/>
        <v>0</v>
      </c>
      <c r="AV41" s="70">
        <f t="shared" si="73"/>
        <v>0</v>
      </c>
      <c r="AW41" s="70">
        <f t="shared" si="14"/>
        <v>0</v>
      </c>
      <c r="AX41" s="70">
        <f t="shared" si="71"/>
        <v>0</v>
      </c>
      <c r="AY41" s="70">
        <f t="shared" si="15"/>
        <v>0</v>
      </c>
      <c r="AZ41" s="70">
        <f t="shared" si="16"/>
        <v>0</v>
      </c>
      <c r="BA41" s="70">
        <f t="shared" si="17"/>
        <v>0</v>
      </c>
      <c r="BB41" s="70">
        <f t="shared" si="18"/>
        <v>0</v>
      </c>
      <c r="BC41" s="70">
        <f t="shared" si="19"/>
        <v>0</v>
      </c>
      <c r="BD41" s="70">
        <f t="shared" si="20"/>
        <v>0</v>
      </c>
      <c r="BE41" s="70">
        <f t="shared" si="21"/>
        <v>0</v>
      </c>
      <c r="BF41" s="70">
        <f t="shared" si="22"/>
        <v>0</v>
      </c>
      <c r="BG41" s="70">
        <f t="shared" si="23"/>
        <v>0</v>
      </c>
      <c r="BH41" s="70">
        <f t="shared" si="24"/>
        <v>0</v>
      </c>
      <c r="BI41" s="70">
        <f t="shared" si="25"/>
        <v>0</v>
      </c>
      <c r="BJ41" s="70">
        <f t="shared" si="26"/>
        <v>0</v>
      </c>
    </row>
    <row r="42" spans="1:62" ht="25.5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8"/>
      <c r="L42" s="25"/>
      <c r="M42" s="25"/>
      <c r="N42" s="8"/>
      <c r="O42" s="8"/>
      <c r="P42" s="8"/>
      <c r="Q42" s="8"/>
      <c r="R42" s="3"/>
      <c r="S42" s="8"/>
      <c r="T42" s="8"/>
      <c r="U42" s="8"/>
      <c r="V42" s="25"/>
      <c r="W42" s="8"/>
      <c r="X42" s="98"/>
      <c r="Y42" s="8"/>
      <c r="Z42" s="8"/>
      <c r="AA42" s="8"/>
      <c r="AB42" s="8"/>
      <c r="AC42" s="3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46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3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97" t="s">
        <v>137</v>
      </c>
      <c r="C43" s="21"/>
      <c r="D43" s="2"/>
      <c r="E43" s="7"/>
      <c r="F43" s="7"/>
      <c r="G43" s="7"/>
      <c r="H43" s="2"/>
      <c r="I43" s="2"/>
      <c r="J43" s="8"/>
      <c r="K43" s="8"/>
      <c r="L43" s="25"/>
      <c r="M43" s="25"/>
      <c r="N43" s="8"/>
      <c r="O43" s="8"/>
      <c r="P43" s="8"/>
      <c r="Q43" s="8"/>
      <c r="R43" s="3"/>
      <c r="S43" s="8"/>
      <c r="T43" s="8"/>
      <c r="U43" s="8"/>
      <c r="V43" s="25"/>
      <c r="W43" s="8"/>
      <c r="X43" s="98"/>
      <c r="Y43" s="8"/>
      <c r="Z43" s="8"/>
      <c r="AA43" s="8"/>
      <c r="AB43" s="8"/>
      <c r="AC43" s="3"/>
      <c r="AD43" s="8"/>
      <c r="AE43" s="3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70">
        <f>C43</f>
        <v>0</v>
      </c>
      <c r="AR43" s="70">
        <f t="shared" si="46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73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15">
      <c r="A44" s="9" t="s">
        <v>101</v>
      </c>
      <c r="B44" s="88" t="s">
        <v>138</v>
      </c>
      <c r="C44" s="21"/>
      <c r="D44" s="2"/>
      <c r="E44" s="7"/>
      <c r="F44" s="7"/>
      <c r="G44" s="7"/>
      <c r="H44" s="2"/>
      <c r="I44" s="2"/>
      <c r="J44" s="8"/>
      <c r="K44" s="8"/>
      <c r="L44" s="25"/>
      <c r="M44" s="25"/>
      <c r="N44" s="8"/>
      <c r="O44" s="8"/>
      <c r="P44" s="8"/>
      <c r="Q44" s="8"/>
      <c r="R44" s="3"/>
      <c r="S44" s="8"/>
      <c r="T44" s="8"/>
      <c r="U44" s="8"/>
      <c r="V44" s="25"/>
      <c r="W44" s="8"/>
      <c r="X44" s="98"/>
      <c r="Y44" s="8"/>
      <c r="Z44" s="8"/>
      <c r="AA44" s="8"/>
      <c r="AB44" s="8"/>
      <c r="AC44" s="3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74">C44</f>
        <v>0</v>
      </c>
      <c r="AR44" s="70">
        <f t="shared" si="46"/>
        <v>0</v>
      </c>
      <c r="AS44" s="70">
        <f t="shared" ref="AS44:AS45" si="75">H44</f>
        <v>0</v>
      </c>
      <c r="AT44" s="70">
        <f t="shared" ref="AT44:AT45" si="76">I44+J44+K44</f>
        <v>0</v>
      </c>
      <c r="AU44" s="70">
        <f t="shared" ref="AU44:AU45" si="77">D44+E44+I44</f>
        <v>0</v>
      </c>
      <c r="AV44" s="70">
        <f t="shared" si="73"/>
        <v>0</v>
      </c>
      <c r="AW44" s="70">
        <f t="shared" ref="AW44:AW45" si="78">M44</f>
        <v>0</v>
      </c>
      <c r="AX44" s="70">
        <f t="shared" ref="AX44:AX45" si="79">N44+O44+P44+Q44</f>
        <v>0</v>
      </c>
      <c r="AY44" s="70">
        <f t="shared" ref="AY44:AY45" si="80">R44</f>
        <v>0</v>
      </c>
      <c r="AZ44" s="70">
        <f t="shared" ref="AZ44:AZ45" si="81">S44+T44+U44</f>
        <v>0</v>
      </c>
      <c r="BA44" s="70">
        <f t="shared" ref="BA44:BA45" si="82">V44</f>
        <v>0</v>
      </c>
      <c r="BB44" s="70">
        <f t="shared" ref="BB44:BB45" si="83">M44+R44</f>
        <v>0</v>
      </c>
      <c r="BC44" s="70">
        <f t="shared" ref="BC44:BC45" si="84">AC44</f>
        <v>0</v>
      </c>
      <c r="BD44" s="70">
        <f t="shared" ref="BD44:BD45" si="85">AA44+AB44</f>
        <v>0</v>
      </c>
      <c r="BE44" s="70">
        <f t="shared" ref="BE44:BE45" si="86">AC44</f>
        <v>0</v>
      </c>
      <c r="BF44" s="70">
        <f t="shared" ref="BF44:BF45" si="87">AD44+AE44</f>
        <v>0</v>
      </c>
      <c r="BG44" s="70">
        <f t="shared" ref="BG44:BG45" si="88">AJ44</f>
        <v>0</v>
      </c>
      <c r="BH44" s="70">
        <f t="shared" ref="BH44:BH45" si="89">AH44+AI44</f>
        <v>0</v>
      </c>
      <c r="BI44" s="70">
        <f t="shared" ref="BI44:BI45" si="90">AJ44</f>
        <v>0</v>
      </c>
      <c r="BJ44" s="70">
        <f t="shared" ref="BJ44:BJ45" si="91">AK44+AL44</f>
        <v>0</v>
      </c>
    </row>
    <row r="45" spans="1:62" ht="15">
      <c r="A45" s="9" t="s">
        <v>167</v>
      </c>
      <c r="B45" s="76" t="s">
        <v>168</v>
      </c>
      <c r="C45" s="21"/>
      <c r="D45" s="2"/>
      <c r="E45" s="7"/>
      <c r="F45" s="7"/>
      <c r="G45" s="7"/>
      <c r="H45" s="2"/>
      <c r="I45" s="2"/>
      <c r="J45" s="8"/>
      <c r="K45" s="8"/>
      <c r="L45" s="25"/>
      <c r="M45" s="25"/>
      <c r="N45" s="8"/>
      <c r="O45" s="8"/>
      <c r="P45" s="8"/>
      <c r="Q45" s="8"/>
      <c r="R45" s="3"/>
      <c r="S45" s="8"/>
      <c r="T45" s="8"/>
      <c r="U45" s="8"/>
      <c r="V45" s="25"/>
      <c r="W45" s="8"/>
      <c r="X45" s="98"/>
      <c r="Y45" s="8"/>
      <c r="Z45" s="8"/>
      <c r="AA45" s="8"/>
      <c r="AB45" s="8"/>
      <c r="AC45" s="3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74"/>
        <v>0</v>
      </c>
      <c r="AR45" s="70">
        <f t="shared" si="46"/>
        <v>0</v>
      </c>
      <c r="AS45" s="70">
        <f t="shared" si="75"/>
        <v>0</v>
      </c>
      <c r="AT45" s="70">
        <f t="shared" si="76"/>
        <v>0</v>
      </c>
      <c r="AU45" s="70">
        <f t="shared" si="77"/>
        <v>0</v>
      </c>
      <c r="AV45" s="70">
        <f t="shared" si="73"/>
        <v>0</v>
      </c>
      <c r="AW45" s="70">
        <f t="shared" si="78"/>
        <v>0</v>
      </c>
      <c r="AX45" s="70">
        <f t="shared" si="79"/>
        <v>0</v>
      </c>
      <c r="AY45" s="70">
        <f t="shared" si="80"/>
        <v>0</v>
      </c>
      <c r="AZ45" s="70">
        <f t="shared" si="81"/>
        <v>0</v>
      </c>
      <c r="BA45" s="70">
        <f t="shared" si="82"/>
        <v>0</v>
      </c>
      <c r="BB45" s="70">
        <f t="shared" si="83"/>
        <v>0</v>
      </c>
      <c r="BC45" s="70">
        <f t="shared" si="84"/>
        <v>0</v>
      </c>
      <c r="BD45" s="70">
        <f t="shared" si="85"/>
        <v>0</v>
      </c>
      <c r="BE45" s="70">
        <f t="shared" si="86"/>
        <v>0</v>
      </c>
      <c r="BF45" s="70">
        <f t="shared" si="87"/>
        <v>0</v>
      </c>
      <c r="BG45" s="70">
        <f t="shared" si="88"/>
        <v>0</v>
      </c>
      <c r="BH45" s="70">
        <f t="shared" si="89"/>
        <v>0</v>
      </c>
      <c r="BI45" s="70">
        <f t="shared" si="90"/>
        <v>0</v>
      </c>
      <c r="BJ45" s="70">
        <f t="shared" si="91"/>
        <v>0</v>
      </c>
    </row>
    <row r="46" spans="1:62" ht="15">
      <c r="A46" s="9" t="s">
        <v>52</v>
      </c>
      <c r="B46" s="6" t="s">
        <v>3</v>
      </c>
      <c r="C46" s="21">
        <f t="shared" ref="C46" si="92">E46+F46+G46</f>
        <v>0</v>
      </c>
      <c r="D46" s="2">
        <v>0</v>
      </c>
      <c r="E46" s="7">
        <v>0</v>
      </c>
      <c r="F46" s="7">
        <v>0</v>
      </c>
      <c r="G46" s="7">
        <v>0</v>
      </c>
      <c r="H46" s="2">
        <f t="shared" ref="H46" si="93">I46+J46+K46</f>
        <v>0</v>
      </c>
      <c r="I46" s="2">
        <v>0</v>
      </c>
      <c r="J46" s="8">
        <v>0</v>
      </c>
      <c r="K46" s="8">
        <v>0</v>
      </c>
      <c r="L46" s="25">
        <f t="shared" ref="L46" si="94">E46+I46-V46</f>
        <v>0</v>
      </c>
      <c r="M46" s="25">
        <f t="shared" ref="M46" si="95">N46+O46+P46+Q46</f>
        <v>0</v>
      </c>
      <c r="N46" s="8">
        <v>0</v>
      </c>
      <c r="O46" s="8">
        <v>0</v>
      </c>
      <c r="P46" s="8">
        <v>0</v>
      </c>
      <c r="Q46" s="8">
        <v>0</v>
      </c>
      <c r="R46" s="3">
        <f t="shared" ref="R46" si="96">S46+T46+U46</f>
        <v>0</v>
      </c>
      <c r="S46" s="8">
        <v>0</v>
      </c>
      <c r="T46" s="8">
        <v>0</v>
      </c>
      <c r="U46" s="8">
        <v>0</v>
      </c>
      <c r="V46" s="25">
        <f t="shared" ref="V46" si="97">M46+R46</f>
        <v>0</v>
      </c>
      <c r="W46" s="8">
        <v>0</v>
      </c>
      <c r="X46" s="98"/>
      <c r="Y46" s="8">
        <f t="shared" ref="Y46" si="98">E46+I46-L46-V46</f>
        <v>0</v>
      </c>
      <c r="Z46" s="8"/>
      <c r="AA46" s="8">
        <v>0</v>
      </c>
      <c r="AB46" s="8">
        <v>0</v>
      </c>
      <c r="AC46" s="3">
        <f t="shared" ref="AC46" si="99">AA46+AB46</f>
        <v>0</v>
      </c>
      <c r="AD46" s="8">
        <v>0</v>
      </c>
      <c r="AE46" s="3">
        <v>0</v>
      </c>
      <c r="AF46" s="8"/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/>
      <c r="AN46" s="8"/>
      <c r="AO46" s="8"/>
      <c r="AP46" s="8"/>
      <c r="AQ46" s="70">
        <f t="shared" si="10"/>
        <v>0</v>
      </c>
      <c r="AR46" s="70">
        <f t="shared" si="46"/>
        <v>0</v>
      </c>
      <c r="AS46" s="70">
        <f t="shared" si="11"/>
        <v>0</v>
      </c>
      <c r="AT46" s="70">
        <f t="shared" si="12"/>
        <v>0</v>
      </c>
      <c r="AU46" s="70">
        <f t="shared" si="13"/>
        <v>0</v>
      </c>
      <c r="AV46" s="70">
        <f t="shared" si="73"/>
        <v>0</v>
      </c>
      <c r="AW46" s="70">
        <f t="shared" si="14"/>
        <v>0</v>
      </c>
      <c r="AX46" s="70">
        <f t="shared" si="71"/>
        <v>0</v>
      </c>
      <c r="AY46" s="70">
        <f t="shared" si="15"/>
        <v>0</v>
      </c>
      <c r="AZ46" s="70">
        <f t="shared" si="16"/>
        <v>0</v>
      </c>
      <c r="BA46" s="70">
        <f t="shared" si="17"/>
        <v>0</v>
      </c>
      <c r="BB46" s="70">
        <f t="shared" si="18"/>
        <v>0</v>
      </c>
      <c r="BC46" s="70">
        <f t="shared" si="19"/>
        <v>0</v>
      </c>
      <c r="BD46" s="70">
        <f t="shared" si="20"/>
        <v>0</v>
      </c>
      <c r="BE46" s="70">
        <f t="shared" si="21"/>
        <v>0</v>
      </c>
      <c r="BF46" s="70">
        <f t="shared" si="22"/>
        <v>0</v>
      </c>
      <c r="BG46" s="70">
        <f t="shared" si="23"/>
        <v>0</v>
      </c>
      <c r="BH46" s="70">
        <f t="shared" si="24"/>
        <v>0</v>
      </c>
      <c r="BI46" s="70">
        <f t="shared" si="25"/>
        <v>0</v>
      </c>
      <c r="BJ46" s="70">
        <f t="shared" si="26"/>
        <v>0</v>
      </c>
    </row>
    <row r="47" spans="1:62" s="169" customFormat="1" ht="29.25" customHeight="1">
      <c r="A47" s="9"/>
      <c r="B47" s="6" t="s">
        <v>16</v>
      </c>
      <c r="C47" s="1">
        <f>C8+C11+C14+C17+C18+C19+C27+C33+C34+C35+C36+C37+C44+C45+C46+C38+C39+C40+C41+C42+C43</f>
        <v>150</v>
      </c>
      <c r="D47" s="1">
        <f t="shared" ref="D47:AP47" si="100">D8+D11+D14+D17+D18+D19+D27+D33+D34+D35+D36+D37+D44+D45+D46+D38+D39+D40+D41+D42+D43</f>
        <v>0</v>
      </c>
      <c r="E47" s="1">
        <f t="shared" si="100"/>
        <v>150</v>
      </c>
      <c r="F47" s="1">
        <f t="shared" si="100"/>
        <v>0</v>
      </c>
      <c r="G47" s="1">
        <f t="shared" si="100"/>
        <v>0</v>
      </c>
      <c r="H47" s="1">
        <f t="shared" si="100"/>
        <v>73</v>
      </c>
      <c r="I47" s="1">
        <f t="shared" si="100"/>
        <v>70</v>
      </c>
      <c r="J47" s="1">
        <f t="shared" si="100"/>
        <v>0</v>
      </c>
      <c r="K47" s="1">
        <f t="shared" si="100"/>
        <v>3</v>
      </c>
      <c r="L47" s="1">
        <f t="shared" si="100"/>
        <v>139</v>
      </c>
      <c r="M47" s="1">
        <f t="shared" si="100"/>
        <v>59</v>
      </c>
      <c r="N47" s="1">
        <f t="shared" si="100"/>
        <v>17</v>
      </c>
      <c r="O47" s="1">
        <f t="shared" si="100"/>
        <v>0</v>
      </c>
      <c r="P47" s="1">
        <f t="shared" si="100"/>
        <v>42</v>
      </c>
      <c r="Q47" s="1">
        <f t="shared" si="100"/>
        <v>0</v>
      </c>
      <c r="R47" s="1">
        <f t="shared" si="100"/>
        <v>23</v>
      </c>
      <c r="S47" s="1">
        <f t="shared" si="100"/>
        <v>0</v>
      </c>
      <c r="T47" s="1">
        <f t="shared" si="100"/>
        <v>15</v>
      </c>
      <c r="U47" s="1">
        <f t="shared" si="100"/>
        <v>8</v>
      </c>
      <c r="V47" s="1">
        <f t="shared" si="100"/>
        <v>82</v>
      </c>
      <c r="W47" s="1">
        <f t="shared" si="100"/>
        <v>0</v>
      </c>
      <c r="X47" s="1">
        <f t="shared" si="100"/>
        <v>0</v>
      </c>
      <c r="Y47" s="1">
        <f t="shared" si="100"/>
        <v>-1</v>
      </c>
      <c r="Z47" s="1">
        <f t="shared" si="100"/>
        <v>11</v>
      </c>
      <c r="AA47" s="1">
        <f t="shared" si="100"/>
        <v>13</v>
      </c>
      <c r="AB47" s="1">
        <f t="shared" si="100"/>
        <v>11</v>
      </c>
      <c r="AC47" s="1">
        <f t="shared" si="100"/>
        <v>24</v>
      </c>
      <c r="AD47" s="1">
        <f t="shared" si="100"/>
        <v>24</v>
      </c>
      <c r="AE47" s="1">
        <f t="shared" si="100"/>
        <v>0</v>
      </c>
      <c r="AF47" s="1">
        <f t="shared" si="100"/>
        <v>9</v>
      </c>
      <c r="AG47" s="1">
        <f t="shared" si="100"/>
        <v>8</v>
      </c>
      <c r="AH47" s="1">
        <f t="shared" si="100"/>
        <v>2</v>
      </c>
      <c r="AI47" s="1">
        <f t="shared" si="100"/>
        <v>1</v>
      </c>
      <c r="AJ47" s="1">
        <f t="shared" si="100"/>
        <v>3</v>
      </c>
      <c r="AK47" s="1">
        <f t="shared" si="100"/>
        <v>3</v>
      </c>
      <c r="AL47" s="1">
        <f t="shared" si="100"/>
        <v>0</v>
      </c>
      <c r="AM47" s="1">
        <f t="shared" si="100"/>
        <v>0</v>
      </c>
      <c r="AN47" s="1">
        <f t="shared" si="100"/>
        <v>0</v>
      </c>
      <c r="AO47" s="1">
        <f t="shared" si="100"/>
        <v>0</v>
      </c>
      <c r="AP47" s="1">
        <f t="shared" si="100"/>
        <v>0</v>
      </c>
      <c r="AQ47" s="69">
        <f t="shared" ref="AQ47:BJ47" si="101">AQ8+AQ11+AQ14+AQ17+AQ18+AQ19+AQ27+AQ33+AQ34+AQ35+AQ36+AQ37+AQ42+AQ43+AQ38+AQ39+AQ40+AQ41+AQ44+AQ45+AQ46</f>
        <v>150</v>
      </c>
      <c r="AR47" s="70">
        <f t="shared" si="46"/>
        <v>150</v>
      </c>
      <c r="AS47" s="69">
        <f t="shared" si="101"/>
        <v>73</v>
      </c>
      <c r="AT47" s="69">
        <f t="shared" si="101"/>
        <v>73</v>
      </c>
      <c r="AU47" s="69">
        <f t="shared" si="101"/>
        <v>220</v>
      </c>
      <c r="AV47" s="70">
        <f>L47+V47+W47+Y47</f>
        <v>220</v>
      </c>
      <c r="AW47" s="69">
        <f t="shared" si="101"/>
        <v>59</v>
      </c>
      <c r="AX47" s="69">
        <f t="shared" si="101"/>
        <v>59</v>
      </c>
      <c r="AY47" s="69">
        <f t="shared" si="101"/>
        <v>23</v>
      </c>
      <c r="AZ47" s="69">
        <f t="shared" si="101"/>
        <v>23</v>
      </c>
      <c r="BA47" s="69">
        <f t="shared" si="101"/>
        <v>82</v>
      </c>
      <c r="BB47" s="69">
        <f t="shared" si="101"/>
        <v>82</v>
      </c>
      <c r="BC47" s="69">
        <f t="shared" si="101"/>
        <v>24</v>
      </c>
      <c r="BD47" s="69">
        <f t="shared" si="101"/>
        <v>24</v>
      </c>
      <c r="BE47" s="69">
        <f t="shared" si="101"/>
        <v>24</v>
      </c>
      <c r="BF47" s="69">
        <f t="shared" si="101"/>
        <v>24</v>
      </c>
      <c r="BG47" s="69">
        <f t="shared" si="101"/>
        <v>3</v>
      </c>
      <c r="BH47" s="69">
        <f t="shared" si="101"/>
        <v>3</v>
      </c>
      <c r="BI47" s="69">
        <f t="shared" si="101"/>
        <v>3</v>
      </c>
      <c r="BJ47" s="69">
        <f t="shared" si="101"/>
        <v>3</v>
      </c>
    </row>
    <row r="48" spans="1:62">
      <c r="A48" s="167"/>
      <c r="B48" s="167"/>
      <c r="C48" s="167" t="s">
        <v>102</v>
      </c>
      <c r="D48" s="167" t="s">
        <v>103</v>
      </c>
      <c r="E48" s="167" t="s">
        <v>47</v>
      </c>
      <c r="F48" s="167" t="s">
        <v>104</v>
      </c>
      <c r="G48" s="167" t="s">
        <v>105</v>
      </c>
      <c r="H48" s="167" t="s">
        <v>106</v>
      </c>
      <c r="I48" s="167" t="s">
        <v>107</v>
      </c>
      <c r="J48" s="167" t="s">
        <v>52</v>
      </c>
      <c r="K48" s="167" t="s">
        <v>81</v>
      </c>
      <c r="L48" s="167" t="s">
        <v>82</v>
      </c>
      <c r="M48" s="167" t="s">
        <v>83</v>
      </c>
      <c r="N48" s="167" t="s">
        <v>84</v>
      </c>
      <c r="O48" s="167" t="s">
        <v>93</v>
      </c>
      <c r="P48" s="167" t="s">
        <v>108</v>
      </c>
      <c r="Q48" s="167" t="s">
        <v>109</v>
      </c>
      <c r="R48" s="167" t="s">
        <v>110</v>
      </c>
      <c r="S48" s="167" t="s">
        <v>111</v>
      </c>
      <c r="T48" s="167" t="s">
        <v>112</v>
      </c>
      <c r="U48" s="167" t="s">
        <v>113</v>
      </c>
      <c r="V48" s="167" t="s">
        <v>114</v>
      </c>
      <c r="W48" s="167" t="s">
        <v>115</v>
      </c>
      <c r="X48" s="167" t="s">
        <v>116</v>
      </c>
      <c r="Y48" s="167" t="s">
        <v>117</v>
      </c>
      <c r="Z48" s="167" t="s">
        <v>118</v>
      </c>
      <c r="AA48" s="167" t="s">
        <v>119</v>
      </c>
      <c r="AB48" s="167" t="s">
        <v>120</v>
      </c>
      <c r="AC48" s="167" t="s">
        <v>121</v>
      </c>
      <c r="AD48" s="167" t="s">
        <v>122</v>
      </c>
      <c r="AE48" s="167" t="s">
        <v>123</v>
      </c>
      <c r="AF48" s="167" t="s">
        <v>124</v>
      </c>
      <c r="AG48" s="167" t="s">
        <v>125</v>
      </c>
      <c r="AH48" s="167" t="s">
        <v>126</v>
      </c>
      <c r="AI48" s="167" t="s">
        <v>127</v>
      </c>
      <c r="AJ48" s="167" t="s">
        <v>128</v>
      </c>
      <c r="AK48" s="167" t="s">
        <v>129</v>
      </c>
      <c r="AL48" s="167" t="s">
        <v>130</v>
      </c>
      <c r="AM48" s="167" t="s">
        <v>131</v>
      </c>
      <c r="AN48" s="167" t="s">
        <v>132</v>
      </c>
      <c r="AO48" s="167" t="s">
        <v>133</v>
      </c>
      <c r="AP48" s="167" t="s">
        <v>134</v>
      </c>
    </row>
    <row r="49" spans="1:42">
      <c r="A49" s="167"/>
      <c r="B49" s="167"/>
      <c r="C49" s="167"/>
      <c r="D49" s="167"/>
      <c r="E49" s="167"/>
      <c r="F49" s="167"/>
      <c r="G49" s="167"/>
      <c r="H49" s="167"/>
      <c r="I49" s="167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E49" s="168"/>
      <c r="AF49" s="168"/>
      <c r="AG49" s="168"/>
      <c r="AH49" s="168"/>
      <c r="AI49" s="168"/>
      <c r="AJ49" s="168"/>
      <c r="AK49" s="168"/>
      <c r="AL49" s="168"/>
      <c r="AM49" s="168"/>
      <c r="AN49" s="168"/>
      <c r="AO49" s="168"/>
      <c r="AP49" s="168"/>
    </row>
    <row r="50" spans="1:42">
      <c r="A50" s="167"/>
      <c r="B50" s="167"/>
      <c r="C50" s="167"/>
      <c r="D50" s="167"/>
      <c r="E50" s="167"/>
      <c r="F50" s="167"/>
      <c r="G50" s="167"/>
      <c r="H50" s="167"/>
      <c r="I50" s="167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E50" s="168"/>
      <c r="AF50" s="168"/>
      <c r="AG50" s="168"/>
      <c r="AH50" s="168"/>
      <c r="AI50" s="168"/>
      <c r="AJ50" s="168"/>
      <c r="AK50" s="168"/>
      <c r="AL50" s="168"/>
      <c r="AM50" s="168"/>
      <c r="AN50" s="168"/>
      <c r="AO50" s="168"/>
      <c r="AP50" s="168"/>
    </row>
    <row r="51" spans="1:42">
      <c r="A51" s="167"/>
      <c r="B51" s="167"/>
      <c r="C51" s="167"/>
      <c r="D51" s="167"/>
      <c r="E51" s="167"/>
      <c r="F51" s="167"/>
      <c r="G51" s="167"/>
      <c r="H51" s="167"/>
      <c r="I51" s="167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E51" s="168"/>
      <c r="AF51" s="168"/>
      <c r="AG51" s="168"/>
      <c r="AH51" s="168"/>
      <c r="AI51" s="168"/>
      <c r="AJ51" s="168"/>
      <c r="AK51" s="168"/>
      <c r="AL51" s="168"/>
      <c r="AM51" s="168"/>
      <c r="AN51" s="168"/>
      <c r="AO51" s="168"/>
      <c r="AP51" s="168"/>
    </row>
    <row r="52" spans="1:42">
      <c r="A52" s="167"/>
      <c r="B52" s="167"/>
      <c r="C52" s="167"/>
      <c r="D52" s="167"/>
      <c r="E52" s="167"/>
      <c r="F52" s="167"/>
      <c r="G52" s="167"/>
      <c r="H52" s="167"/>
      <c r="I52" s="167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8"/>
      <c r="AE52" s="168"/>
      <c r="AF52" s="168"/>
      <c r="AG52" s="168"/>
      <c r="AH52" s="168"/>
      <c r="AI52" s="168"/>
      <c r="AJ52" s="168"/>
      <c r="AK52" s="168"/>
      <c r="AL52" s="168"/>
      <c r="AM52" s="168"/>
      <c r="AN52" s="168"/>
      <c r="AO52" s="168"/>
      <c r="AP52" s="168"/>
    </row>
    <row r="53" spans="1:42">
      <c r="A53" s="167"/>
      <c r="B53" s="167"/>
      <c r="C53" s="167"/>
      <c r="D53" s="167"/>
      <c r="E53" s="167"/>
      <c r="F53" s="167"/>
      <c r="G53" s="167"/>
      <c r="H53" s="167"/>
      <c r="I53" s="167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68"/>
      <c r="AE53" s="168"/>
      <c r="AF53" s="168"/>
      <c r="AG53" s="168"/>
      <c r="AH53" s="168"/>
      <c r="AI53" s="168"/>
      <c r="AJ53" s="168"/>
      <c r="AK53" s="168"/>
      <c r="AL53" s="168"/>
      <c r="AM53" s="168"/>
      <c r="AN53" s="168"/>
      <c r="AO53" s="168"/>
      <c r="AP53" s="168"/>
    </row>
    <row r="54" spans="1:42">
      <c r="A54" s="167"/>
      <c r="B54" s="167"/>
      <c r="C54" s="167"/>
      <c r="D54" s="167"/>
      <c r="E54" s="167"/>
      <c r="F54" s="167"/>
      <c r="G54" s="167"/>
      <c r="H54" s="167"/>
      <c r="I54" s="167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</row>
    <row r="55" spans="1:42">
      <c r="A55" s="167"/>
      <c r="B55" s="167"/>
      <c r="C55" s="167"/>
      <c r="D55" s="167"/>
      <c r="E55" s="167"/>
      <c r="F55" s="167"/>
      <c r="G55" s="167"/>
      <c r="H55" s="167"/>
      <c r="I55" s="167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  <c r="AK55" s="168"/>
      <c r="AL55" s="168"/>
      <c r="AM55" s="168"/>
      <c r="AN55" s="168"/>
      <c r="AO55" s="168"/>
      <c r="AP55" s="168"/>
    </row>
    <row r="56" spans="1:42">
      <c r="A56" s="167"/>
      <c r="B56" s="167"/>
      <c r="C56" s="167"/>
      <c r="D56" s="167"/>
      <c r="E56" s="167"/>
      <c r="F56" s="167"/>
      <c r="G56" s="167"/>
      <c r="H56" s="167"/>
      <c r="I56" s="167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8"/>
      <c r="AE56" s="168"/>
      <c r="AF56" s="168"/>
      <c r="AG56" s="168"/>
      <c r="AH56" s="168"/>
      <c r="AI56" s="168"/>
      <c r="AJ56" s="168"/>
      <c r="AK56" s="168"/>
      <c r="AL56" s="168"/>
      <c r="AM56" s="168"/>
      <c r="AN56" s="168"/>
      <c r="AO56" s="168"/>
      <c r="AP56" s="168"/>
    </row>
    <row r="57" spans="1:42">
      <c r="A57" s="167"/>
      <c r="B57" s="167"/>
      <c r="C57" s="167"/>
      <c r="D57" s="167"/>
      <c r="E57" s="167"/>
      <c r="F57" s="167"/>
      <c r="G57" s="167"/>
      <c r="H57" s="167"/>
      <c r="I57" s="167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8"/>
      <c r="AE57" s="168"/>
      <c r="AF57" s="168"/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</row>
    <row r="58" spans="1:42">
      <c r="A58" s="167"/>
      <c r="B58" s="167"/>
      <c r="C58" s="167"/>
      <c r="D58" s="167"/>
      <c r="E58" s="167"/>
      <c r="F58" s="167"/>
      <c r="G58" s="167"/>
      <c r="H58" s="167"/>
      <c r="I58" s="167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8"/>
      <c r="AE58" s="168"/>
      <c r="AF58" s="168"/>
      <c r="AG58" s="168"/>
      <c r="AH58" s="168"/>
      <c r="AI58" s="168"/>
      <c r="AJ58" s="168"/>
      <c r="AK58" s="168"/>
      <c r="AL58" s="168"/>
      <c r="AM58" s="168"/>
      <c r="AN58" s="168"/>
      <c r="AO58" s="168"/>
      <c r="AP58" s="168"/>
    </row>
    <row r="59" spans="1:42">
      <c r="A59" s="167"/>
      <c r="B59" s="167"/>
      <c r="C59" s="167"/>
      <c r="D59" s="167"/>
      <c r="E59" s="167"/>
      <c r="F59" s="167"/>
      <c r="G59" s="167"/>
      <c r="H59" s="167"/>
      <c r="I59" s="167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  <c r="AE59" s="168"/>
      <c r="AF59" s="168"/>
      <c r="AG59" s="168"/>
      <c r="AH59" s="168"/>
      <c r="AI59" s="168"/>
      <c r="AJ59" s="168"/>
      <c r="AK59" s="168"/>
      <c r="AL59" s="168"/>
      <c r="AM59" s="168"/>
      <c r="AN59" s="168"/>
      <c r="AO59" s="168"/>
      <c r="AP59" s="168"/>
    </row>
    <row r="60" spans="1:42">
      <c r="A60" s="167"/>
      <c r="B60" s="167"/>
      <c r="C60" s="167"/>
      <c r="D60" s="167"/>
      <c r="E60" s="167"/>
      <c r="F60" s="167"/>
      <c r="G60" s="167"/>
      <c r="H60" s="167"/>
      <c r="I60" s="167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E60" s="168"/>
      <c r="AF60" s="168"/>
      <c r="AG60" s="168"/>
      <c r="AH60" s="168"/>
      <c r="AI60" s="168"/>
      <c r="AJ60" s="168"/>
      <c r="AK60" s="168"/>
      <c r="AL60" s="168"/>
      <c r="AM60" s="168"/>
      <c r="AN60" s="168"/>
      <c r="AO60" s="168"/>
      <c r="AP60" s="168"/>
    </row>
    <row r="61" spans="1:42">
      <c r="A61" s="167"/>
      <c r="B61" s="167"/>
      <c r="C61" s="167"/>
      <c r="D61" s="167"/>
      <c r="E61" s="167"/>
      <c r="F61" s="167"/>
      <c r="G61" s="167"/>
      <c r="H61" s="167"/>
      <c r="I61" s="167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8"/>
      <c r="AE61" s="168"/>
      <c r="AF61" s="168"/>
      <c r="AG61" s="168"/>
      <c r="AH61" s="168"/>
      <c r="AI61" s="168"/>
      <c r="AJ61" s="168"/>
      <c r="AK61" s="168"/>
      <c r="AL61" s="168"/>
      <c r="AM61" s="168"/>
      <c r="AN61" s="168"/>
      <c r="AO61" s="168"/>
      <c r="AP61" s="168"/>
    </row>
    <row r="62" spans="1:42">
      <c r="A62" s="167"/>
      <c r="B62" s="167"/>
      <c r="C62" s="167"/>
      <c r="D62" s="167"/>
      <c r="E62" s="167"/>
      <c r="F62" s="167"/>
      <c r="G62" s="167"/>
      <c r="H62" s="167"/>
      <c r="I62" s="167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8"/>
      <c r="AE62" s="168"/>
      <c r="AF62" s="168"/>
      <c r="AG62" s="168"/>
      <c r="AH62" s="168"/>
      <c r="AI62" s="168"/>
      <c r="AJ62" s="168"/>
      <c r="AK62" s="168"/>
      <c r="AL62" s="168"/>
      <c r="AM62" s="168"/>
      <c r="AN62" s="168"/>
      <c r="AO62" s="168"/>
      <c r="AP62" s="168"/>
    </row>
    <row r="63" spans="1:42">
      <c r="A63" s="167"/>
      <c r="B63" s="167"/>
      <c r="C63" s="167"/>
      <c r="D63" s="167"/>
      <c r="E63" s="167"/>
      <c r="F63" s="167"/>
      <c r="G63" s="167"/>
      <c r="H63" s="167"/>
      <c r="I63" s="167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8"/>
      <c r="AE63" s="168"/>
      <c r="AF63" s="168"/>
      <c r="AG63" s="168"/>
      <c r="AH63" s="168"/>
      <c r="AI63" s="168"/>
      <c r="AJ63" s="168"/>
      <c r="AK63" s="168"/>
      <c r="AL63" s="168"/>
      <c r="AM63" s="168"/>
      <c r="AN63" s="168"/>
      <c r="AO63" s="168"/>
      <c r="AP63" s="168"/>
    </row>
    <row r="64" spans="1:42">
      <c r="A64" s="167"/>
      <c r="B64" s="167"/>
      <c r="C64" s="167"/>
      <c r="D64" s="167"/>
      <c r="E64" s="167"/>
      <c r="F64" s="167"/>
      <c r="G64" s="167"/>
      <c r="H64" s="167"/>
      <c r="I64" s="167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8"/>
      <c r="AE64" s="168"/>
      <c r="AF64" s="168"/>
      <c r="AG64" s="168"/>
      <c r="AH64" s="168"/>
      <c r="AI64" s="168"/>
      <c r="AJ64" s="168"/>
      <c r="AK64" s="168"/>
      <c r="AL64" s="168"/>
      <c r="AM64" s="168"/>
      <c r="AN64" s="168"/>
      <c r="AO64" s="168"/>
      <c r="AP64" s="168"/>
    </row>
    <row r="65" spans="1:42">
      <c r="A65" s="167"/>
      <c r="B65" s="167"/>
      <c r="C65" s="167"/>
      <c r="D65" s="167"/>
      <c r="E65" s="167"/>
      <c r="F65" s="167"/>
      <c r="G65" s="167"/>
      <c r="H65" s="167"/>
      <c r="I65" s="167"/>
      <c r="J65" s="168"/>
      <c r="K65" s="168"/>
      <c r="L65" s="168"/>
      <c r="M65" s="168"/>
      <c r="N65" s="168"/>
      <c r="O65" s="168"/>
      <c r="P65" s="168"/>
      <c r="Q65" s="168"/>
      <c r="R65" s="168"/>
      <c r="S65" s="168"/>
      <c r="T65" s="168"/>
      <c r="U65" s="168"/>
      <c r="V65" s="168"/>
      <c r="W65" s="168"/>
      <c r="X65" s="168"/>
      <c r="Y65" s="168"/>
      <c r="Z65" s="168"/>
      <c r="AA65" s="168"/>
      <c r="AB65" s="168"/>
      <c r="AC65" s="168"/>
      <c r="AD65" s="168"/>
      <c r="AE65" s="168"/>
      <c r="AF65" s="168"/>
      <c r="AG65" s="168"/>
      <c r="AH65" s="168"/>
      <c r="AI65" s="168"/>
      <c r="AJ65" s="168"/>
      <c r="AK65" s="168"/>
      <c r="AL65" s="168"/>
      <c r="AM65" s="168"/>
      <c r="AN65" s="168"/>
      <c r="AO65" s="168"/>
      <c r="AP65" s="168"/>
    </row>
    <row r="66" spans="1:42">
      <c r="A66" s="167"/>
      <c r="B66" s="167"/>
      <c r="C66" s="167"/>
      <c r="D66" s="167"/>
      <c r="E66" s="167"/>
      <c r="F66" s="167"/>
      <c r="G66" s="167"/>
      <c r="H66" s="167"/>
      <c r="I66" s="167"/>
      <c r="J66" s="168"/>
      <c r="K66" s="168"/>
      <c r="L66" s="168"/>
      <c r="M66" s="168"/>
      <c r="N66" s="168"/>
      <c r="O66" s="168"/>
      <c r="P66" s="168"/>
      <c r="Q66" s="168"/>
      <c r="R66" s="168"/>
      <c r="S66" s="168"/>
      <c r="T66" s="168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E66" s="168"/>
      <c r="AF66" s="168"/>
      <c r="AG66" s="168"/>
      <c r="AH66" s="168"/>
      <c r="AI66" s="168"/>
      <c r="AJ66" s="168"/>
      <c r="AK66" s="168"/>
      <c r="AL66" s="168"/>
      <c r="AM66" s="168"/>
      <c r="AN66" s="168"/>
      <c r="AO66" s="168"/>
      <c r="AP66" s="168"/>
    </row>
    <row r="67" spans="1:42">
      <c r="A67" s="167"/>
      <c r="B67" s="167"/>
      <c r="C67" s="167"/>
      <c r="D67" s="167"/>
      <c r="E67" s="167"/>
      <c r="F67" s="167"/>
      <c r="G67" s="167"/>
      <c r="H67" s="167"/>
      <c r="I67" s="167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168"/>
      <c r="AA67" s="168"/>
      <c r="AB67" s="168"/>
      <c r="AC67" s="168"/>
      <c r="AD67" s="168"/>
      <c r="AE67" s="168"/>
      <c r="AF67" s="168"/>
      <c r="AG67" s="168"/>
      <c r="AH67" s="168"/>
      <c r="AI67" s="168"/>
      <c r="AJ67" s="168"/>
      <c r="AK67" s="168"/>
      <c r="AL67" s="168"/>
      <c r="AM67" s="168"/>
      <c r="AN67" s="168"/>
      <c r="AO67" s="168"/>
      <c r="AP67" s="168"/>
    </row>
    <row r="68" spans="1:42">
      <c r="A68" s="167"/>
      <c r="B68" s="167"/>
      <c r="C68" s="167"/>
      <c r="D68" s="167"/>
      <c r="E68" s="167"/>
      <c r="F68" s="167"/>
      <c r="G68" s="167"/>
      <c r="H68" s="167"/>
      <c r="I68" s="167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168"/>
      <c r="V68" s="168"/>
      <c r="W68" s="168"/>
      <c r="X68" s="168"/>
      <c r="Y68" s="168"/>
      <c r="Z68" s="168"/>
      <c r="AA68" s="168"/>
      <c r="AB68" s="168"/>
      <c r="AC68" s="168"/>
      <c r="AD68" s="168"/>
      <c r="AE68" s="168"/>
      <c r="AF68" s="168"/>
      <c r="AG68" s="168"/>
      <c r="AH68" s="168"/>
      <c r="AI68" s="168"/>
      <c r="AJ68" s="168"/>
      <c r="AK68" s="168"/>
      <c r="AL68" s="168"/>
      <c r="AM68" s="168"/>
      <c r="AN68" s="168"/>
      <c r="AO68" s="168"/>
      <c r="AP68" s="168"/>
    </row>
    <row r="69" spans="1:42">
      <c r="A69" s="167"/>
      <c r="B69" s="167"/>
      <c r="C69" s="167"/>
      <c r="D69" s="167"/>
      <c r="E69" s="167"/>
      <c r="F69" s="167"/>
      <c r="G69" s="167"/>
      <c r="H69" s="167"/>
      <c r="I69" s="167"/>
      <c r="J69" s="168"/>
      <c r="K69" s="168"/>
      <c r="L69" s="168"/>
      <c r="M69" s="168"/>
      <c r="N69" s="168"/>
      <c r="O69" s="168"/>
      <c r="P69" s="168"/>
      <c r="Q69" s="168"/>
      <c r="R69" s="168"/>
      <c r="S69" s="168"/>
      <c r="T69" s="168"/>
      <c r="U69" s="168"/>
      <c r="V69" s="168"/>
      <c r="W69" s="168"/>
      <c r="X69" s="168"/>
      <c r="Y69" s="168"/>
      <c r="Z69" s="168"/>
      <c r="AA69" s="168"/>
      <c r="AB69" s="168"/>
      <c r="AC69" s="168"/>
      <c r="AD69" s="168"/>
      <c r="AE69" s="168"/>
      <c r="AF69" s="168"/>
      <c r="AG69" s="168"/>
      <c r="AH69" s="168"/>
      <c r="AI69" s="168"/>
      <c r="AJ69" s="168"/>
      <c r="AK69" s="168"/>
      <c r="AL69" s="168"/>
      <c r="AM69" s="168"/>
      <c r="AN69" s="168"/>
      <c r="AO69" s="168"/>
      <c r="AP69" s="168"/>
    </row>
    <row r="70" spans="1:42">
      <c r="A70" s="167"/>
      <c r="B70" s="167"/>
      <c r="C70" s="167"/>
      <c r="D70" s="167"/>
      <c r="E70" s="167"/>
      <c r="F70" s="167"/>
      <c r="G70" s="167"/>
      <c r="H70" s="167"/>
      <c r="I70" s="167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  <c r="X70" s="168"/>
      <c r="Y70" s="168"/>
      <c r="Z70" s="168"/>
      <c r="AA70" s="168"/>
      <c r="AB70" s="168"/>
      <c r="AC70" s="168"/>
      <c r="AD70" s="168"/>
      <c r="AE70" s="168"/>
      <c r="AF70" s="168"/>
      <c r="AG70" s="168"/>
      <c r="AH70" s="168"/>
      <c r="AI70" s="168"/>
      <c r="AJ70" s="168"/>
      <c r="AK70" s="168"/>
      <c r="AL70" s="168"/>
      <c r="AM70" s="168"/>
      <c r="AN70" s="168"/>
      <c r="AO70" s="168"/>
      <c r="AP70" s="168"/>
    </row>
    <row r="71" spans="1:42">
      <c r="A71" s="167"/>
      <c r="B71" s="167"/>
      <c r="C71" s="167"/>
      <c r="D71" s="167"/>
      <c r="E71" s="167"/>
      <c r="F71" s="167"/>
      <c r="G71" s="167"/>
      <c r="H71" s="167"/>
      <c r="I71" s="167"/>
      <c r="J71" s="168"/>
      <c r="K71" s="168"/>
      <c r="L71" s="168"/>
      <c r="M71" s="168"/>
      <c r="N71" s="168"/>
      <c r="O71" s="168"/>
      <c r="P71" s="168"/>
      <c r="Q71" s="168"/>
      <c r="R71" s="168"/>
      <c r="S71" s="168"/>
      <c r="T71" s="168"/>
      <c r="U71" s="168"/>
      <c r="V71" s="168"/>
      <c r="W71" s="168"/>
      <c r="X71" s="168"/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  <c r="AM71" s="168"/>
      <c r="AN71" s="168"/>
      <c r="AO71" s="168"/>
      <c r="AP71" s="168"/>
    </row>
    <row r="72" spans="1:42">
      <c r="A72" s="167"/>
      <c r="B72" s="167"/>
      <c r="C72" s="167"/>
      <c r="D72" s="167"/>
      <c r="E72" s="167"/>
      <c r="F72" s="167"/>
      <c r="G72" s="167"/>
      <c r="H72" s="167"/>
      <c r="I72" s="167"/>
      <c r="J72" s="168"/>
      <c r="K72" s="168"/>
      <c r="L72" s="168"/>
      <c r="M72" s="168"/>
      <c r="N72" s="168"/>
      <c r="O72" s="168"/>
      <c r="P72" s="168"/>
      <c r="Q72" s="168"/>
      <c r="R72" s="168"/>
      <c r="S72" s="168"/>
      <c r="T72" s="168"/>
      <c r="U72" s="168"/>
      <c r="V72" s="168"/>
      <c r="W72" s="168"/>
      <c r="X72" s="168"/>
      <c r="Y72" s="168"/>
      <c r="Z72" s="168"/>
      <c r="AA72" s="168"/>
      <c r="AB72" s="168"/>
      <c r="AC72" s="168"/>
      <c r="AD72" s="168"/>
      <c r="AE72" s="168"/>
      <c r="AF72" s="168"/>
      <c r="AG72" s="168"/>
      <c r="AH72" s="168"/>
      <c r="AI72" s="168"/>
      <c r="AJ72" s="168"/>
      <c r="AK72" s="168"/>
      <c r="AL72" s="168"/>
      <c r="AM72" s="168"/>
      <c r="AN72" s="168"/>
      <c r="AO72" s="168"/>
      <c r="AP72" s="168"/>
    </row>
    <row r="73" spans="1:42">
      <c r="A73" s="167"/>
      <c r="B73" s="167"/>
      <c r="C73" s="167"/>
      <c r="D73" s="167"/>
      <c r="E73" s="167"/>
      <c r="F73" s="167"/>
      <c r="G73" s="167"/>
      <c r="H73" s="167"/>
      <c r="I73" s="167"/>
      <c r="J73" s="168"/>
      <c r="K73" s="168"/>
      <c r="L73" s="168"/>
      <c r="M73" s="168"/>
      <c r="N73" s="168"/>
      <c r="O73" s="168"/>
      <c r="P73" s="168"/>
      <c r="Q73" s="168"/>
      <c r="R73" s="168"/>
      <c r="S73" s="168"/>
      <c r="T73" s="168"/>
      <c r="U73" s="168"/>
      <c r="V73" s="168"/>
      <c r="W73" s="168"/>
      <c r="X73" s="168"/>
      <c r="Y73" s="168"/>
      <c r="Z73" s="168"/>
      <c r="AA73" s="168"/>
      <c r="AB73" s="168"/>
      <c r="AC73" s="168"/>
      <c r="AD73" s="168"/>
      <c r="AE73" s="168"/>
      <c r="AF73" s="168"/>
      <c r="AG73" s="168"/>
      <c r="AH73" s="168"/>
      <c r="AI73" s="168"/>
      <c r="AJ73" s="168"/>
      <c r="AK73" s="168"/>
      <c r="AL73" s="168"/>
      <c r="AM73" s="168"/>
      <c r="AN73" s="168"/>
      <c r="AO73" s="168"/>
      <c r="AP73" s="168"/>
    </row>
    <row r="74" spans="1:42">
      <c r="A74" s="167"/>
      <c r="B74" s="167"/>
      <c r="C74" s="167"/>
      <c r="D74" s="167"/>
      <c r="E74" s="167"/>
      <c r="F74" s="167"/>
      <c r="G74" s="167"/>
      <c r="H74" s="167"/>
      <c r="I74" s="167"/>
      <c r="J74" s="168"/>
      <c r="K74" s="168"/>
      <c r="L74" s="168"/>
      <c r="M74" s="168"/>
      <c r="N74" s="168"/>
      <c r="O74" s="168"/>
      <c r="P74" s="168"/>
      <c r="Q74" s="168"/>
      <c r="R74" s="168"/>
      <c r="S74" s="168"/>
      <c r="T74" s="168"/>
      <c r="U74" s="168"/>
      <c r="V74" s="168"/>
      <c r="W74" s="168"/>
      <c r="X74" s="168"/>
      <c r="Y74" s="168"/>
      <c r="Z74" s="168"/>
      <c r="AA74" s="168"/>
      <c r="AB74" s="168"/>
      <c r="AC74" s="168"/>
      <c r="AD74" s="168"/>
      <c r="AE74" s="168"/>
      <c r="AF74" s="168"/>
      <c r="AG74" s="168"/>
      <c r="AH74" s="168"/>
      <c r="AI74" s="168"/>
      <c r="AJ74" s="168"/>
      <c r="AK74" s="168"/>
      <c r="AL74" s="168"/>
      <c r="AM74" s="168"/>
      <c r="AN74" s="168"/>
      <c r="AO74" s="168"/>
      <c r="AP74" s="168"/>
    </row>
    <row r="75" spans="1:42">
      <c r="A75" s="167"/>
      <c r="B75" s="167"/>
      <c r="C75" s="167"/>
      <c r="D75" s="167"/>
      <c r="E75" s="167"/>
      <c r="F75" s="167"/>
      <c r="G75" s="167"/>
      <c r="H75" s="167"/>
      <c r="I75" s="167"/>
      <c r="J75" s="168"/>
      <c r="K75" s="168"/>
      <c r="L75" s="168"/>
      <c r="M75" s="168"/>
      <c r="N75" s="168"/>
      <c r="O75" s="168"/>
      <c r="P75" s="168"/>
      <c r="Q75" s="168"/>
      <c r="R75" s="168"/>
      <c r="S75" s="168"/>
      <c r="T75" s="168"/>
      <c r="U75" s="168"/>
      <c r="V75" s="168"/>
      <c r="W75" s="168"/>
      <c r="X75" s="168"/>
      <c r="Y75" s="168"/>
      <c r="Z75" s="168"/>
      <c r="AA75" s="168"/>
      <c r="AB75" s="168"/>
      <c r="AC75" s="168"/>
      <c r="AD75" s="168"/>
      <c r="AE75" s="168"/>
      <c r="AF75" s="168"/>
      <c r="AG75" s="168"/>
      <c r="AH75" s="168"/>
      <c r="AI75" s="168"/>
      <c r="AJ75" s="168"/>
      <c r="AK75" s="168"/>
      <c r="AL75" s="168"/>
      <c r="AM75" s="168"/>
      <c r="AN75" s="168"/>
      <c r="AO75" s="168"/>
      <c r="AP75" s="168"/>
    </row>
    <row r="76" spans="1:42">
      <c r="A76" s="167"/>
      <c r="B76" s="167"/>
      <c r="C76" s="167"/>
      <c r="D76" s="167"/>
      <c r="E76" s="167"/>
      <c r="F76" s="167"/>
      <c r="G76" s="167"/>
      <c r="H76" s="167"/>
      <c r="I76" s="167"/>
      <c r="J76" s="168"/>
      <c r="K76" s="168"/>
      <c r="L76" s="168"/>
      <c r="M76" s="168"/>
      <c r="N76" s="168"/>
      <c r="O76" s="168"/>
      <c r="P76" s="168"/>
      <c r="Q76" s="168"/>
      <c r="R76" s="168"/>
      <c r="S76" s="168"/>
      <c r="T76" s="168"/>
      <c r="U76" s="168"/>
      <c r="V76" s="168"/>
      <c r="W76" s="168"/>
      <c r="X76" s="168"/>
      <c r="Y76" s="168"/>
      <c r="Z76" s="168"/>
      <c r="AA76" s="168"/>
      <c r="AB76" s="168"/>
      <c r="AC76" s="168"/>
      <c r="AD76" s="168"/>
      <c r="AE76" s="168"/>
      <c r="AF76" s="168"/>
      <c r="AG76" s="168"/>
      <c r="AH76" s="168"/>
      <c r="AI76" s="168"/>
      <c r="AJ76" s="168"/>
      <c r="AK76" s="168"/>
      <c r="AL76" s="168"/>
      <c r="AM76" s="168"/>
      <c r="AN76" s="168"/>
      <c r="AO76" s="168"/>
      <c r="AP76" s="168"/>
    </row>
    <row r="77" spans="1:42">
      <c r="A77" s="167"/>
      <c r="B77" s="167"/>
      <c r="C77" s="167"/>
      <c r="D77" s="167"/>
      <c r="E77" s="167"/>
      <c r="F77" s="167"/>
      <c r="G77" s="167"/>
      <c r="H77" s="167"/>
      <c r="I77" s="167"/>
      <c r="J77" s="168"/>
      <c r="K77" s="168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68"/>
      <c r="Y77" s="168"/>
      <c r="Z77" s="168"/>
      <c r="AA77" s="168"/>
      <c r="AB77" s="168"/>
      <c r="AC77" s="168"/>
      <c r="AD77" s="168"/>
      <c r="AE77" s="168"/>
      <c r="AF77" s="168"/>
      <c r="AG77" s="168"/>
      <c r="AH77" s="168"/>
      <c r="AI77" s="168"/>
      <c r="AJ77" s="168"/>
      <c r="AK77" s="168"/>
      <c r="AL77" s="168"/>
      <c r="AM77" s="168"/>
      <c r="AN77" s="168"/>
      <c r="AO77" s="168"/>
      <c r="AP77" s="168"/>
    </row>
    <row r="78" spans="1:42">
      <c r="A78" s="167"/>
      <c r="B78" s="167"/>
      <c r="C78" s="167"/>
      <c r="D78" s="167"/>
      <c r="E78" s="167"/>
      <c r="F78" s="167"/>
      <c r="G78" s="167"/>
      <c r="H78" s="167"/>
      <c r="I78" s="167"/>
      <c r="J78" s="168"/>
      <c r="K78" s="168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V78" s="168"/>
      <c r="W78" s="168"/>
      <c r="X78" s="168"/>
      <c r="Y78" s="168"/>
      <c r="Z78" s="168"/>
      <c r="AA78" s="168"/>
      <c r="AB78" s="168"/>
      <c r="AC78" s="168"/>
      <c r="AD78" s="168"/>
      <c r="AE78" s="168"/>
      <c r="AF78" s="168"/>
      <c r="AG78" s="168"/>
      <c r="AH78" s="168"/>
      <c r="AI78" s="168"/>
      <c r="AJ78" s="168"/>
      <c r="AK78" s="168"/>
      <c r="AL78" s="168"/>
      <c r="AM78" s="168"/>
      <c r="AN78" s="168"/>
      <c r="AO78" s="168"/>
      <c r="AP78" s="168"/>
    </row>
    <row r="79" spans="1:42">
      <c r="A79" s="167"/>
      <c r="B79" s="167"/>
      <c r="C79" s="167"/>
      <c r="D79" s="167"/>
      <c r="E79" s="167"/>
      <c r="F79" s="167"/>
      <c r="G79" s="167"/>
      <c r="H79" s="167"/>
      <c r="I79" s="167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68"/>
      <c r="AF79" s="168"/>
      <c r="AG79" s="168"/>
      <c r="AH79" s="168"/>
      <c r="AI79" s="168"/>
      <c r="AJ79" s="168"/>
      <c r="AK79" s="168"/>
      <c r="AL79" s="168"/>
      <c r="AM79" s="168"/>
      <c r="AN79" s="168"/>
      <c r="AO79" s="168"/>
      <c r="AP79" s="168"/>
    </row>
    <row r="80" spans="1:42">
      <c r="A80" s="167"/>
      <c r="B80" s="167"/>
      <c r="C80" s="167"/>
      <c r="D80" s="167"/>
      <c r="E80" s="167"/>
      <c r="F80" s="167"/>
      <c r="G80" s="167"/>
      <c r="H80" s="167"/>
      <c r="I80" s="167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</row>
    <row r="81" spans="1:42">
      <c r="A81" s="167"/>
      <c r="B81" s="167"/>
      <c r="C81" s="167"/>
      <c r="D81" s="167"/>
      <c r="E81" s="167"/>
      <c r="F81" s="167"/>
      <c r="G81" s="167"/>
      <c r="H81" s="167"/>
      <c r="I81" s="167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</row>
    <row r="82" spans="1:42">
      <c r="A82" s="167"/>
      <c r="B82" s="167"/>
      <c r="C82" s="167"/>
      <c r="D82" s="167"/>
      <c r="E82" s="167"/>
      <c r="F82" s="167"/>
      <c r="G82" s="167"/>
      <c r="H82" s="167"/>
      <c r="I82" s="167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</row>
    <row r="83" spans="1:42">
      <c r="A83" s="167"/>
      <c r="B83" s="167"/>
      <c r="C83" s="167"/>
      <c r="D83" s="167"/>
      <c r="E83" s="167"/>
      <c r="F83" s="167"/>
      <c r="G83" s="167"/>
      <c r="H83" s="167"/>
      <c r="I83" s="167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</row>
    <row r="84" spans="1:42">
      <c r="A84" s="167"/>
      <c r="B84" s="167"/>
      <c r="C84" s="167"/>
      <c r="D84" s="167"/>
      <c r="E84" s="167"/>
      <c r="F84" s="167"/>
      <c r="G84" s="167"/>
      <c r="H84" s="167"/>
      <c r="I84" s="167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</row>
    <row r="85" spans="1:42">
      <c r="A85" s="167"/>
      <c r="B85" s="167"/>
      <c r="C85" s="167"/>
      <c r="D85" s="167"/>
      <c r="E85" s="167"/>
      <c r="F85" s="167"/>
      <c r="G85" s="167"/>
      <c r="H85" s="167"/>
      <c r="I85" s="167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</row>
    <row r="86" spans="1:42">
      <c r="A86" s="167"/>
      <c r="B86" s="167"/>
      <c r="C86" s="167"/>
      <c r="D86" s="167"/>
      <c r="E86" s="167"/>
      <c r="F86" s="167"/>
      <c r="G86" s="167"/>
      <c r="H86" s="167"/>
      <c r="I86" s="167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</row>
    <row r="87" spans="1:42">
      <c r="A87" s="167"/>
      <c r="B87" s="167"/>
      <c r="C87" s="167"/>
      <c r="D87" s="167"/>
      <c r="E87" s="167"/>
      <c r="F87" s="167"/>
      <c r="G87" s="167"/>
      <c r="H87" s="167"/>
      <c r="I87" s="167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</row>
    <row r="88" spans="1:42">
      <c r="A88" s="167"/>
      <c r="B88" s="167"/>
      <c r="C88" s="167"/>
      <c r="D88" s="167"/>
      <c r="E88" s="167"/>
      <c r="F88" s="167"/>
      <c r="G88" s="167"/>
      <c r="H88" s="167"/>
      <c r="I88" s="167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</row>
    <row r="89" spans="1:42">
      <c r="A89" s="167"/>
      <c r="B89" s="167"/>
      <c r="C89" s="167"/>
      <c r="D89" s="167"/>
      <c r="E89" s="167"/>
      <c r="F89" s="167"/>
      <c r="G89" s="167"/>
      <c r="H89" s="167"/>
      <c r="I89" s="167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</row>
    <row r="90" spans="1:42">
      <c r="A90" s="167"/>
      <c r="B90" s="167"/>
      <c r="C90" s="167"/>
      <c r="D90" s="167"/>
      <c r="E90" s="167"/>
      <c r="F90" s="167"/>
      <c r="G90" s="167"/>
      <c r="H90" s="167"/>
      <c r="I90" s="167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</row>
    <row r="91" spans="1:42">
      <c r="A91" s="167"/>
      <c r="B91" s="167"/>
      <c r="C91" s="167"/>
      <c r="D91" s="167"/>
      <c r="E91" s="167"/>
      <c r="F91" s="167"/>
      <c r="G91" s="167"/>
      <c r="H91" s="167"/>
      <c r="I91" s="167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</row>
    <row r="92" spans="1:42">
      <c r="A92" s="167"/>
      <c r="B92" s="167"/>
      <c r="C92" s="167"/>
      <c r="D92" s="167"/>
      <c r="E92" s="167"/>
      <c r="F92" s="167"/>
      <c r="G92" s="167"/>
      <c r="H92" s="167"/>
      <c r="I92" s="167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</row>
    <row r="93" spans="1:42">
      <c r="A93" s="167"/>
      <c r="B93" s="167"/>
      <c r="C93" s="167"/>
      <c r="D93" s="167"/>
      <c r="E93" s="167"/>
      <c r="F93" s="167"/>
      <c r="G93" s="167"/>
      <c r="H93" s="167"/>
      <c r="I93" s="167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</row>
    <row r="94" spans="1:42">
      <c r="A94" s="167"/>
      <c r="B94" s="167"/>
      <c r="C94" s="167"/>
      <c r="D94" s="167"/>
      <c r="E94" s="167"/>
      <c r="F94" s="167"/>
      <c r="G94" s="167"/>
      <c r="H94" s="167"/>
      <c r="I94" s="167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</row>
    <row r="95" spans="1:42">
      <c r="A95" s="167"/>
      <c r="B95" s="167"/>
      <c r="C95" s="167"/>
      <c r="D95" s="167"/>
      <c r="E95" s="167"/>
      <c r="F95" s="167"/>
      <c r="G95" s="167"/>
      <c r="H95" s="167"/>
      <c r="I95" s="167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</row>
    <row r="96" spans="1:42">
      <c r="A96" s="167"/>
      <c r="B96" s="167"/>
      <c r="C96" s="167"/>
      <c r="D96" s="167"/>
      <c r="E96" s="167"/>
      <c r="F96" s="167"/>
      <c r="G96" s="167"/>
      <c r="H96" s="167"/>
      <c r="I96" s="167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</row>
    <row r="97" spans="1:42">
      <c r="A97" s="167"/>
      <c r="B97" s="167"/>
      <c r="C97" s="167"/>
      <c r="D97" s="167"/>
      <c r="E97" s="167"/>
      <c r="F97" s="167"/>
      <c r="G97" s="167"/>
      <c r="H97" s="167"/>
      <c r="I97" s="167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</row>
    <row r="98" spans="1:42">
      <c r="A98" s="167"/>
      <c r="B98" s="167"/>
      <c r="C98" s="167"/>
      <c r="D98" s="167"/>
      <c r="E98" s="167"/>
      <c r="F98" s="167"/>
      <c r="G98" s="167"/>
      <c r="H98" s="167"/>
      <c r="I98" s="167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</row>
    <row r="99" spans="1:42">
      <c r="A99" s="167"/>
      <c r="B99" s="167"/>
      <c r="C99" s="167"/>
      <c r="D99" s="167"/>
      <c r="E99" s="167"/>
      <c r="F99" s="167"/>
      <c r="G99" s="167"/>
      <c r="H99" s="167"/>
      <c r="I99" s="167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65" customWidth="1"/>
    <col min="2" max="2" width="55.28515625" style="165" customWidth="1"/>
    <col min="3" max="3" width="7.140625" style="165" customWidth="1"/>
    <col min="4" max="4" width="8.7109375" style="165" customWidth="1"/>
    <col min="5" max="5" width="7.5703125" style="165" customWidth="1"/>
    <col min="6" max="6" width="7.42578125" style="165" customWidth="1"/>
    <col min="7" max="7" width="8" style="165" customWidth="1"/>
    <col min="8" max="8" width="7.140625" style="165" customWidth="1"/>
    <col min="9" max="9" width="8.42578125" style="165" customWidth="1"/>
    <col min="10" max="10" width="7.85546875" style="165" customWidth="1"/>
    <col min="11" max="11" width="8.28515625" style="165" customWidth="1"/>
    <col min="12" max="12" width="8.140625" style="165" customWidth="1"/>
    <col min="13" max="13" width="8.42578125" style="165" customWidth="1"/>
    <col min="14" max="14" width="7.85546875" style="165" customWidth="1"/>
    <col min="15" max="15" width="7.42578125" style="165" customWidth="1"/>
    <col min="16" max="17" width="6.85546875" style="165" customWidth="1"/>
    <col min="18" max="18" width="7" style="165" customWidth="1"/>
    <col min="19" max="19" width="9.28515625" style="165" customWidth="1"/>
    <col min="20" max="20" width="7.5703125" style="165" customWidth="1"/>
    <col min="21" max="21" width="7" style="165" customWidth="1"/>
    <col min="22" max="22" width="7.85546875" style="165" customWidth="1"/>
    <col min="23" max="23" width="7" style="165" customWidth="1"/>
    <col min="24" max="24" width="8.42578125" style="165" customWidth="1"/>
    <col min="25" max="26" width="8" style="165" customWidth="1"/>
    <col min="27" max="27" width="6.140625" style="165" customWidth="1"/>
    <col min="28" max="28" width="6.85546875" style="165" customWidth="1"/>
    <col min="29" max="29" width="5.5703125" style="165" customWidth="1"/>
    <col min="30" max="30" width="7.28515625" style="165" customWidth="1"/>
    <col min="31" max="31" width="8" style="165" customWidth="1"/>
    <col min="32" max="32" width="8.28515625" style="165" customWidth="1"/>
    <col min="33" max="33" width="7.28515625" style="165" customWidth="1"/>
    <col min="34" max="34" width="7.5703125" style="165" customWidth="1"/>
    <col min="35" max="36" width="6.7109375" style="165" customWidth="1"/>
    <col min="37" max="37" width="8.42578125" style="165" customWidth="1"/>
    <col min="38" max="38" width="7.28515625" style="165" customWidth="1"/>
    <col min="39" max="39" width="9.42578125" style="165" customWidth="1"/>
    <col min="40" max="40" width="8.5703125" style="165" customWidth="1"/>
    <col min="41" max="41" width="8.28515625" style="165" customWidth="1"/>
    <col min="42" max="42" width="7" style="165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65"/>
  </cols>
  <sheetData>
    <row r="1" spans="1:62" ht="54.7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>
      <c r="A2" s="238" t="s">
        <v>185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>
      <c r="A3" s="241" t="s">
        <v>184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66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63.75">
      <c r="A8" s="1">
        <v>1</v>
      </c>
      <c r="B8" s="6" t="s">
        <v>53</v>
      </c>
      <c r="C8" s="69">
        <f t="shared" ref="C8:AP8" si="0">SUM(C9:C10)</f>
        <v>51</v>
      </c>
      <c r="D8" s="69">
        <f t="shared" si="0"/>
        <v>0</v>
      </c>
      <c r="E8" s="69">
        <f t="shared" si="0"/>
        <v>51</v>
      </c>
      <c r="F8" s="69">
        <f t="shared" si="0"/>
        <v>0</v>
      </c>
      <c r="G8" s="69">
        <f t="shared" si="0"/>
        <v>0</v>
      </c>
      <c r="H8" s="69">
        <f t="shared" si="0"/>
        <v>0</v>
      </c>
      <c r="I8" s="69">
        <f t="shared" si="0"/>
        <v>0</v>
      </c>
      <c r="J8" s="69">
        <f t="shared" si="0"/>
        <v>0</v>
      </c>
      <c r="K8" s="69">
        <f t="shared" si="0"/>
        <v>0</v>
      </c>
      <c r="L8" s="69">
        <f t="shared" si="0"/>
        <v>51</v>
      </c>
      <c r="M8" s="69">
        <f t="shared" si="0"/>
        <v>0</v>
      </c>
      <c r="N8" s="69">
        <f t="shared" si="0"/>
        <v>0</v>
      </c>
      <c r="O8" s="69">
        <f t="shared" si="0"/>
        <v>0</v>
      </c>
      <c r="P8" s="69">
        <f t="shared" si="0"/>
        <v>0</v>
      </c>
      <c r="Q8" s="69">
        <f t="shared" si="0"/>
        <v>0</v>
      </c>
      <c r="R8" s="69">
        <f t="shared" si="0"/>
        <v>0</v>
      </c>
      <c r="S8" s="69">
        <f t="shared" si="0"/>
        <v>0</v>
      </c>
      <c r="T8" s="69">
        <f t="shared" si="0"/>
        <v>0</v>
      </c>
      <c r="U8" s="69">
        <f t="shared" si="0"/>
        <v>0</v>
      </c>
      <c r="V8" s="69">
        <f t="shared" si="0"/>
        <v>0</v>
      </c>
      <c r="W8" s="69">
        <f t="shared" si="0"/>
        <v>0</v>
      </c>
      <c r="X8" s="69">
        <f t="shared" si="0"/>
        <v>0</v>
      </c>
      <c r="Y8" s="69">
        <f t="shared" si="0"/>
        <v>0</v>
      </c>
      <c r="Z8" s="69">
        <f t="shared" si="0"/>
        <v>0</v>
      </c>
      <c r="AA8" s="69">
        <f t="shared" si="0"/>
        <v>10</v>
      </c>
      <c r="AB8" s="69">
        <f t="shared" si="0"/>
        <v>0</v>
      </c>
      <c r="AC8" s="69">
        <f t="shared" si="0"/>
        <v>10</v>
      </c>
      <c r="AD8" s="69">
        <f t="shared" si="0"/>
        <v>10</v>
      </c>
      <c r="AE8" s="69">
        <f t="shared" si="0"/>
        <v>0</v>
      </c>
      <c r="AF8" s="69">
        <f t="shared" si="0"/>
        <v>0</v>
      </c>
      <c r="AG8" s="69">
        <f t="shared" si="0"/>
        <v>4</v>
      </c>
      <c r="AH8" s="69">
        <f t="shared" si="0"/>
        <v>0</v>
      </c>
      <c r="AI8" s="69">
        <f t="shared" si="0"/>
        <v>6</v>
      </c>
      <c r="AJ8" s="69">
        <f t="shared" si="0"/>
        <v>6</v>
      </c>
      <c r="AK8" s="69">
        <f t="shared" si="0"/>
        <v>6</v>
      </c>
      <c r="AL8" s="69">
        <f t="shared" si="0"/>
        <v>0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51</v>
      </c>
      <c r="AR8" s="69">
        <f t="shared" si="1"/>
        <v>51</v>
      </c>
      <c r="AS8" s="69">
        <f t="shared" si="1"/>
        <v>0</v>
      </c>
      <c r="AT8" s="69">
        <f t="shared" si="1"/>
        <v>0</v>
      </c>
      <c r="AU8" s="69">
        <f t="shared" si="1"/>
        <v>51</v>
      </c>
      <c r="AV8" s="69">
        <f>SUM(AV9:AV10)</f>
        <v>51</v>
      </c>
      <c r="AW8" s="69">
        <f t="shared" si="1"/>
        <v>0</v>
      </c>
      <c r="AX8" s="69">
        <f t="shared" si="1"/>
        <v>0</v>
      </c>
      <c r="AY8" s="69">
        <f t="shared" si="1"/>
        <v>0</v>
      </c>
      <c r="AZ8" s="69">
        <f t="shared" si="1"/>
        <v>0</v>
      </c>
      <c r="BA8" s="69">
        <f t="shared" si="1"/>
        <v>0</v>
      </c>
      <c r="BB8" s="69">
        <f t="shared" si="1"/>
        <v>0</v>
      </c>
      <c r="BC8" s="69">
        <f t="shared" si="1"/>
        <v>10</v>
      </c>
      <c r="BD8" s="69">
        <f t="shared" si="1"/>
        <v>10</v>
      </c>
      <c r="BE8" s="69">
        <f t="shared" si="1"/>
        <v>10</v>
      </c>
      <c r="BF8" s="69">
        <f t="shared" si="1"/>
        <v>10</v>
      </c>
      <c r="BG8" s="69">
        <f t="shared" si="1"/>
        <v>6</v>
      </c>
      <c r="BH8" s="69">
        <f t="shared" si="1"/>
        <v>6</v>
      </c>
      <c r="BI8" s="69">
        <f t="shared" si="1"/>
        <v>6</v>
      </c>
      <c r="BJ8" s="69">
        <f t="shared" si="1"/>
        <v>6</v>
      </c>
    </row>
    <row r="9" spans="1:62" ht="38.25">
      <c r="A9" s="5" t="s">
        <v>45</v>
      </c>
      <c r="B9" s="204" t="s">
        <v>54</v>
      </c>
      <c r="C9" s="43">
        <v>39</v>
      </c>
      <c r="D9" s="39">
        <v>0</v>
      </c>
      <c r="E9" s="39">
        <v>39</v>
      </c>
      <c r="F9" s="39">
        <v>0</v>
      </c>
      <c r="G9" s="39">
        <v>0</v>
      </c>
      <c r="H9" s="39">
        <v>0</v>
      </c>
      <c r="I9" s="39">
        <f t="shared" ref="I9" si="2">H9-J9-K9</f>
        <v>0</v>
      </c>
      <c r="J9" s="41">
        <v>0</v>
      </c>
      <c r="K9" s="41">
        <v>0</v>
      </c>
      <c r="L9" s="41">
        <f>E9+I9-V9</f>
        <v>39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f t="shared" ref="R9:R10" si="3">S9+T9+U9</f>
        <v>0</v>
      </c>
      <c r="S9" s="41">
        <v>0</v>
      </c>
      <c r="T9" s="41">
        <v>0</v>
      </c>
      <c r="U9" s="41">
        <v>0</v>
      </c>
      <c r="V9" s="41">
        <f t="shared" ref="V9:V10" si="4">M9+R9</f>
        <v>0</v>
      </c>
      <c r="W9" s="41">
        <v>0</v>
      </c>
      <c r="X9" s="41">
        <v>0</v>
      </c>
      <c r="Y9" s="41">
        <f>E9+I9-V9-W9-L9</f>
        <v>0</v>
      </c>
      <c r="Z9" s="41">
        <v>0</v>
      </c>
      <c r="AA9" s="41">
        <v>10</v>
      </c>
      <c r="AB9" s="41">
        <v>0</v>
      </c>
      <c r="AC9" s="41">
        <v>10</v>
      </c>
      <c r="AD9" s="41">
        <v>10</v>
      </c>
      <c r="AE9" s="43">
        <v>0</v>
      </c>
      <c r="AF9" s="41"/>
      <c r="AG9" s="41">
        <v>4</v>
      </c>
      <c r="AH9" s="41">
        <v>0</v>
      </c>
      <c r="AI9" s="41">
        <v>6</v>
      </c>
      <c r="AJ9" s="41">
        <v>6</v>
      </c>
      <c r="AK9" s="41">
        <v>6</v>
      </c>
      <c r="AL9" s="41">
        <v>0</v>
      </c>
      <c r="AM9" s="43"/>
      <c r="AN9" s="43"/>
      <c r="AO9" s="43"/>
      <c r="AP9" s="43"/>
      <c r="AQ9" s="70">
        <f>C9</f>
        <v>39</v>
      </c>
      <c r="AR9" s="70">
        <f>E9+F9+G9+D9</f>
        <v>39</v>
      </c>
      <c r="AS9" s="70">
        <f>H9</f>
        <v>0</v>
      </c>
      <c r="AT9" s="70">
        <f>I9+J9+K9</f>
        <v>0</v>
      </c>
      <c r="AU9" s="70">
        <f>D9+E9+I9</f>
        <v>39</v>
      </c>
      <c r="AV9" s="70">
        <f>L9+V9+W9+Y9+Z9</f>
        <v>39</v>
      </c>
      <c r="AW9" s="70">
        <f>M9</f>
        <v>0</v>
      </c>
      <c r="AX9" s="70">
        <f>N9+O9+P9+Q9</f>
        <v>0</v>
      </c>
      <c r="AY9" s="70">
        <f>R9</f>
        <v>0</v>
      </c>
      <c r="AZ9" s="70">
        <f>S9+T9+U9</f>
        <v>0</v>
      </c>
      <c r="BA9" s="70">
        <f>V9</f>
        <v>0</v>
      </c>
      <c r="BB9" s="70">
        <f>M9+R9</f>
        <v>0</v>
      </c>
      <c r="BC9" s="70">
        <f>AC9</f>
        <v>10</v>
      </c>
      <c r="BD9" s="70">
        <f>AA9+AB9</f>
        <v>10</v>
      </c>
      <c r="BE9" s="70">
        <f>AC9</f>
        <v>10</v>
      </c>
      <c r="BF9" s="70">
        <f>AD9+AE9</f>
        <v>10</v>
      </c>
      <c r="BG9" s="70">
        <f>AJ9</f>
        <v>6</v>
      </c>
      <c r="BH9" s="70">
        <f>AH9+AI9</f>
        <v>6</v>
      </c>
      <c r="BI9" s="70">
        <f>AJ9</f>
        <v>6</v>
      </c>
      <c r="BJ9" s="70">
        <f>AK9+AL9</f>
        <v>6</v>
      </c>
    </row>
    <row r="10" spans="1:62" ht="51">
      <c r="A10" s="5" t="s">
        <v>46</v>
      </c>
      <c r="B10" s="204" t="s">
        <v>55</v>
      </c>
      <c r="C10" s="43">
        <v>12</v>
      </c>
      <c r="D10" s="39">
        <v>0</v>
      </c>
      <c r="E10" s="39">
        <v>12</v>
      </c>
      <c r="F10" s="39">
        <v>0</v>
      </c>
      <c r="G10" s="39">
        <v>0</v>
      </c>
      <c r="H10" s="39">
        <f t="shared" ref="H10" si="5">I10+J10+K10</f>
        <v>0</v>
      </c>
      <c r="I10" s="39">
        <v>0</v>
      </c>
      <c r="J10" s="39">
        <v>0</v>
      </c>
      <c r="K10" s="41">
        <v>0</v>
      </c>
      <c r="L10" s="41">
        <f t="shared" ref="L10" si="6">E10+I10-V10</f>
        <v>12</v>
      </c>
      <c r="M10" s="41">
        <f t="shared" ref="M10" si="7">N10+O10+P10+Q10</f>
        <v>0</v>
      </c>
      <c r="N10" s="41">
        <v>0</v>
      </c>
      <c r="O10" s="41">
        <v>0</v>
      </c>
      <c r="P10" s="41">
        <v>0</v>
      </c>
      <c r="Q10" s="41">
        <v>0</v>
      </c>
      <c r="R10" s="41">
        <f t="shared" si="3"/>
        <v>0</v>
      </c>
      <c r="S10" s="41">
        <v>0</v>
      </c>
      <c r="T10" s="41">
        <v>0</v>
      </c>
      <c r="U10" s="41">
        <v>0</v>
      </c>
      <c r="V10" s="41">
        <f t="shared" si="4"/>
        <v>0</v>
      </c>
      <c r="W10" s="41">
        <v>0</v>
      </c>
      <c r="X10" s="42">
        <v>0</v>
      </c>
      <c r="Y10" s="41">
        <f t="shared" ref="Y10" si="8">E10+I10-V10-W10-L10</f>
        <v>0</v>
      </c>
      <c r="Z10" s="42">
        <v>0</v>
      </c>
      <c r="AA10" s="42">
        <v>0</v>
      </c>
      <c r="AB10" s="42">
        <v>0</v>
      </c>
      <c r="AC10" s="41">
        <v>0</v>
      </c>
      <c r="AD10" s="42">
        <v>0</v>
      </c>
      <c r="AE10" s="43">
        <v>0</v>
      </c>
      <c r="AF10" s="41"/>
      <c r="AG10" s="41">
        <v>0</v>
      </c>
      <c r="AH10" s="41">
        <v>0</v>
      </c>
      <c r="AI10" s="41">
        <v>0</v>
      </c>
      <c r="AJ10" s="41">
        <v>0</v>
      </c>
      <c r="AK10" s="41">
        <v>0</v>
      </c>
      <c r="AL10" s="41">
        <v>0</v>
      </c>
      <c r="AM10" s="43"/>
      <c r="AN10" s="43"/>
      <c r="AO10" s="43"/>
      <c r="AP10" s="43"/>
      <c r="AQ10" s="70">
        <f t="shared" ref="AQ10:AQ46" si="9">C10</f>
        <v>12</v>
      </c>
      <c r="AR10" s="70">
        <f>E10+F10+G10+D10</f>
        <v>12</v>
      </c>
      <c r="AS10" s="70">
        <f t="shared" ref="AS10:AS46" si="10">H10</f>
        <v>0</v>
      </c>
      <c r="AT10" s="70">
        <f t="shared" ref="AT10:AT46" si="11">I10+J10+K10</f>
        <v>0</v>
      </c>
      <c r="AU10" s="70">
        <f t="shared" ref="AU10:AU46" si="12">D10+E10+I10</f>
        <v>12</v>
      </c>
      <c r="AV10" s="70">
        <f>L10+V10+W10+Y10+Z10</f>
        <v>12</v>
      </c>
      <c r="AW10" s="70">
        <f t="shared" ref="AW10:AW46" si="13">M10</f>
        <v>0</v>
      </c>
      <c r="AX10" s="70">
        <f>N10+O10+P10+Q10</f>
        <v>0</v>
      </c>
      <c r="AY10" s="70">
        <f t="shared" ref="AY10:AY46" si="14">R10</f>
        <v>0</v>
      </c>
      <c r="AZ10" s="70">
        <f t="shared" ref="AZ10:AZ46" si="15">S10+T10+U10</f>
        <v>0</v>
      </c>
      <c r="BA10" s="70">
        <f t="shared" ref="BA10:BA46" si="16">V10</f>
        <v>0</v>
      </c>
      <c r="BB10" s="70">
        <f t="shared" ref="BB10:BB46" si="17">M10+R10</f>
        <v>0</v>
      </c>
      <c r="BC10" s="70">
        <f t="shared" ref="BC10:BC46" si="18">AC10</f>
        <v>0</v>
      </c>
      <c r="BD10" s="70">
        <f t="shared" ref="BD10:BD46" si="19">AA10+AB10</f>
        <v>0</v>
      </c>
      <c r="BE10" s="70">
        <f t="shared" ref="BE10:BE46" si="20">AC10</f>
        <v>0</v>
      </c>
      <c r="BF10" s="70">
        <f t="shared" ref="BF10:BF46" si="21">AD10+AE10</f>
        <v>0</v>
      </c>
      <c r="BG10" s="70">
        <f t="shared" ref="BG10:BG46" si="22">AJ10</f>
        <v>0</v>
      </c>
      <c r="BH10" s="70">
        <f t="shared" ref="BH10:BH46" si="23">AH10+AI10</f>
        <v>0</v>
      </c>
      <c r="BI10" s="70">
        <f t="shared" ref="BI10:BI46" si="24">AJ10</f>
        <v>0</v>
      </c>
      <c r="BJ10" s="70">
        <f t="shared" ref="BJ10:BJ46" si="25">AK10+AL10</f>
        <v>0</v>
      </c>
    </row>
    <row r="11" spans="1:62" ht="76.5">
      <c r="A11" s="1">
        <v>2</v>
      </c>
      <c r="B11" s="6" t="s">
        <v>56</v>
      </c>
      <c r="C11" s="69">
        <f t="shared" ref="C11:BJ11" si="26">SUM(C12:C13)</f>
        <v>18</v>
      </c>
      <c r="D11" s="69">
        <f t="shared" si="26"/>
        <v>0</v>
      </c>
      <c r="E11" s="69">
        <f t="shared" si="26"/>
        <v>18</v>
      </c>
      <c r="F11" s="69">
        <f t="shared" si="26"/>
        <v>0</v>
      </c>
      <c r="G11" s="69">
        <f t="shared" si="26"/>
        <v>0</v>
      </c>
      <c r="H11" s="69">
        <f t="shared" si="26"/>
        <v>0</v>
      </c>
      <c r="I11" s="69">
        <f t="shared" si="26"/>
        <v>0</v>
      </c>
      <c r="J11" s="69">
        <f t="shared" si="26"/>
        <v>0</v>
      </c>
      <c r="K11" s="69">
        <f t="shared" si="26"/>
        <v>0</v>
      </c>
      <c r="L11" s="69">
        <f t="shared" si="26"/>
        <v>18</v>
      </c>
      <c r="M11" s="69">
        <f t="shared" si="26"/>
        <v>0</v>
      </c>
      <c r="N11" s="69">
        <f t="shared" si="26"/>
        <v>0</v>
      </c>
      <c r="O11" s="69">
        <f t="shared" si="26"/>
        <v>0</v>
      </c>
      <c r="P11" s="69">
        <f t="shared" si="26"/>
        <v>0</v>
      </c>
      <c r="Q11" s="69">
        <f t="shared" si="26"/>
        <v>0</v>
      </c>
      <c r="R11" s="69">
        <f t="shared" si="26"/>
        <v>0</v>
      </c>
      <c r="S11" s="69">
        <f t="shared" si="26"/>
        <v>0</v>
      </c>
      <c r="T11" s="69">
        <f t="shared" si="26"/>
        <v>0</v>
      </c>
      <c r="U11" s="69">
        <f t="shared" si="26"/>
        <v>0</v>
      </c>
      <c r="V11" s="69">
        <f t="shared" si="26"/>
        <v>0</v>
      </c>
      <c r="W11" s="69">
        <f t="shared" si="26"/>
        <v>0</v>
      </c>
      <c r="X11" s="69">
        <f t="shared" si="26"/>
        <v>0</v>
      </c>
      <c r="Y11" s="69">
        <f t="shared" si="26"/>
        <v>0</v>
      </c>
      <c r="Z11" s="69">
        <f t="shared" si="26"/>
        <v>0</v>
      </c>
      <c r="AA11" s="69">
        <f t="shared" si="26"/>
        <v>1</v>
      </c>
      <c r="AB11" s="69">
        <f t="shared" si="26"/>
        <v>1</v>
      </c>
      <c r="AC11" s="69">
        <f t="shared" si="26"/>
        <v>2</v>
      </c>
      <c r="AD11" s="69">
        <f t="shared" si="26"/>
        <v>2</v>
      </c>
      <c r="AE11" s="69">
        <f t="shared" si="26"/>
        <v>0</v>
      </c>
      <c r="AF11" s="69">
        <f t="shared" si="26"/>
        <v>0</v>
      </c>
      <c r="AG11" s="69">
        <f t="shared" si="26"/>
        <v>2</v>
      </c>
      <c r="AH11" s="69">
        <f t="shared" si="26"/>
        <v>0</v>
      </c>
      <c r="AI11" s="69">
        <f t="shared" si="26"/>
        <v>0</v>
      </c>
      <c r="AJ11" s="69">
        <f t="shared" si="26"/>
        <v>0</v>
      </c>
      <c r="AK11" s="69">
        <f t="shared" si="26"/>
        <v>0</v>
      </c>
      <c r="AL11" s="69">
        <f t="shared" si="26"/>
        <v>0</v>
      </c>
      <c r="AM11" s="69">
        <f t="shared" si="26"/>
        <v>0</v>
      </c>
      <c r="AN11" s="69">
        <f t="shared" si="26"/>
        <v>0</v>
      </c>
      <c r="AO11" s="69">
        <f t="shared" si="26"/>
        <v>0</v>
      </c>
      <c r="AP11" s="69">
        <f t="shared" si="26"/>
        <v>0</v>
      </c>
      <c r="AQ11" s="69">
        <f t="shared" si="26"/>
        <v>18</v>
      </c>
      <c r="AR11" s="69">
        <f t="shared" si="26"/>
        <v>18</v>
      </c>
      <c r="AS11" s="69">
        <f t="shared" si="26"/>
        <v>0</v>
      </c>
      <c r="AT11" s="69">
        <f t="shared" si="26"/>
        <v>0</v>
      </c>
      <c r="AU11" s="69">
        <f t="shared" si="26"/>
        <v>18</v>
      </c>
      <c r="AV11" s="69">
        <f t="shared" si="26"/>
        <v>18</v>
      </c>
      <c r="AW11" s="69">
        <f t="shared" si="26"/>
        <v>0</v>
      </c>
      <c r="AX11" s="69">
        <f t="shared" si="26"/>
        <v>0</v>
      </c>
      <c r="AY11" s="69">
        <f t="shared" si="26"/>
        <v>0</v>
      </c>
      <c r="AZ11" s="69">
        <f t="shared" si="26"/>
        <v>0</v>
      </c>
      <c r="BA11" s="69">
        <f t="shared" si="26"/>
        <v>0</v>
      </c>
      <c r="BB11" s="69">
        <f t="shared" si="26"/>
        <v>0</v>
      </c>
      <c r="BC11" s="69">
        <f t="shared" si="26"/>
        <v>2</v>
      </c>
      <c r="BD11" s="69">
        <f t="shared" si="26"/>
        <v>2</v>
      </c>
      <c r="BE11" s="69">
        <f t="shared" si="26"/>
        <v>2</v>
      </c>
      <c r="BF11" s="69">
        <f t="shared" si="26"/>
        <v>2</v>
      </c>
      <c r="BG11" s="69">
        <f t="shared" si="26"/>
        <v>0</v>
      </c>
      <c r="BH11" s="69">
        <f t="shared" si="26"/>
        <v>0</v>
      </c>
      <c r="BI11" s="69">
        <f t="shared" si="26"/>
        <v>0</v>
      </c>
      <c r="BJ11" s="69">
        <f t="shared" si="26"/>
        <v>0</v>
      </c>
    </row>
    <row r="12" spans="1:62" ht="38.25">
      <c r="A12" s="5" t="s">
        <v>4</v>
      </c>
      <c r="B12" s="204" t="s">
        <v>57</v>
      </c>
      <c r="C12" s="39">
        <v>10</v>
      </c>
      <c r="D12" s="39">
        <v>0</v>
      </c>
      <c r="E12" s="39">
        <v>10</v>
      </c>
      <c r="F12" s="39">
        <v>0</v>
      </c>
      <c r="G12" s="39">
        <v>0</v>
      </c>
      <c r="H12" s="39">
        <v>0</v>
      </c>
      <c r="I12" s="39">
        <f t="shared" ref="I12:I13" si="27">H12-J12-K12</f>
        <v>0</v>
      </c>
      <c r="J12" s="41">
        <v>0</v>
      </c>
      <c r="K12" s="41">
        <v>0</v>
      </c>
      <c r="L12" s="41">
        <f t="shared" ref="L12:L13" si="28">E12+I12-V12</f>
        <v>10</v>
      </c>
      <c r="M12" s="41">
        <f t="shared" ref="M12:M13" si="29">N12+O12+P12+Q12</f>
        <v>0</v>
      </c>
      <c r="N12" s="41">
        <v>0</v>
      </c>
      <c r="O12" s="41">
        <v>0</v>
      </c>
      <c r="P12" s="41">
        <v>0</v>
      </c>
      <c r="Q12" s="41">
        <v>0</v>
      </c>
      <c r="R12" s="41">
        <f t="shared" ref="R12:R13" si="30">S12+T12+U12</f>
        <v>0</v>
      </c>
      <c r="S12" s="41">
        <v>0</v>
      </c>
      <c r="T12" s="41">
        <v>0</v>
      </c>
      <c r="U12" s="41">
        <v>0</v>
      </c>
      <c r="V12" s="41">
        <f t="shared" ref="V12:V13" si="31">M12+R12</f>
        <v>0</v>
      </c>
      <c r="W12" s="41">
        <v>0</v>
      </c>
      <c r="X12" s="41">
        <v>0</v>
      </c>
      <c r="Y12" s="41">
        <f t="shared" ref="Y12:Y13" si="32">E12+I12-V12-W12-L12</f>
        <v>0</v>
      </c>
      <c r="Z12" s="41"/>
      <c r="AA12" s="41">
        <v>1</v>
      </c>
      <c r="AB12" s="41">
        <v>1</v>
      </c>
      <c r="AC12" s="41">
        <v>2</v>
      </c>
      <c r="AD12" s="41">
        <v>2</v>
      </c>
      <c r="AE12" s="43">
        <v>0</v>
      </c>
      <c r="AF12" s="41"/>
      <c r="AG12" s="41">
        <v>2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  <c r="AM12" s="43"/>
      <c r="AN12" s="43"/>
      <c r="AO12" s="43"/>
      <c r="AP12" s="43"/>
      <c r="AQ12" s="70">
        <f t="shared" si="9"/>
        <v>10</v>
      </c>
      <c r="AR12" s="70">
        <f>E12+F12+G12+D12</f>
        <v>10</v>
      </c>
      <c r="AS12" s="70">
        <f t="shared" si="10"/>
        <v>0</v>
      </c>
      <c r="AT12" s="70">
        <f t="shared" si="11"/>
        <v>0</v>
      </c>
      <c r="AU12" s="70">
        <f t="shared" si="12"/>
        <v>10</v>
      </c>
      <c r="AV12" s="70">
        <f>L12+V12+W12+Y12+Z12</f>
        <v>10</v>
      </c>
      <c r="AW12" s="70">
        <f t="shared" si="13"/>
        <v>0</v>
      </c>
      <c r="AX12" s="70">
        <f>N12+O12+P12+Q12</f>
        <v>0</v>
      </c>
      <c r="AY12" s="70">
        <f t="shared" si="14"/>
        <v>0</v>
      </c>
      <c r="AZ12" s="70">
        <f t="shared" si="15"/>
        <v>0</v>
      </c>
      <c r="BA12" s="70">
        <f t="shared" si="16"/>
        <v>0</v>
      </c>
      <c r="BB12" s="70">
        <f t="shared" si="17"/>
        <v>0</v>
      </c>
      <c r="BC12" s="70">
        <f t="shared" si="18"/>
        <v>2</v>
      </c>
      <c r="BD12" s="70">
        <f t="shared" si="19"/>
        <v>2</v>
      </c>
      <c r="BE12" s="70">
        <f t="shared" si="20"/>
        <v>2</v>
      </c>
      <c r="BF12" s="70">
        <f t="shared" si="21"/>
        <v>2</v>
      </c>
      <c r="BG12" s="70">
        <f t="shared" si="22"/>
        <v>0</v>
      </c>
      <c r="BH12" s="70">
        <f t="shared" si="23"/>
        <v>0</v>
      </c>
      <c r="BI12" s="70">
        <f t="shared" si="24"/>
        <v>0</v>
      </c>
      <c r="BJ12" s="70">
        <f t="shared" si="25"/>
        <v>0</v>
      </c>
    </row>
    <row r="13" spans="1:62" ht="51">
      <c r="A13" s="5" t="s">
        <v>5</v>
      </c>
      <c r="B13" s="204" t="s">
        <v>58</v>
      </c>
      <c r="C13" s="43">
        <v>8</v>
      </c>
      <c r="D13" s="39">
        <v>0</v>
      </c>
      <c r="E13" s="39">
        <v>8</v>
      </c>
      <c r="F13" s="39">
        <v>0</v>
      </c>
      <c r="G13" s="39">
        <v>0</v>
      </c>
      <c r="H13" s="39">
        <v>0</v>
      </c>
      <c r="I13" s="39">
        <f t="shared" si="27"/>
        <v>0</v>
      </c>
      <c r="J13" s="41">
        <v>0</v>
      </c>
      <c r="K13" s="41">
        <v>0</v>
      </c>
      <c r="L13" s="41">
        <f t="shared" si="28"/>
        <v>8</v>
      </c>
      <c r="M13" s="41">
        <f t="shared" si="29"/>
        <v>0</v>
      </c>
      <c r="N13" s="41">
        <v>0</v>
      </c>
      <c r="O13" s="41">
        <v>0</v>
      </c>
      <c r="P13" s="41">
        <v>0</v>
      </c>
      <c r="Q13" s="41">
        <v>0</v>
      </c>
      <c r="R13" s="41">
        <f t="shared" si="30"/>
        <v>0</v>
      </c>
      <c r="S13" s="41">
        <v>0</v>
      </c>
      <c r="T13" s="41">
        <v>0</v>
      </c>
      <c r="U13" s="41">
        <v>0</v>
      </c>
      <c r="V13" s="41">
        <f t="shared" si="31"/>
        <v>0</v>
      </c>
      <c r="W13" s="41">
        <v>0</v>
      </c>
      <c r="X13" s="41">
        <v>0</v>
      </c>
      <c r="Y13" s="41">
        <f t="shared" si="32"/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3">
        <v>0</v>
      </c>
      <c r="AF13" s="41"/>
      <c r="AG13" s="41">
        <v>0</v>
      </c>
      <c r="AH13" s="41">
        <v>0</v>
      </c>
      <c r="AI13" s="41">
        <v>0</v>
      </c>
      <c r="AJ13" s="41">
        <v>0</v>
      </c>
      <c r="AK13" s="41">
        <v>0</v>
      </c>
      <c r="AL13" s="41">
        <v>0</v>
      </c>
      <c r="AM13" s="43"/>
      <c r="AN13" s="43"/>
      <c r="AO13" s="43"/>
      <c r="AP13" s="43"/>
      <c r="AQ13" s="70">
        <f t="shared" si="9"/>
        <v>8</v>
      </c>
      <c r="AR13" s="70">
        <f>E13+F13+G13+D13</f>
        <v>8</v>
      </c>
      <c r="AS13" s="70">
        <f t="shared" si="10"/>
        <v>0</v>
      </c>
      <c r="AT13" s="70">
        <f t="shared" si="11"/>
        <v>0</v>
      </c>
      <c r="AU13" s="70">
        <f t="shared" si="12"/>
        <v>8</v>
      </c>
      <c r="AV13" s="70">
        <f>L13+V13+W13+Y13+Z13</f>
        <v>8</v>
      </c>
      <c r="AW13" s="70">
        <f t="shared" si="13"/>
        <v>0</v>
      </c>
      <c r="AX13" s="70">
        <f>N13+O13+P13+Q13</f>
        <v>0</v>
      </c>
      <c r="AY13" s="70">
        <f t="shared" si="14"/>
        <v>0</v>
      </c>
      <c r="AZ13" s="70">
        <f t="shared" si="15"/>
        <v>0</v>
      </c>
      <c r="BA13" s="70">
        <f t="shared" si="16"/>
        <v>0</v>
      </c>
      <c r="BB13" s="70">
        <f t="shared" si="17"/>
        <v>0</v>
      </c>
      <c r="BC13" s="70">
        <f t="shared" si="18"/>
        <v>0</v>
      </c>
      <c r="BD13" s="70">
        <f t="shared" si="19"/>
        <v>0</v>
      </c>
      <c r="BE13" s="70">
        <f t="shared" si="20"/>
        <v>0</v>
      </c>
      <c r="BF13" s="70">
        <f t="shared" si="21"/>
        <v>0</v>
      </c>
      <c r="BG13" s="70">
        <f t="shared" si="22"/>
        <v>0</v>
      </c>
      <c r="BH13" s="70">
        <f t="shared" si="23"/>
        <v>0</v>
      </c>
      <c r="BI13" s="70">
        <f t="shared" si="24"/>
        <v>0</v>
      </c>
      <c r="BJ13" s="70">
        <f t="shared" si="25"/>
        <v>0</v>
      </c>
    </row>
    <row r="14" spans="1:62" ht="51">
      <c r="A14" s="5" t="s">
        <v>47</v>
      </c>
      <c r="B14" s="6" t="s">
        <v>59</v>
      </c>
      <c r="C14" s="69">
        <f t="shared" ref="C14:AP14" si="33">SUM(C15:C16)</f>
        <v>33</v>
      </c>
      <c r="D14" s="69">
        <f t="shared" si="33"/>
        <v>0</v>
      </c>
      <c r="E14" s="69">
        <f t="shared" si="33"/>
        <v>33</v>
      </c>
      <c r="F14" s="69">
        <f t="shared" si="33"/>
        <v>0</v>
      </c>
      <c r="G14" s="69">
        <f t="shared" si="33"/>
        <v>0</v>
      </c>
      <c r="H14" s="69">
        <f t="shared" si="33"/>
        <v>0</v>
      </c>
      <c r="I14" s="69">
        <f t="shared" si="33"/>
        <v>0</v>
      </c>
      <c r="J14" s="69">
        <f t="shared" si="33"/>
        <v>0</v>
      </c>
      <c r="K14" s="69">
        <f t="shared" si="33"/>
        <v>0</v>
      </c>
      <c r="L14" s="69">
        <f t="shared" si="33"/>
        <v>33</v>
      </c>
      <c r="M14" s="69">
        <f t="shared" si="33"/>
        <v>0</v>
      </c>
      <c r="N14" s="69">
        <f t="shared" si="33"/>
        <v>0</v>
      </c>
      <c r="O14" s="69">
        <f t="shared" si="33"/>
        <v>0</v>
      </c>
      <c r="P14" s="69">
        <f t="shared" si="33"/>
        <v>0</v>
      </c>
      <c r="Q14" s="69">
        <f t="shared" si="33"/>
        <v>0</v>
      </c>
      <c r="R14" s="69">
        <f t="shared" si="33"/>
        <v>0</v>
      </c>
      <c r="S14" s="69">
        <f t="shared" si="33"/>
        <v>0</v>
      </c>
      <c r="T14" s="69">
        <f t="shared" si="33"/>
        <v>0</v>
      </c>
      <c r="U14" s="69">
        <f t="shared" si="33"/>
        <v>0</v>
      </c>
      <c r="V14" s="69">
        <f t="shared" si="33"/>
        <v>0</v>
      </c>
      <c r="W14" s="69">
        <f t="shared" si="33"/>
        <v>0</v>
      </c>
      <c r="X14" s="69">
        <f t="shared" si="33"/>
        <v>0</v>
      </c>
      <c r="Y14" s="69">
        <f t="shared" si="33"/>
        <v>0</v>
      </c>
      <c r="Z14" s="69">
        <f t="shared" si="33"/>
        <v>0</v>
      </c>
      <c r="AA14" s="69">
        <f t="shared" si="33"/>
        <v>0</v>
      </c>
      <c r="AB14" s="69">
        <f t="shared" si="33"/>
        <v>0</v>
      </c>
      <c r="AC14" s="69">
        <f t="shared" si="33"/>
        <v>0</v>
      </c>
      <c r="AD14" s="69">
        <f t="shared" si="33"/>
        <v>0</v>
      </c>
      <c r="AE14" s="69">
        <f t="shared" si="33"/>
        <v>0</v>
      </c>
      <c r="AF14" s="69">
        <f t="shared" si="33"/>
        <v>0</v>
      </c>
      <c r="AG14" s="69">
        <f t="shared" si="33"/>
        <v>0</v>
      </c>
      <c r="AH14" s="69">
        <f t="shared" si="33"/>
        <v>0</v>
      </c>
      <c r="AI14" s="69">
        <f t="shared" si="33"/>
        <v>0</v>
      </c>
      <c r="AJ14" s="69">
        <f t="shared" si="33"/>
        <v>0</v>
      </c>
      <c r="AK14" s="69">
        <f t="shared" si="33"/>
        <v>0</v>
      </c>
      <c r="AL14" s="69">
        <f t="shared" si="33"/>
        <v>0</v>
      </c>
      <c r="AM14" s="69">
        <f t="shared" si="33"/>
        <v>0</v>
      </c>
      <c r="AN14" s="69">
        <f t="shared" si="33"/>
        <v>0</v>
      </c>
      <c r="AO14" s="69">
        <f t="shared" si="33"/>
        <v>0</v>
      </c>
      <c r="AP14" s="69">
        <f t="shared" si="33"/>
        <v>0</v>
      </c>
      <c r="AQ14" s="69">
        <f t="shared" ref="AQ14:BJ14" si="34">SUM(AQ15:AQ16)</f>
        <v>33</v>
      </c>
      <c r="AR14" s="69">
        <f t="shared" si="34"/>
        <v>33</v>
      </c>
      <c r="AS14" s="69">
        <f t="shared" si="34"/>
        <v>0</v>
      </c>
      <c r="AT14" s="69">
        <f t="shared" si="34"/>
        <v>0</v>
      </c>
      <c r="AU14" s="69">
        <f t="shared" si="34"/>
        <v>33</v>
      </c>
      <c r="AV14" s="69">
        <f t="shared" si="34"/>
        <v>33</v>
      </c>
      <c r="AW14" s="69">
        <f t="shared" si="34"/>
        <v>0</v>
      </c>
      <c r="AX14" s="69">
        <f t="shared" si="34"/>
        <v>0</v>
      </c>
      <c r="AY14" s="69">
        <f t="shared" si="34"/>
        <v>0</v>
      </c>
      <c r="AZ14" s="69">
        <f t="shared" si="34"/>
        <v>0</v>
      </c>
      <c r="BA14" s="69">
        <f t="shared" si="34"/>
        <v>0</v>
      </c>
      <c r="BB14" s="69">
        <f t="shared" si="34"/>
        <v>0</v>
      </c>
      <c r="BC14" s="69">
        <f t="shared" si="34"/>
        <v>0</v>
      </c>
      <c r="BD14" s="69">
        <f t="shared" si="34"/>
        <v>0</v>
      </c>
      <c r="BE14" s="69">
        <f t="shared" si="34"/>
        <v>0</v>
      </c>
      <c r="BF14" s="69">
        <f t="shared" si="34"/>
        <v>0</v>
      </c>
      <c r="BG14" s="69">
        <f t="shared" si="34"/>
        <v>0</v>
      </c>
      <c r="BH14" s="69">
        <f t="shared" si="34"/>
        <v>0</v>
      </c>
      <c r="BI14" s="69">
        <f t="shared" si="34"/>
        <v>0</v>
      </c>
      <c r="BJ14" s="69">
        <f t="shared" si="34"/>
        <v>0</v>
      </c>
    </row>
    <row r="15" spans="1:62" ht="51">
      <c r="A15" s="5" t="s">
        <v>6</v>
      </c>
      <c r="B15" s="204" t="s">
        <v>60</v>
      </c>
      <c r="C15" s="43">
        <v>18</v>
      </c>
      <c r="D15" s="39">
        <v>0</v>
      </c>
      <c r="E15" s="40">
        <v>18</v>
      </c>
      <c r="F15" s="40">
        <v>0</v>
      </c>
      <c r="G15" s="40">
        <v>0</v>
      </c>
      <c r="H15" s="39">
        <v>0</v>
      </c>
      <c r="I15" s="39">
        <v>0</v>
      </c>
      <c r="J15" s="41">
        <v>0</v>
      </c>
      <c r="K15" s="41">
        <v>0</v>
      </c>
      <c r="L15" s="41">
        <f t="shared" ref="L15:L18" si="35">E15+I15-V15</f>
        <v>18</v>
      </c>
      <c r="M15" s="41">
        <f t="shared" ref="M15:M18" si="36">N15+O15+P15+Q15</f>
        <v>0</v>
      </c>
      <c r="N15" s="41">
        <v>0</v>
      </c>
      <c r="O15" s="41">
        <v>0</v>
      </c>
      <c r="P15" s="41">
        <v>0</v>
      </c>
      <c r="Q15" s="41">
        <v>0</v>
      </c>
      <c r="R15" s="41">
        <f t="shared" ref="R15:R16" si="37">S15+T15+U15</f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f t="shared" ref="Y15:Y18" si="38">E15+I15-V15-W15-L15</f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3">
        <v>0</v>
      </c>
      <c r="AF15" s="41"/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3"/>
      <c r="AN15" s="43"/>
      <c r="AO15" s="43"/>
      <c r="AP15" s="43"/>
      <c r="AQ15" s="70">
        <f t="shared" si="9"/>
        <v>18</v>
      </c>
      <c r="AR15" s="70">
        <f>E15+F15+G15+D15</f>
        <v>18</v>
      </c>
      <c r="AS15" s="70">
        <f t="shared" si="10"/>
        <v>0</v>
      </c>
      <c r="AT15" s="70">
        <f t="shared" si="11"/>
        <v>0</v>
      </c>
      <c r="AU15" s="70">
        <f t="shared" si="12"/>
        <v>18</v>
      </c>
      <c r="AV15" s="70">
        <f>L15+V15+W15+Y15+Z15</f>
        <v>18</v>
      </c>
      <c r="AW15" s="70">
        <f t="shared" si="13"/>
        <v>0</v>
      </c>
      <c r="AX15" s="70">
        <f t="shared" ref="AX15:AX18" si="39">N15+O15+P15+Q15</f>
        <v>0</v>
      </c>
      <c r="AY15" s="70">
        <f t="shared" si="14"/>
        <v>0</v>
      </c>
      <c r="AZ15" s="70">
        <f t="shared" si="15"/>
        <v>0</v>
      </c>
      <c r="BA15" s="70">
        <f t="shared" si="16"/>
        <v>0</v>
      </c>
      <c r="BB15" s="70">
        <f t="shared" si="17"/>
        <v>0</v>
      </c>
      <c r="BC15" s="70">
        <f t="shared" si="18"/>
        <v>0</v>
      </c>
      <c r="BD15" s="70">
        <f t="shared" si="19"/>
        <v>0</v>
      </c>
      <c r="BE15" s="70">
        <f t="shared" si="20"/>
        <v>0</v>
      </c>
      <c r="BF15" s="70">
        <f t="shared" si="21"/>
        <v>0</v>
      </c>
      <c r="BG15" s="70">
        <f t="shared" si="22"/>
        <v>0</v>
      </c>
      <c r="BH15" s="70">
        <f t="shared" si="23"/>
        <v>0</v>
      </c>
      <c r="BI15" s="70">
        <f t="shared" si="24"/>
        <v>0</v>
      </c>
      <c r="BJ15" s="70">
        <f t="shared" si="25"/>
        <v>0</v>
      </c>
    </row>
    <row r="16" spans="1:62" ht="38.25">
      <c r="A16" s="5" t="s">
        <v>7</v>
      </c>
      <c r="B16" s="204" t="s">
        <v>61</v>
      </c>
      <c r="C16" s="43">
        <v>15</v>
      </c>
      <c r="D16" s="39">
        <v>0</v>
      </c>
      <c r="E16" s="40">
        <v>15</v>
      </c>
      <c r="F16" s="40">
        <v>0</v>
      </c>
      <c r="G16" s="40">
        <v>0</v>
      </c>
      <c r="H16" s="39">
        <v>0</v>
      </c>
      <c r="I16" s="39">
        <f t="shared" ref="I16" si="40">H16-J16-K16</f>
        <v>0</v>
      </c>
      <c r="J16" s="44">
        <v>0</v>
      </c>
      <c r="K16" s="44">
        <v>0</v>
      </c>
      <c r="L16" s="41">
        <f t="shared" si="35"/>
        <v>15</v>
      </c>
      <c r="M16" s="41">
        <f t="shared" si="36"/>
        <v>0</v>
      </c>
      <c r="N16" s="44">
        <v>0</v>
      </c>
      <c r="O16" s="44">
        <v>0</v>
      </c>
      <c r="P16" s="44">
        <v>0</v>
      </c>
      <c r="Q16" s="44">
        <v>0</v>
      </c>
      <c r="R16" s="41">
        <f t="shared" si="37"/>
        <v>0</v>
      </c>
      <c r="S16" s="44">
        <v>0</v>
      </c>
      <c r="T16" s="44">
        <v>0</v>
      </c>
      <c r="U16" s="44">
        <v>0</v>
      </c>
      <c r="V16" s="41">
        <f t="shared" ref="V16:V18" si="41">M16+R16</f>
        <v>0</v>
      </c>
      <c r="W16" s="44">
        <v>0</v>
      </c>
      <c r="X16" s="44">
        <v>0</v>
      </c>
      <c r="Y16" s="41">
        <f t="shared" si="38"/>
        <v>0</v>
      </c>
      <c r="Z16" s="44">
        <v>0</v>
      </c>
      <c r="AA16" s="44">
        <v>0</v>
      </c>
      <c r="AB16" s="44">
        <v>0</v>
      </c>
      <c r="AC16" s="41">
        <v>0</v>
      </c>
      <c r="AD16" s="44">
        <v>0</v>
      </c>
      <c r="AE16" s="43">
        <v>0</v>
      </c>
      <c r="AF16" s="44"/>
      <c r="AG16" s="44">
        <v>0</v>
      </c>
      <c r="AH16" s="41">
        <v>0</v>
      </c>
      <c r="AI16" s="41">
        <v>0</v>
      </c>
      <c r="AJ16" s="41">
        <v>0</v>
      </c>
      <c r="AK16" s="44">
        <v>0</v>
      </c>
      <c r="AL16" s="44">
        <v>0</v>
      </c>
      <c r="AM16" s="44"/>
      <c r="AN16" s="44"/>
      <c r="AO16" s="44"/>
      <c r="AP16" s="44"/>
      <c r="AQ16" s="70">
        <f t="shared" si="9"/>
        <v>15</v>
      </c>
      <c r="AR16" s="70">
        <f t="shared" ref="AR16:AR47" si="42">E16+F16+G16+D16</f>
        <v>15</v>
      </c>
      <c r="AS16" s="70">
        <f t="shared" si="10"/>
        <v>0</v>
      </c>
      <c r="AT16" s="70">
        <f t="shared" si="11"/>
        <v>0</v>
      </c>
      <c r="AU16" s="70">
        <f t="shared" si="12"/>
        <v>15</v>
      </c>
      <c r="AV16" s="70">
        <f t="shared" ref="AV16:AV18" si="43">L16+V16+W16+Y16+Z16</f>
        <v>15</v>
      </c>
      <c r="AW16" s="70">
        <f t="shared" si="13"/>
        <v>0</v>
      </c>
      <c r="AX16" s="70">
        <f t="shared" si="39"/>
        <v>0</v>
      </c>
      <c r="AY16" s="70">
        <f t="shared" si="14"/>
        <v>0</v>
      </c>
      <c r="AZ16" s="70">
        <f t="shared" si="15"/>
        <v>0</v>
      </c>
      <c r="BA16" s="70">
        <f t="shared" si="16"/>
        <v>0</v>
      </c>
      <c r="BB16" s="70">
        <f t="shared" si="17"/>
        <v>0</v>
      </c>
      <c r="BC16" s="70">
        <f t="shared" si="18"/>
        <v>0</v>
      </c>
      <c r="BD16" s="70">
        <f t="shared" si="19"/>
        <v>0</v>
      </c>
      <c r="BE16" s="70">
        <f t="shared" si="20"/>
        <v>0</v>
      </c>
      <c r="BF16" s="70">
        <f t="shared" si="21"/>
        <v>0</v>
      </c>
      <c r="BG16" s="70">
        <f t="shared" si="22"/>
        <v>0</v>
      </c>
      <c r="BH16" s="70">
        <f t="shared" si="23"/>
        <v>0</v>
      </c>
      <c r="BI16" s="70">
        <f t="shared" si="24"/>
        <v>0</v>
      </c>
      <c r="BJ16" s="70">
        <f t="shared" si="25"/>
        <v>0</v>
      </c>
    </row>
    <row r="17" spans="1:62" ht="25.5">
      <c r="A17" s="5">
        <v>4</v>
      </c>
      <c r="B17" s="6" t="s">
        <v>85</v>
      </c>
      <c r="C17" s="43">
        <v>0</v>
      </c>
      <c r="D17" s="39">
        <v>0</v>
      </c>
      <c r="E17" s="39">
        <v>0</v>
      </c>
      <c r="F17" s="39">
        <v>0</v>
      </c>
      <c r="G17" s="39">
        <v>0</v>
      </c>
      <c r="H17" s="39">
        <v>10</v>
      </c>
      <c r="I17" s="39">
        <v>10</v>
      </c>
      <c r="J17" s="44">
        <v>0</v>
      </c>
      <c r="K17" s="44">
        <v>0</v>
      </c>
      <c r="L17" s="41">
        <f t="shared" si="35"/>
        <v>10</v>
      </c>
      <c r="M17" s="41">
        <f t="shared" si="36"/>
        <v>0</v>
      </c>
      <c r="N17" s="44">
        <v>0</v>
      </c>
      <c r="O17" s="44">
        <v>0</v>
      </c>
      <c r="P17" s="44">
        <v>0</v>
      </c>
      <c r="Q17" s="44">
        <v>0</v>
      </c>
      <c r="R17" s="41">
        <v>0</v>
      </c>
      <c r="S17" s="44">
        <v>0</v>
      </c>
      <c r="T17" s="44">
        <v>0</v>
      </c>
      <c r="U17" s="44">
        <v>0</v>
      </c>
      <c r="V17" s="41">
        <f t="shared" si="41"/>
        <v>0</v>
      </c>
      <c r="W17" s="44">
        <v>0</v>
      </c>
      <c r="X17" s="44"/>
      <c r="Y17" s="41">
        <f t="shared" si="38"/>
        <v>0</v>
      </c>
      <c r="Z17" s="44"/>
      <c r="AA17" s="44">
        <v>2</v>
      </c>
      <c r="AB17" s="44">
        <v>2</v>
      </c>
      <c r="AC17" s="41">
        <v>4</v>
      </c>
      <c r="AD17" s="44">
        <v>2</v>
      </c>
      <c r="AE17" s="43">
        <v>2</v>
      </c>
      <c r="AF17" s="44"/>
      <c r="AG17" s="44">
        <v>2</v>
      </c>
      <c r="AH17" s="41">
        <v>0</v>
      </c>
      <c r="AI17" s="41">
        <v>0</v>
      </c>
      <c r="AJ17" s="41">
        <v>0</v>
      </c>
      <c r="AK17" s="44">
        <v>0</v>
      </c>
      <c r="AL17" s="44">
        <v>0</v>
      </c>
      <c r="AM17" s="44"/>
      <c r="AN17" s="44"/>
      <c r="AO17" s="44"/>
      <c r="AP17" s="44"/>
      <c r="AQ17" s="70">
        <f t="shared" si="9"/>
        <v>0</v>
      </c>
      <c r="AR17" s="70">
        <f t="shared" si="42"/>
        <v>0</v>
      </c>
      <c r="AS17" s="70">
        <f t="shared" si="10"/>
        <v>10</v>
      </c>
      <c r="AT17" s="70">
        <f t="shared" si="11"/>
        <v>10</v>
      </c>
      <c r="AU17" s="70">
        <f t="shared" si="12"/>
        <v>10</v>
      </c>
      <c r="AV17" s="70">
        <f t="shared" si="43"/>
        <v>10</v>
      </c>
      <c r="AW17" s="70">
        <f t="shared" si="13"/>
        <v>0</v>
      </c>
      <c r="AX17" s="70">
        <f t="shared" si="39"/>
        <v>0</v>
      </c>
      <c r="AY17" s="70">
        <f t="shared" si="14"/>
        <v>0</v>
      </c>
      <c r="AZ17" s="70">
        <f t="shared" si="15"/>
        <v>0</v>
      </c>
      <c r="BA17" s="70">
        <f t="shared" si="16"/>
        <v>0</v>
      </c>
      <c r="BB17" s="70">
        <f t="shared" si="17"/>
        <v>0</v>
      </c>
      <c r="BC17" s="70">
        <f t="shared" si="18"/>
        <v>4</v>
      </c>
      <c r="BD17" s="70">
        <f t="shared" si="19"/>
        <v>4</v>
      </c>
      <c r="BE17" s="70">
        <f t="shared" si="20"/>
        <v>4</v>
      </c>
      <c r="BF17" s="70">
        <f t="shared" si="21"/>
        <v>4</v>
      </c>
      <c r="BG17" s="70">
        <f t="shared" si="22"/>
        <v>0</v>
      </c>
      <c r="BH17" s="70">
        <f t="shared" si="23"/>
        <v>0</v>
      </c>
      <c r="BI17" s="70">
        <f t="shared" si="24"/>
        <v>0</v>
      </c>
      <c r="BJ17" s="70">
        <f t="shared" si="25"/>
        <v>0</v>
      </c>
    </row>
    <row r="18" spans="1:62" ht="51">
      <c r="A18" s="5">
        <v>5</v>
      </c>
      <c r="B18" s="6" t="s">
        <v>66</v>
      </c>
      <c r="C18" s="43">
        <f t="shared" ref="C18" si="44">E18+F18+G18</f>
        <v>0</v>
      </c>
      <c r="D18" s="39">
        <v>0</v>
      </c>
      <c r="E18" s="40">
        <v>0</v>
      </c>
      <c r="F18" s="40">
        <v>0</v>
      </c>
      <c r="G18" s="40">
        <v>0</v>
      </c>
      <c r="H18" s="39">
        <f t="shared" ref="H18" si="45">I18+J18+K18</f>
        <v>0</v>
      </c>
      <c r="I18" s="39">
        <v>0</v>
      </c>
      <c r="J18" s="44">
        <v>0</v>
      </c>
      <c r="K18" s="44">
        <v>0</v>
      </c>
      <c r="L18" s="41">
        <f t="shared" si="35"/>
        <v>0</v>
      </c>
      <c r="M18" s="41">
        <f t="shared" si="36"/>
        <v>0</v>
      </c>
      <c r="N18" s="44">
        <v>0</v>
      </c>
      <c r="O18" s="44">
        <v>0</v>
      </c>
      <c r="P18" s="44">
        <v>0</v>
      </c>
      <c r="Q18" s="44">
        <v>0</v>
      </c>
      <c r="R18" s="41">
        <v>0</v>
      </c>
      <c r="S18" s="44">
        <v>0</v>
      </c>
      <c r="T18" s="44">
        <v>0</v>
      </c>
      <c r="U18" s="44">
        <v>0</v>
      </c>
      <c r="V18" s="41">
        <f t="shared" si="41"/>
        <v>0</v>
      </c>
      <c r="W18" s="44">
        <v>0</v>
      </c>
      <c r="X18" s="44">
        <v>0</v>
      </c>
      <c r="Y18" s="41">
        <f t="shared" si="38"/>
        <v>0</v>
      </c>
      <c r="Z18" s="44">
        <v>0</v>
      </c>
      <c r="AA18" s="44">
        <v>0</v>
      </c>
      <c r="AB18" s="44">
        <v>0</v>
      </c>
      <c r="AC18" s="41">
        <f t="shared" ref="AC18" si="46">AA18+AB18</f>
        <v>0</v>
      </c>
      <c r="AD18" s="44">
        <v>0</v>
      </c>
      <c r="AE18" s="43">
        <v>0</v>
      </c>
      <c r="AF18" s="44"/>
      <c r="AG18" s="44">
        <v>0</v>
      </c>
      <c r="AH18" s="41">
        <v>0</v>
      </c>
      <c r="AI18" s="41">
        <v>0</v>
      </c>
      <c r="AJ18" s="41">
        <v>0</v>
      </c>
      <c r="AK18" s="44">
        <v>0</v>
      </c>
      <c r="AL18" s="44">
        <v>0</v>
      </c>
      <c r="AM18" s="44"/>
      <c r="AN18" s="44"/>
      <c r="AO18" s="44"/>
      <c r="AP18" s="44"/>
      <c r="AQ18" s="70">
        <f t="shared" si="9"/>
        <v>0</v>
      </c>
      <c r="AR18" s="70">
        <f t="shared" si="42"/>
        <v>0</v>
      </c>
      <c r="AS18" s="70">
        <f t="shared" si="10"/>
        <v>0</v>
      </c>
      <c r="AT18" s="70">
        <f t="shared" si="11"/>
        <v>0</v>
      </c>
      <c r="AU18" s="70">
        <f t="shared" si="12"/>
        <v>0</v>
      </c>
      <c r="AV18" s="70">
        <f t="shared" si="43"/>
        <v>0</v>
      </c>
      <c r="AW18" s="70">
        <f t="shared" si="13"/>
        <v>0</v>
      </c>
      <c r="AX18" s="70">
        <f t="shared" si="39"/>
        <v>0</v>
      </c>
      <c r="AY18" s="70">
        <f t="shared" si="14"/>
        <v>0</v>
      </c>
      <c r="AZ18" s="70">
        <f t="shared" si="15"/>
        <v>0</v>
      </c>
      <c r="BA18" s="70">
        <f t="shared" si="16"/>
        <v>0</v>
      </c>
      <c r="BB18" s="70">
        <f t="shared" si="17"/>
        <v>0</v>
      </c>
      <c r="BC18" s="70">
        <f t="shared" si="18"/>
        <v>0</v>
      </c>
      <c r="BD18" s="70">
        <f t="shared" si="19"/>
        <v>0</v>
      </c>
      <c r="BE18" s="70">
        <f t="shared" si="20"/>
        <v>0</v>
      </c>
      <c r="BF18" s="70">
        <f t="shared" si="21"/>
        <v>0</v>
      </c>
      <c r="BG18" s="70">
        <f t="shared" si="22"/>
        <v>0</v>
      </c>
      <c r="BH18" s="70">
        <f t="shared" si="23"/>
        <v>0</v>
      </c>
      <c r="BI18" s="70">
        <f t="shared" si="24"/>
        <v>0</v>
      </c>
      <c r="BJ18" s="70">
        <f t="shared" si="25"/>
        <v>0</v>
      </c>
    </row>
    <row r="19" spans="1:62" ht="38.25">
      <c r="A19" s="5">
        <v>6</v>
      </c>
      <c r="B19" s="6" t="s">
        <v>67</v>
      </c>
      <c r="C19" s="69">
        <f t="shared" ref="C19:BJ19" si="47">SUM(C20:C26)</f>
        <v>0</v>
      </c>
      <c r="D19" s="69">
        <f t="shared" si="47"/>
        <v>0</v>
      </c>
      <c r="E19" s="69">
        <f t="shared" si="47"/>
        <v>0</v>
      </c>
      <c r="F19" s="69">
        <f t="shared" si="47"/>
        <v>0</v>
      </c>
      <c r="G19" s="69">
        <f t="shared" si="47"/>
        <v>0</v>
      </c>
      <c r="H19" s="69">
        <f t="shared" si="47"/>
        <v>0</v>
      </c>
      <c r="I19" s="69">
        <f t="shared" si="47"/>
        <v>0</v>
      </c>
      <c r="J19" s="69">
        <f t="shared" si="47"/>
        <v>0</v>
      </c>
      <c r="K19" s="69">
        <f t="shared" si="47"/>
        <v>0</v>
      </c>
      <c r="L19" s="69">
        <f t="shared" si="47"/>
        <v>0</v>
      </c>
      <c r="M19" s="69">
        <f t="shared" si="47"/>
        <v>0</v>
      </c>
      <c r="N19" s="69">
        <f t="shared" si="47"/>
        <v>0</v>
      </c>
      <c r="O19" s="69">
        <f t="shared" si="47"/>
        <v>0</v>
      </c>
      <c r="P19" s="69">
        <f t="shared" si="47"/>
        <v>0</v>
      </c>
      <c r="Q19" s="69">
        <f t="shared" si="47"/>
        <v>0</v>
      </c>
      <c r="R19" s="69">
        <f t="shared" si="47"/>
        <v>0</v>
      </c>
      <c r="S19" s="69">
        <f t="shared" si="47"/>
        <v>0</v>
      </c>
      <c r="T19" s="69">
        <f t="shared" si="47"/>
        <v>0</v>
      </c>
      <c r="U19" s="69">
        <f t="shared" si="47"/>
        <v>0</v>
      </c>
      <c r="V19" s="69">
        <f t="shared" si="47"/>
        <v>0</v>
      </c>
      <c r="W19" s="69">
        <f t="shared" si="47"/>
        <v>0</v>
      </c>
      <c r="X19" s="69">
        <f t="shared" si="47"/>
        <v>0</v>
      </c>
      <c r="Y19" s="69">
        <f t="shared" si="47"/>
        <v>0</v>
      </c>
      <c r="Z19" s="69">
        <f t="shared" si="47"/>
        <v>0</v>
      </c>
      <c r="AA19" s="69">
        <f t="shared" si="47"/>
        <v>0</v>
      </c>
      <c r="AB19" s="69">
        <f t="shared" si="47"/>
        <v>0</v>
      </c>
      <c r="AC19" s="69">
        <f t="shared" si="47"/>
        <v>0</v>
      </c>
      <c r="AD19" s="69">
        <f t="shared" si="47"/>
        <v>0</v>
      </c>
      <c r="AE19" s="69">
        <f t="shared" si="47"/>
        <v>0</v>
      </c>
      <c r="AF19" s="69">
        <f t="shared" si="47"/>
        <v>0</v>
      </c>
      <c r="AG19" s="69">
        <f t="shared" si="47"/>
        <v>0</v>
      </c>
      <c r="AH19" s="69">
        <f t="shared" si="47"/>
        <v>0</v>
      </c>
      <c r="AI19" s="69">
        <f t="shared" si="47"/>
        <v>0</v>
      </c>
      <c r="AJ19" s="69">
        <f t="shared" si="47"/>
        <v>0</v>
      </c>
      <c r="AK19" s="69">
        <f t="shared" si="47"/>
        <v>0</v>
      </c>
      <c r="AL19" s="69">
        <f t="shared" si="47"/>
        <v>0</v>
      </c>
      <c r="AM19" s="69">
        <f t="shared" si="47"/>
        <v>0</v>
      </c>
      <c r="AN19" s="69">
        <f t="shared" si="47"/>
        <v>0</v>
      </c>
      <c r="AO19" s="69">
        <f t="shared" si="47"/>
        <v>0</v>
      </c>
      <c r="AP19" s="69">
        <f t="shared" si="47"/>
        <v>0</v>
      </c>
      <c r="AQ19" s="69">
        <f t="shared" si="47"/>
        <v>0</v>
      </c>
      <c r="AR19" s="69">
        <f t="shared" si="47"/>
        <v>0</v>
      </c>
      <c r="AS19" s="69">
        <f t="shared" si="47"/>
        <v>0</v>
      </c>
      <c r="AT19" s="69">
        <f t="shared" si="47"/>
        <v>0</v>
      </c>
      <c r="AU19" s="69">
        <f t="shared" si="47"/>
        <v>0</v>
      </c>
      <c r="AV19" s="69">
        <f t="shared" si="47"/>
        <v>0</v>
      </c>
      <c r="AW19" s="69">
        <f t="shared" si="47"/>
        <v>0</v>
      </c>
      <c r="AX19" s="69">
        <f t="shared" si="47"/>
        <v>0</v>
      </c>
      <c r="AY19" s="69">
        <f t="shared" si="47"/>
        <v>0</v>
      </c>
      <c r="AZ19" s="69">
        <f t="shared" si="47"/>
        <v>0</v>
      </c>
      <c r="BA19" s="69">
        <f t="shared" si="47"/>
        <v>0</v>
      </c>
      <c r="BB19" s="69">
        <f t="shared" si="47"/>
        <v>0</v>
      </c>
      <c r="BC19" s="69">
        <f t="shared" si="47"/>
        <v>0</v>
      </c>
      <c r="BD19" s="69">
        <f t="shared" si="47"/>
        <v>0</v>
      </c>
      <c r="BE19" s="69">
        <f t="shared" si="47"/>
        <v>0</v>
      </c>
      <c r="BF19" s="69">
        <f t="shared" si="47"/>
        <v>0</v>
      </c>
      <c r="BG19" s="69">
        <f t="shared" si="47"/>
        <v>0</v>
      </c>
      <c r="BH19" s="69">
        <f t="shared" si="47"/>
        <v>0</v>
      </c>
      <c r="BI19" s="69">
        <f t="shared" si="47"/>
        <v>0</v>
      </c>
      <c r="BJ19" s="69">
        <f t="shared" si="47"/>
        <v>0</v>
      </c>
    </row>
    <row r="20" spans="1:62" ht="38.25">
      <c r="A20" s="5" t="s">
        <v>8</v>
      </c>
      <c r="B20" s="204" t="s">
        <v>68</v>
      </c>
      <c r="C20" s="21">
        <f t="shared" ref="C20:C46" si="48">E20+F20+G20</f>
        <v>0</v>
      </c>
      <c r="D20" s="2">
        <v>0</v>
      </c>
      <c r="E20" s="7">
        <v>0</v>
      </c>
      <c r="F20" s="7">
        <v>0</v>
      </c>
      <c r="G20" s="7">
        <v>0</v>
      </c>
      <c r="H20" s="2">
        <f t="shared" ref="H20:H46" si="49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46" si="50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46" si="51">S20+T20+U20</f>
        <v>0</v>
      </c>
      <c r="S20" s="8">
        <v>0</v>
      </c>
      <c r="T20" s="8">
        <v>0</v>
      </c>
      <c r="U20" s="8">
        <v>0</v>
      </c>
      <c r="V20" s="3">
        <f t="shared" ref="V20:V46" si="52">M20+R20</f>
        <v>0</v>
      </c>
      <c r="W20" s="8">
        <v>0</v>
      </c>
      <c r="X20" s="8">
        <v>0</v>
      </c>
      <c r="Y20" s="3">
        <f t="shared" ref="Y20:Y46" si="53">E20+I20-L20-V20</f>
        <v>0</v>
      </c>
      <c r="Z20" s="8">
        <v>0</v>
      </c>
      <c r="AA20" s="8">
        <v>0</v>
      </c>
      <c r="AB20" s="8">
        <v>0</v>
      </c>
      <c r="AC20" s="3">
        <f t="shared" ref="AC20:AC46" si="54">AA20+AB20</f>
        <v>0</v>
      </c>
      <c r="AD20" s="8">
        <v>0</v>
      </c>
      <c r="AE20" s="21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9"/>
        <v>0</v>
      </c>
      <c r="AR20" s="70">
        <f t="shared" si="42"/>
        <v>0</v>
      </c>
      <c r="AS20" s="70">
        <f t="shared" si="10"/>
        <v>0</v>
      </c>
      <c r="AT20" s="70">
        <f t="shared" si="11"/>
        <v>0</v>
      </c>
      <c r="AU20" s="70">
        <f t="shared" si="12"/>
        <v>0</v>
      </c>
      <c r="AV20" s="70">
        <f>L20+V20+W20+Y20+Z20</f>
        <v>0</v>
      </c>
      <c r="AW20" s="70">
        <f t="shared" si="13"/>
        <v>0</v>
      </c>
      <c r="AX20" s="70">
        <f t="shared" ref="AX20:AX26" si="55">N20+O20+P20+Q20</f>
        <v>0</v>
      </c>
      <c r="AY20" s="70">
        <f t="shared" si="14"/>
        <v>0</v>
      </c>
      <c r="AZ20" s="70">
        <f t="shared" si="15"/>
        <v>0</v>
      </c>
      <c r="BA20" s="70">
        <f t="shared" si="16"/>
        <v>0</v>
      </c>
      <c r="BB20" s="70">
        <f t="shared" si="17"/>
        <v>0</v>
      </c>
      <c r="BC20" s="70">
        <f t="shared" si="18"/>
        <v>0</v>
      </c>
      <c r="BD20" s="70">
        <f t="shared" si="19"/>
        <v>0</v>
      </c>
      <c r="BE20" s="70">
        <f t="shared" si="20"/>
        <v>0</v>
      </c>
      <c r="BF20" s="70">
        <f t="shared" si="21"/>
        <v>0</v>
      </c>
      <c r="BG20" s="70">
        <f t="shared" si="22"/>
        <v>0</v>
      </c>
      <c r="BH20" s="70">
        <f t="shared" si="23"/>
        <v>0</v>
      </c>
      <c r="BI20" s="70">
        <f t="shared" si="24"/>
        <v>0</v>
      </c>
      <c r="BJ20" s="70">
        <f t="shared" si="25"/>
        <v>0</v>
      </c>
    </row>
    <row r="21" spans="1:62" ht="38.25">
      <c r="A21" s="5" t="s">
        <v>9</v>
      </c>
      <c r="B21" s="204" t="s">
        <v>69</v>
      </c>
      <c r="C21" s="21">
        <f t="shared" si="48"/>
        <v>0</v>
      </c>
      <c r="D21" s="2">
        <v>0</v>
      </c>
      <c r="E21" s="2">
        <v>0</v>
      </c>
      <c r="F21" s="2">
        <v>0</v>
      </c>
      <c r="G21" s="2">
        <v>0</v>
      </c>
      <c r="H21" s="2">
        <f t="shared" si="49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50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1"/>
        <v>0</v>
      </c>
      <c r="S21" s="8">
        <v>0</v>
      </c>
      <c r="T21" s="8">
        <v>0</v>
      </c>
      <c r="U21" s="8">
        <v>0</v>
      </c>
      <c r="V21" s="3">
        <f t="shared" si="52"/>
        <v>0</v>
      </c>
      <c r="W21" s="8">
        <v>0</v>
      </c>
      <c r="X21" s="8">
        <v>0</v>
      </c>
      <c r="Y21" s="3">
        <f t="shared" si="53"/>
        <v>0</v>
      </c>
      <c r="Z21" s="8">
        <v>0</v>
      </c>
      <c r="AA21" s="8">
        <v>0</v>
      </c>
      <c r="AB21" s="8">
        <v>0</v>
      </c>
      <c r="AC21" s="3">
        <f t="shared" si="54"/>
        <v>0</v>
      </c>
      <c r="AD21" s="8">
        <v>0</v>
      </c>
      <c r="AE21" s="21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9"/>
        <v>0</v>
      </c>
      <c r="AR21" s="70">
        <f t="shared" si="42"/>
        <v>0</v>
      </c>
      <c r="AS21" s="70">
        <f t="shared" si="10"/>
        <v>0</v>
      </c>
      <c r="AT21" s="70">
        <f t="shared" si="11"/>
        <v>0</v>
      </c>
      <c r="AU21" s="70">
        <f t="shared" si="12"/>
        <v>0</v>
      </c>
      <c r="AV21" s="70">
        <f t="shared" ref="AV21:AV26" si="56">L21+V21+W21+Y21+Z21</f>
        <v>0</v>
      </c>
      <c r="AW21" s="70">
        <f t="shared" si="13"/>
        <v>0</v>
      </c>
      <c r="AX21" s="70">
        <f t="shared" si="55"/>
        <v>0</v>
      </c>
      <c r="AY21" s="70">
        <f t="shared" si="14"/>
        <v>0</v>
      </c>
      <c r="AZ21" s="70">
        <f t="shared" si="15"/>
        <v>0</v>
      </c>
      <c r="BA21" s="70">
        <f t="shared" si="16"/>
        <v>0</v>
      </c>
      <c r="BB21" s="70">
        <f t="shared" si="17"/>
        <v>0</v>
      </c>
      <c r="BC21" s="70">
        <f t="shared" si="18"/>
        <v>0</v>
      </c>
      <c r="BD21" s="70">
        <f t="shared" si="19"/>
        <v>0</v>
      </c>
      <c r="BE21" s="70">
        <f t="shared" si="20"/>
        <v>0</v>
      </c>
      <c r="BF21" s="70">
        <f t="shared" si="21"/>
        <v>0</v>
      </c>
      <c r="BG21" s="70">
        <f t="shared" si="22"/>
        <v>0</v>
      </c>
      <c r="BH21" s="70">
        <f t="shared" si="23"/>
        <v>0</v>
      </c>
      <c r="BI21" s="70">
        <f t="shared" si="24"/>
        <v>0</v>
      </c>
      <c r="BJ21" s="70">
        <f t="shared" si="25"/>
        <v>0</v>
      </c>
    </row>
    <row r="22" spans="1:62" ht="38.25">
      <c r="A22" s="5" t="s">
        <v>10</v>
      </c>
      <c r="B22" s="204" t="s">
        <v>70</v>
      </c>
      <c r="C22" s="21">
        <f t="shared" si="48"/>
        <v>0</v>
      </c>
      <c r="D22" s="2">
        <v>0</v>
      </c>
      <c r="E22" s="7">
        <v>0</v>
      </c>
      <c r="F22" s="7">
        <v>0</v>
      </c>
      <c r="G22" s="7">
        <v>0</v>
      </c>
      <c r="H22" s="2">
        <f t="shared" si="49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50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1"/>
        <v>0</v>
      </c>
      <c r="S22" s="8">
        <v>0</v>
      </c>
      <c r="T22" s="8">
        <v>0</v>
      </c>
      <c r="U22" s="8">
        <v>0</v>
      </c>
      <c r="V22" s="3">
        <f t="shared" si="52"/>
        <v>0</v>
      </c>
      <c r="W22" s="8">
        <v>0</v>
      </c>
      <c r="X22" s="8">
        <v>0</v>
      </c>
      <c r="Y22" s="3">
        <f t="shared" si="53"/>
        <v>0</v>
      </c>
      <c r="Z22" s="8">
        <v>0</v>
      </c>
      <c r="AA22" s="8">
        <v>0</v>
      </c>
      <c r="AB22" s="8">
        <v>0</v>
      </c>
      <c r="AC22" s="3">
        <f t="shared" si="54"/>
        <v>0</v>
      </c>
      <c r="AD22" s="8">
        <v>0</v>
      </c>
      <c r="AE22" s="21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9"/>
        <v>0</v>
      </c>
      <c r="AR22" s="70">
        <f t="shared" si="42"/>
        <v>0</v>
      </c>
      <c r="AS22" s="70">
        <f t="shared" si="10"/>
        <v>0</v>
      </c>
      <c r="AT22" s="70">
        <f t="shared" si="11"/>
        <v>0</v>
      </c>
      <c r="AU22" s="70">
        <f t="shared" si="12"/>
        <v>0</v>
      </c>
      <c r="AV22" s="70">
        <f t="shared" si="56"/>
        <v>0</v>
      </c>
      <c r="AW22" s="70">
        <f t="shared" si="13"/>
        <v>0</v>
      </c>
      <c r="AX22" s="70">
        <f t="shared" si="55"/>
        <v>0</v>
      </c>
      <c r="AY22" s="70">
        <f t="shared" si="14"/>
        <v>0</v>
      </c>
      <c r="AZ22" s="70">
        <f t="shared" si="15"/>
        <v>0</v>
      </c>
      <c r="BA22" s="70">
        <f t="shared" si="16"/>
        <v>0</v>
      </c>
      <c r="BB22" s="70">
        <f t="shared" si="17"/>
        <v>0</v>
      </c>
      <c r="BC22" s="70">
        <f t="shared" si="18"/>
        <v>0</v>
      </c>
      <c r="BD22" s="70">
        <f t="shared" si="19"/>
        <v>0</v>
      </c>
      <c r="BE22" s="70">
        <f t="shared" si="20"/>
        <v>0</v>
      </c>
      <c r="BF22" s="70">
        <f t="shared" si="21"/>
        <v>0</v>
      </c>
      <c r="BG22" s="70">
        <f t="shared" si="22"/>
        <v>0</v>
      </c>
      <c r="BH22" s="70">
        <f t="shared" si="23"/>
        <v>0</v>
      </c>
      <c r="BI22" s="70">
        <f t="shared" si="24"/>
        <v>0</v>
      </c>
      <c r="BJ22" s="70">
        <f t="shared" si="25"/>
        <v>0</v>
      </c>
    </row>
    <row r="23" spans="1:62" ht="38.25">
      <c r="A23" s="5" t="s">
        <v>11</v>
      </c>
      <c r="B23" s="204" t="s">
        <v>71</v>
      </c>
      <c r="C23" s="21">
        <f t="shared" si="48"/>
        <v>0</v>
      </c>
      <c r="D23" s="2">
        <v>0</v>
      </c>
      <c r="E23" s="7">
        <v>0</v>
      </c>
      <c r="F23" s="7">
        <v>0</v>
      </c>
      <c r="G23" s="7">
        <v>0</v>
      </c>
      <c r="H23" s="2">
        <f t="shared" si="49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50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1"/>
        <v>0</v>
      </c>
      <c r="S23" s="8">
        <v>0</v>
      </c>
      <c r="T23" s="8">
        <v>0</v>
      </c>
      <c r="U23" s="8">
        <v>0</v>
      </c>
      <c r="V23" s="3">
        <f t="shared" si="52"/>
        <v>0</v>
      </c>
      <c r="W23" s="8">
        <v>0</v>
      </c>
      <c r="X23" s="8">
        <v>0</v>
      </c>
      <c r="Y23" s="3">
        <f t="shared" si="53"/>
        <v>0</v>
      </c>
      <c r="Z23" s="8">
        <v>0</v>
      </c>
      <c r="AA23" s="8">
        <v>0</v>
      </c>
      <c r="AB23" s="8">
        <v>0</v>
      </c>
      <c r="AC23" s="3">
        <f t="shared" si="54"/>
        <v>0</v>
      </c>
      <c r="AD23" s="8">
        <v>0</v>
      </c>
      <c r="AE23" s="21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9"/>
        <v>0</v>
      </c>
      <c r="AR23" s="70">
        <f t="shared" si="42"/>
        <v>0</v>
      </c>
      <c r="AS23" s="70">
        <f t="shared" si="10"/>
        <v>0</v>
      </c>
      <c r="AT23" s="70">
        <f t="shared" si="11"/>
        <v>0</v>
      </c>
      <c r="AU23" s="70">
        <f t="shared" si="12"/>
        <v>0</v>
      </c>
      <c r="AV23" s="70">
        <f t="shared" si="56"/>
        <v>0</v>
      </c>
      <c r="AW23" s="70">
        <f t="shared" si="13"/>
        <v>0</v>
      </c>
      <c r="AX23" s="70">
        <f t="shared" si="55"/>
        <v>0</v>
      </c>
      <c r="AY23" s="70">
        <f t="shared" si="14"/>
        <v>0</v>
      </c>
      <c r="AZ23" s="70">
        <f t="shared" si="15"/>
        <v>0</v>
      </c>
      <c r="BA23" s="70">
        <f t="shared" si="16"/>
        <v>0</v>
      </c>
      <c r="BB23" s="70">
        <f t="shared" si="17"/>
        <v>0</v>
      </c>
      <c r="BC23" s="70">
        <f t="shared" si="18"/>
        <v>0</v>
      </c>
      <c r="BD23" s="70">
        <f t="shared" si="19"/>
        <v>0</v>
      </c>
      <c r="BE23" s="70">
        <f t="shared" si="20"/>
        <v>0</v>
      </c>
      <c r="BF23" s="70">
        <f t="shared" si="21"/>
        <v>0</v>
      </c>
      <c r="BG23" s="70">
        <f t="shared" si="22"/>
        <v>0</v>
      </c>
      <c r="BH23" s="70">
        <f t="shared" si="23"/>
        <v>0</v>
      </c>
      <c r="BI23" s="70">
        <f t="shared" si="24"/>
        <v>0</v>
      </c>
      <c r="BJ23" s="70">
        <f t="shared" si="25"/>
        <v>0</v>
      </c>
    </row>
    <row r="24" spans="1:62" ht="38.25">
      <c r="A24" s="5" t="s">
        <v>12</v>
      </c>
      <c r="B24" s="204" t="s">
        <v>72</v>
      </c>
      <c r="C24" s="21">
        <f t="shared" si="48"/>
        <v>0</v>
      </c>
      <c r="D24" s="2">
        <v>0</v>
      </c>
      <c r="E24" s="7">
        <v>0</v>
      </c>
      <c r="F24" s="7">
        <v>0</v>
      </c>
      <c r="G24" s="7">
        <v>0</v>
      </c>
      <c r="H24" s="2">
        <f t="shared" si="49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50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1"/>
        <v>0</v>
      </c>
      <c r="S24" s="8">
        <v>0</v>
      </c>
      <c r="T24" s="8">
        <v>0</v>
      </c>
      <c r="U24" s="8">
        <v>0</v>
      </c>
      <c r="V24" s="3">
        <f t="shared" si="52"/>
        <v>0</v>
      </c>
      <c r="W24" s="8">
        <v>0</v>
      </c>
      <c r="X24" s="8">
        <v>0</v>
      </c>
      <c r="Y24" s="3">
        <f t="shared" si="53"/>
        <v>0</v>
      </c>
      <c r="Z24" s="8">
        <v>0</v>
      </c>
      <c r="AA24" s="8">
        <v>0</v>
      </c>
      <c r="AB24" s="8">
        <v>0</v>
      </c>
      <c r="AC24" s="3">
        <f t="shared" si="54"/>
        <v>0</v>
      </c>
      <c r="AD24" s="8">
        <v>0</v>
      </c>
      <c r="AE24" s="21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9"/>
        <v>0</v>
      </c>
      <c r="AR24" s="70">
        <f t="shared" si="42"/>
        <v>0</v>
      </c>
      <c r="AS24" s="70">
        <f t="shared" si="10"/>
        <v>0</v>
      </c>
      <c r="AT24" s="70">
        <f t="shared" si="11"/>
        <v>0</v>
      </c>
      <c r="AU24" s="70">
        <f t="shared" si="12"/>
        <v>0</v>
      </c>
      <c r="AV24" s="70">
        <f t="shared" si="56"/>
        <v>0</v>
      </c>
      <c r="AW24" s="70">
        <f t="shared" si="13"/>
        <v>0</v>
      </c>
      <c r="AX24" s="70">
        <f t="shared" si="55"/>
        <v>0</v>
      </c>
      <c r="AY24" s="70">
        <f t="shared" si="14"/>
        <v>0</v>
      </c>
      <c r="AZ24" s="70">
        <f t="shared" si="15"/>
        <v>0</v>
      </c>
      <c r="BA24" s="70">
        <f t="shared" si="16"/>
        <v>0</v>
      </c>
      <c r="BB24" s="70">
        <f t="shared" si="17"/>
        <v>0</v>
      </c>
      <c r="BC24" s="70">
        <f t="shared" si="18"/>
        <v>0</v>
      </c>
      <c r="BD24" s="70">
        <f t="shared" si="19"/>
        <v>0</v>
      </c>
      <c r="BE24" s="70">
        <f t="shared" si="20"/>
        <v>0</v>
      </c>
      <c r="BF24" s="70">
        <f t="shared" si="21"/>
        <v>0</v>
      </c>
      <c r="BG24" s="70">
        <f t="shared" si="22"/>
        <v>0</v>
      </c>
      <c r="BH24" s="70">
        <f t="shared" si="23"/>
        <v>0</v>
      </c>
      <c r="BI24" s="70">
        <f t="shared" si="24"/>
        <v>0</v>
      </c>
      <c r="BJ24" s="70">
        <f t="shared" si="25"/>
        <v>0</v>
      </c>
    </row>
    <row r="25" spans="1:62" ht="38.25">
      <c r="A25" s="5" t="s">
        <v>13</v>
      </c>
      <c r="B25" s="204" t="s">
        <v>73</v>
      </c>
      <c r="C25" s="21">
        <f t="shared" si="48"/>
        <v>0</v>
      </c>
      <c r="D25" s="2">
        <v>0</v>
      </c>
      <c r="E25" s="22">
        <v>0</v>
      </c>
      <c r="F25" s="22">
        <v>0</v>
      </c>
      <c r="G25" s="22">
        <v>0</v>
      </c>
      <c r="H25" s="2">
        <f t="shared" si="49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50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1"/>
        <v>0</v>
      </c>
      <c r="S25" s="8">
        <v>0</v>
      </c>
      <c r="T25" s="8">
        <v>0</v>
      </c>
      <c r="U25" s="8">
        <v>0</v>
      </c>
      <c r="V25" s="3">
        <f t="shared" si="52"/>
        <v>0</v>
      </c>
      <c r="W25" s="8">
        <v>0</v>
      </c>
      <c r="X25" s="8">
        <v>0</v>
      </c>
      <c r="Y25" s="3">
        <f t="shared" si="53"/>
        <v>0</v>
      </c>
      <c r="Z25" s="8">
        <v>0</v>
      </c>
      <c r="AA25" s="8">
        <v>0</v>
      </c>
      <c r="AB25" s="8">
        <v>0</v>
      </c>
      <c r="AC25" s="3">
        <f t="shared" si="54"/>
        <v>0</v>
      </c>
      <c r="AD25" s="8">
        <v>0</v>
      </c>
      <c r="AE25" s="21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9"/>
        <v>0</v>
      </c>
      <c r="AR25" s="70">
        <f t="shared" si="42"/>
        <v>0</v>
      </c>
      <c r="AS25" s="70">
        <f t="shared" si="10"/>
        <v>0</v>
      </c>
      <c r="AT25" s="70">
        <f t="shared" si="11"/>
        <v>0</v>
      </c>
      <c r="AU25" s="70">
        <f t="shared" si="12"/>
        <v>0</v>
      </c>
      <c r="AV25" s="70">
        <f>L25+V25+W25+Y25+Z25</f>
        <v>0</v>
      </c>
      <c r="AW25" s="70">
        <f t="shared" si="13"/>
        <v>0</v>
      </c>
      <c r="AX25" s="70">
        <f t="shared" si="55"/>
        <v>0</v>
      </c>
      <c r="AY25" s="70">
        <f t="shared" si="14"/>
        <v>0</v>
      </c>
      <c r="AZ25" s="70">
        <f t="shared" si="15"/>
        <v>0</v>
      </c>
      <c r="BA25" s="70">
        <f t="shared" si="16"/>
        <v>0</v>
      </c>
      <c r="BB25" s="70">
        <f t="shared" si="17"/>
        <v>0</v>
      </c>
      <c r="BC25" s="70">
        <f t="shared" si="18"/>
        <v>0</v>
      </c>
      <c r="BD25" s="70">
        <f t="shared" si="19"/>
        <v>0</v>
      </c>
      <c r="BE25" s="70">
        <f t="shared" si="20"/>
        <v>0</v>
      </c>
      <c r="BF25" s="70">
        <f t="shared" si="21"/>
        <v>0</v>
      </c>
      <c r="BG25" s="70">
        <f t="shared" si="22"/>
        <v>0</v>
      </c>
      <c r="BH25" s="70">
        <f t="shared" si="23"/>
        <v>0</v>
      </c>
      <c r="BI25" s="70">
        <f t="shared" si="24"/>
        <v>0</v>
      </c>
      <c r="BJ25" s="70">
        <f t="shared" si="25"/>
        <v>0</v>
      </c>
    </row>
    <row r="26" spans="1:62" ht="38.25">
      <c r="A26" s="5" t="s">
        <v>48</v>
      </c>
      <c r="B26" s="204" t="s">
        <v>74</v>
      </c>
      <c r="C26" s="21">
        <f t="shared" si="48"/>
        <v>0</v>
      </c>
      <c r="D26" s="2">
        <v>0</v>
      </c>
      <c r="E26" s="7">
        <v>0</v>
      </c>
      <c r="F26" s="7">
        <v>0</v>
      </c>
      <c r="G26" s="7">
        <v>0</v>
      </c>
      <c r="H26" s="2">
        <f t="shared" si="49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50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1"/>
        <v>0</v>
      </c>
      <c r="S26" s="8">
        <v>0</v>
      </c>
      <c r="T26" s="8">
        <v>0</v>
      </c>
      <c r="U26" s="8">
        <v>0</v>
      </c>
      <c r="V26" s="3">
        <f t="shared" si="52"/>
        <v>0</v>
      </c>
      <c r="W26" s="8">
        <v>0</v>
      </c>
      <c r="X26" s="8">
        <v>0</v>
      </c>
      <c r="Y26" s="3">
        <f t="shared" si="53"/>
        <v>0</v>
      </c>
      <c r="Z26" s="8">
        <v>0</v>
      </c>
      <c r="AA26" s="8">
        <v>0</v>
      </c>
      <c r="AB26" s="8">
        <v>0</v>
      </c>
      <c r="AC26" s="3">
        <f t="shared" si="54"/>
        <v>0</v>
      </c>
      <c r="AD26" s="8">
        <v>0</v>
      </c>
      <c r="AE26" s="21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9"/>
        <v>0</v>
      </c>
      <c r="AR26" s="70">
        <f t="shared" si="42"/>
        <v>0</v>
      </c>
      <c r="AS26" s="70">
        <f t="shared" si="10"/>
        <v>0</v>
      </c>
      <c r="AT26" s="70">
        <f t="shared" si="11"/>
        <v>0</v>
      </c>
      <c r="AU26" s="70">
        <f t="shared" si="12"/>
        <v>0</v>
      </c>
      <c r="AV26" s="70">
        <f t="shared" si="56"/>
        <v>0</v>
      </c>
      <c r="AW26" s="70">
        <f t="shared" si="13"/>
        <v>0</v>
      </c>
      <c r="AX26" s="70">
        <f t="shared" si="55"/>
        <v>0</v>
      </c>
      <c r="AY26" s="70">
        <f t="shared" si="14"/>
        <v>0</v>
      </c>
      <c r="AZ26" s="70">
        <f t="shared" si="15"/>
        <v>0</v>
      </c>
      <c r="BA26" s="70">
        <f t="shared" si="16"/>
        <v>0</v>
      </c>
      <c r="BB26" s="70">
        <f t="shared" si="17"/>
        <v>0</v>
      </c>
      <c r="BC26" s="70">
        <f t="shared" si="18"/>
        <v>0</v>
      </c>
      <c r="BD26" s="70">
        <f t="shared" si="19"/>
        <v>0</v>
      </c>
      <c r="BE26" s="70">
        <f t="shared" si="20"/>
        <v>0</v>
      </c>
      <c r="BF26" s="70">
        <f t="shared" si="21"/>
        <v>0</v>
      </c>
      <c r="BG26" s="70">
        <f t="shared" si="22"/>
        <v>0</v>
      </c>
      <c r="BH26" s="70">
        <f t="shared" si="23"/>
        <v>0</v>
      </c>
      <c r="BI26" s="70">
        <f t="shared" si="24"/>
        <v>0</v>
      </c>
      <c r="BJ26" s="70">
        <f t="shared" si="25"/>
        <v>0</v>
      </c>
    </row>
    <row r="27" spans="1:62" ht="38.25">
      <c r="A27" s="5">
        <v>7</v>
      </c>
      <c r="B27" s="6" t="s">
        <v>75</v>
      </c>
      <c r="C27" s="69">
        <f t="shared" ref="C27:BJ27" si="57">SUM(C28:C32)</f>
        <v>0</v>
      </c>
      <c r="D27" s="69">
        <f t="shared" si="57"/>
        <v>0</v>
      </c>
      <c r="E27" s="69">
        <f t="shared" si="57"/>
        <v>0</v>
      </c>
      <c r="F27" s="69">
        <f t="shared" si="57"/>
        <v>0</v>
      </c>
      <c r="G27" s="69">
        <f t="shared" si="57"/>
        <v>0</v>
      </c>
      <c r="H27" s="69">
        <f t="shared" si="57"/>
        <v>0</v>
      </c>
      <c r="I27" s="69">
        <f t="shared" si="57"/>
        <v>0</v>
      </c>
      <c r="J27" s="69">
        <f t="shared" si="57"/>
        <v>0</v>
      </c>
      <c r="K27" s="69">
        <f t="shared" si="57"/>
        <v>0</v>
      </c>
      <c r="L27" s="69">
        <f t="shared" si="57"/>
        <v>0</v>
      </c>
      <c r="M27" s="69">
        <f t="shared" si="57"/>
        <v>0</v>
      </c>
      <c r="N27" s="69">
        <f t="shared" si="57"/>
        <v>0</v>
      </c>
      <c r="O27" s="69">
        <f t="shared" si="57"/>
        <v>0</v>
      </c>
      <c r="P27" s="69">
        <f t="shared" si="57"/>
        <v>0</v>
      </c>
      <c r="Q27" s="69">
        <f t="shared" si="57"/>
        <v>0</v>
      </c>
      <c r="R27" s="69">
        <f t="shared" si="57"/>
        <v>0</v>
      </c>
      <c r="S27" s="69">
        <f t="shared" si="57"/>
        <v>0</v>
      </c>
      <c r="T27" s="69">
        <f t="shared" si="57"/>
        <v>0</v>
      </c>
      <c r="U27" s="69">
        <f t="shared" si="57"/>
        <v>0</v>
      </c>
      <c r="V27" s="69">
        <f t="shared" si="57"/>
        <v>0</v>
      </c>
      <c r="W27" s="69">
        <f t="shared" si="57"/>
        <v>0</v>
      </c>
      <c r="X27" s="69">
        <f t="shared" si="57"/>
        <v>0</v>
      </c>
      <c r="Y27" s="69">
        <f t="shared" si="57"/>
        <v>0</v>
      </c>
      <c r="Z27" s="69">
        <f t="shared" si="57"/>
        <v>0</v>
      </c>
      <c r="AA27" s="69">
        <f t="shared" si="57"/>
        <v>0</v>
      </c>
      <c r="AB27" s="69">
        <f t="shared" si="57"/>
        <v>0</v>
      </c>
      <c r="AC27" s="69">
        <f t="shared" si="57"/>
        <v>0</v>
      </c>
      <c r="AD27" s="69">
        <f t="shared" si="57"/>
        <v>0</v>
      </c>
      <c r="AE27" s="69">
        <f t="shared" si="57"/>
        <v>0</v>
      </c>
      <c r="AF27" s="69">
        <f t="shared" si="57"/>
        <v>0</v>
      </c>
      <c r="AG27" s="69">
        <f t="shared" si="57"/>
        <v>0</v>
      </c>
      <c r="AH27" s="69">
        <f t="shared" si="57"/>
        <v>0</v>
      </c>
      <c r="AI27" s="69">
        <f t="shared" si="57"/>
        <v>0</v>
      </c>
      <c r="AJ27" s="69">
        <f t="shared" si="57"/>
        <v>0</v>
      </c>
      <c r="AK27" s="69">
        <f t="shared" si="57"/>
        <v>0</v>
      </c>
      <c r="AL27" s="69">
        <f t="shared" si="57"/>
        <v>0</v>
      </c>
      <c r="AM27" s="69">
        <f t="shared" si="57"/>
        <v>0</v>
      </c>
      <c r="AN27" s="69">
        <f t="shared" si="57"/>
        <v>0</v>
      </c>
      <c r="AO27" s="69">
        <f t="shared" si="57"/>
        <v>0</v>
      </c>
      <c r="AP27" s="69">
        <f t="shared" si="57"/>
        <v>0</v>
      </c>
      <c r="AQ27" s="69">
        <f t="shared" si="57"/>
        <v>0</v>
      </c>
      <c r="AR27" s="69">
        <f t="shared" si="57"/>
        <v>0</v>
      </c>
      <c r="AS27" s="69">
        <f t="shared" si="57"/>
        <v>0</v>
      </c>
      <c r="AT27" s="69">
        <f t="shared" si="57"/>
        <v>0</v>
      </c>
      <c r="AU27" s="69">
        <f t="shared" si="57"/>
        <v>0</v>
      </c>
      <c r="AV27" s="69">
        <f>SUM(AV28:AV32)</f>
        <v>0</v>
      </c>
      <c r="AW27" s="69">
        <f t="shared" si="57"/>
        <v>0</v>
      </c>
      <c r="AX27" s="69">
        <f t="shared" si="57"/>
        <v>0</v>
      </c>
      <c r="AY27" s="69">
        <f t="shared" si="57"/>
        <v>0</v>
      </c>
      <c r="AZ27" s="69">
        <f t="shared" si="57"/>
        <v>0</v>
      </c>
      <c r="BA27" s="69">
        <f t="shared" si="57"/>
        <v>0</v>
      </c>
      <c r="BB27" s="69">
        <f t="shared" si="57"/>
        <v>0</v>
      </c>
      <c r="BC27" s="69">
        <f t="shared" si="57"/>
        <v>0</v>
      </c>
      <c r="BD27" s="69">
        <f t="shared" si="57"/>
        <v>0</v>
      </c>
      <c r="BE27" s="69">
        <f t="shared" si="57"/>
        <v>0</v>
      </c>
      <c r="BF27" s="69">
        <f t="shared" si="57"/>
        <v>0</v>
      </c>
      <c r="BG27" s="69">
        <f t="shared" si="57"/>
        <v>0</v>
      </c>
      <c r="BH27" s="69">
        <f t="shared" si="57"/>
        <v>0</v>
      </c>
      <c r="BI27" s="69">
        <f t="shared" si="57"/>
        <v>0</v>
      </c>
      <c r="BJ27" s="69">
        <f t="shared" si="57"/>
        <v>0</v>
      </c>
    </row>
    <row r="28" spans="1:62" ht="15">
      <c r="A28" s="9" t="s">
        <v>14</v>
      </c>
      <c r="B28" s="204" t="s">
        <v>76</v>
      </c>
      <c r="C28" s="43">
        <f t="shared" ref="C28:C37" si="58">E28+F28+G28</f>
        <v>0</v>
      </c>
      <c r="D28" s="39">
        <v>0</v>
      </c>
      <c r="E28" s="40">
        <v>0</v>
      </c>
      <c r="F28" s="40">
        <v>0</v>
      </c>
      <c r="G28" s="40">
        <v>0</v>
      </c>
      <c r="H28" s="39">
        <f t="shared" ref="H28:H37" si="59">I28+J28+K28</f>
        <v>0</v>
      </c>
      <c r="I28" s="39">
        <v>0</v>
      </c>
      <c r="J28" s="44">
        <v>0</v>
      </c>
      <c r="K28" s="44">
        <v>0</v>
      </c>
      <c r="L28" s="41">
        <f t="shared" ref="L28:L37" si="60">E28+I28-V28</f>
        <v>0</v>
      </c>
      <c r="M28" s="41">
        <f t="shared" ref="M28:M37" si="61">N28+O28+P28+Q28</f>
        <v>0</v>
      </c>
      <c r="N28" s="44">
        <v>0</v>
      </c>
      <c r="O28" s="44">
        <v>0</v>
      </c>
      <c r="P28" s="44">
        <v>0</v>
      </c>
      <c r="Q28" s="44">
        <v>0</v>
      </c>
      <c r="R28" s="41">
        <f t="shared" ref="R28:R37" si="62">S28+T28+U28</f>
        <v>0</v>
      </c>
      <c r="S28" s="44">
        <v>0</v>
      </c>
      <c r="T28" s="44">
        <v>0</v>
      </c>
      <c r="U28" s="44">
        <v>0</v>
      </c>
      <c r="V28" s="41">
        <f t="shared" ref="V28:V37" si="63">M28+R28</f>
        <v>0</v>
      </c>
      <c r="W28" s="44">
        <v>0</v>
      </c>
      <c r="X28" s="44">
        <v>0</v>
      </c>
      <c r="Y28" s="41">
        <f t="shared" ref="Y28:Y37" si="64">E28+I28-V28-W28-L28</f>
        <v>0</v>
      </c>
      <c r="Z28" s="44">
        <v>0</v>
      </c>
      <c r="AA28" s="44">
        <v>0</v>
      </c>
      <c r="AB28" s="44">
        <v>0</v>
      </c>
      <c r="AC28" s="41">
        <f t="shared" ref="AC28:AC37" si="65">AA28+AB28</f>
        <v>0</v>
      </c>
      <c r="AD28" s="44">
        <v>0</v>
      </c>
      <c r="AE28" s="43">
        <v>0</v>
      </c>
      <c r="AF28" s="44"/>
      <c r="AG28" s="44">
        <v>0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/>
      <c r="AN28" s="44"/>
      <c r="AO28" s="44"/>
      <c r="AP28" s="44"/>
      <c r="AQ28" s="70">
        <f t="shared" si="9"/>
        <v>0</v>
      </c>
      <c r="AR28" s="70">
        <f t="shared" si="42"/>
        <v>0</v>
      </c>
      <c r="AS28" s="70">
        <f t="shared" si="10"/>
        <v>0</v>
      </c>
      <c r="AT28" s="70">
        <f t="shared" si="11"/>
        <v>0</v>
      </c>
      <c r="AU28" s="70">
        <f t="shared" si="12"/>
        <v>0</v>
      </c>
      <c r="AV28" s="70">
        <f>L28+V28+W28+Y28+Z28</f>
        <v>0</v>
      </c>
      <c r="AW28" s="70">
        <f t="shared" si="13"/>
        <v>0</v>
      </c>
      <c r="AX28" s="70">
        <f t="shared" ref="AX28:AX46" si="66">N28+O28+P28+Q28</f>
        <v>0</v>
      </c>
      <c r="AY28" s="70">
        <f t="shared" si="14"/>
        <v>0</v>
      </c>
      <c r="AZ28" s="70">
        <f t="shared" si="15"/>
        <v>0</v>
      </c>
      <c r="BA28" s="70">
        <f t="shared" si="16"/>
        <v>0</v>
      </c>
      <c r="BB28" s="70">
        <f t="shared" si="17"/>
        <v>0</v>
      </c>
      <c r="BC28" s="70">
        <f t="shared" si="18"/>
        <v>0</v>
      </c>
      <c r="BD28" s="70">
        <f t="shared" si="19"/>
        <v>0</v>
      </c>
      <c r="BE28" s="70">
        <f t="shared" si="20"/>
        <v>0</v>
      </c>
      <c r="BF28" s="70">
        <f t="shared" si="21"/>
        <v>0</v>
      </c>
      <c r="BG28" s="70">
        <f t="shared" si="22"/>
        <v>0</v>
      </c>
      <c r="BH28" s="70">
        <f t="shared" si="23"/>
        <v>0</v>
      </c>
      <c r="BI28" s="70">
        <f t="shared" si="24"/>
        <v>0</v>
      </c>
      <c r="BJ28" s="70">
        <f t="shared" si="25"/>
        <v>0</v>
      </c>
    </row>
    <row r="29" spans="1:62" ht="15">
      <c r="A29" s="9" t="s">
        <v>15</v>
      </c>
      <c r="B29" s="204" t="s">
        <v>77</v>
      </c>
      <c r="C29" s="43">
        <f t="shared" si="58"/>
        <v>0</v>
      </c>
      <c r="D29" s="39">
        <v>0</v>
      </c>
      <c r="E29" s="40">
        <v>0</v>
      </c>
      <c r="F29" s="40">
        <v>0</v>
      </c>
      <c r="G29" s="40">
        <v>0</v>
      </c>
      <c r="H29" s="39">
        <f t="shared" si="59"/>
        <v>0</v>
      </c>
      <c r="I29" s="39">
        <v>0</v>
      </c>
      <c r="J29" s="44">
        <v>0</v>
      </c>
      <c r="K29" s="44">
        <v>0</v>
      </c>
      <c r="L29" s="41">
        <f t="shared" si="60"/>
        <v>0</v>
      </c>
      <c r="M29" s="41">
        <f t="shared" si="61"/>
        <v>0</v>
      </c>
      <c r="N29" s="44">
        <v>0</v>
      </c>
      <c r="O29" s="44">
        <v>0</v>
      </c>
      <c r="P29" s="44">
        <v>0</v>
      </c>
      <c r="Q29" s="44">
        <v>0</v>
      </c>
      <c r="R29" s="41">
        <f t="shared" si="62"/>
        <v>0</v>
      </c>
      <c r="S29" s="44">
        <v>0</v>
      </c>
      <c r="T29" s="44">
        <v>0</v>
      </c>
      <c r="U29" s="44">
        <v>0</v>
      </c>
      <c r="V29" s="41">
        <f t="shared" si="63"/>
        <v>0</v>
      </c>
      <c r="W29" s="44">
        <v>0</v>
      </c>
      <c r="X29" s="44">
        <v>0</v>
      </c>
      <c r="Y29" s="41">
        <f t="shared" si="64"/>
        <v>0</v>
      </c>
      <c r="Z29" s="44">
        <v>0</v>
      </c>
      <c r="AA29" s="44">
        <v>0</v>
      </c>
      <c r="AB29" s="44">
        <v>0</v>
      </c>
      <c r="AC29" s="41">
        <f t="shared" si="65"/>
        <v>0</v>
      </c>
      <c r="AD29" s="44">
        <v>0</v>
      </c>
      <c r="AE29" s="43">
        <v>0</v>
      </c>
      <c r="AF29" s="44"/>
      <c r="AG29" s="44">
        <v>0</v>
      </c>
      <c r="AH29" s="44">
        <v>0</v>
      </c>
      <c r="AI29" s="44">
        <v>0</v>
      </c>
      <c r="AJ29" s="44">
        <v>0</v>
      </c>
      <c r="AK29" s="44">
        <v>0</v>
      </c>
      <c r="AL29" s="44">
        <v>0</v>
      </c>
      <c r="AM29" s="44"/>
      <c r="AN29" s="44"/>
      <c r="AO29" s="44"/>
      <c r="AP29" s="44"/>
      <c r="AQ29" s="70">
        <f t="shared" si="9"/>
        <v>0</v>
      </c>
      <c r="AR29" s="70">
        <f t="shared" si="42"/>
        <v>0</v>
      </c>
      <c r="AS29" s="70">
        <f t="shared" si="10"/>
        <v>0</v>
      </c>
      <c r="AT29" s="70">
        <f t="shared" si="11"/>
        <v>0</v>
      </c>
      <c r="AU29" s="70">
        <f t="shared" si="12"/>
        <v>0</v>
      </c>
      <c r="AV29" s="70">
        <f t="shared" ref="AV29:AV32" si="67">L29+V29+W29+Y29+Z29</f>
        <v>0</v>
      </c>
      <c r="AW29" s="70">
        <f t="shared" si="13"/>
        <v>0</v>
      </c>
      <c r="AX29" s="70">
        <f t="shared" si="66"/>
        <v>0</v>
      </c>
      <c r="AY29" s="70">
        <f t="shared" si="14"/>
        <v>0</v>
      </c>
      <c r="AZ29" s="70">
        <f t="shared" si="15"/>
        <v>0</v>
      </c>
      <c r="BA29" s="70">
        <f t="shared" si="16"/>
        <v>0</v>
      </c>
      <c r="BB29" s="70">
        <f t="shared" si="17"/>
        <v>0</v>
      </c>
      <c r="BC29" s="70">
        <f t="shared" si="18"/>
        <v>0</v>
      </c>
      <c r="BD29" s="70">
        <f t="shared" si="19"/>
        <v>0</v>
      </c>
      <c r="BE29" s="70">
        <f t="shared" si="20"/>
        <v>0</v>
      </c>
      <c r="BF29" s="70">
        <f t="shared" si="21"/>
        <v>0</v>
      </c>
      <c r="BG29" s="70">
        <f t="shared" si="22"/>
        <v>0</v>
      </c>
      <c r="BH29" s="70">
        <f t="shared" si="23"/>
        <v>0</v>
      </c>
      <c r="BI29" s="70">
        <f t="shared" si="24"/>
        <v>0</v>
      </c>
      <c r="BJ29" s="70">
        <f t="shared" si="25"/>
        <v>0</v>
      </c>
    </row>
    <row r="30" spans="1:62" ht="25.5">
      <c r="A30" s="9" t="s">
        <v>49</v>
      </c>
      <c r="B30" s="204" t="s">
        <v>78</v>
      </c>
      <c r="C30" s="43">
        <f t="shared" si="58"/>
        <v>0</v>
      </c>
      <c r="D30" s="39">
        <v>0</v>
      </c>
      <c r="E30" s="40">
        <v>0</v>
      </c>
      <c r="F30" s="40">
        <v>0</v>
      </c>
      <c r="G30" s="40">
        <v>0</v>
      </c>
      <c r="H30" s="39">
        <f t="shared" si="59"/>
        <v>0</v>
      </c>
      <c r="I30" s="39">
        <v>0</v>
      </c>
      <c r="J30" s="44">
        <v>0</v>
      </c>
      <c r="K30" s="44">
        <v>0</v>
      </c>
      <c r="L30" s="41">
        <f t="shared" si="60"/>
        <v>0</v>
      </c>
      <c r="M30" s="41">
        <f t="shared" si="61"/>
        <v>0</v>
      </c>
      <c r="N30" s="44">
        <v>0</v>
      </c>
      <c r="O30" s="44">
        <v>0</v>
      </c>
      <c r="P30" s="44">
        <v>0</v>
      </c>
      <c r="Q30" s="44">
        <v>0</v>
      </c>
      <c r="R30" s="41">
        <f t="shared" si="62"/>
        <v>0</v>
      </c>
      <c r="S30" s="44">
        <v>0</v>
      </c>
      <c r="T30" s="44">
        <v>0</v>
      </c>
      <c r="U30" s="44">
        <v>0</v>
      </c>
      <c r="V30" s="41">
        <f t="shared" si="63"/>
        <v>0</v>
      </c>
      <c r="W30" s="44">
        <v>0</v>
      </c>
      <c r="X30" s="44">
        <v>0</v>
      </c>
      <c r="Y30" s="41">
        <f t="shared" si="64"/>
        <v>0</v>
      </c>
      <c r="Z30" s="44">
        <v>0</v>
      </c>
      <c r="AA30" s="44">
        <v>0</v>
      </c>
      <c r="AB30" s="44">
        <v>0</v>
      </c>
      <c r="AC30" s="41">
        <f t="shared" si="65"/>
        <v>0</v>
      </c>
      <c r="AD30" s="44">
        <v>0</v>
      </c>
      <c r="AE30" s="43">
        <v>0</v>
      </c>
      <c r="AF30" s="44"/>
      <c r="AG30" s="44">
        <v>0</v>
      </c>
      <c r="AH30" s="44">
        <v>0</v>
      </c>
      <c r="AI30" s="44">
        <v>0</v>
      </c>
      <c r="AJ30" s="44">
        <v>0</v>
      </c>
      <c r="AK30" s="44">
        <v>0</v>
      </c>
      <c r="AL30" s="44">
        <v>0</v>
      </c>
      <c r="AM30" s="44"/>
      <c r="AN30" s="44"/>
      <c r="AO30" s="44"/>
      <c r="AP30" s="44"/>
      <c r="AQ30" s="70">
        <f t="shared" si="9"/>
        <v>0</v>
      </c>
      <c r="AR30" s="70">
        <f t="shared" si="42"/>
        <v>0</v>
      </c>
      <c r="AS30" s="70">
        <f t="shared" si="10"/>
        <v>0</v>
      </c>
      <c r="AT30" s="70">
        <f t="shared" si="11"/>
        <v>0</v>
      </c>
      <c r="AU30" s="70">
        <f t="shared" si="12"/>
        <v>0</v>
      </c>
      <c r="AV30" s="70">
        <f t="shared" si="67"/>
        <v>0</v>
      </c>
      <c r="AW30" s="70">
        <f t="shared" si="13"/>
        <v>0</v>
      </c>
      <c r="AX30" s="70">
        <f t="shared" si="66"/>
        <v>0</v>
      </c>
      <c r="AY30" s="70">
        <f t="shared" si="14"/>
        <v>0</v>
      </c>
      <c r="AZ30" s="70">
        <f t="shared" si="15"/>
        <v>0</v>
      </c>
      <c r="BA30" s="70">
        <f t="shared" si="16"/>
        <v>0</v>
      </c>
      <c r="BB30" s="70">
        <f t="shared" si="17"/>
        <v>0</v>
      </c>
      <c r="BC30" s="70">
        <f t="shared" si="18"/>
        <v>0</v>
      </c>
      <c r="BD30" s="70">
        <f t="shared" si="19"/>
        <v>0</v>
      </c>
      <c r="BE30" s="70">
        <f t="shared" si="20"/>
        <v>0</v>
      </c>
      <c r="BF30" s="70">
        <f t="shared" si="21"/>
        <v>0</v>
      </c>
      <c r="BG30" s="70">
        <f t="shared" si="22"/>
        <v>0</v>
      </c>
      <c r="BH30" s="70">
        <f t="shared" si="23"/>
        <v>0</v>
      </c>
      <c r="BI30" s="70">
        <f t="shared" si="24"/>
        <v>0</v>
      </c>
      <c r="BJ30" s="70">
        <f t="shared" si="25"/>
        <v>0</v>
      </c>
    </row>
    <row r="31" spans="1:62" ht="15">
      <c r="A31" s="9" t="s">
        <v>50</v>
      </c>
      <c r="B31" s="204" t="s">
        <v>79</v>
      </c>
      <c r="C31" s="43">
        <f t="shared" si="58"/>
        <v>0</v>
      </c>
      <c r="D31" s="39">
        <v>0</v>
      </c>
      <c r="E31" s="40">
        <v>0</v>
      </c>
      <c r="F31" s="40">
        <v>0</v>
      </c>
      <c r="G31" s="40">
        <v>0</v>
      </c>
      <c r="H31" s="39">
        <f t="shared" si="59"/>
        <v>0</v>
      </c>
      <c r="I31" s="39">
        <v>0</v>
      </c>
      <c r="J31" s="44">
        <v>0</v>
      </c>
      <c r="K31" s="44">
        <v>0</v>
      </c>
      <c r="L31" s="41">
        <f t="shared" si="60"/>
        <v>0</v>
      </c>
      <c r="M31" s="41">
        <f t="shared" si="61"/>
        <v>0</v>
      </c>
      <c r="N31" s="44">
        <v>0</v>
      </c>
      <c r="O31" s="44">
        <v>0</v>
      </c>
      <c r="P31" s="44">
        <v>0</v>
      </c>
      <c r="Q31" s="44">
        <v>0</v>
      </c>
      <c r="R31" s="41">
        <f t="shared" si="62"/>
        <v>0</v>
      </c>
      <c r="S31" s="44">
        <v>0</v>
      </c>
      <c r="T31" s="44">
        <v>0</v>
      </c>
      <c r="U31" s="44">
        <v>0</v>
      </c>
      <c r="V31" s="41">
        <f t="shared" si="63"/>
        <v>0</v>
      </c>
      <c r="W31" s="44">
        <v>0</v>
      </c>
      <c r="X31" s="44">
        <v>0</v>
      </c>
      <c r="Y31" s="41">
        <f t="shared" si="64"/>
        <v>0</v>
      </c>
      <c r="Z31" s="44">
        <v>0</v>
      </c>
      <c r="AA31" s="44">
        <v>0</v>
      </c>
      <c r="AB31" s="44">
        <v>0</v>
      </c>
      <c r="AC31" s="41">
        <f t="shared" si="65"/>
        <v>0</v>
      </c>
      <c r="AD31" s="44">
        <v>0</v>
      </c>
      <c r="AE31" s="43">
        <v>0</v>
      </c>
      <c r="AF31" s="44"/>
      <c r="AG31" s="44">
        <v>0</v>
      </c>
      <c r="AH31" s="44">
        <v>0</v>
      </c>
      <c r="AI31" s="44">
        <v>0</v>
      </c>
      <c r="AJ31" s="44">
        <v>0</v>
      </c>
      <c r="AK31" s="44">
        <v>0</v>
      </c>
      <c r="AL31" s="44">
        <v>0</v>
      </c>
      <c r="AM31" s="44"/>
      <c r="AN31" s="44"/>
      <c r="AO31" s="44"/>
      <c r="AP31" s="44"/>
      <c r="AQ31" s="70">
        <f t="shared" si="9"/>
        <v>0</v>
      </c>
      <c r="AR31" s="70">
        <f t="shared" si="42"/>
        <v>0</v>
      </c>
      <c r="AS31" s="70">
        <f t="shared" si="10"/>
        <v>0</v>
      </c>
      <c r="AT31" s="70">
        <f t="shared" si="11"/>
        <v>0</v>
      </c>
      <c r="AU31" s="70">
        <f t="shared" si="12"/>
        <v>0</v>
      </c>
      <c r="AV31" s="70">
        <f t="shared" si="67"/>
        <v>0</v>
      </c>
      <c r="AW31" s="70">
        <f t="shared" si="13"/>
        <v>0</v>
      </c>
      <c r="AX31" s="70">
        <f t="shared" si="66"/>
        <v>0</v>
      </c>
      <c r="AY31" s="70">
        <f t="shared" si="14"/>
        <v>0</v>
      </c>
      <c r="AZ31" s="70">
        <f t="shared" si="15"/>
        <v>0</v>
      </c>
      <c r="BA31" s="70">
        <f t="shared" si="16"/>
        <v>0</v>
      </c>
      <c r="BB31" s="70">
        <f t="shared" si="17"/>
        <v>0</v>
      </c>
      <c r="BC31" s="70">
        <f t="shared" si="18"/>
        <v>0</v>
      </c>
      <c r="BD31" s="70">
        <f t="shared" si="19"/>
        <v>0</v>
      </c>
      <c r="BE31" s="70">
        <f t="shared" si="20"/>
        <v>0</v>
      </c>
      <c r="BF31" s="70">
        <f t="shared" si="21"/>
        <v>0</v>
      </c>
      <c r="BG31" s="70">
        <f t="shared" si="22"/>
        <v>0</v>
      </c>
      <c r="BH31" s="70">
        <f t="shared" si="23"/>
        <v>0</v>
      </c>
      <c r="BI31" s="70">
        <f t="shared" si="24"/>
        <v>0</v>
      </c>
      <c r="BJ31" s="70">
        <f t="shared" si="25"/>
        <v>0</v>
      </c>
    </row>
    <row r="32" spans="1:62" ht="15">
      <c r="A32" s="9" t="s">
        <v>51</v>
      </c>
      <c r="B32" s="204" t="s">
        <v>3</v>
      </c>
      <c r="C32" s="43">
        <f t="shared" si="58"/>
        <v>0</v>
      </c>
      <c r="D32" s="39">
        <v>0</v>
      </c>
      <c r="E32" s="40">
        <v>0</v>
      </c>
      <c r="F32" s="40">
        <v>0</v>
      </c>
      <c r="G32" s="40">
        <v>0</v>
      </c>
      <c r="H32" s="39">
        <f t="shared" si="59"/>
        <v>0</v>
      </c>
      <c r="I32" s="39">
        <v>0</v>
      </c>
      <c r="J32" s="44">
        <v>0</v>
      </c>
      <c r="K32" s="44">
        <v>0</v>
      </c>
      <c r="L32" s="41">
        <f t="shared" si="60"/>
        <v>0</v>
      </c>
      <c r="M32" s="41">
        <f t="shared" si="61"/>
        <v>0</v>
      </c>
      <c r="N32" s="44">
        <v>0</v>
      </c>
      <c r="O32" s="44">
        <v>0</v>
      </c>
      <c r="P32" s="44">
        <v>0</v>
      </c>
      <c r="Q32" s="44">
        <v>0</v>
      </c>
      <c r="R32" s="41">
        <f t="shared" si="62"/>
        <v>0</v>
      </c>
      <c r="S32" s="44">
        <v>0</v>
      </c>
      <c r="T32" s="44">
        <v>0</v>
      </c>
      <c r="U32" s="44">
        <v>0</v>
      </c>
      <c r="V32" s="41">
        <f t="shared" si="63"/>
        <v>0</v>
      </c>
      <c r="W32" s="44">
        <v>0</v>
      </c>
      <c r="X32" s="44">
        <v>0</v>
      </c>
      <c r="Y32" s="41">
        <f t="shared" si="64"/>
        <v>0</v>
      </c>
      <c r="Z32" s="44">
        <v>0</v>
      </c>
      <c r="AA32" s="44">
        <v>0</v>
      </c>
      <c r="AB32" s="44">
        <v>0</v>
      </c>
      <c r="AC32" s="41">
        <f t="shared" si="65"/>
        <v>0</v>
      </c>
      <c r="AD32" s="44">
        <v>0</v>
      </c>
      <c r="AE32" s="43">
        <v>0</v>
      </c>
      <c r="AF32" s="44"/>
      <c r="AG32" s="44">
        <v>0</v>
      </c>
      <c r="AH32" s="44">
        <v>0</v>
      </c>
      <c r="AI32" s="44">
        <v>0</v>
      </c>
      <c r="AJ32" s="44">
        <v>0</v>
      </c>
      <c r="AK32" s="44">
        <v>0</v>
      </c>
      <c r="AL32" s="44">
        <v>0</v>
      </c>
      <c r="AM32" s="44"/>
      <c r="AN32" s="44"/>
      <c r="AO32" s="44"/>
      <c r="AP32" s="44"/>
      <c r="AQ32" s="70">
        <f t="shared" si="9"/>
        <v>0</v>
      </c>
      <c r="AR32" s="70">
        <f t="shared" si="42"/>
        <v>0</v>
      </c>
      <c r="AS32" s="70">
        <f t="shared" si="10"/>
        <v>0</v>
      </c>
      <c r="AT32" s="70">
        <f t="shared" si="11"/>
        <v>0</v>
      </c>
      <c r="AU32" s="70">
        <f t="shared" si="12"/>
        <v>0</v>
      </c>
      <c r="AV32" s="70">
        <f t="shared" si="67"/>
        <v>0</v>
      </c>
      <c r="AW32" s="70">
        <f t="shared" si="13"/>
        <v>0</v>
      </c>
      <c r="AX32" s="70">
        <f t="shared" si="66"/>
        <v>0</v>
      </c>
      <c r="AY32" s="70">
        <f t="shared" si="14"/>
        <v>0</v>
      </c>
      <c r="AZ32" s="70">
        <f t="shared" si="15"/>
        <v>0</v>
      </c>
      <c r="BA32" s="70">
        <f t="shared" si="16"/>
        <v>0</v>
      </c>
      <c r="BB32" s="70">
        <f t="shared" si="17"/>
        <v>0</v>
      </c>
      <c r="BC32" s="70">
        <f t="shared" si="18"/>
        <v>0</v>
      </c>
      <c r="BD32" s="70">
        <f t="shared" si="19"/>
        <v>0</v>
      </c>
      <c r="BE32" s="70">
        <f t="shared" si="20"/>
        <v>0</v>
      </c>
      <c r="BF32" s="70">
        <f t="shared" si="21"/>
        <v>0</v>
      </c>
      <c r="BG32" s="70">
        <f t="shared" si="22"/>
        <v>0</v>
      </c>
      <c r="BH32" s="70">
        <f t="shared" si="23"/>
        <v>0</v>
      </c>
      <c r="BI32" s="70">
        <f t="shared" si="24"/>
        <v>0</v>
      </c>
      <c r="BJ32" s="70">
        <f t="shared" si="25"/>
        <v>0</v>
      </c>
    </row>
    <row r="33" spans="1:62" ht="51">
      <c r="A33" s="9" t="s">
        <v>81</v>
      </c>
      <c r="B33" s="6" t="s">
        <v>92</v>
      </c>
      <c r="C33" s="43">
        <f t="shared" si="58"/>
        <v>0</v>
      </c>
      <c r="D33" s="39">
        <v>0</v>
      </c>
      <c r="E33" s="40">
        <v>0</v>
      </c>
      <c r="F33" s="40"/>
      <c r="G33" s="40"/>
      <c r="H33" s="39">
        <f t="shared" si="59"/>
        <v>0</v>
      </c>
      <c r="I33" s="39">
        <v>0</v>
      </c>
      <c r="J33" s="44">
        <v>0</v>
      </c>
      <c r="K33" s="44">
        <v>0</v>
      </c>
      <c r="L33" s="41">
        <f t="shared" si="60"/>
        <v>0</v>
      </c>
      <c r="M33" s="41">
        <f t="shared" si="61"/>
        <v>0</v>
      </c>
      <c r="N33" s="44">
        <v>0</v>
      </c>
      <c r="O33" s="44">
        <v>0</v>
      </c>
      <c r="P33" s="44">
        <v>0</v>
      </c>
      <c r="Q33" s="44">
        <v>0</v>
      </c>
      <c r="R33" s="41">
        <f t="shared" si="62"/>
        <v>0</v>
      </c>
      <c r="S33" s="44">
        <v>0</v>
      </c>
      <c r="T33" s="44">
        <v>0</v>
      </c>
      <c r="U33" s="44">
        <v>0</v>
      </c>
      <c r="V33" s="41">
        <f t="shared" si="63"/>
        <v>0</v>
      </c>
      <c r="W33" s="44">
        <v>0</v>
      </c>
      <c r="X33" s="44">
        <v>0</v>
      </c>
      <c r="Y33" s="41">
        <f t="shared" si="64"/>
        <v>0</v>
      </c>
      <c r="Z33" s="44">
        <v>0</v>
      </c>
      <c r="AA33" s="44">
        <v>0</v>
      </c>
      <c r="AB33" s="44">
        <v>0</v>
      </c>
      <c r="AC33" s="41">
        <f t="shared" si="65"/>
        <v>0</v>
      </c>
      <c r="AD33" s="44">
        <v>0</v>
      </c>
      <c r="AE33" s="43">
        <v>0</v>
      </c>
      <c r="AF33" s="44"/>
      <c r="AG33" s="44">
        <v>0</v>
      </c>
      <c r="AH33" s="44">
        <v>0</v>
      </c>
      <c r="AI33" s="44">
        <v>0</v>
      </c>
      <c r="AJ33" s="44">
        <v>0</v>
      </c>
      <c r="AK33" s="44">
        <v>0</v>
      </c>
      <c r="AL33" s="44">
        <v>0</v>
      </c>
      <c r="AM33" s="44"/>
      <c r="AN33" s="44"/>
      <c r="AO33" s="44"/>
      <c r="AP33" s="44"/>
      <c r="AQ33" s="70">
        <f t="shared" si="9"/>
        <v>0</v>
      </c>
      <c r="AR33" s="70">
        <f t="shared" si="42"/>
        <v>0</v>
      </c>
      <c r="AS33" s="70">
        <f t="shared" si="10"/>
        <v>0</v>
      </c>
      <c r="AT33" s="70">
        <f t="shared" si="11"/>
        <v>0</v>
      </c>
      <c r="AU33" s="70">
        <f t="shared" si="12"/>
        <v>0</v>
      </c>
      <c r="AV33" s="70">
        <f>L33+V33+W33+Y33+Z33</f>
        <v>0</v>
      </c>
      <c r="AW33" s="70">
        <f t="shared" si="13"/>
        <v>0</v>
      </c>
      <c r="AX33" s="70">
        <f t="shared" si="66"/>
        <v>0</v>
      </c>
      <c r="AY33" s="70">
        <f t="shared" si="14"/>
        <v>0</v>
      </c>
      <c r="AZ33" s="70">
        <f t="shared" si="15"/>
        <v>0</v>
      </c>
      <c r="BA33" s="70">
        <f t="shared" si="16"/>
        <v>0</v>
      </c>
      <c r="BB33" s="70">
        <f t="shared" si="17"/>
        <v>0</v>
      </c>
      <c r="BC33" s="70">
        <f t="shared" si="18"/>
        <v>0</v>
      </c>
      <c r="BD33" s="70">
        <f t="shared" si="19"/>
        <v>0</v>
      </c>
      <c r="BE33" s="70">
        <f t="shared" si="20"/>
        <v>0</v>
      </c>
      <c r="BF33" s="70">
        <f t="shared" si="21"/>
        <v>0</v>
      </c>
      <c r="BG33" s="70">
        <f t="shared" si="22"/>
        <v>0</v>
      </c>
      <c r="BH33" s="70">
        <f t="shared" si="23"/>
        <v>0</v>
      </c>
      <c r="BI33" s="70">
        <f t="shared" si="24"/>
        <v>0</v>
      </c>
      <c r="BJ33" s="70">
        <f t="shared" si="25"/>
        <v>0</v>
      </c>
    </row>
    <row r="34" spans="1:62" ht="51">
      <c r="A34" s="9" t="s">
        <v>82</v>
      </c>
      <c r="B34" s="6" t="s">
        <v>62</v>
      </c>
      <c r="C34" s="43">
        <f t="shared" si="58"/>
        <v>0</v>
      </c>
      <c r="D34" s="39">
        <v>0</v>
      </c>
      <c r="E34" s="40">
        <v>0</v>
      </c>
      <c r="F34" s="40">
        <v>0</v>
      </c>
      <c r="G34" s="40">
        <v>0</v>
      </c>
      <c r="H34" s="39">
        <f t="shared" si="59"/>
        <v>0</v>
      </c>
      <c r="I34" s="39">
        <v>0</v>
      </c>
      <c r="J34" s="44">
        <v>0</v>
      </c>
      <c r="K34" s="44">
        <v>0</v>
      </c>
      <c r="L34" s="41">
        <f t="shared" si="60"/>
        <v>0</v>
      </c>
      <c r="M34" s="41">
        <f t="shared" si="61"/>
        <v>0</v>
      </c>
      <c r="N34" s="44">
        <v>0</v>
      </c>
      <c r="O34" s="44">
        <v>0</v>
      </c>
      <c r="P34" s="44">
        <v>0</v>
      </c>
      <c r="Q34" s="44">
        <v>0</v>
      </c>
      <c r="R34" s="41">
        <f t="shared" si="62"/>
        <v>0</v>
      </c>
      <c r="S34" s="44">
        <v>0</v>
      </c>
      <c r="T34" s="44">
        <v>0</v>
      </c>
      <c r="U34" s="44">
        <v>0</v>
      </c>
      <c r="V34" s="41">
        <f t="shared" si="63"/>
        <v>0</v>
      </c>
      <c r="W34" s="44">
        <v>0</v>
      </c>
      <c r="X34" s="44">
        <v>0</v>
      </c>
      <c r="Y34" s="41">
        <f t="shared" si="64"/>
        <v>0</v>
      </c>
      <c r="Z34" s="44">
        <v>0</v>
      </c>
      <c r="AA34" s="44">
        <v>0</v>
      </c>
      <c r="AB34" s="44">
        <v>0</v>
      </c>
      <c r="AC34" s="41">
        <f t="shared" si="65"/>
        <v>0</v>
      </c>
      <c r="AD34" s="44">
        <v>0</v>
      </c>
      <c r="AE34" s="43">
        <v>0</v>
      </c>
      <c r="AF34" s="44"/>
      <c r="AG34" s="44">
        <v>0</v>
      </c>
      <c r="AH34" s="44">
        <v>0</v>
      </c>
      <c r="AI34" s="44">
        <v>0</v>
      </c>
      <c r="AJ34" s="44">
        <v>0</v>
      </c>
      <c r="AK34" s="44">
        <v>0</v>
      </c>
      <c r="AL34" s="44">
        <v>0</v>
      </c>
      <c r="AM34" s="44"/>
      <c r="AN34" s="44"/>
      <c r="AO34" s="44"/>
      <c r="AP34" s="44"/>
      <c r="AQ34" s="70">
        <f t="shared" si="9"/>
        <v>0</v>
      </c>
      <c r="AR34" s="70">
        <f t="shared" si="42"/>
        <v>0</v>
      </c>
      <c r="AS34" s="70">
        <f t="shared" si="10"/>
        <v>0</v>
      </c>
      <c r="AT34" s="70">
        <f t="shared" si="11"/>
        <v>0</v>
      </c>
      <c r="AU34" s="70">
        <f t="shared" si="12"/>
        <v>0</v>
      </c>
      <c r="AV34" s="70">
        <f t="shared" ref="AV34:AV47" si="68">L34+V34+W34+Y34+Z34</f>
        <v>0</v>
      </c>
      <c r="AW34" s="70">
        <f t="shared" si="13"/>
        <v>0</v>
      </c>
      <c r="AX34" s="70">
        <f t="shared" si="66"/>
        <v>0</v>
      </c>
      <c r="AY34" s="70">
        <f t="shared" si="14"/>
        <v>0</v>
      </c>
      <c r="AZ34" s="70">
        <f t="shared" si="15"/>
        <v>0</v>
      </c>
      <c r="BA34" s="70">
        <f t="shared" si="16"/>
        <v>0</v>
      </c>
      <c r="BB34" s="70">
        <f t="shared" si="17"/>
        <v>0</v>
      </c>
      <c r="BC34" s="70">
        <f t="shared" si="18"/>
        <v>0</v>
      </c>
      <c r="BD34" s="70">
        <f t="shared" si="19"/>
        <v>0</v>
      </c>
      <c r="BE34" s="70">
        <f t="shared" si="20"/>
        <v>0</v>
      </c>
      <c r="BF34" s="70">
        <f t="shared" si="21"/>
        <v>0</v>
      </c>
      <c r="BG34" s="70">
        <f t="shared" si="22"/>
        <v>0</v>
      </c>
      <c r="BH34" s="70">
        <f t="shared" si="23"/>
        <v>0</v>
      </c>
      <c r="BI34" s="70">
        <f t="shared" si="24"/>
        <v>0</v>
      </c>
      <c r="BJ34" s="70">
        <f t="shared" si="25"/>
        <v>0</v>
      </c>
    </row>
    <row r="35" spans="1:62" ht="51">
      <c r="A35" s="9" t="s">
        <v>83</v>
      </c>
      <c r="B35" s="6" t="s">
        <v>63</v>
      </c>
      <c r="C35" s="43">
        <f t="shared" si="58"/>
        <v>0</v>
      </c>
      <c r="D35" s="39">
        <v>0</v>
      </c>
      <c r="E35" s="40">
        <v>0</v>
      </c>
      <c r="F35" s="40">
        <v>0</v>
      </c>
      <c r="G35" s="40">
        <v>0</v>
      </c>
      <c r="H35" s="39">
        <f t="shared" si="59"/>
        <v>0</v>
      </c>
      <c r="I35" s="39">
        <v>0</v>
      </c>
      <c r="J35" s="44">
        <v>0</v>
      </c>
      <c r="K35" s="44">
        <v>0</v>
      </c>
      <c r="L35" s="41">
        <f t="shared" si="60"/>
        <v>0</v>
      </c>
      <c r="M35" s="41">
        <f t="shared" si="61"/>
        <v>0</v>
      </c>
      <c r="N35" s="44">
        <v>0</v>
      </c>
      <c r="O35" s="44">
        <v>0</v>
      </c>
      <c r="P35" s="44">
        <v>0</v>
      </c>
      <c r="Q35" s="44">
        <v>0</v>
      </c>
      <c r="R35" s="41">
        <f t="shared" si="62"/>
        <v>0</v>
      </c>
      <c r="S35" s="44">
        <v>0</v>
      </c>
      <c r="T35" s="44">
        <v>0</v>
      </c>
      <c r="U35" s="44">
        <v>0</v>
      </c>
      <c r="V35" s="41">
        <f t="shared" si="63"/>
        <v>0</v>
      </c>
      <c r="W35" s="44">
        <v>0</v>
      </c>
      <c r="X35" s="44">
        <v>0</v>
      </c>
      <c r="Y35" s="41">
        <f t="shared" si="64"/>
        <v>0</v>
      </c>
      <c r="Z35" s="44">
        <v>0</v>
      </c>
      <c r="AA35" s="44">
        <v>0</v>
      </c>
      <c r="AB35" s="44">
        <v>0</v>
      </c>
      <c r="AC35" s="41">
        <f t="shared" si="65"/>
        <v>0</v>
      </c>
      <c r="AD35" s="44">
        <v>0</v>
      </c>
      <c r="AE35" s="43">
        <v>0</v>
      </c>
      <c r="AF35" s="44"/>
      <c r="AG35" s="44">
        <v>0</v>
      </c>
      <c r="AH35" s="44">
        <v>0</v>
      </c>
      <c r="AI35" s="44">
        <v>0</v>
      </c>
      <c r="AJ35" s="44">
        <v>0</v>
      </c>
      <c r="AK35" s="44">
        <v>0</v>
      </c>
      <c r="AL35" s="44">
        <v>0</v>
      </c>
      <c r="AM35" s="44"/>
      <c r="AN35" s="44"/>
      <c r="AO35" s="44"/>
      <c r="AP35" s="44"/>
      <c r="AQ35" s="70">
        <f t="shared" si="9"/>
        <v>0</v>
      </c>
      <c r="AR35" s="70">
        <f t="shared" si="42"/>
        <v>0</v>
      </c>
      <c r="AS35" s="70">
        <f t="shared" si="10"/>
        <v>0</v>
      </c>
      <c r="AT35" s="70">
        <f t="shared" si="11"/>
        <v>0</v>
      </c>
      <c r="AU35" s="70">
        <f t="shared" si="12"/>
        <v>0</v>
      </c>
      <c r="AV35" s="70">
        <f t="shared" si="68"/>
        <v>0</v>
      </c>
      <c r="AW35" s="70">
        <f t="shared" si="13"/>
        <v>0</v>
      </c>
      <c r="AX35" s="70">
        <f t="shared" si="66"/>
        <v>0</v>
      </c>
      <c r="AY35" s="70">
        <f t="shared" si="14"/>
        <v>0</v>
      </c>
      <c r="AZ35" s="70">
        <f t="shared" si="15"/>
        <v>0</v>
      </c>
      <c r="BA35" s="70">
        <f t="shared" si="16"/>
        <v>0</v>
      </c>
      <c r="BB35" s="70">
        <f t="shared" si="17"/>
        <v>0</v>
      </c>
      <c r="BC35" s="70">
        <f t="shared" si="18"/>
        <v>0</v>
      </c>
      <c r="BD35" s="70">
        <f t="shared" si="19"/>
        <v>0</v>
      </c>
      <c r="BE35" s="70">
        <f t="shared" si="20"/>
        <v>0</v>
      </c>
      <c r="BF35" s="70">
        <f t="shared" si="21"/>
        <v>0</v>
      </c>
      <c r="BG35" s="70">
        <f t="shared" si="22"/>
        <v>0</v>
      </c>
      <c r="BH35" s="70">
        <f t="shared" si="23"/>
        <v>0</v>
      </c>
      <c r="BI35" s="70">
        <f t="shared" si="24"/>
        <v>0</v>
      </c>
      <c r="BJ35" s="70">
        <f t="shared" si="25"/>
        <v>0</v>
      </c>
    </row>
    <row r="36" spans="1:62" ht="63.75">
      <c r="A36" s="9" t="s">
        <v>84</v>
      </c>
      <c r="B36" s="6" t="s">
        <v>64</v>
      </c>
      <c r="C36" s="43">
        <f t="shared" si="58"/>
        <v>0</v>
      </c>
      <c r="D36" s="39">
        <v>0</v>
      </c>
      <c r="E36" s="40">
        <v>0</v>
      </c>
      <c r="F36" s="40">
        <v>0</v>
      </c>
      <c r="G36" s="40">
        <v>0</v>
      </c>
      <c r="H36" s="39">
        <f t="shared" si="59"/>
        <v>0</v>
      </c>
      <c r="I36" s="39">
        <v>0</v>
      </c>
      <c r="J36" s="44">
        <v>0</v>
      </c>
      <c r="K36" s="44">
        <v>0</v>
      </c>
      <c r="L36" s="41">
        <f t="shared" si="60"/>
        <v>0</v>
      </c>
      <c r="M36" s="41">
        <f t="shared" si="61"/>
        <v>0</v>
      </c>
      <c r="N36" s="44">
        <v>0</v>
      </c>
      <c r="O36" s="44">
        <v>0</v>
      </c>
      <c r="P36" s="44">
        <v>0</v>
      </c>
      <c r="Q36" s="44">
        <v>0</v>
      </c>
      <c r="R36" s="41">
        <f t="shared" si="62"/>
        <v>0</v>
      </c>
      <c r="S36" s="44">
        <v>0</v>
      </c>
      <c r="T36" s="44">
        <v>0</v>
      </c>
      <c r="U36" s="44">
        <v>0</v>
      </c>
      <c r="V36" s="41">
        <f t="shared" si="63"/>
        <v>0</v>
      </c>
      <c r="W36" s="44">
        <v>0</v>
      </c>
      <c r="X36" s="44">
        <v>0</v>
      </c>
      <c r="Y36" s="41">
        <f t="shared" si="64"/>
        <v>0</v>
      </c>
      <c r="Z36" s="44">
        <v>0</v>
      </c>
      <c r="AA36" s="44">
        <v>0</v>
      </c>
      <c r="AB36" s="44">
        <v>0</v>
      </c>
      <c r="AC36" s="41">
        <f t="shared" si="65"/>
        <v>0</v>
      </c>
      <c r="AD36" s="44">
        <v>0</v>
      </c>
      <c r="AE36" s="43">
        <v>0</v>
      </c>
      <c r="AF36" s="44"/>
      <c r="AG36" s="44">
        <v>0</v>
      </c>
      <c r="AH36" s="44">
        <v>0</v>
      </c>
      <c r="AI36" s="44">
        <v>0</v>
      </c>
      <c r="AJ36" s="44">
        <v>0</v>
      </c>
      <c r="AK36" s="44">
        <v>0</v>
      </c>
      <c r="AL36" s="44">
        <v>0</v>
      </c>
      <c r="AM36" s="44"/>
      <c r="AN36" s="44"/>
      <c r="AO36" s="44"/>
      <c r="AP36" s="44"/>
      <c r="AQ36" s="70">
        <f t="shared" si="9"/>
        <v>0</v>
      </c>
      <c r="AR36" s="70">
        <f t="shared" si="42"/>
        <v>0</v>
      </c>
      <c r="AS36" s="70">
        <f t="shared" si="10"/>
        <v>0</v>
      </c>
      <c r="AT36" s="70">
        <f t="shared" si="11"/>
        <v>0</v>
      </c>
      <c r="AU36" s="70">
        <f t="shared" si="12"/>
        <v>0</v>
      </c>
      <c r="AV36" s="70">
        <f t="shared" si="68"/>
        <v>0</v>
      </c>
      <c r="AW36" s="70">
        <f t="shared" si="13"/>
        <v>0</v>
      </c>
      <c r="AX36" s="70">
        <f t="shared" si="66"/>
        <v>0</v>
      </c>
      <c r="AY36" s="70">
        <f t="shared" si="14"/>
        <v>0</v>
      </c>
      <c r="AZ36" s="70">
        <f t="shared" si="15"/>
        <v>0</v>
      </c>
      <c r="BA36" s="70">
        <f t="shared" si="16"/>
        <v>0</v>
      </c>
      <c r="BB36" s="70">
        <f t="shared" si="17"/>
        <v>0</v>
      </c>
      <c r="BC36" s="70">
        <f t="shared" si="18"/>
        <v>0</v>
      </c>
      <c r="BD36" s="70">
        <f t="shared" si="19"/>
        <v>0</v>
      </c>
      <c r="BE36" s="70">
        <f t="shared" si="20"/>
        <v>0</v>
      </c>
      <c r="BF36" s="70">
        <f t="shared" si="21"/>
        <v>0</v>
      </c>
      <c r="BG36" s="70">
        <f t="shared" si="22"/>
        <v>0</v>
      </c>
      <c r="BH36" s="70">
        <f t="shared" si="23"/>
        <v>0</v>
      </c>
      <c r="BI36" s="70">
        <f t="shared" si="24"/>
        <v>0</v>
      </c>
      <c r="BJ36" s="70">
        <f t="shared" si="25"/>
        <v>0</v>
      </c>
    </row>
    <row r="37" spans="1:62" ht="51">
      <c r="A37" s="9" t="s">
        <v>93</v>
      </c>
      <c r="B37" s="6" t="s">
        <v>65</v>
      </c>
      <c r="C37" s="43">
        <f t="shared" si="58"/>
        <v>0</v>
      </c>
      <c r="D37" s="39">
        <v>0</v>
      </c>
      <c r="E37" s="40">
        <v>0</v>
      </c>
      <c r="F37" s="40">
        <v>0</v>
      </c>
      <c r="G37" s="40">
        <v>0</v>
      </c>
      <c r="H37" s="39">
        <f t="shared" si="59"/>
        <v>0</v>
      </c>
      <c r="I37" s="39">
        <v>0</v>
      </c>
      <c r="J37" s="44">
        <v>0</v>
      </c>
      <c r="K37" s="44">
        <v>0</v>
      </c>
      <c r="L37" s="41">
        <f t="shared" si="60"/>
        <v>0</v>
      </c>
      <c r="M37" s="41">
        <f t="shared" si="61"/>
        <v>0</v>
      </c>
      <c r="N37" s="44">
        <v>0</v>
      </c>
      <c r="O37" s="44">
        <v>0</v>
      </c>
      <c r="P37" s="44">
        <v>0</v>
      </c>
      <c r="Q37" s="44">
        <v>0</v>
      </c>
      <c r="R37" s="41">
        <f t="shared" si="62"/>
        <v>0</v>
      </c>
      <c r="S37" s="44">
        <v>0</v>
      </c>
      <c r="T37" s="44">
        <v>0</v>
      </c>
      <c r="U37" s="44">
        <v>0</v>
      </c>
      <c r="V37" s="41">
        <f t="shared" si="63"/>
        <v>0</v>
      </c>
      <c r="W37" s="44">
        <v>0</v>
      </c>
      <c r="X37" s="44">
        <v>0</v>
      </c>
      <c r="Y37" s="41">
        <f t="shared" si="64"/>
        <v>0</v>
      </c>
      <c r="Z37" s="44">
        <v>0</v>
      </c>
      <c r="AA37" s="44">
        <v>0</v>
      </c>
      <c r="AB37" s="44">
        <v>0</v>
      </c>
      <c r="AC37" s="41">
        <f t="shared" si="65"/>
        <v>0</v>
      </c>
      <c r="AD37" s="44">
        <v>0</v>
      </c>
      <c r="AE37" s="43">
        <v>0</v>
      </c>
      <c r="AF37" s="44"/>
      <c r="AG37" s="44">
        <v>0</v>
      </c>
      <c r="AH37" s="44">
        <v>0</v>
      </c>
      <c r="AI37" s="44">
        <v>0</v>
      </c>
      <c r="AJ37" s="44">
        <v>0</v>
      </c>
      <c r="AK37" s="44">
        <v>0</v>
      </c>
      <c r="AL37" s="44">
        <v>0</v>
      </c>
      <c r="AM37" s="44"/>
      <c r="AN37" s="44"/>
      <c r="AO37" s="44"/>
      <c r="AP37" s="44"/>
      <c r="AQ37" s="70">
        <f t="shared" si="9"/>
        <v>0</v>
      </c>
      <c r="AR37" s="70">
        <f t="shared" si="42"/>
        <v>0</v>
      </c>
      <c r="AS37" s="70">
        <f t="shared" si="10"/>
        <v>0</v>
      </c>
      <c r="AT37" s="70">
        <f t="shared" si="11"/>
        <v>0</v>
      </c>
      <c r="AU37" s="70">
        <f t="shared" si="12"/>
        <v>0</v>
      </c>
      <c r="AV37" s="70">
        <f t="shared" si="68"/>
        <v>0</v>
      </c>
      <c r="AW37" s="70">
        <f t="shared" si="13"/>
        <v>0</v>
      </c>
      <c r="AX37" s="70">
        <f t="shared" si="66"/>
        <v>0</v>
      </c>
      <c r="AY37" s="70">
        <f t="shared" si="14"/>
        <v>0</v>
      </c>
      <c r="AZ37" s="70">
        <f t="shared" si="15"/>
        <v>0</v>
      </c>
      <c r="BA37" s="70">
        <f t="shared" si="16"/>
        <v>0</v>
      </c>
      <c r="BB37" s="70">
        <f t="shared" si="17"/>
        <v>0</v>
      </c>
      <c r="BC37" s="70">
        <f t="shared" si="18"/>
        <v>0</v>
      </c>
      <c r="BD37" s="70">
        <f t="shared" si="19"/>
        <v>0</v>
      </c>
      <c r="BE37" s="70">
        <f t="shared" si="20"/>
        <v>0</v>
      </c>
      <c r="BF37" s="70">
        <f t="shared" si="21"/>
        <v>0</v>
      </c>
      <c r="BG37" s="70">
        <f t="shared" si="22"/>
        <v>0</v>
      </c>
      <c r="BH37" s="70">
        <f t="shared" si="23"/>
        <v>0</v>
      </c>
      <c r="BI37" s="70">
        <f t="shared" si="24"/>
        <v>0</v>
      </c>
      <c r="BJ37" s="70">
        <f t="shared" si="25"/>
        <v>0</v>
      </c>
    </row>
    <row r="38" spans="1:62" ht="25.5">
      <c r="A38" s="9" t="s">
        <v>151</v>
      </c>
      <c r="B38" s="97" t="s">
        <v>152</v>
      </c>
      <c r="C38" s="43"/>
      <c r="D38" s="39"/>
      <c r="E38" s="40"/>
      <c r="F38" s="40"/>
      <c r="G38" s="40"/>
      <c r="H38" s="39"/>
      <c r="I38" s="39"/>
      <c r="J38" s="44"/>
      <c r="K38" s="44"/>
      <c r="L38" s="41"/>
      <c r="M38" s="41"/>
      <c r="N38" s="44"/>
      <c r="O38" s="44"/>
      <c r="P38" s="44"/>
      <c r="Q38" s="44"/>
      <c r="R38" s="41"/>
      <c r="S38" s="44"/>
      <c r="T38" s="44"/>
      <c r="U38" s="44"/>
      <c r="V38" s="41"/>
      <c r="W38" s="44"/>
      <c r="X38" s="44"/>
      <c r="Y38" s="41"/>
      <c r="Z38" s="44"/>
      <c r="AA38" s="44"/>
      <c r="AB38" s="44"/>
      <c r="AC38" s="41"/>
      <c r="AD38" s="44"/>
      <c r="AE38" s="43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70">
        <f t="shared" si="9"/>
        <v>0</v>
      </c>
      <c r="AR38" s="70">
        <f t="shared" si="42"/>
        <v>0</v>
      </c>
      <c r="AS38" s="70">
        <f t="shared" si="10"/>
        <v>0</v>
      </c>
      <c r="AT38" s="70">
        <f t="shared" si="11"/>
        <v>0</v>
      </c>
      <c r="AU38" s="70">
        <f>D38+E38+I38</f>
        <v>0</v>
      </c>
      <c r="AV38" s="70">
        <f t="shared" si="68"/>
        <v>0</v>
      </c>
      <c r="AW38" s="70">
        <f t="shared" si="13"/>
        <v>0</v>
      </c>
      <c r="AX38" s="70">
        <f t="shared" si="66"/>
        <v>0</v>
      </c>
      <c r="AY38" s="70">
        <f t="shared" si="14"/>
        <v>0</v>
      </c>
      <c r="AZ38" s="70">
        <f t="shared" si="15"/>
        <v>0</v>
      </c>
      <c r="BA38" s="70">
        <f t="shared" si="16"/>
        <v>0</v>
      </c>
      <c r="BB38" s="70">
        <f t="shared" si="17"/>
        <v>0</v>
      </c>
      <c r="BC38" s="70">
        <f t="shared" si="18"/>
        <v>0</v>
      </c>
      <c r="BD38" s="70">
        <f t="shared" si="19"/>
        <v>0</v>
      </c>
      <c r="BE38" s="70">
        <f t="shared" si="20"/>
        <v>0</v>
      </c>
      <c r="BF38" s="70">
        <f t="shared" si="21"/>
        <v>0</v>
      </c>
      <c r="BG38" s="70">
        <f t="shared" si="22"/>
        <v>0</v>
      </c>
      <c r="BH38" s="70">
        <f t="shared" si="23"/>
        <v>0</v>
      </c>
      <c r="BI38" s="70">
        <f t="shared" si="24"/>
        <v>0</v>
      </c>
      <c r="BJ38" s="70">
        <f t="shared" si="25"/>
        <v>0</v>
      </c>
    </row>
    <row r="39" spans="1:62" ht="25.5">
      <c r="A39" s="9" t="s">
        <v>98</v>
      </c>
      <c r="B39" s="97" t="s">
        <v>136</v>
      </c>
      <c r="C39" s="43"/>
      <c r="D39" s="39"/>
      <c r="E39" s="40"/>
      <c r="F39" s="40"/>
      <c r="G39" s="40"/>
      <c r="H39" s="39"/>
      <c r="I39" s="39"/>
      <c r="J39" s="44"/>
      <c r="K39" s="44"/>
      <c r="L39" s="41"/>
      <c r="M39" s="41"/>
      <c r="N39" s="44"/>
      <c r="O39" s="44"/>
      <c r="P39" s="44"/>
      <c r="Q39" s="44"/>
      <c r="R39" s="41"/>
      <c r="S39" s="44"/>
      <c r="T39" s="44"/>
      <c r="U39" s="44"/>
      <c r="V39" s="41"/>
      <c r="W39" s="44"/>
      <c r="X39" s="44"/>
      <c r="Y39" s="41"/>
      <c r="Z39" s="44"/>
      <c r="AA39" s="44"/>
      <c r="AB39" s="44"/>
      <c r="AC39" s="41"/>
      <c r="AD39" s="44"/>
      <c r="AE39" s="43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70">
        <f t="shared" si="9"/>
        <v>0</v>
      </c>
      <c r="AR39" s="70">
        <f t="shared" si="42"/>
        <v>0</v>
      </c>
      <c r="AS39" s="70">
        <f t="shared" si="10"/>
        <v>0</v>
      </c>
      <c r="AT39" s="70">
        <f t="shared" si="11"/>
        <v>0</v>
      </c>
      <c r="AU39" s="70">
        <f t="shared" si="12"/>
        <v>0</v>
      </c>
      <c r="AV39" s="70">
        <f t="shared" si="68"/>
        <v>0</v>
      </c>
      <c r="AW39" s="70">
        <f t="shared" si="13"/>
        <v>0</v>
      </c>
      <c r="AX39" s="70">
        <f t="shared" si="66"/>
        <v>0</v>
      </c>
      <c r="AY39" s="70">
        <f t="shared" si="14"/>
        <v>0</v>
      </c>
      <c r="AZ39" s="70">
        <f t="shared" si="15"/>
        <v>0</v>
      </c>
      <c r="BA39" s="70">
        <f t="shared" si="16"/>
        <v>0</v>
      </c>
      <c r="BB39" s="70">
        <f t="shared" si="17"/>
        <v>0</v>
      </c>
      <c r="BC39" s="70">
        <f t="shared" si="18"/>
        <v>0</v>
      </c>
      <c r="BD39" s="70">
        <f t="shared" si="19"/>
        <v>0</v>
      </c>
      <c r="BE39" s="70">
        <f t="shared" si="20"/>
        <v>0</v>
      </c>
      <c r="BF39" s="70">
        <f t="shared" si="21"/>
        <v>0</v>
      </c>
      <c r="BG39" s="70">
        <f t="shared" si="22"/>
        <v>0</v>
      </c>
      <c r="BH39" s="70">
        <f t="shared" si="23"/>
        <v>0</v>
      </c>
      <c r="BI39" s="70">
        <f t="shared" si="24"/>
        <v>0</v>
      </c>
      <c r="BJ39" s="70">
        <f t="shared" si="25"/>
        <v>0</v>
      </c>
    </row>
    <row r="40" spans="1:62" ht="25.5">
      <c r="A40" s="9" t="s">
        <v>99</v>
      </c>
      <c r="B40" s="97" t="s">
        <v>136</v>
      </c>
      <c r="C40" s="43"/>
      <c r="D40" s="39"/>
      <c r="E40" s="40"/>
      <c r="F40" s="40"/>
      <c r="G40" s="40"/>
      <c r="H40" s="39"/>
      <c r="I40" s="39"/>
      <c r="J40" s="44"/>
      <c r="K40" s="44"/>
      <c r="L40" s="41"/>
      <c r="M40" s="41"/>
      <c r="N40" s="44"/>
      <c r="O40" s="44"/>
      <c r="P40" s="44"/>
      <c r="Q40" s="44"/>
      <c r="R40" s="41"/>
      <c r="S40" s="44"/>
      <c r="T40" s="44"/>
      <c r="U40" s="44"/>
      <c r="V40" s="41"/>
      <c r="W40" s="44"/>
      <c r="X40" s="44"/>
      <c r="Y40" s="41"/>
      <c r="Z40" s="44"/>
      <c r="AA40" s="44"/>
      <c r="AB40" s="44"/>
      <c r="AC40" s="41"/>
      <c r="AD40" s="44"/>
      <c r="AE40" s="43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70">
        <f t="shared" si="9"/>
        <v>0</v>
      </c>
      <c r="AR40" s="70">
        <f t="shared" si="42"/>
        <v>0</v>
      </c>
      <c r="AS40" s="70">
        <f t="shared" si="10"/>
        <v>0</v>
      </c>
      <c r="AT40" s="70">
        <f t="shared" si="11"/>
        <v>0</v>
      </c>
      <c r="AU40" s="70">
        <f t="shared" si="12"/>
        <v>0</v>
      </c>
      <c r="AV40" s="70">
        <f t="shared" si="68"/>
        <v>0</v>
      </c>
      <c r="AW40" s="70">
        <f t="shared" si="13"/>
        <v>0</v>
      </c>
      <c r="AX40" s="70">
        <f t="shared" si="66"/>
        <v>0</v>
      </c>
      <c r="AY40" s="70">
        <f t="shared" si="14"/>
        <v>0</v>
      </c>
      <c r="AZ40" s="70">
        <f t="shared" si="15"/>
        <v>0</v>
      </c>
      <c r="BA40" s="70">
        <f t="shared" si="16"/>
        <v>0</v>
      </c>
      <c r="BB40" s="70">
        <f t="shared" si="17"/>
        <v>0</v>
      </c>
      <c r="BC40" s="70">
        <f t="shared" si="18"/>
        <v>0</v>
      </c>
      <c r="BD40" s="70">
        <f t="shared" si="19"/>
        <v>0</v>
      </c>
      <c r="BE40" s="70">
        <f t="shared" si="20"/>
        <v>0</v>
      </c>
      <c r="BF40" s="70">
        <f t="shared" si="21"/>
        <v>0</v>
      </c>
      <c r="BG40" s="70">
        <f t="shared" si="22"/>
        <v>0</v>
      </c>
      <c r="BH40" s="70">
        <f t="shared" si="23"/>
        <v>0</v>
      </c>
      <c r="BI40" s="70">
        <f t="shared" si="24"/>
        <v>0</v>
      </c>
      <c r="BJ40" s="70">
        <f t="shared" si="25"/>
        <v>0</v>
      </c>
    </row>
    <row r="41" spans="1:62" ht="15">
      <c r="A41" s="9" t="s">
        <v>188</v>
      </c>
      <c r="B41" s="75" t="s">
        <v>189</v>
      </c>
      <c r="C41" s="43"/>
      <c r="D41" s="39"/>
      <c r="E41" s="40"/>
      <c r="F41" s="40"/>
      <c r="G41" s="40"/>
      <c r="H41" s="39"/>
      <c r="I41" s="39"/>
      <c r="J41" s="44"/>
      <c r="K41" s="44"/>
      <c r="L41" s="41"/>
      <c r="M41" s="41"/>
      <c r="N41" s="44"/>
      <c r="O41" s="44"/>
      <c r="P41" s="44"/>
      <c r="Q41" s="44"/>
      <c r="R41" s="41"/>
      <c r="S41" s="44"/>
      <c r="T41" s="44"/>
      <c r="U41" s="44"/>
      <c r="V41" s="41"/>
      <c r="W41" s="44"/>
      <c r="X41" s="44"/>
      <c r="Y41" s="41"/>
      <c r="Z41" s="44"/>
      <c r="AA41" s="44"/>
      <c r="AB41" s="44"/>
      <c r="AC41" s="41"/>
      <c r="AD41" s="44"/>
      <c r="AE41" s="43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70">
        <f t="shared" si="9"/>
        <v>0</v>
      </c>
      <c r="AR41" s="70">
        <f t="shared" si="42"/>
        <v>0</v>
      </c>
      <c r="AS41" s="70">
        <f t="shared" si="10"/>
        <v>0</v>
      </c>
      <c r="AT41" s="70">
        <f t="shared" si="11"/>
        <v>0</v>
      </c>
      <c r="AU41" s="70">
        <f t="shared" si="12"/>
        <v>0</v>
      </c>
      <c r="AV41" s="70">
        <f t="shared" si="68"/>
        <v>0</v>
      </c>
      <c r="AW41" s="70">
        <f t="shared" si="13"/>
        <v>0</v>
      </c>
      <c r="AX41" s="70">
        <f t="shared" si="66"/>
        <v>0</v>
      </c>
      <c r="AY41" s="70">
        <f t="shared" si="14"/>
        <v>0</v>
      </c>
      <c r="AZ41" s="70">
        <f t="shared" si="15"/>
        <v>0</v>
      </c>
      <c r="BA41" s="70">
        <f t="shared" si="16"/>
        <v>0</v>
      </c>
      <c r="BB41" s="70">
        <f t="shared" si="17"/>
        <v>0</v>
      </c>
      <c r="BC41" s="70">
        <f t="shared" si="18"/>
        <v>0</v>
      </c>
      <c r="BD41" s="70">
        <f t="shared" si="19"/>
        <v>0</v>
      </c>
      <c r="BE41" s="70">
        <f t="shared" si="20"/>
        <v>0</v>
      </c>
      <c r="BF41" s="70">
        <f t="shared" si="21"/>
        <v>0</v>
      </c>
      <c r="BG41" s="70">
        <f t="shared" si="22"/>
        <v>0</v>
      </c>
      <c r="BH41" s="70">
        <f t="shared" si="23"/>
        <v>0</v>
      </c>
      <c r="BI41" s="70">
        <f t="shared" si="24"/>
        <v>0</v>
      </c>
      <c r="BJ41" s="70">
        <f t="shared" si="25"/>
        <v>0</v>
      </c>
    </row>
    <row r="42" spans="1:62" ht="25.5">
      <c r="A42" s="9" t="s">
        <v>163</v>
      </c>
      <c r="B42" s="74" t="s">
        <v>164</v>
      </c>
      <c r="C42" s="43"/>
      <c r="D42" s="39"/>
      <c r="E42" s="40"/>
      <c r="F42" s="40"/>
      <c r="G42" s="40"/>
      <c r="H42" s="39"/>
      <c r="I42" s="39"/>
      <c r="J42" s="44"/>
      <c r="K42" s="44"/>
      <c r="L42" s="41"/>
      <c r="M42" s="41"/>
      <c r="N42" s="44"/>
      <c r="O42" s="44"/>
      <c r="P42" s="44"/>
      <c r="Q42" s="44"/>
      <c r="R42" s="41"/>
      <c r="S42" s="44"/>
      <c r="T42" s="44"/>
      <c r="U42" s="44"/>
      <c r="V42" s="41"/>
      <c r="W42" s="44"/>
      <c r="X42" s="44"/>
      <c r="Y42" s="41"/>
      <c r="Z42" s="44"/>
      <c r="AA42" s="44"/>
      <c r="AB42" s="44"/>
      <c r="AC42" s="41"/>
      <c r="AD42" s="44"/>
      <c r="AE42" s="43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70">
        <f>C42</f>
        <v>0</v>
      </c>
      <c r="AR42" s="70">
        <f t="shared" si="42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68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97" t="s">
        <v>137</v>
      </c>
      <c r="C43" s="43"/>
      <c r="D43" s="39"/>
      <c r="E43" s="40"/>
      <c r="F43" s="40"/>
      <c r="G43" s="40"/>
      <c r="H43" s="39"/>
      <c r="I43" s="39"/>
      <c r="J43" s="44"/>
      <c r="K43" s="44"/>
      <c r="L43" s="41"/>
      <c r="M43" s="41"/>
      <c r="N43" s="44"/>
      <c r="O43" s="44"/>
      <c r="P43" s="44"/>
      <c r="Q43" s="44"/>
      <c r="R43" s="41"/>
      <c r="S43" s="44"/>
      <c r="T43" s="44"/>
      <c r="U43" s="44"/>
      <c r="V43" s="41"/>
      <c r="W43" s="44"/>
      <c r="X43" s="44"/>
      <c r="Y43" s="41"/>
      <c r="Z43" s="44"/>
      <c r="AA43" s="44"/>
      <c r="AB43" s="44"/>
      <c r="AC43" s="41"/>
      <c r="AD43" s="44"/>
      <c r="AE43" s="43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70">
        <f>C43</f>
        <v>0</v>
      </c>
      <c r="AR43" s="70">
        <f t="shared" si="42"/>
        <v>0</v>
      </c>
      <c r="AS43" s="70">
        <f>H43</f>
        <v>0</v>
      </c>
      <c r="AT43" s="70">
        <f>I43+J43+K43</f>
        <v>0</v>
      </c>
      <c r="AU43" s="70">
        <f>D43+E43+I43</f>
        <v>0</v>
      </c>
      <c r="AV43" s="70">
        <f t="shared" si="68"/>
        <v>0</v>
      </c>
      <c r="AW43" s="70">
        <f>M43</f>
        <v>0</v>
      </c>
      <c r="AX43" s="70">
        <f>N43+O43+P43+Q43</f>
        <v>0</v>
      </c>
      <c r="AY43" s="70">
        <f>R43</f>
        <v>0</v>
      </c>
      <c r="AZ43" s="70">
        <f>S43+T43+U43</f>
        <v>0</v>
      </c>
      <c r="BA43" s="70">
        <f>V43</f>
        <v>0</v>
      </c>
      <c r="BB43" s="70">
        <f>M43+R43</f>
        <v>0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15">
      <c r="A44" s="9" t="s">
        <v>101</v>
      </c>
      <c r="B44" s="88" t="s">
        <v>138</v>
      </c>
      <c r="C44" s="43"/>
      <c r="D44" s="39"/>
      <c r="E44" s="40"/>
      <c r="F44" s="40"/>
      <c r="G44" s="40"/>
      <c r="H44" s="39"/>
      <c r="I44" s="39"/>
      <c r="J44" s="44"/>
      <c r="K44" s="44"/>
      <c r="L44" s="41"/>
      <c r="M44" s="41"/>
      <c r="N44" s="44"/>
      <c r="O44" s="44"/>
      <c r="P44" s="44"/>
      <c r="Q44" s="44"/>
      <c r="R44" s="41"/>
      <c r="S44" s="44"/>
      <c r="T44" s="44"/>
      <c r="U44" s="44"/>
      <c r="V44" s="41"/>
      <c r="W44" s="44"/>
      <c r="X44" s="44"/>
      <c r="Y44" s="41"/>
      <c r="Z44" s="44"/>
      <c r="AA44" s="44"/>
      <c r="AB44" s="44"/>
      <c r="AC44" s="41"/>
      <c r="AD44" s="44"/>
      <c r="AE44" s="43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70">
        <f t="shared" ref="AQ44:AQ45" si="69">C44</f>
        <v>0</v>
      </c>
      <c r="AR44" s="70">
        <f t="shared" si="42"/>
        <v>0</v>
      </c>
      <c r="AS44" s="70">
        <f t="shared" ref="AS44:AS45" si="70">H44</f>
        <v>0</v>
      </c>
      <c r="AT44" s="70">
        <f t="shared" ref="AT44:AT45" si="71">I44+J44+K44</f>
        <v>0</v>
      </c>
      <c r="AU44" s="70">
        <f t="shared" ref="AU44:AU45" si="72">D44+E44+I44</f>
        <v>0</v>
      </c>
      <c r="AV44" s="70">
        <f t="shared" si="68"/>
        <v>0</v>
      </c>
      <c r="AW44" s="70">
        <f t="shared" ref="AW44:AW45" si="73">M44</f>
        <v>0</v>
      </c>
      <c r="AX44" s="70">
        <f t="shared" ref="AX44:AX45" si="74">N44+O44+P44+Q44</f>
        <v>0</v>
      </c>
      <c r="AY44" s="70">
        <f t="shared" ref="AY44:AY45" si="75">R44</f>
        <v>0</v>
      </c>
      <c r="AZ44" s="70">
        <f t="shared" ref="AZ44:AZ45" si="76">S44+T44+U44</f>
        <v>0</v>
      </c>
      <c r="BA44" s="70">
        <f t="shared" ref="BA44:BA45" si="77">V44</f>
        <v>0</v>
      </c>
      <c r="BB44" s="70">
        <f t="shared" ref="BB44:BB45" si="78">M44+R44</f>
        <v>0</v>
      </c>
      <c r="BC44" s="70">
        <f t="shared" ref="BC44:BC45" si="79">AC44</f>
        <v>0</v>
      </c>
      <c r="BD44" s="70">
        <f t="shared" ref="BD44:BD45" si="80">AA44+AB44</f>
        <v>0</v>
      </c>
      <c r="BE44" s="70">
        <f t="shared" ref="BE44:BE45" si="81">AC44</f>
        <v>0</v>
      </c>
      <c r="BF44" s="70">
        <f t="shared" ref="BF44:BF45" si="82">AD44+AE44</f>
        <v>0</v>
      </c>
      <c r="BG44" s="70">
        <f t="shared" ref="BG44:BG45" si="83">AJ44</f>
        <v>0</v>
      </c>
      <c r="BH44" s="70">
        <f t="shared" ref="BH44:BH45" si="84">AH44+AI44</f>
        <v>0</v>
      </c>
      <c r="BI44" s="70">
        <f t="shared" ref="BI44:BI45" si="85">AJ44</f>
        <v>0</v>
      </c>
      <c r="BJ44" s="70">
        <f t="shared" ref="BJ44:BJ45" si="86">AK44+AL44</f>
        <v>0</v>
      </c>
    </row>
    <row r="45" spans="1:62" ht="15">
      <c r="A45" s="9" t="s">
        <v>167</v>
      </c>
      <c r="B45" s="76" t="s">
        <v>168</v>
      </c>
      <c r="C45" s="43"/>
      <c r="D45" s="39"/>
      <c r="E45" s="40"/>
      <c r="F45" s="40"/>
      <c r="G45" s="40"/>
      <c r="H45" s="39"/>
      <c r="I45" s="39"/>
      <c r="J45" s="44"/>
      <c r="K45" s="44"/>
      <c r="L45" s="41"/>
      <c r="M45" s="41"/>
      <c r="N45" s="44"/>
      <c r="O45" s="44"/>
      <c r="P45" s="44"/>
      <c r="Q45" s="44"/>
      <c r="R45" s="41"/>
      <c r="S45" s="44"/>
      <c r="T45" s="44"/>
      <c r="U45" s="44"/>
      <c r="V45" s="41"/>
      <c r="W45" s="44"/>
      <c r="X45" s="44"/>
      <c r="Y45" s="41"/>
      <c r="Z45" s="44"/>
      <c r="AA45" s="44"/>
      <c r="AB45" s="44"/>
      <c r="AC45" s="41"/>
      <c r="AD45" s="44"/>
      <c r="AE45" s="43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70">
        <f t="shared" si="69"/>
        <v>0</v>
      </c>
      <c r="AR45" s="70">
        <f t="shared" si="42"/>
        <v>0</v>
      </c>
      <c r="AS45" s="70">
        <f t="shared" si="70"/>
        <v>0</v>
      </c>
      <c r="AT45" s="70">
        <f t="shared" si="71"/>
        <v>0</v>
      </c>
      <c r="AU45" s="70">
        <f t="shared" si="72"/>
        <v>0</v>
      </c>
      <c r="AV45" s="70">
        <f t="shared" si="68"/>
        <v>0</v>
      </c>
      <c r="AW45" s="70">
        <f t="shared" si="73"/>
        <v>0</v>
      </c>
      <c r="AX45" s="70">
        <f t="shared" si="74"/>
        <v>0</v>
      </c>
      <c r="AY45" s="70">
        <f t="shared" si="75"/>
        <v>0</v>
      </c>
      <c r="AZ45" s="70">
        <f t="shared" si="76"/>
        <v>0</v>
      </c>
      <c r="BA45" s="70">
        <f t="shared" si="77"/>
        <v>0</v>
      </c>
      <c r="BB45" s="70">
        <f t="shared" si="78"/>
        <v>0</v>
      </c>
      <c r="BC45" s="70">
        <f t="shared" si="79"/>
        <v>0</v>
      </c>
      <c r="BD45" s="70">
        <f t="shared" si="80"/>
        <v>0</v>
      </c>
      <c r="BE45" s="70">
        <f t="shared" si="81"/>
        <v>0</v>
      </c>
      <c r="BF45" s="70">
        <f t="shared" si="82"/>
        <v>0</v>
      </c>
      <c r="BG45" s="70">
        <f t="shared" si="83"/>
        <v>0</v>
      </c>
      <c r="BH45" s="70">
        <f t="shared" si="84"/>
        <v>0</v>
      </c>
      <c r="BI45" s="70">
        <f t="shared" si="85"/>
        <v>0</v>
      </c>
      <c r="BJ45" s="70">
        <f t="shared" si="86"/>
        <v>0</v>
      </c>
    </row>
    <row r="46" spans="1:62">
      <c r="A46" s="9" t="s">
        <v>52</v>
      </c>
      <c r="B46" s="6" t="s">
        <v>3</v>
      </c>
      <c r="C46" s="21">
        <f t="shared" si="48"/>
        <v>0</v>
      </c>
      <c r="D46" s="2">
        <v>0</v>
      </c>
      <c r="E46" s="7">
        <v>0</v>
      </c>
      <c r="F46" s="7">
        <v>0</v>
      </c>
      <c r="G46" s="7">
        <v>0</v>
      </c>
      <c r="H46" s="2">
        <f t="shared" si="49"/>
        <v>0</v>
      </c>
      <c r="I46" s="2">
        <v>0</v>
      </c>
      <c r="J46" s="8">
        <v>0</v>
      </c>
      <c r="K46" s="8">
        <v>0</v>
      </c>
      <c r="L46" s="8">
        <v>0</v>
      </c>
      <c r="M46" s="3">
        <f t="shared" si="50"/>
        <v>0</v>
      </c>
      <c r="N46" s="8">
        <v>0</v>
      </c>
      <c r="O46" s="8">
        <v>0</v>
      </c>
      <c r="P46" s="8">
        <v>0</v>
      </c>
      <c r="Q46" s="8">
        <v>0</v>
      </c>
      <c r="R46" s="3">
        <f t="shared" si="51"/>
        <v>0</v>
      </c>
      <c r="S46" s="8">
        <v>0</v>
      </c>
      <c r="T46" s="8">
        <v>0</v>
      </c>
      <c r="U46" s="8">
        <v>0</v>
      </c>
      <c r="V46" s="3">
        <f t="shared" si="52"/>
        <v>0</v>
      </c>
      <c r="W46" s="8">
        <v>0</v>
      </c>
      <c r="X46" s="8">
        <v>0</v>
      </c>
      <c r="Y46" s="3">
        <f t="shared" si="53"/>
        <v>0</v>
      </c>
      <c r="Z46" s="8">
        <v>0</v>
      </c>
      <c r="AA46" s="8">
        <v>0</v>
      </c>
      <c r="AB46" s="8">
        <v>0</v>
      </c>
      <c r="AC46" s="3">
        <f t="shared" si="54"/>
        <v>0</v>
      </c>
      <c r="AD46" s="8">
        <v>0</v>
      </c>
      <c r="AE46" s="21">
        <v>0</v>
      </c>
      <c r="AF46" s="8"/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/>
      <c r="AN46" s="8"/>
      <c r="AO46" s="8"/>
      <c r="AP46" s="8"/>
      <c r="AQ46" s="70">
        <f t="shared" si="9"/>
        <v>0</v>
      </c>
      <c r="AR46" s="70">
        <f t="shared" si="42"/>
        <v>0</v>
      </c>
      <c r="AS46" s="70">
        <f t="shared" si="10"/>
        <v>0</v>
      </c>
      <c r="AT46" s="70">
        <f t="shared" si="11"/>
        <v>0</v>
      </c>
      <c r="AU46" s="70">
        <f t="shared" si="12"/>
        <v>0</v>
      </c>
      <c r="AV46" s="70">
        <f t="shared" si="68"/>
        <v>0</v>
      </c>
      <c r="AW46" s="70">
        <f t="shared" si="13"/>
        <v>0</v>
      </c>
      <c r="AX46" s="70">
        <f t="shared" si="66"/>
        <v>0</v>
      </c>
      <c r="AY46" s="70">
        <f t="shared" si="14"/>
        <v>0</v>
      </c>
      <c r="AZ46" s="70">
        <f t="shared" si="15"/>
        <v>0</v>
      </c>
      <c r="BA46" s="70">
        <f t="shared" si="16"/>
        <v>0</v>
      </c>
      <c r="BB46" s="70">
        <f t="shared" si="17"/>
        <v>0</v>
      </c>
      <c r="BC46" s="70">
        <f t="shared" si="18"/>
        <v>0</v>
      </c>
      <c r="BD46" s="70">
        <f t="shared" si="19"/>
        <v>0</v>
      </c>
      <c r="BE46" s="70">
        <f t="shared" si="20"/>
        <v>0</v>
      </c>
      <c r="BF46" s="70">
        <f t="shared" si="21"/>
        <v>0</v>
      </c>
      <c r="BG46" s="70">
        <f t="shared" si="22"/>
        <v>0</v>
      </c>
      <c r="BH46" s="70">
        <f t="shared" si="23"/>
        <v>0</v>
      </c>
      <c r="BI46" s="70">
        <f t="shared" si="24"/>
        <v>0</v>
      </c>
      <c r="BJ46" s="70">
        <f t="shared" si="25"/>
        <v>0</v>
      </c>
    </row>
    <row r="47" spans="1:62" s="109" customFormat="1">
      <c r="A47" s="9"/>
      <c r="B47" s="6" t="s">
        <v>16</v>
      </c>
      <c r="C47" s="1">
        <f>C8+C11+C14+C17+C18+C19+C27+C33+C34+C35+C36+C37+C44+C45+C46+C38+C39+C40+C41+C42+C43</f>
        <v>102</v>
      </c>
      <c r="D47" s="1">
        <f t="shared" ref="D47:AP47" si="87">D8+D11+D14+D17+D18+D19+D27+D33+D34+D35+D36+D37+D44+D45+D46+D38+D39+D40+D41+D42+D43</f>
        <v>0</v>
      </c>
      <c r="E47" s="1">
        <f t="shared" si="87"/>
        <v>102</v>
      </c>
      <c r="F47" s="1">
        <f t="shared" si="87"/>
        <v>0</v>
      </c>
      <c r="G47" s="1">
        <f t="shared" si="87"/>
        <v>0</v>
      </c>
      <c r="H47" s="1">
        <f t="shared" si="87"/>
        <v>10</v>
      </c>
      <c r="I47" s="1">
        <f t="shared" si="87"/>
        <v>10</v>
      </c>
      <c r="J47" s="1">
        <f t="shared" si="87"/>
        <v>0</v>
      </c>
      <c r="K47" s="1">
        <f t="shared" si="87"/>
        <v>0</v>
      </c>
      <c r="L47" s="1">
        <f t="shared" si="87"/>
        <v>112</v>
      </c>
      <c r="M47" s="1">
        <f t="shared" si="87"/>
        <v>0</v>
      </c>
      <c r="N47" s="1">
        <f t="shared" si="87"/>
        <v>0</v>
      </c>
      <c r="O47" s="1">
        <f t="shared" si="87"/>
        <v>0</v>
      </c>
      <c r="P47" s="1">
        <f t="shared" si="87"/>
        <v>0</v>
      </c>
      <c r="Q47" s="1">
        <f t="shared" si="87"/>
        <v>0</v>
      </c>
      <c r="R47" s="1">
        <f t="shared" si="87"/>
        <v>0</v>
      </c>
      <c r="S47" s="1">
        <f t="shared" si="87"/>
        <v>0</v>
      </c>
      <c r="T47" s="1">
        <f t="shared" si="87"/>
        <v>0</v>
      </c>
      <c r="U47" s="1">
        <f t="shared" si="87"/>
        <v>0</v>
      </c>
      <c r="V47" s="1">
        <f t="shared" si="87"/>
        <v>0</v>
      </c>
      <c r="W47" s="1">
        <f t="shared" si="87"/>
        <v>0</v>
      </c>
      <c r="X47" s="1">
        <f t="shared" si="87"/>
        <v>0</v>
      </c>
      <c r="Y47" s="1">
        <f t="shared" si="87"/>
        <v>0</v>
      </c>
      <c r="Z47" s="1">
        <f t="shared" si="87"/>
        <v>0</v>
      </c>
      <c r="AA47" s="1">
        <f t="shared" si="87"/>
        <v>13</v>
      </c>
      <c r="AB47" s="1">
        <f t="shared" si="87"/>
        <v>3</v>
      </c>
      <c r="AC47" s="1">
        <f t="shared" si="87"/>
        <v>16</v>
      </c>
      <c r="AD47" s="1">
        <f t="shared" si="87"/>
        <v>14</v>
      </c>
      <c r="AE47" s="1">
        <f t="shared" si="87"/>
        <v>2</v>
      </c>
      <c r="AF47" s="1">
        <f t="shared" si="87"/>
        <v>0</v>
      </c>
      <c r="AG47" s="1">
        <f t="shared" si="87"/>
        <v>8</v>
      </c>
      <c r="AH47" s="1">
        <f t="shared" si="87"/>
        <v>0</v>
      </c>
      <c r="AI47" s="1">
        <f t="shared" si="87"/>
        <v>6</v>
      </c>
      <c r="AJ47" s="1">
        <f t="shared" si="87"/>
        <v>6</v>
      </c>
      <c r="AK47" s="1">
        <f t="shared" si="87"/>
        <v>6</v>
      </c>
      <c r="AL47" s="1">
        <f t="shared" si="87"/>
        <v>0</v>
      </c>
      <c r="AM47" s="1">
        <f t="shared" si="87"/>
        <v>0</v>
      </c>
      <c r="AN47" s="1">
        <f t="shared" si="87"/>
        <v>0</v>
      </c>
      <c r="AO47" s="1">
        <f t="shared" si="87"/>
        <v>0</v>
      </c>
      <c r="AP47" s="1">
        <f t="shared" si="87"/>
        <v>0</v>
      </c>
      <c r="AQ47" s="69">
        <f t="shared" ref="AQ47:BJ47" si="88">AQ8+AQ11+AQ14+AQ17+AQ18+AQ19+AQ27+AQ33+AQ34+AQ35+AQ36+AQ37+AQ42+AQ43+AQ38+AQ39+AQ40+AQ41+AQ44+AQ45+AQ46</f>
        <v>102</v>
      </c>
      <c r="AR47" s="70">
        <f t="shared" si="42"/>
        <v>102</v>
      </c>
      <c r="AS47" s="69">
        <f t="shared" si="88"/>
        <v>10</v>
      </c>
      <c r="AT47" s="69">
        <f t="shared" si="88"/>
        <v>10</v>
      </c>
      <c r="AU47" s="69">
        <f t="shared" si="88"/>
        <v>112</v>
      </c>
      <c r="AV47" s="70">
        <f t="shared" si="68"/>
        <v>112</v>
      </c>
      <c r="AW47" s="69">
        <f t="shared" si="88"/>
        <v>0</v>
      </c>
      <c r="AX47" s="69">
        <f t="shared" si="88"/>
        <v>0</v>
      </c>
      <c r="AY47" s="69">
        <f t="shared" si="88"/>
        <v>0</v>
      </c>
      <c r="AZ47" s="69">
        <f t="shared" si="88"/>
        <v>0</v>
      </c>
      <c r="BA47" s="69">
        <f t="shared" si="88"/>
        <v>0</v>
      </c>
      <c r="BB47" s="69">
        <f t="shared" si="88"/>
        <v>0</v>
      </c>
      <c r="BC47" s="69">
        <f t="shared" si="88"/>
        <v>16</v>
      </c>
      <c r="BD47" s="69">
        <f t="shared" si="88"/>
        <v>16</v>
      </c>
      <c r="BE47" s="69">
        <f t="shared" si="88"/>
        <v>16</v>
      </c>
      <c r="BF47" s="69">
        <f t="shared" si="88"/>
        <v>16</v>
      </c>
      <c r="BG47" s="69">
        <f t="shared" si="88"/>
        <v>6</v>
      </c>
      <c r="BH47" s="69">
        <f t="shared" si="88"/>
        <v>6</v>
      </c>
      <c r="BI47" s="69">
        <f t="shared" si="88"/>
        <v>6</v>
      </c>
      <c r="BJ47" s="69">
        <f t="shared" si="88"/>
        <v>6</v>
      </c>
    </row>
    <row r="48" spans="1:62">
      <c r="A48" s="167"/>
      <c r="B48" s="167"/>
      <c r="C48" s="167" t="s">
        <v>102</v>
      </c>
      <c r="D48" s="167" t="s">
        <v>103</v>
      </c>
      <c r="E48" s="167" t="s">
        <v>47</v>
      </c>
      <c r="F48" s="167" t="s">
        <v>104</v>
      </c>
      <c r="G48" s="167" t="s">
        <v>105</v>
      </c>
      <c r="H48" s="167" t="s">
        <v>106</v>
      </c>
      <c r="I48" s="167" t="s">
        <v>107</v>
      </c>
      <c r="J48" s="167" t="s">
        <v>52</v>
      </c>
      <c r="K48" s="167" t="s">
        <v>81</v>
      </c>
      <c r="L48" s="167" t="s">
        <v>82</v>
      </c>
      <c r="M48" s="167" t="s">
        <v>83</v>
      </c>
      <c r="N48" s="167" t="s">
        <v>84</v>
      </c>
      <c r="O48" s="167" t="s">
        <v>93</v>
      </c>
      <c r="P48" s="167" t="s">
        <v>108</v>
      </c>
      <c r="Q48" s="167" t="s">
        <v>109</v>
      </c>
      <c r="R48" s="167" t="s">
        <v>110</v>
      </c>
      <c r="S48" s="167" t="s">
        <v>111</v>
      </c>
      <c r="T48" s="167" t="s">
        <v>112</v>
      </c>
      <c r="U48" s="167" t="s">
        <v>113</v>
      </c>
      <c r="V48" s="167" t="s">
        <v>114</v>
      </c>
      <c r="W48" s="167" t="s">
        <v>115</v>
      </c>
      <c r="X48" s="167" t="s">
        <v>116</v>
      </c>
      <c r="Y48" s="167" t="s">
        <v>117</v>
      </c>
      <c r="Z48" s="167" t="s">
        <v>118</v>
      </c>
      <c r="AA48" s="167" t="s">
        <v>119</v>
      </c>
      <c r="AB48" s="167" t="s">
        <v>120</v>
      </c>
      <c r="AC48" s="167" t="s">
        <v>121</v>
      </c>
      <c r="AD48" s="167" t="s">
        <v>122</v>
      </c>
      <c r="AE48" s="167" t="s">
        <v>123</v>
      </c>
      <c r="AF48" s="167" t="s">
        <v>124</v>
      </c>
      <c r="AG48" s="167" t="s">
        <v>125</v>
      </c>
      <c r="AH48" s="167" t="s">
        <v>126</v>
      </c>
      <c r="AI48" s="167" t="s">
        <v>127</v>
      </c>
      <c r="AJ48" s="167" t="s">
        <v>128</v>
      </c>
      <c r="AK48" s="167" t="s">
        <v>129</v>
      </c>
      <c r="AL48" s="167" t="s">
        <v>130</v>
      </c>
      <c r="AM48" s="167" t="s">
        <v>131</v>
      </c>
      <c r="AN48" s="167" t="s">
        <v>132</v>
      </c>
      <c r="AO48" s="167" t="s">
        <v>133</v>
      </c>
      <c r="AP48" s="167" t="s">
        <v>134</v>
      </c>
    </row>
    <row r="49" spans="1:42">
      <c r="A49" s="167"/>
      <c r="B49" s="167"/>
      <c r="C49" s="167"/>
      <c r="D49" s="167"/>
      <c r="E49" s="167"/>
      <c r="F49" s="167"/>
      <c r="G49" s="167"/>
      <c r="H49" s="167"/>
      <c r="I49" s="167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E49" s="168"/>
      <c r="AF49" s="168"/>
      <c r="AG49" s="168"/>
      <c r="AH49" s="168"/>
      <c r="AI49" s="168"/>
      <c r="AJ49" s="168"/>
      <c r="AK49" s="168"/>
      <c r="AL49" s="168"/>
      <c r="AM49" s="168"/>
      <c r="AN49" s="168"/>
      <c r="AO49" s="168"/>
      <c r="AP49" s="168"/>
    </row>
    <row r="50" spans="1:42">
      <c r="A50" s="167"/>
      <c r="B50" s="167"/>
      <c r="C50" s="167"/>
      <c r="D50" s="167"/>
      <c r="E50" s="167"/>
      <c r="F50" s="167"/>
      <c r="G50" s="167"/>
      <c r="H50" s="167"/>
      <c r="I50" s="167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E50" s="168"/>
      <c r="AF50" s="168"/>
      <c r="AG50" s="168"/>
      <c r="AH50" s="168"/>
      <c r="AI50" s="168"/>
      <c r="AJ50" s="168"/>
      <c r="AK50" s="168"/>
      <c r="AL50" s="168"/>
      <c r="AM50" s="168"/>
      <c r="AN50" s="168"/>
      <c r="AO50" s="168"/>
      <c r="AP50" s="168"/>
    </row>
    <row r="51" spans="1:42">
      <c r="A51" s="167"/>
      <c r="B51" s="167"/>
      <c r="C51" s="167"/>
      <c r="D51" s="167"/>
      <c r="E51" s="167"/>
      <c r="F51" s="167"/>
      <c r="G51" s="167"/>
      <c r="H51" s="167"/>
      <c r="I51" s="167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E51" s="168"/>
      <c r="AF51" s="168"/>
      <c r="AG51" s="168"/>
      <c r="AH51" s="168"/>
      <c r="AI51" s="168"/>
      <c r="AJ51" s="168"/>
      <c r="AK51" s="168"/>
      <c r="AL51" s="168"/>
      <c r="AM51" s="168"/>
      <c r="AN51" s="168"/>
      <c r="AO51" s="168"/>
      <c r="AP51" s="168"/>
    </row>
    <row r="52" spans="1:42">
      <c r="A52" s="167"/>
      <c r="B52" s="167"/>
      <c r="C52" s="167"/>
      <c r="D52" s="167"/>
      <c r="E52" s="167"/>
      <c r="F52" s="167"/>
      <c r="G52" s="167"/>
      <c r="H52" s="167"/>
      <c r="I52" s="167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8"/>
      <c r="AE52" s="168"/>
      <c r="AF52" s="168"/>
      <c r="AG52" s="168"/>
      <c r="AH52" s="168"/>
      <c r="AI52" s="168"/>
      <c r="AJ52" s="168"/>
      <c r="AK52" s="168"/>
      <c r="AL52" s="168"/>
      <c r="AM52" s="168"/>
      <c r="AN52" s="168"/>
      <c r="AO52" s="168"/>
      <c r="AP52" s="168"/>
    </row>
    <row r="53" spans="1:42">
      <c r="A53" s="167"/>
      <c r="B53" s="167"/>
      <c r="C53" s="167"/>
      <c r="D53" s="167"/>
      <c r="E53" s="167"/>
      <c r="F53" s="167"/>
      <c r="G53" s="167"/>
      <c r="H53" s="167"/>
      <c r="I53" s="167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68"/>
      <c r="AE53" s="168"/>
      <c r="AF53" s="168"/>
      <c r="AG53" s="168"/>
      <c r="AH53" s="168"/>
      <c r="AI53" s="168"/>
      <c r="AJ53" s="168"/>
      <c r="AK53" s="168"/>
      <c r="AL53" s="168"/>
      <c r="AM53" s="168"/>
      <c r="AN53" s="168"/>
      <c r="AO53" s="168"/>
      <c r="AP53" s="168"/>
    </row>
    <row r="54" spans="1:42">
      <c r="A54" s="167"/>
      <c r="B54" s="167"/>
      <c r="C54" s="167"/>
      <c r="D54" s="167"/>
      <c r="E54" s="167"/>
      <c r="F54" s="167"/>
      <c r="G54" s="167"/>
      <c r="H54" s="167"/>
      <c r="I54" s="167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</row>
    <row r="55" spans="1:42">
      <c r="A55" s="167"/>
      <c r="B55" s="167"/>
      <c r="C55" s="167"/>
      <c r="D55" s="167"/>
      <c r="E55" s="167"/>
      <c r="F55" s="167"/>
      <c r="G55" s="167"/>
      <c r="H55" s="167"/>
      <c r="I55" s="167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  <c r="AK55" s="168"/>
      <c r="AL55" s="168"/>
      <c r="AM55" s="168"/>
      <c r="AN55" s="168"/>
      <c r="AO55" s="168"/>
      <c r="AP55" s="168"/>
    </row>
    <row r="56" spans="1:42">
      <c r="A56" s="167"/>
      <c r="B56" s="167"/>
      <c r="C56" s="167"/>
      <c r="D56" s="167"/>
      <c r="E56" s="167"/>
      <c r="F56" s="167"/>
      <c r="G56" s="167"/>
      <c r="H56" s="167"/>
      <c r="I56" s="167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8"/>
      <c r="AE56" s="168"/>
      <c r="AF56" s="168"/>
      <c r="AG56" s="168"/>
      <c r="AH56" s="168"/>
      <c r="AI56" s="168"/>
      <c r="AJ56" s="168"/>
      <c r="AK56" s="168"/>
      <c r="AL56" s="168"/>
      <c r="AM56" s="168"/>
      <c r="AN56" s="168"/>
      <c r="AO56" s="168"/>
      <c r="AP56" s="168"/>
    </row>
    <row r="57" spans="1:42">
      <c r="A57" s="167"/>
      <c r="B57" s="167"/>
      <c r="C57" s="167"/>
      <c r="D57" s="167"/>
      <c r="E57" s="167"/>
      <c r="F57" s="167"/>
      <c r="G57" s="167"/>
      <c r="H57" s="167"/>
      <c r="I57" s="167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8"/>
      <c r="AE57" s="168"/>
      <c r="AF57" s="168"/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</row>
    <row r="58" spans="1:42">
      <c r="A58" s="167"/>
      <c r="B58" s="167"/>
      <c r="C58" s="167"/>
      <c r="D58" s="167"/>
      <c r="E58" s="167"/>
      <c r="F58" s="167"/>
      <c r="G58" s="167"/>
      <c r="H58" s="167"/>
      <c r="I58" s="167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8"/>
      <c r="AE58" s="168"/>
      <c r="AF58" s="168"/>
      <c r="AG58" s="168"/>
      <c r="AH58" s="168"/>
      <c r="AI58" s="168"/>
      <c r="AJ58" s="168"/>
      <c r="AK58" s="168"/>
      <c r="AL58" s="168"/>
      <c r="AM58" s="168"/>
      <c r="AN58" s="168"/>
      <c r="AO58" s="168"/>
      <c r="AP58" s="168"/>
    </row>
    <row r="59" spans="1:42">
      <c r="A59" s="167"/>
      <c r="B59" s="167"/>
      <c r="C59" s="167"/>
      <c r="D59" s="167"/>
      <c r="E59" s="167"/>
      <c r="F59" s="167"/>
      <c r="G59" s="167"/>
      <c r="H59" s="167"/>
      <c r="I59" s="167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  <c r="AE59" s="168"/>
      <c r="AF59" s="168"/>
      <c r="AG59" s="168"/>
      <c r="AH59" s="168"/>
      <c r="AI59" s="168"/>
      <c r="AJ59" s="168"/>
      <c r="AK59" s="168"/>
      <c r="AL59" s="168"/>
      <c r="AM59" s="168"/>
      <c r="AN59" s="168"/>
      <c r="AO59" s="168"/>
      <c r="AP59" s="168"/>
    </row>
    <row r="60" spans="1:42">
      <c r="A60" s="167"/>
      <c r="B60" s="167"/>
      <c r="C60" s="167"/>
      <c r="D60" s="167"/>
      <c r="E60" s="167"/>
      <c r="F60" s="167"/>
      <c r="G60" s="167"/>
      <c r="H60" s="167"/>
      <c r="I60" s="167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E60" s="168"/>
      <c r="AF60" s="168"/>
      <c r="AG60" s="168"/>
      <c r="AH60" s="168"/>
      <c r="AI60" s="168"/>
      <c r="AJ60" s="168"/>
      <c r="AK60" s="168"/>
      <c r="AL60" s="168"/>
      <c r="AM60" s="168"/>
      <c r="AN60" s="168"/>
      <c r="AO60" s="168"/>
      <c r="AP60" s="168"/>
    </row>
    <row r="61" spans="1:42">
      <c r="A61" s="167"/>
      <c r="B61" s="167"/>
      <c r="C61" s="167"/>
      <c r="D61" s="167"/>
      <c r="E61" s="167"/>
      <c r="F61" s="167"/>
      <c r="G61" s="167"/>
      <c r="H61" s="167"/>
      <c r="I61" s="167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8"/>
      <c r="AE61" s="168"/>
      <c r="AF61" s="168"/>
      <c r="AG61" s="168"/>
      <c r="AH61" s="168"/>
      <c r="AI61" s="168"/>
      <c r="AJ61" s="168"/>
      <c r="AK61" s="168"/>
      <c r="AL61" s="168"/>
      <c r="AM61" s="168"/>
      <c r="AN61" s="168"/>
      <c r="AO61" s="168"/>
      <c r="AP61" s="168"/>
    </row>
    <row r="62" spans="1:42">
      <c r="A62" s="167"/>
      <c r="B62" s="167"/>
      <c r="C62" s="167"/>
      <c r="D62" s="167"/>
      <c r="E62" s="167"/>
      <c r="F62" s="167"/>
      <c r="G62" s="167"/>
      <c r="H62" s="167"/>
      <c r="I62" s="167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8"/>
      <c r="AE62" s="168"/>
      <c r="AF62" s="168"/>
      <c r="AG62" s="168"/>
      <c r="AH62" s="168"/>
      <c r="AI62" s="168"/>
      <c r="AJ62" s="168"/>
      <c r="AK62" s="168"/>
      <c r="AL62" s="168"/>
      <c r="AM62" s="168"/>
      <c r="AN62" s="168"/>
      <c r="AO62" s="168"/>
      <c r="AP62" s="168"/>
    </row>
    <row r="63" spans="1:42">
      <c r="A63" s="167"/>
      <c r="B63" s="167"/>
      <c r="C63" s="167"/>
      <c r="D63" s="167"/>
      <c r="E63" s="167"/>
      <c r="F63" s="167"/>
      <c r="G63" s="167"/>
      <c r="H63" s="167"/>
      <c r="I63" s="167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8"/>
      <c r="AE63" s="168"/>
      <c r="AF63" s="168"/>
      <c r="AG63" s="168"/>
      <c r="AH63" s="168"/>
      <c r="AI63" s="168"/>
      <c r="AJ63" s="168"/>
      <c r="AK63" s="168"/>
      <c r="AL63" s="168"/>
      <c r="AM63" s="168"/>
      <c r="AN63" s="168"/>
      <c r="AO63" s="168"/>
      <c r="AP63" s="168"/>
    </row>
    <row r="64" spans="1:42">
      <c r="A64" s="167"/>
      <c r="B64" s="167"/>
      <c r="C64" s="167"/>
      <c r="D64" s="167"/>
      <c r="E64" s="167"/>
      <c r="F64" s="167"/>
      <c r="G64" s="167"/>
      <c r="H64" s="167"/>
      <c r="I64" s="167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8"/>
      <c r="AE64" s="168"/>
      <c r="AF64" s="168"/>
      <c r="AG64" s="168"/>
      <c r="AH64" s="168"/>
      <c r="AI64" s="168"/>
      <c r="AJ64" s="168"/>
      <c r="AK64" s="168"/>
      <c r="AL64" s="168"/>
      <c r="AM64" s="168"/>
      <c r="AN64" s="168"/>
      <c r="AO64" s="168"/>
      <c r="AP64" s="168"/>
    </row>
    <row r="65" spans="1:42">
      <c r="A65" s="167"/>
      <c r="B65" s="167"/>
      <c r="C65" s="167"/>
      <c r="D65" s="167"/>
      <c r="E65" s="167"/>
      <c r="F65" s="167"/>
      <c r="G65" s="167"/>
      <c r="H65" s="167"/>
      <c r="I65" s="167"/>
      <c r="J65" s="168"/>
      <c r="K65" s="168"/>
      <c r="L65" s="168"/>
      <c r="M65" s="168"/>
      <c r="N65" s="168"/>
      <c r="O65" s="168"/>
      <c r="P65" s="168"/>
      <c r="Q65" s="168"/>
      <c r="R65" s="168"/>
      <c r="S65" s="168"/>
      <c r="T65" s="168"/>
      <c r="U65" s="168"/>
      <c r="V65" s="168"/>
      <c r="W65" s="168"/>
      <c r="X65" s="168"/>
      <c r="Y65" s="168"/>
      <c r="Z65" s="168"/>
      <c r="AA65" s="168"/>
      <c r="AB65" s="168"/>
      <c r="AC65" s="168"/>
      <c r="AD65" s="168"/>
      <c r="AE65" s="168"/>
      <c r="AF65" s="168"/>
      <c r="AG65" s="168"/>
      <c r="AH65" s="168"/>
      <c r="AI65" s="168"/>
      <c r="AJ65" s="168"/>
      <c r="AK65" s="168"/>
      <c r="AL65" s="168"/>
      <c r="AM65" s="168"/>
      <c r="AN65" s="168"/>
      <c r="AO65" s="168"/>
      <c r="AP65" s="168"/>
    </row>
    <row r="66" spans="1:42">
      <c r="A66" s="167"/>
      <c r="B66" s="167"/>
      <c r="C66" s="167"/>
      <c r="D66" s="167"/>
      <c r="E66" s="167"/>
      <c r="F66" s="167"/>
      <c r="G66" s="167"/>
      <c r="H66" s="167"/>
      <c r="I66" s="167"/>
      <c r="J66" s="168"/>
      <c r="K66" s="168"/>
      <c r="L66" s="168"/>
      <c r="M66" s="168"/>
      <c r="N66" s="168"/>
      <c r="O66" s="168"/>
      <c r="P66" s="168"/>
      <c r="Q66" s="168"/>
      <c r="R66" s="168"/>
      <c r="S66" s="168"/>
      <c r="T66" s="168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E66" s="168"/>
      <c r="AF66" s="168"/>
      <c r="AG66" s="168"/>
      <c r="AH66" s="168"/>
      <c r="AI66" s="168"/>
      <c r="AJ66" s="168"/>
      <c r="AK66" s="168"/>
      <c r="AL66" s="168"/>
      <c r="AM66" s="168"/>
      <c r="AN66" s="168"/>
      <c r="AO66" s="168"/>
      <c r="AP66" s="168"/>
    </row>
    <row r="67" spans="1:42">
      <c r="A67" s="167"/>
      <c r="B67" s="167"/>
      <c r="C67" s="167"/>
      <c r="D67" s="167"/>
      <c r="E67" s="167"/>
      <c r="F67" s="167"/>
      <c r="G67" s="167"/>
      <c r="H67" s="167"/>
      <c r="I67" s="167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168"/>
      <c r="AA67" s="168"/>
      <c r="AB67" s="168"/>
      <c r="AC67" s="168"/>
      <c r="AD67" s="168"/>
      <c r="AE67" s="168"/>
      <c r="AF67" s="168"/>
      <c r="AG67" s="168"/>
      <c r="AH67" s="168"/>
      <c r="AI67" s="168"/>
      <c r="AJ67" s="168"/>
      <c r="AK67" s="168"/>
      <c r="AL67" s="168"/>
      <c r="AM67" s="168"/>
      <c r="AN67" s="168"/>
      <c r="AO67" s="168"/>
      <c r="AP67" s="168"/>
    </row>
    <row r="68" spans="1:42">
      <c r="A68" s="167"/>
      <c r="B68" s="167"/>
      <c r="C68" s="167"/>
      <c r="D68" s="167"/>
      <c r="E68" s="167"/>
      <c r="F68" s="167"/>
      <c r="G68" s="167"/>
      <c r="H68" s="167"/>
      <c r="I68" s="167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168"/>
      <c r="V68" s="168"/>
      <c r="W68" s="168"/>
      <c r="X68" s="168"/>
      <c r="Y68" s="168"/>
      <c r="Z68" s="168"/>
      <c r="AA68" s="168"/>
      <c r="AB68" s="168"/>
      <c r="AC68" s="168"/>
      <c r="AD68" s="168"/>
      <c r="AE68" s="168"/>
      <c r="AF68" s="168"/>
      <c r="AG68" s="168"/>
      <c r="AH68" s="168"/>
      <c r="AI68" s="168"/>
      <c r="AJ68" s="168"/>
      <c r="AK68" s="168"/>
      <c r="AL68" s="168"/>
      <c r="AM68" s="168"/>
      <c r="AN68" s="168"/>
      <c r="AO68" s="168"/>
      <c r="AP68" s="168"/>
    </row>
    <row r="69" spans="1:42">
      <c r="A69" s="167"/>
      <c r="B69" s="167"/>
      <c r="C69" s="167"/>
      <c r="D69" s="167"/>
      <c r="E69" s="167"/>
      <c r="F69" s="167"/>
      <c r="G69" s="167"/>
      <c r="H69" s="167"/>
      <c r="I69" s="167"/>
      <c r="J69" s="168"/>
      <c r="K69" s="168"/>
      <c r="L69" s="168"/>
      <c r="M69" s="168"/>
      <c r="N69" s="168"/>
      <c r="O69" s="168"/>
      <c r="P69" s="168"/>
      <c r="Q69" s="168"/>
      <c r="R69" s="168"/>
      <c r="S69" s="168"/>
      <c r="T69" s="168"/>
      <c r="U69" s="168"/>
      <c r="V69" s="168"/>
      <c r="W69" s="168"/>
      <c r="X69" s="168"/>
      <c r="Y69" s="168"/>
      <c r="Z69" s="168"/>
      <c r="AA69" s="168"/>
      <c r="AB69" s="168"/>
      <c r="AC69" s="168"/>
      <c r="AD69" s="168"/>
      <c r="AE69" s="168"/>
      <c r="AF69" s="168"/>
      <c r="AG69" s="168"/>
      <c r="AH69" s="168"/>
      <c r="AI69" s="168"/>
      <c r="AJ69" s="168"/>
      <c r="AK69" s="168"/>
      <c r="AL69" s="168"/>
      <c r="AM69" s="168"/>
      <c r="AN69" s="168"/>
      <c r="AO69" s="168"/>
      <c r="AP69" s="168"/>
    </row>
    <row r="70" spans="1:42">
      <c r="A70" s="167"/>
      <c r="B70" s="167"/>
      <c r="C70" s="167"/>
      <c r="D70" s="167"/>
      <c r="E70" s="167"/>
      <c r="F70" s="167"/>
      <c r="G70" s="167"/>
      <c r="H70" s="167"/>
      <c r="I70" s="167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  <c r="X70" s="168"/>
      <c r="Y70" s="168"/>
      <c r="Z70" s="168"/>
      <c r="AA70" s="168"/>
      <c r="AB70" s="168"/>
      <c r="AC70" s="168"/>
      <c r="AD70" s="168"/>
      <c r="AE70" s="168"/>
      <c r="AF70" s="168"/>
      <c r="AG70" s="168"/>
      <c r="AH70" s="168"/>
      <c r="AI70" s="168"/>
      <c r="AJ70" s="168"/>
      <c r="AK70" s="168"/>
      <c r="AL70" s="168"/>
      <c r="AM70" s="168"/>
      <c r="AN70" s="168"/>
      <c r="AO70" s="168"/>
      <c r="AP70" s="168"/>
    </row>
    <row r="71" spans="1:42">
      <c r="A71" s="167"/>
      <c r="B71" s="167"/>
      <c r="C71" s="167"/>
      <c r="D71" s="167"/>
      <c r="E71" s="167"/>
      <c r="F71" s="167"/>
      <c r="G71" s="167"/>
      <c r="H71" s="167"/>
      <c r="I71" s="167"/>
      <c r="J71" s="168"/>
      <c r="K71" s="168"/>
      <c r="L71" s="168"/>
      <c r="M71" s="168"/>
      <c r="N71" s="168"/>
      <c r="O71" s="168"/>
      <c r="P71" s="168"/>
      <c r="Q71" s="168"/>
      <c r="R71" s="168"/>
      <c r="S71" s="168"/>
      <c r="T71" s="168"/>
      <c r="U71" s="168"/>
      <c r="V71" s="168"/>
      <c r="W71" s="168"/>
      <c r="X71" s="168"/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  <c r="AM71" s="168"/>
      <c r="AN71" s="168"/>
      <c r="AO71" s="168"/>
      <c r="AP71" s="168"/>
    </row>
    <row r="72" spans="1:42">
      <c r="A72" s="167"/>
      <c r="B72" s="167"/>
      <c r="C72" s="167"/>
      <c r="D72" s="167"/>
      <c r="E72" s="167"/>
      <c r="F72" s="167"/>
      <c r="G72" s="167"/>
      <c r="H72" s="167"/>
      <c r="I72" s="167"/>
      <c r="J72" s="168"/>
      <c r="K72" s="168"/>
      <c r="L72" s="168"/>
      <c r="M72" s="168"/>
      <c r="N72" s="168"/>
      <c r="O72" s="168"/>
      <c r="P72" s="168"/>
      <c r="Q72" s="168"/>
      <c r="R72" s="168"/>
      <c r="S72" s="168"/>
      <c r="T72" s="168"/>
      <c r="U72" s="168"/>
      <c r="V72" s="168"/>
      <c r="W72" s="168"/>
      <c r="X72" s="168"/>
      <c r="Y72" s="168"/>
      <c r="Z72" s="168"/>
      <c r="AA72" s="168"/>
      <c r="AB72" s="168"/>
      <c r="AC72" s="168"/>
      <c r="AD72" s="168"/>
      <c r="AE72" s="168"/>
      <c r="AF72" s="168"/>
      <c r="AG72" s="168"/>
      <c r="AH72" s="168"/>
      <c r="AI72" s="168"/>
      <c r="AJ72" s="168"/>
      <c r="AK72" s="168"/>
      <c r="AL72" s="168"/>
      <c r="AM72" s="168"/>
      <c r="AN72" s="168"/>
      <c r="AO72" s="168"/>
      <c r="AP72" s="168"/>
    </row>
    <row r="73" spans="1:42">
      <c r="A73" s="167"/>
      <c r="B73" s="167"/>
      <c r="C73" s="167"/>
      <c r="D73" s="167"/>
      <c r="E73" s="167"/>
      <c r="F73" s="167"/>
      <c r="G73" s="167"/>
      <c r="H73" s="167"/>
      <c r="I73" s="167"/>
      <c r="J73" s="168"/>
      <c r="K73" s="168"/>
      <c r="L73" s="168"/>
      <c r="M73" s="168"/>
      <c r="N73" s="168"/>
      <c r="O73" s="168"/>
      <c r="P73" s="168"/>
      <c r="Q73" s="168"/>
      <c r="R73" s="168"/>
      <c r="S73" s="168"/>
      <c r="T73" s="168"/>
      <c r="U73" s="168"/>
      <c r="V73" s="168"/>
      <c r="W73" s="168"/>
      <c r="X73" s="168"/>
      <c r="Y73" s="168"/>
      <c r="Z73" s="168"/>
      <c r="AA73" s="168"/>
      <c r="AB73" s="168"/>
      <c r="AC73" s="168"/>
      <c r="AD73" s="168"/>
      <c r="AE73" s="168"/>
      <c r="AF73" s="168"/>
      <c r="AG73" s="168"/>
      <c r="AH73" s="168"/>
      <c r="AI73" s="168"/>
      <c r="AJ73" s="168"/>
      <c r="AK73" s="168"/>
      <c r="AL73" s="168"/>
      <c r="AM73" s="168"/>
      <c r="AN73" s="168"/>
      <c r="AO73" s="168"/>
      <c r="AP73" s="168"/>
    </row>
    <row r="74" spans="1:42">
      <c r="A74" s="167"/>
      <c r="B74" s="167"/>
      <c r="C74" s="167"/>
      <c r="D74" s="167"/>
      <c r="E74" s="167"/>
      <c r="F74" s="167"/>
      <c r="G74" s="167"/>
      <c r="H74" s="167"/>
      <c r="I74" s="167"/>
      <c r="J74" s="168"/>
      <c r="K74" s="168"/>
      <c r="L74" s="168"/>
      <c r="M74" s="168"/>
      <c r="N74" s="168"/>
      <c r="O74" s="168"/>
      <c r="P74" s="168"/>
      <c r="Q74" s="168"/>
      <c r="R74" s="168"/>
      <c r="S74" s="168"/>
      <c r="T74" s="168"/>
      <c r="U74" s="168"/>
      <c r="V74" s="168"/>
      <c r="W74" s="168"/>
      <c r="X74" s="168"/>
      <c r="Y74" s="168"/>
      <c r="Z74" s="168"/>
      <c r="AA74" s="168"/>
      <c r="AB74" s="168"/>
      <c r="AC74" s="168"/>
      <c r="AD74" s="168"/>
      <c r="AE74" s="168"/>
      <c r="AF74" s="168"/>
      <c r="AG74" s="168"/>
      <c r="AH74" s="168"/>
      <c r="AI74" s="168"/>
      <c r="AJ74" s="168"/>
      <c r="AK74" s="168"/>
      <c r="AL74" s="168"/>
      <c r="AM74" s="168"/>
      <c r="AN74" s="168"/>
      <c r="AO74" s="168"/>
      <c r="AP74" s="168"/>
    </row>
    <row r="75" spans="1:42">
      <c r="A75" s="167"/>
      <c r="B75" s="167"/>
      <c r="C75" s="167"/>
      <c r="D75" s="167"/>
      <c r="E75" s="167"/>
      <c r="F75" s="167"/>
      <c r="G75" s="167"/>
      <c r="H75" s="167"/>
      <c r="I75" s="167"/>
      <c r="J75" s="168"/>
      <c r="K75" s="168"/>
      <c r="L75" s="168"/>
      <c r="M75" s="168"/>
      <c r="N75" s="168"/>
      <c r="O75" s="168"/>
      <c r="P75" s="168"/>
      <c r="Q75" s="168"/>
      <c r="R75" s="168"/>
      <c r="S75" s="168"/>
      <c r="T75" s="168"/>
      <c r="U75" s="168"/>
      <c r="V75" s="168"/>
      <c r="W75" s="168"/>
      <c r="X75" s="168"/>
      <c r="Y75" s="168"/>
      <c r="Z75" s="168"/>
      <c r="AA75" s="168"/>
      <c r="AB75" s="168"/>
      <c r="AC75" s="168"/>
      <c r="AD75" s="168"/>
      <c r="AE75" s="168"/>
      <c r="AF75" s="168"/>
      <c r="AG75" s="168"/>
      <c r="AH75" s="168"/>
      <c r="AI75" s="168"/>
      <c r="AJ75" s="168"/>
      <c r="AK75" s="168"/>
      <c r="AL75" s="168"/>
      <c r="AM75" s="168"/>
      <c r="AN75" s="168"/>
      <c r="AO75" s="168"/>
      <c r="AP75" s="168"/>
    </row>
    <row r="76" spans="1:42">
      <c r="A76" s="167"/>
      <c r="B76" s="167"/>
      <c r="C76" s="167"/>
      <c r="D76" s="167"/>
      <c r="E76" s="167"/>
      <c r="F76" s="167"/>
      <c r="G76" s="167"/>
      <c r="H76" s="167"/>
      <c r="I76" s="167"/>
      <c r="J76" s="168"/>
      <c r="K76" s="168"/>
      <c r="L76" s="168"/>
      <c r="M76" s="168"/>
      <c r="N76" s="168"/>
      <c r="O76" s="168"/>
      <c r="P76" s="168"/>
      <c r="Q76" s="168"/>
      <c r="R76" s="168"/>
      <c r="S76" s="168"/>
      <c r="T76" s="168"/>
      <c r="U76" s="168"/>
      <c r="V76" s="168"/>
      <c r="W76" s="168"/>
      <c r="X76" s="168"/>
      <c r="Y76" s="168"/>
      <c r="Z76" s="168"/>
      <c r="AA76" s="168"/>
      <c r="AB76" s="168"/>
      <c r="AC76" s="168"/>
      <c r="AD76" s="168"/>
      <c r="AE76" s="168"/>
      <c r="AF76" s="168"/>
      <c r="AG76" s="168"/>
      <c r="AH76" s="168"/>
      <c r="AI76" s="168"/>
      <c r="AJ76" s="168"/>
      <c r="AK76" s="168"/>
      <c r="AL76" s="168"/>
      <c r="AM76" s="168"/>
      <c r="AN76" s="168"/>
      <c r="AO76" s="168"/>
      <c r="AP76" s="168"/>
    </row>
    <row r="77" spans="1:42">
      <c r="A77" s="167"/>
      <c r="B77" s="167"/>
      <c r="C77" s="167"/>
      <c r="D77" s="167"/>
      <c r="E77" s="167"/>
      <c r="F77" s="167"/>
      <c r="G77" s="167"/>
      <c r="H77" s="167"/>
      <c r="I77" s="167"/>
      <c r="J77" s="168"/>
      <c r="K77" s="168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68"/>
      <c r="Y77" s="168"/>
      <c r="Z77" s="168"/>
      <c r="AA77" s="168"/>
      <c r="AB77" s="168"/>
      <c r="AC77" s="168"/>
      <c r="AD77" s="168"/>
      <c r="AE77" s="168"/>
      <c r="AF77" s="168"/>
      <c r="AG77" s="168"/>
      <c r="AH77" s="168"/>
      <c r="AI77" s="168"/>
      <c r="AJ77" s="168"/>
      <c r="AK77" s="168"/>
      <c r="AL77" s="168"/>
      <c r="AM77" s="168"/>
      <c r="AN77" s="168"/>
      <c r="AO77" s="168"/>
      <c r="AP77" s="168"/>
    </row>
    <row r="78" spans="1:42">
      <c r="A78" s="167"/>
      <c r="B78" s="167"/>
      <c r="C78" s="167"/>
      <c r="D78" s="167"/>
      <c r="E78" s="167"/>
      <c r="F78" s="167"/>
      <c r="G78" s="167"/>
      <c r="H78" s="167"/>
      <c r="I78" s="167"/>
      <c r="J78" s="168"/>
      <c r="K78" s="168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V78" s="168"/>
      <c r="W78" s="168"/>
      <c r="X78" s="168"/>
      <c r="Y78" s="168"/>
      <c r="Z78" s="168"/>
      <c r="AA78" s="168"/>
      <c r="AB78" s="168"/>
      <c r="AC78" s="168"/>
      <c r="AD78" s="168"/>
      <c r="AE78" s="168"/>
      <c r="AF78" s="168"/>
      <c r="AG78" s="168"/>
      <c r="AH78" s="168"/>
      <c r="AI78" s="168"/>
      <c r="AJ78" s="168"/>
      <c r="AK78" s="168"/>
      <c r="AL78" s="168"/>
      <c r="AM78" s="168"/>
      <c r="AN78" s="168"/>
      <c r="AO78" s="168"/>
      <c r="AP78" s="168"/>
    </row>
    <row r="79" spans="1:42">
      <c r="A79" s="167"/>
      <c r="B79" s="167"/>
      <c r="C79" s="167"/>
      <c r="D79" s="167"/>
      <c r="E79" s="167"/>
      <c r="F79" s="167"/>
      <c r="G79" s="167"/>
      <c r="H79" s="167"/>
      <c r="I79" s="167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68"/>
      <c r="AF79" s="168"/>
      <c r="AG79" s="168"/>
      <c r="AH79" s="168"/>
      <c r="AI79" s="168"/>
      <c r="AJ79" s="168"/>
      <c r="AK79" s="168"/>
      <c r="AL79" s="168"/>
      <c r="AM79" s="168"/>
      <c r="AN79" s="168"/>
      <c r="AO79" s="168"/>
      <c r="AP79" s="168"/>
    </row>
    <row r="80" spans="1:42">
      <c r="A80" s="167"/>
      <c r="B80" s="167"/>
      <c r="C80" s="167"/>
      <c r="D80" s="167"/>
      <c r="E80" s="167"/>
      <c r="F80" s="167"/>
      <c r="G80" s="167"/>
      <c r="H80" s="167"/>
      <c r="I80" s="167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</row>
    <row r="81" spans="1:42">
      <c r="A81" s="167"/>
      <c r="B81" s="167"/>
      <c r="C81" s="167"/>
      <c r="D81" s="167"/>
      <c r="E81" s="167"/>
      <c r="F81" s="167"/>
      <c r="G81" s="167"/>
      <c r="H81" s="167"/>
      <c r="I81" s="167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</row>
    <row r="82" spans="1:42">
      <c r="A82" s="167"/>
      <c r="B82" s="167"/>
      <c r="C82" s="167"/>
      <c r="D82" s="167"/>
      <c r="E82" s="167"/>
      <c r="F82" s="167"/>
      <c r="G82" s="167"/>
      <c r="H82" s="167"/>
      <c r="I82" s="167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</row>
    <row r="83" spans="1:42">
      <c r="A83" s="167"/>
      <c r="B83" s="167"/>
      <c r="C83" s="167"/>
      <c r="D83" s="167"/>
      <c r="E83" s="167"/>
      <c r="F83" s="167"/>
      <c r="G83" s="167"/>
      <c r="H83" s="167"/>
      <c r="I83" s="167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</row>
    <row r="84" spans="1:42">
      <c r="A84" s="167"/>
      <c r="B84" s="167"/>
      <c r="C84" s="167"/>
      <c r="D84" s="167"/>
      <c r="E84" s="167"/>
      <c r="F84" s="167"/>
      <c r="G84" s="167"/>
      <c r="H84" s="167"/>
      <c r="I84" s="167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</row>
    <row r="85" spans="1:42">
      <c r="A85" s="167"/>
      <c r="B85" s="167"/>
      <c r="C85" s="167"/>
      <c r="D85" s="167"/>
      <c r="E85" s="167"/>
      <c r="F85" s="167"/>
      <c r="G85" s="167"/>
      <c r="H85" s="167"/>
      <c r="I85" s="167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</row>
    <row r="86" spans="1:42">
      <c r="A86" s="167"/>
      <c r="B86" s="167"/>
      <c r="C86" s="167"/>
      <c r="D86" s="167"/>
      <c r="E86" s="167"/>
      <c r="F86" s="167"/>
      <c r="G86" s="167"/>
      <c r="H86" s="167"/>
      <c r="I86" s="167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</row>
    <row r="87" spans="1:42">
      <c r="A87" s="167"/>
      <c r="B87" s="167"/>
      <c r="C87" s="167"/>
      <c r="D87" s="167"/>
      <c r="E87" s="167"/>
      <c r="F87" s="167"/>
      <c r="G87" s="167"/>
      <c r="H87" s="167"/>
      <c r="I87" s="167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</row>
    <row r="88" spans="1:42">
      <c r="A88" s="167"/>
      <c r="B88" s="167"/>
      <c r="C88" s="167"/>
      <c r="D88" s="167"/>
      <c r="E88" s="167"/>
      <c r="F88" s="167"/>
      <c r="G88" s="167"/>
      <c r="H88" s="167"/>
      <c r="I88" s="167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</row>
    <row r="89" spans="1:42">
      <c r="A89" s="167"/>
      <c r="B89" s="167"/>
      <c r="C89" s="167"/>
      <c r="D89" s="167"/>
      <c r="E89" s="167"/>
      <c r="F89" s="167"/>
      <c r="G89" s="167"/>
      <c r="H89" s="167"/>
      <c r="I89" s="167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</row>
    <row r="90" spans="1:42">
      <c r="A90" s="167"/>
      <c r="B90" s="167"/>
      <c r="C90" s="167"/>
      <c r="D90" s="167"/>
      <c r="E90" s="167"/>
      <c r="F90" s="167"/>
      <c r="G90" s="167"/>
      <c r="H90" s="167"/>
      <c r="I90" s="167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</row>
    <row r="91" spans="1:42">
      <c r="A91" s="167"/>
      <c r="B91" s="167"/>
      <c r="C91" s="167"/>
      <c r="D91" s="167"/>
      <c r="E91" s="167"/>
      <c r="F91" s="167"/>
      <c r="G91" s="167"/>
      <c r="H91" s="167"/>
      <c r="I91" s="167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</row>
    <row r="92" spans="1:42">
      <c r="A92" s="167"/>
      <c r="B92" s="167"/>
      <c r="C92" s="167"/>
      <c r="D92" s="167"/>
      <c r="E92" s="167"/>
      <c r="F92" s="167"/>
      <c r="G92" s="167"/>
      <c r="H92" s="167"/>
      <c r="I92" s="167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</row>
    <row r="93" spans="1:42">
      <c r="A93" s="167"/>
      <c r="B93" s="167"/>
      <c r="C93" s="167"/>
      <c r="D93" s="167"/>
      <c r="E93" s="167"/>
      <c r="F93" s="167"/>
      <c r="G93" s="167"/>
      <c r="H93" s="167"/>
      <c r="I93" s="167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</row>
    <row r="94" spans="1:42">
      <c r="A94" s="167"/>
      <c r="B94" s="167"/>
      <c r="C94" s="167"/>
      <c r="D94" s="167"/>
      <c r="E94" s="167"/>
      <c r="F94" s="167"/>
      <c r="G94" s="167"/>
      <c r="H94" s="167"/>
      <c r="I94" s="167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</row>
    <row r="95" spans="1:42">
      <c r="A95" s="167"/>
      <c r="B95" s="167"/>
      <c r="C95" s="167"/>
      <c r="D95" s="167"/>
      <c r="E95" s="167"/>
      <c r="F95" s="167"/>
      <c r="G95" s="167"/>
      <c r="H95" s="167"/>
      <c r="I95" s="167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</row>
    <row r="96" spans="1:42">
      <c r="A96" s="167"/>
      <c r="B96" s="167"/>
      <c r="C96" s="167"/>
      <c r="D96" s="167"/>
      <c r="E96" s="167"/>
      <c r="F96" s="167"/>
      <c r="G96" s="167"/>
      <c r="H96" s="167"/>
      <c r="I96" s="167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</row>
    <row r="97" spans="1:42">
      <c r="A97" s="167"/>
      <c r="B97" s="167"/>
      <c r="C97" s="167"/>
      <c r="D97" s="167"/>
      <c r="E97" s="167"/>
      <c r="F97" s="167"/>
      <c r="G97" s="167"/>
      <c r="H97" s="167"/>
      <c r="I97" s="167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</row>
    <row r="98" spans="1:42">
      <c r="A98" s="167"/>
      <c r="B98" s="167"/>
      <c r="C98" s="167"/>
      <c r="D98" s="167"/>
      <c r="E98" s="167"/>
      <c r="F98" s="167"/>
      <c r="G98" s="167"/>
      <c r="H98" s="167"/>
      <c r="I98" s="167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</row>
    <row r="99" spans="1:42">
      <c r="A99" s="167"/>
      <c r="B99" s="167"/>
      <c r="C99" s="167"/>
      <c r="D99" s="167"/>
      <c r="E99" s="167"/>
      <c r="F99" s="167"/>
      <c r="G99" s="167"/>
      <c r="H99" s="167"/>
      <c r="I99" s="167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55.2851562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58.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1.75" customHeight="1">
      <c r="A2" s="238" t="s">
        <v>186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4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4.25" customHeight="1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63.75">
      <c r="A8" s="1">
        <v>1</v>
      </c>
      <c r="B8" s="6" t="s">
        <v>53</v>
      </c>
      <c r="C8" s="69">
        <f t="shared" ref="C8:AP8" si="0">SUM(C9:C10)</f>
        <v>115</v>
      </c>
      <c r="D8" s="69">
        <f t="shared" si="0"/>
        <v>0</v>
      </c>
      <c r="E8" s="69">
        <f t="shared" si="0"/>
        <v>115</v>
      </c>
      <c r="F8" s="69">
        <f t="shared" si="0"/>
        <v>0</v>
      </c>
      <c r="G8" s="69">
        <f t="shared" si="0"/>
        <v>0</v>
      </c>
      <c r="H8" s="69">
        <f t="shared" si="0"/>
        <v>213</v>
      </c>
      <c r="I8" s="69">
        <f t="shared" si="0"/>
        <v>178</v>
      </c>
      <c r="J8" s="69">
        <f t="shared" si="0"/>
        <v>25</v>
      </c>
      <c r="K8" s="69">
        <f t="shared" si="0"/>
        <v>10</v>
      </c>
      <c r="L8" s="69">
        <f t="shared" si="0"/>
        <v>3</v>
      </c>
      <c r="M8" s="69">
        <f t="shared" si="0"/>
        <v>135</v>
      </c>
      <c r="N8" s="69">
        <f t="shared" si="0"/>
        <v>47</v>
      </c>
      <c r="O8" s="69">
        <f t="shared" si="0"/>
        <v>3</v>
      </c>
      <c r="P8" s="69">
        <f t="shared" si="0"/>
        <v>85</v>
      </c>
      <c r="Q8" s="69">
        <f t="shared" si="0"/>
        <v>0</v>
      </c>
      <c r="R8" s="69">
        <f t="shared" si="0"/>
        <v>37</v>
      </c>
      <c r="S8" s="69">
        <f t="shared" si="0"/>
        <v>0</v>
      </c>
      <c r="T8" s="69">
        <f t="shared" si="0"/>
        <v>9</v>
      </c>
      <c r="U8" s="69">
        <f t="shared" si="0"/>
        <v>28</v>
      </c>
      <c r="V8" s="69">
        <f t="shared" si="0"/>
        <v>172</v>
      </c>
      <c r="W8" s="69">
        <f t="shared" si="0"/>
        <v>0</v>
      </c>
      <c r="X8" s="69">
        <f t="shared" si="0"/>
        <v>6</v>
      </c>
      <c r="Y8" s="69">
        <f t="shared" si="0"/>
        <v>118</v>
      </c>
      <c r="Z8" s="69">
        <f t="shared" si="0"/>
        <v>6</v>
      </c>
      <c r="AA8" s="69">
        <f t="shared" si="0"/>
        <v>31</v>
      </c>
      <c r="AB8" s="69">
        <f t="shared" si="0"/>
        <v>9</v>
      </c>
      <c r="AC8" s="69">
        <f t="shared" si="0"/>
        <v>40</v>
      </c>
      <c r="AD8" s="69">
        <f t="shared" si="0"/>
        <v>7</v>
      </c>
      <c r="AE8" s="69">
        <f t="shared" si="0"/>
        <v>33</v>
      </c>
      <c r="AF8" s="69">
        <f t="shared" si="0"/>
        <v>0</v>
      </c>
      <c r="AG8" s="69">
        <f t="shared" si="0"/>
        <v>32</v>
      </c>
      <c r="AH8" s="69">
        <f t="shared" si="0"/>
        <v>6</v>
      </c>
      <c r="AI8" s="69">
        <f t="shared" si="0"/>
        <v>0</v>
      </c>
      <c r="AJ8" s="69">
        <f t="shared" si="0"/>
        <v>6</v>
      </c>
      <c r="AK8" s="69">
        <f t="shared" si="0"/>
        <v>2</v>
      </c>
      <c r="AL8" s="69">
        <f t="shared" si="0"/>
        <v>4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115</v>
      </c>
      <c r="AR8" s="69">
        <f t="shared" si="1"/>
        <v>115</v>
      </c>
      <c r="AS8" s="69">
        <f t="shared" si="1"/>
        <v>213</v>
      </c>
      <c r="AT8" s="69">
        <f t="shared" si="1"/>
        <v>213</v>
      </c>
      <c r="AU8" s="69">
        <f t="shared" si="1"/>
        <v>293</v>
      </c>
      <c r="AV8" s="69">
        <f>SUM(AV9:AV10)</f>
        <v>293</v>
      </c>
      <c r="AW8" s="69">
        <f t="shared" si="1"/>
        <v>135</v>
      </c>
      <c r="AX8" s="69">
        <f t="shared" si="1"/>
        <v>135</v>
      </c>
      <c r="AY8" s="69">
        <f t="shared" si="1"/>
        <v>37</v>
      </c>
      <c r="AZ8" s="69">
        <f t="shared" si="1"/>
        <v>37</v>
      </c>
      <c r="BA8" s="69">
        <f t="shared" si="1"/>
        <v>172</v>
      </c>
      <c r="BB8" s="69">
        <f t="shared" si="1"/>
        <v>172</v>
      </c>
      <c r="BC8" s="69">
        <f t="shared" si="1"/>
        <v>40</v>
      </c>
      <c r="BD8" s="69">
        <f t="shared" si="1"/>
        <v>40</v>
      </c>
      <c r="BE8" s="69">
        <f t="shared" si="1"/>
        <v>40</v>
      </c>
      <c r="BF8" s="69">
        <f t="shared" si="1"/>
        <v>40</v>
      </c>
      <c r="BG8" s="69">
        <f t="shared" si="1"/>
        <v>6</v>
      </c>
      <c r="BH8" s="69">
        <f t="shared" si="1"/>
        <v>6</v>
      </c>
      <c r="BI8" s="69">
        <f t="shared" si="1"/>
        <v>6</v>
      </c>
      <c r="BJ8" s="69">
        <f t="shared" si="1"/>
        <v>6</v>
      </c>
    </row>
    <row r="9" spans="1:62" ht="48.75" customHeight="1">
      <c r="A9" s="5" t="s">
        <v>45</v>
      </c>
      <c r="B9" s="204" t="s">
        <v>54</v>
      </c>
      <c r="C9" s="21">
        <v>90</v>
      </c>
      <c r="D9" s="2">
        <v>0</v>
      </c>
      <c r="E9" s="2">
        <v>90</v>
      </c>
      <c r="F9" s="2">
        <v>0</v>
      </c>
      <c r="G9" s="2">
        <v>0</v>
      </c>
      <c r="H9" s="2">
        <v>149</v>
      </c>
      <c r="I9" s="2">
        <f>H9-J9-K9</f>
        <v>120</v>
      </c>
      <c r="J9" s="3">
        <v>23</v>
      </c>
      <c r="K9" s="3">
        <v>6</v>
      </c>
      <c r="L9" s="3">
        <v>3</v>
      </c>
      <c r="M9" s="3">
        <f>N9+O9+P9+Q9</f>
        <v>119</v>
      </c>
      <c r="N9" s="161">
        <v>37</v>
      </c>
      <c r="O9" s="161">
        <v>2</v>
      </c>
      <c r="P9" s="161">
        <v>80</v>
      </c>
      <c r="Q9" s="161">
        <v>0</v>
      </c>
      <c r="R9" s="161">
        <v>19</v>
      </c>
      <c r="S9" s="161">
        <v>0</v>
      </c>
      <c r="T9" s="161">
        <v>9</v>
      </c>
      <c r="U9" s="161">
        <v>10</v>
      </c>
      <c r="V9" s="3">
        <f>M9+R9</f>
        <v>138</v>
      </c>
      <c r="W9" s="3">
        <v>0</v>
      </c>
      <c r="X9" s="3">
        <v>3</v>
      </c>
      <c r="Y9" s="3">
        <f>E9+I9-L9-V9-W9</f>
        <v>69</v>
      </c>
      <c r="Z9" s="3">
        <v>3</v>
      </c>
      <c r="AA9" s="3">
        <v>24</v>
      </c>
      <c r="AB9" s="3">
        <v>6</v>
      </c>
      <c r="AC9" s="3">
        <f>AA9+AB9</f>
        <v>30</v>
      </c>
      <c r="AD9" s="21">
        <v>6</v>
      </c>
      <c r="AE9" s="8">
        <f>AA9+AB9-AD9</f>
        <v>24</v>
      </c>
      <c r="AF9" s="3"/>
      <c r="AG9" s="3">
        <v>24</v>
      </c>
      <c r="AH9" s="3">
        <v>5</v>
      </c>
      <c r="AI9" s="3">
        <v>0</v>
      </c>
      <c r="AJ9" s="3">
        <f>AH9+AI9</f>
        <v>5</v>
      </c>
      <c r="AK9" s="3">
        <v>1</v>
      </c>
      <c r="AL9" s="3">
        <f>AH9+AI9-AK9</f>
        <v>4</v>
      </c>
      <c r="AM9" s="21"/>
      <c r="AN9" s="21"/>
      <c r="AO9" s="21"/>
      <c r="AP9" s="21"/>
      <c r="AQ9" s="70">
        <f>C9</f>
        <v>90</v>
      </c>
      <c r="AR9" s="70">
        <f>E9+F9+G9+D9</f>
        <v>90</v>
      </c>
      <c r="AS9" s="70">
        <f>H9</f>
        <v>149</v>
      </c>
      <c r="AT9" s="70">
        <f>I9+J9+K9</f>
        <v>149</v>
      </c>
      <c r="AU9" s="70">
        <f>D9+E9+I9</f>
        <v>210</v>
      </c>
      <c r="AV9" s="70">
        <f>L9+V9+W9+Y9</f>
        <v>210</v>
      </c>
      <c r="AW9" s="70">
        <f>M9</f>
        <v>119</v>
      </c>
      <c r="AX9" s="70">
        <f>N9+O9+P9+Q9</f>
        <v>119</v>
      </c>
      <c r="AY9" s="70">
        <f>R9</f>
        <v>19</v>
      </c>
      <c r="AZ9" s="70">
        <f>S9+T9+U9</f>
        <v>19</v>
      </c>
      <c r="BA9" s="70">
        <f>V9</f>
        <v>138</v>
      </c>
      <c r="BB9" s="70">
        <f>M9+R9</f>
        <v>138</v>
      </c>
      <c r="BC9" s="70">
        <f>AC9</f>
        <v>30</v>
      </c>
      <c r="BD9" s="70">
        <f>AA9+AB9</f>
        <v>30</v>
      </c>
      <c r="BE9" s="70">
        <f>AC9</f>
        <v>30</v>
      </c>
      <c r="BF9" s="70">
        <f>AD9+AE9</f>
        <v>30</v>
      </c>
      <c r="BG9" s="70">
        <f>AJ9</f>
        <v>5</v>
      </c>
      <c r="BH9" s="70">
        <f>AH9+AI9</f>
        <v>5</v>
      </c>
      <c r="BI9" s="70">
        <f>AJ9</f>
        <v>5</v>
      </c>
      <c r="BJ9" s="70">
        <f>AK9+AL9</f>
        <v>5</v>
      </c>
    </row>
    <row r="10" spans="1:62" ht="51">
      <c r="A10" s="5" t="s">
        <v>46</v>
      </c>
      <c r="B10" s="204" t="s">
        <v>55</v>
      </c>
      <c r="C10" s="21">
        <v>25</v>
      </c>
      <c r="D10" s="2">
        <v>0</v>
      </c>
      <c r="E10" s="2">
        <v>25</v>
      </c>
      <c r="F10" s="2">
        <v>0</v>
      </c>
      <c r="G10" s="2">
        <v>0</v>
      </c>
      <c r="H10" s="2">
        <v>64</v>
      </c>
      <c r="I10" s="2">
        <f t="shared" ref="I10" si="2">H10-J10-K10</f>
        <v>58</v>
      </c>
      <c r="J10" s="3">
        <v>2</v>
      </c>
      <c r="K10" s="3">
        <v>4</v>
      </c>
      <c r="L10" s="3">
        <v>0</v>
      </c>
      <c r="M10" s="3">
        <f t="shared" ref="M10" si="3">N10+O10+P10+Q10</f>
        <v>16</v>
      </c>
      <c r="N10" s="162">
        <v>10</v>
      </c>
      <c r="O10" s="162">
        <v>1</v>
      </c>
      <c r="P10" s="162">
        <v>5</v>
      </c>
      <c r="Q10" s="162">
        <v>0</v>
      </c>
      <c r="R10" s="161">
        <f t="shared" ref="R10" si="4">S10+T10+U10</f>
        <v>18</v>
      </c>
      <c r="S10" s="162">
        <v>0</v>
      </c>
      <c r="T10" s="162">
        <v>0</v>
      </c>
      <c r="U10" s="162">
        <v>18</v>
      </c>
      <c r="V10" s="3">
        <f t="shared" ref="V10" si="5">M10+R10</f>
        <v>34</v>
      </c>
      <c r="W10" s="3">
        <v>0</v>
      </c>
      <c r="X10" s="4">
        <v>3</v>
      </c>
      <c r="Y10" s="3">
        <f t="shared" ref="Y10" si="6">E10+I10-L10-V10-W10</f>
        <v>49</v>
      </c>
      <c r="Z10" s="4">
        <v>3</v>
      </c>
      <c r="AA10" s="4">
        <v>7</v>
      </c>
      <c r="AB10" s="4">
        <v>3</v>
      </c>
      <c r="AC10" s="3">
        <f t="shared" ref="AC10" si="7">AA10+AB10</f>
        <v>10</v>
      </c>
      <c r="AD10" s="21">
        <v>1</v>
      </c>
      <c r="AE10" s="8">
        <f t="shared" ref="AE10" si="8">AA10+AB10-AD10</f>
        <v>9</v>
      </c>
      <c r="AF10" s="3"/>
      <c r="AG10" s="3">
        <v>8</v>
      </c>
      <c r="AH10" s="3">
        <v>1</v>
      </c>
      <c r="AI10" s="3">
        <v>0</v>
      </c>
      <c r="AJ10" s="3">
        <f t="shared" ref="AJ10" si="9">AH10+AI10</f>
        <v>1</v>
      </c>
      <c r="AK10" s="3">
        <v>1</v>
      </c>
      <c r="AL10" s="3">
        <f t="shared" ref="AL10" si="10">AH10+AI10-AK10</f>
        <v>0</v>
      </c>
      <c r="AM10" s="21"/>
      <c r="AN10" s="21"/>
      <c r="AO10" s="21"/>
      <c r="AP10" s="21"/>
      <c r="AQ10" s="70">
        <f t="shared" ref="AQ10:AQ46" si="11">C10</f>
        <v>25</v>
      </c>
      <c r="AR10" s="70">
        <f>E10+F10+G10+D10</f>
        <v>25</v>
      </c>
      <c r="AS10" s="70">
        <f t="shared" ref="AS10:AS46" si="12">H10</f>
        <v>64</v>
      </c>
      <c r="AT10" s="70">
        <f t="shared" ref="AT10:AT46" si="13">I10+J10+K10</f>
        <v>64</v>
      </c>
      <c r="AU10" s="70">
        <f t="shared" ref="AU10:AU46" si="14">D10+E10+I10</f>
        <v>83</v>
      </c>
      <c r="AV10" s="70">
        <f>L10+V10+W10+Y10</f>
        <v>83</v>
      </c>
      <c r="AW10" s="70">
        <f t="shared" ref="AW10:AW46" si="15">M10</f>
        <v>16</v>
      </c>
      <c r="AX10" s="70">
        <f>N10+O10+P10+Q10</f>
        <v>16</v>
      </c>
      <c r="AY10" s="70">
        <f t="shared" ref="AY10:AY46" si="16">R10</f>
        <v>18</v>
      </c>
      <c r="AZ10" s="70">
        <f t="shared" ref="AZ10:AZ46" si="17">S10+T10+U10</f>
        <v>18</v>
      </c>
      <c r="BA10" s="70">
        <f t="shared" ref="BA10:BA46" si="18">V10</f>
        <v>34</v>
      </c>
      <c r="BB10" s="70">
        <f t="shared" ref="BB10:BB46" si="19">M10+R10</f>
        <v>34</v>
      </c>
      <c r="BC10" s="70">
        <f t="shared" ref="BC10:BC46" si="20">AC10</f>
        <v>10</v>
      </c>
      <c r="BD10" s="70">
        <f t="shared" ref="BD10:BD46" si="21">AA10+AB10</f>
        <v>10</v>
      </c>
      <c r="BE10" s="70">
        <f t="shared" ref="BE10:BE46" si="22">AC10</f>
        <v>10</v>
      </c>
      <c r="BF10" s="70">
        <f t="shared" ref="BF10:BF46" si="23">AD10+AE10</f>
        <v>10</v>
      </c>
      <c r="BG10" s="70">
        <f t="shared" ref="BG10:BG46" si="24">AJ10</f>
        <v>1</v>
      </c>
      <c r="BH10" s="70">
        <f t="shared" ref="BH10:BH46" si="25">AH10+AI10</f>
        <v>1</v>
      </c>
      <c r="BI10" s="70">
        <f t="shared" ref="BI10:BI46" si="26">AJ10</f>
        <v>1</v>
      </c>
      <c r="BJ10" s="70">
        <f t="shared" ref="BJ10:BJ46" si="27">AK10+AL10</f>
        <v>1</v>
      </c>
    </row>
    <row r="11" spans="1:62" ht="76.5">
      <c r="A11" s="1">
        <v>2</v>
      </c>
      <c r="B11" s="6" t="s">
        <v>56</v>
      </c>
      <c r="C11" s="69">
        <f t="shared" ref="C11:BJ11" si="28">SUM(C12:C13)</f>
        <v>34</v>
      </c>
      <c r="D11" s="69">
        <f t="shared" si="28"/>
        <v>0</v>
      </c>
      <c r="E11" s="69">
        <f t="shared" si="28"/>
        <v>34</v>
      </c>
      <c r="F11" s="69">
        <f t="shared" si="28"/>
        <v>0</v>
      </c>
      <c r="G11" s="69">
        <f t="shared" si="28"/>
        <v>0</v>
      </c>
      <c r="H11" s="69">
        <f t="shared" si="28"/>
        <v>43</v>
      </c>
      <c r="I11" s="69">
        <f t="shared" si="28"/>
        <v>32</v>
      </c>
      <c r="J11" s="69">
        <f t="shared" si="28"/>
        <v>1</v>
      </c>
      <c r="K11" s="69">
        <f t="shared" si="28"/>
        <v>10</v>
      </c>
      <c r="L11" s="69">
        <f t="shared" si="28"/>
        <v>0</v>
      </c>
      <c r="M11" s="69">
        <f t="shared" si="28"/>
        <v>25</v>
      </c>
      <c r="N11" s="69">
        <f t="shared" si="28"/>
        <v>15</v>
      </c>
      <c r="O11" s="69">
        <f t="shared" si="28"/>
        <v>0</v>
      </c>
      <c r="P11" s="69">
        <f t="shared" si="28"/>
        <v>10</v>
      </c>
      <c r="Q11" s="69">
        <f t="shared" si="28"/>
        <v>0</v>
      </c>
      <c r="R11" s="69">
        <f t="shared" si="28"/>
        <v>14</v>
      </c>
      <c r="S11" s="69">
        <f t="shared" si="28"/>
        <v>0</v>
      </c>
      <c r="T11" s="69">
        <f t="shared" si="28"/>
        <v>6</v>
      </c>
      <c r="U11" s="69">
        <f t="shared" si="28"/>
        <v>8</v>
      </c>
      <c r="V11" s="69">
        <f t="shared" si="28"/>
        <v>39</v>
      </c>
      <c r="W11" s="69">
        <f t="shared" si="28"/>
        <v>0</v>
      </c>
      <c r="X11" s="69">
        <f t="shared" si="28"/>
        <v>0</v>
      </c>
      <c r="Y11" s="69">
        <f t="shared" si="28"/>
        <v>27</v>
      </c>
      <c r="Z11" s="69">
        <f t="shared" si="28"/>
        <v>0</v>
      </c>
      <c r="AA11" s="69">
        <f t="shared" si="28"/>
        <v>13</v>
      </c>
      <c r="AB11" s="69">
        <f t="shared" si="28"/>
        <v>6</v>
      </c>
      <c r="AC11" s="69">
        <f t="shared" si="28"/>
        <v>19</v>
      </c>
      <c r="AD11" s="69">
        <f t="shared" si="28"/>
        <v>0</v>
      </c>
      <c r="AE11" s="69">
        <f t="shared" si="28"/>
        <v>19</v>
      </c>
      <c r="AF11" s="69">
        <f t="shared" si="28"/>
        <v>0</v>
      </c>
      <c r="AG11" s="69">
        <f t="shared" si="28"/>
        <v>19</v>
      </c>
      <c r="AH11" s="69">
        <f t="shared" si="28"/>
        <v>0</v>
      </c>
      <c r="AI11" s="69">
        <f t="shared" si="28"/>
        <v>0</v>
      </c>
      <c r="AJ11" s="69">
        <f t="shared" si="28"/>
        <v>0</v>
      </c>
      <c r="AK11" s="69">
        <f t="shared" si="28"/>
        <v>0</v>
      </c>
      <c r="AL11" s="69">
        <f t="shared" si="28"/>
        <v>0</v>
      </c>
      <c r="AM11" s="69">
        <f t="shared" si="28"/>
        <v>0</v>
      </c>
      <c r="AN11" s="69">
        <f t="shared" si="28"/>
        <v>0</v>
      </c>
      <c r="AO11" s="69">
        <f t="shared" si="28"/>
        <v>0</v>
      </c>
      <c r="AP11" s="69">
        <f t="shared" si="28"/>
        <v>0</v>
      </c>
      <c r="AQ11" s="69">
        <f t="shared" si="28"/>
        <v>34</v>
      </c>
      <c r="AR11" s="69">
        <f t="shared" si="28"/>
        <v>34</v>
      </c>
      <c r="AS11" s="69">
        <f t="shared" si="28"/>
        <v>43</v>
      </c>
      <c r="AT11" s="69">
        <f t="shared" si="28"/>
        <v>43</v>
      </c>
      <c r="AU11" s="69">
        <f t="shared" si="28"/>
        <v>66</v>
      </c>
      <c r="AV11" s="69">
        <f t="shared" si="28"/>
        <v>66</v>
      </c>
      <c r="AW11" s="69">
        <f t="shared" si="28"/>
        <v>25</v>
      </c>
      <c r="AX11" s="69">
        <f t="shared" si="28"/>
        <v>25</v>
      </c>
      <c r="AY11" s="69">
        <f t="shared" si="28"/>
        <v>14</v>
      </c>
      <c r="AZ11" s="69">
        <f t="shared" si="28"/>
        <v>14</v>
      </c>
      <c r="BA11" s="69">
        <f t="shared" si="28"/>
        <v>39</v>
      </c>
      <c r="BB11" s="69">
        <f t="shared" si="28"/>
        <v>39</v>
      </c>
      <c r="BC11" s="69">
        <f t="shared" si="28"/>
        <v>19</v>
      </c>
      <c r="BD11" s="69">
        <f t="shared" si="28"/>
        <v>19</v>
      </c>
      <c r="BE11" s="69">
        <f t="shared" si="28"/>
        <v>19</v>
      </c>
      <c r="BF11" s="69">
        <f t="shared" si="28"/>
        <v>19</v>
      </c>
      <c r="BG11" s="69">
        <f t="shared" si="28"/>
        <v>0</v>
      </c>
      <c r="BH11" s="69">
        <f t="shared" si="28"/>
        <v>0</v>
      </c>
      <c r="BI11" s="69">
        <f t="shared" si="28"/>
        <v>0</v>
      </c>
      <c r="BJ11" s="69">
        <f t="shared" si="28"/>
        <v>0</v>
      </c>
    </row>
    <row r="12" spans="1:62" ht="38.25">
      <c r="A12" s="5" t="s">
        <v>4</v>
      </c>
      <c r="B12" s="204" t="s">
        <v>57</v>
      </c>
      <c r="C12" s="2">
        <v>27</v>
      </c>
      <c r="D12" s="2">
        <v>0</v>
      </c>
      <c r="E12" s="2">
        <v>27</v>
      </c>
      <c r="F12" s="2">
        <v>0</v>
      </c>
      <c r="G12" s="2">
        <v>0</v>
      </c>
      <c r="H12" s="2">
        <v>31</v>
      </c>
      <c r="I12" s="2">
        <f t="shared" ref="I12:I13" si="29">H12-J12-K12</f>
        <v>24</v>
      </c>
      <c r="J12" s="3">
        <v>1</v>
      </c>
      <c r="K12" s="3">
        <v>6</v>
      </c>
      <c r="L12" s="3">
        <v>0</v>
      </c>
      <c r="M12" s="3">
        <f t="shared" ref="M12:M13" si="30">N12+O12+P12+Q12</f>
        <v>21</v>
      </c>
      <c r="N12" s="162">
        <v>11</v>
      </c>
      <c r="O12" s="162">
        <v>0</v>
      </c>
      <c r="P12" s="162">
        <v>10</v>
      </c>
      <c r="Q12" s="162">
        <v>0</v>
      </c>
      <c r="R12" s="161">
        <f t="shared" ref="R12:R13" si="31">S12+T12+U12</f>
        <v>11</v>
      </c>
      <c r="S12" s="162">
        <v>0</v>
      </c>
      <c r="T12" s="162">
        <v>4</v>
      </c>
      <c r="U12" s="162">
        <v>7</v>
      </c>
      <c r="V12" s="3">
        <f t="shared" ref="V12:V13" si="32">M12+R12</f>
        <v>32</v>
      </c>
      <c r="W12" s="3">
        <v>0</v>
      </c>
      <c r="X12" s="3">
        <v>0</v>
      </c>
      <c r="Y12" s="3">
        <f t="shared" ref="Y12:Y13" si="33">E12+I12-L12-V12-W12</f>
        <v>19</v>
      </c>
      <c r="Z12" s="3">
        <v>0</v>
      </c>
      <c r="AA12" s="3">
        <v>10</v>
      </c>
      <c r="AB12" s="3">
        <v>5</v>
      </c>
      <c r="AC12" s="3">
        <f t="shared" ref="AC12:AC13" si="34">AA12+AB12</f>
        <v>15</v>
      </c>
      <c r="AD12" s="21">
        <v>0</v>
      </c>
      <c r="AE12" s="8">
        <f t="shared" ref="AE12:AE13" si="35">AA12+AB12-AD12</f>
        <v>15</v>
      </c>
      <c r="AF12" s="3"/>
      <c r="AG12" s="3">
        <v>15</v>
      </c>
      <c r="AH12" s="3">
        <v>0</v>
      </c>
      <c r="AI12" s="3">
        <v>0</v>
      </c>
      <c r="AJ12" s="3">
        <f t="shared" ref="AJ12:AJ13" si="36">AH12+AI12</f>
        <v>0</v>
      </c>
      <c r="AK12" s="3">
        <v>0</v>
      </c>
      <c r="AL12" s="3">
        <f t="shared" ref="AL12:AL13" si="37">AH12+AI12-AK12</f>
        <v>0</v>
      </c>
      <c r="AM12" s="21"/>
      <c r="AN12" s="21"/>
      <c r="AO12" s="21"/>
      <c r="AP12" s="21"/>
      <c r="AQ12" s="70">
        <f t="shared" si="11"/>
        <v>27</v>
      </c>
      <c r="AR12" s="70">
        <f>E12+F12+G12+D12</f>
        <v>27</v>
      </c>
      <c r="AS12" s="70">
        <f t="shared" si="12"/>
        <v>31</v>
      </c>
      <c r="AT12" s="70">
        <f t="shared" si="13"/>
        <v>31</v>
      </c>
      <c r="AU12" s="70">
        <f t="shared" si="14"/>
        <v>51</v>
      </c>
      <c r="AV12" s="70">
        <f>L12+V12+W12+Y12+Z12</f>
        <v>51</v>
      </c>
      <c r="AW12" s="70">
        <f t="shared" si="15"/>
        <v>21</v>
      </c>
      <c r="AX12" s="70">
        <f>N12+O12+P12+Q12</f>
        <v>21</v>
      </c>
      <c r="AY12" s="70">
        <f t="shared" si="16"/>
        <v>11</v>
      </c>
      <c r="AZ12" s="70">
        <f t="shared" si="17"/>
        <v>11</v>
      </c>
      <c r="BA12" s="70">
        <f t="shared" si="18"/>
        <v>32</v>
      </c>
      <c r="BB12" s="70">
        <f t="shared" si="19"/>
        <v>32</v>
      </c>
      <c r="BC12" s="70">
        <f t="shared" si="20"/>
        <v>15</v>
      </c>
      <c r="BD12" s="70">
        <f t="shared" si="21"/>
        <v>15</v>
      </c>
      <c r="BE12" s="70">
        <f t="shared" si="22"/>
        <v>15</v>
      </c>
      <c r="BF12" s="70">
        <f t="shared" si="23"/>
        <v>15</v>
      </c>
      <c r="BG12" s="70">
        <f t="shared" si="24"/>
        <v>0</v>
      </c>
      <c r="BH12" s="70">
        <f t="shared" si="25"/>
        <v>0</v>
      </c>
      <c r="BI12" s="70">
        <f t="shared" si="26"/>
        <v>0</v>
      </c>
      <c r="BJ12" s="70">
        <f t="shared" si="27"/>
        <v>0</v>
      </c>
    </row>
    <row r="13" spans="1:62" ht="51">
      <c r="A13" s="5" t="s">
        <v>5</v>
      </c>
      <c r="B13" s="204" t="s">
        <v>58</v>
      </c>
      <c r="C13" s="21">
        <v>7</v>
      </c>
      <c r="D13" s="2">
        <v>0</v>
      </c>
      <c r="E13" s="2">
        <v>7</v>
      </c>
      <c r="F13" s="2">
        <v>0</v>
      </c>
      <c r="G13" s="2">
        <v>0</v>
      </c>
      <c r="H13" s="2">
        <v>12</v>
      </c>
      <c r="I13" s="2">
        <f t="shared" si="29"/>
        <v>8</v>
      </c>
      <c r="J13" s="3">
        <v>0</v>
      </c>
      <c r="K13" s="3">
        <v>4</v>
      </c>
      <c r="L13" s="3">
        <v>0</v>
      </c>
      <c r="M13" s="3">
        <f t="shared" si="30"/>
        <v>4</v>
      </c>
      <c r="N13" s="162">
        <v>4</v>
      </c>
      <c r="O13" s="162">
        <v>0</v>
      </c>
      <c r="P13" s="162">
        <v>0</v>
      </c>
      <c r="Q13" s="162">
        <v>0</v>
      </c>
      <c r="R13" s="161">
        <f t="shared" si="31"/>
        <v>3</v>
      </c>
      <c r="S13" s="162">
        <v>0</v>
      </c>
      <c r="T13" s="162">
        <v>2</v>
      </c>
      <c r="U13" s="162">
        <v>1</v>
      </c>
      <c r="V13" s="3">
        <f t="shared" si="32"/>
        <v>7</v>
      </c>
      <c r="W13" s="3">
        <v>0</v>
      </c>
      <c r="X13" s="3">
        <v>0</v>
      </c>
      <c r="Y13" s="3">
        <f t="shared" si="33"/>
        <v>8</v>
      </c>
      <c r="Z13" s="3">
        <v>0</v>
      </c>
      <c r="AA13" s="3">
        <v>3</v>
      </c>
      <c r="AB13" s="3">
        <v>1</v>
      </c>
      <c r="AC13" s="3">
        <f t="shared" si="34"/>
        <v>4</v>
      </c>
      <c r="AD13" s="21">
        <v>0</v>
      </c>
      <c r="AE13" s="8">
        <f t="shared" si="35"/>
        <v>4</v>
      </c>
      <c r="AF13" s="3"/>
      <c r="AG13" s="3">
        <v>4</v>
      </c>
      <c r="AH13" s="3">
        <v>0</v>
      </c>
      <c r="AI13" s="3">
        <v>0</v>
      </c>
      <c r="AJ13" s="3">
        <f t="shared" si="36"/>
        <v>0</v>
      </c>
      <c r="AK13" s="3">
        <v>0</v>
      </c>
      <c r="AL13" s="3">
        <f t="shared" si="37"/>
        <v>0</v>
      </c>
      <c r="AM13" s="21"/>
      <c r="AN13" s="21"/>
      <c r="AO13" s="21"/>
      <c r="AP13" s="21"/>
      <c r="AQ13" s="70">
        <f t="shared" si="11"/>
        <v>7</v>
      </c>
      <c r="AR13" s="70">
        <f>E13+F13+G13+D13</f>
        <v>7</v>
      </c>
      <c r="AS13" s="70">
        <f t="shared" si="12"/>
        <v>12</v>
      </c>
      <c r="AT13" s="70">
        <f t="shared" si="13"/>
        <v>12</v>
      </c>
      <c r="AU13" s="70">
        <f t="shared" si="14"/>
        <v>15</v>
      </c>
      <c r="AV13" s="70">
        <f>L13+V13+W13+Y13+Z13</f>
        <v>15</v>
      </c>
      <c r="AW13" s="70">
        <f t="shared" si="15"/>
        <v>4</v>
      </c>
      <c r="AX13" s="70">
        <f>N13+O13+P13+Q13</f>
        <v>4</v>
      </c>
      <c r="AY13" s="70">
        <f t="shared" si="16"/>
        <v>3</v>
      </c>
      <c r="AZ13" s="70">
        <f t="shared" si="17"/>
        <v>3</v>
      </c>
      <c r="BA13" s="70">
        <f t="shared" si="18"/>
        <v>7</v>
      </c>
      <c r="BB13" s="70">
        <f t="shared" si="19"/>
        <v>7</v>
      </c>
      <c r="BC13" s="70">
        <f t="shared" si="20"/>
        <v>4</v>
      </c>
      <c r="BD13" s="70">
        <f t="shared" si="21"/>
        <v>4</v>
      </c>
      <c r="BE13" s="70">
        <f t="shared" si="22"/>
        <v>4</v>
      </c>
      <c r="BF13" s="70">
        <f t="shared" si="23"/>
        <v>4</v>
      </c>
      <c r="BG13" s="70">
        <f t="shared" si="24"/>
        <v>0</v>
      </c>
      <c r="BH13" s="70">
        <f t="shared" si="25"/>
        <v>0</v>
      </c>
      <c r="BI13" s="70">
        <f t="shared" si="26"/>
        <v>0</v>
      </c>
      <c r="BJ13" s="70">
        <f t="shared" si="27"/>
        <v>0</v>
      </c>
    </row>
    <row r="14" spans="1:62" ht="51">
      <c r="A14" s="5" t="s">
        <v>47</v>
      </c>
      <c r="B14" s="6" t="s">
        <v>59</v>
      </c>
      <c r="C14" s="69">
        <f t="shared" ref="C14:AP14" si="38">SUM(C15:C16)</f>
        <v>15</v>
      </c>
      <c r="D14" s="69">
        <f t="shared" si="38"/>
        <v>0</v>
      </c>
      <c r="E14" s="69">
        <f t="shared" si="38"/>
        <v>15</v>
      </c>
      <c r="F14" s="69">
        <f t="shared" si="38"/>
        <v>0</v>
      </c>
      <c r="G14" s="69">
        <f t="shared" si="38"/>
        <v>0</v>
      </c>
      <c r="H14" s="69">
        <f t="shared" si="38"/>
        <v>142</v>
      </c>
      <c r="I14" s="69">
        <f t="shared" si="38"/>
        <v>129</v>
      </c>
      <c r="J14" s="69">
        <f t="shared" si="38"/>
        <v>6</v>
      </c>
      <c r="K14" s="69">
        <f t="shared" si="38"/>
        <v>7</v>
      </c>
      <c r="L14" s="69">
        <f t="shared" si="38"/>
        <v>2</v>
      </c>
      <c r="M14" s="69">
        <f t="shared" si="38"/>
        <v>85</v>
      </c>
      <c r="N14" s="69">
        <f t="shared" si="38"/>
        <v>66</v>
      </c>
      <c r="O14" s="69">
        <f t="shared" si="38"/>
        <v>4</v>
      </c>
      <c r="P14" s="69">
        <f t="shared" si="38"/>
        <v>15</v>
      </c>
      <c r="Q14" s="69">
        <f t="shared" si="38"/>
        <v>0</v>
      </c>
      <c r="R14" s="69">
        <f t="shared" si="38"/>
        <v>10</v>
      </c>
      <c r="S14" s="69">
        <f t="shared" si="38"/>
        <v>0</v>
      </c>
      <c r="T14" s="69">
        <f t="shared" si="38"/>
        <v>4</v>
      </c>
      <c r="U14" s="69">
        <f t="shared" si="38"/>
        <v>6</v>
      </c>
      <c r="V14" s="69">
        <f t="shared" si="38"/>
        <v>95</v>
      </c>
      <c r="W14" s="69">
        <f t="shared" si="38"/>
        <v>0</v>
      </c>
      <c r="X14" s="69">
        <f t="shared" si="38"/>
        <v>0</v>
      </c>
      <c r="Y14" s="69">
        <f t="shared" si="38"/>
        <v>47</v>
      </c>
      <c r="Z14" s="69">
        <f t="shared" si="38"/>
        <v>0</v>
      </c>
      <c r="AA14" s="69">
        <f t="shared" si="38"/>
        <v>6</v>
      </c>
      <c r="AB14" s="69">
        <f t="shared" si="38"/>
        <v>10</v>
      </c>
      <c r="AC14" s="69">
        <f t="shared" si="38"/>
        <v>16</v>
      </c>
      <c r="AD14" s="69">
        <f t="shared" si="38"/>
        <v>1</v>
      </c>
      <c r="AE14" s="69">
        <f t="shared" si="38"/>
        <v>15</v>
      </c>
      <c r="AF14" s="69">
        <f t="shared" si="38"/>
        <v>0</v>
      </c>
      <c r="AG14" s="69">
        <f t="shared" si="38"/>
        <v>10</v>
      </c>
      <c r="AH14" s="69">
        <f t="shared" si="38"/>
        <v>6</v>
      </c>
      <c r="AI14" s="69">
        <f t="shared" si="38"/>
        <v>0</v>
      </c>
      <c r="AJ14" s="69">
        <f t="shared" si="38"/>
        <v>6</v>
      </c>
      <c r="AK14" s="69">
        <f t="shared" si="38"/>
        <v>2</v>
      </c>
      <c r="AL14" s="69">
        <f t="shared" si="38"/>
        <v>4</v>
      </c>
      <c r="AM14" s="69">
        <f t="shared" si="38"/>
        <v>0</v>
      </c>
      <c r="AN14" s="69">
        <f t="shared" si="38"/>
        <v>0</v>
      </c>
      <c r="AO14" s="69">
        <f t="shared" si="38"/>
        <v>0</v>
      </c>
      <c r="AP14" s="69">
        <f t="shared" si="38"/>
        <v>0</v>
      </c>
      <c r="AQ14" s="69">
        <f t="shared" ref="AQ14:BJ14" si="39">SUM(AQ15:AQ16)</f>
        <v>15</v>
      </c>
      <c r="AR14" s="69">
        <f t="shared" si="39"/>
        <v>15</v>
      </c>
      <c r="AS14" s="69">
        <f t="shared" si="39"/>
        <v>142</v>
      </c>
      <c r="AT14" s="69">
        <f t="shared" si="39"/>
        <v>142</v>
      </c>
      <c r="AU14" s="69">
        <f t="shared" si="39"/>
        <v>144</v>
      </c>
      <c r="AV14" s="69">
        <f t="shared" si="39"/>
        <v>144</v>
      </c>
      <c r="AW14" s="69">
        <f t="shared" si="39"/>
        <v>85</v>
      </c>
      <c r="AX14" s="69">
        <f t="shared" si="39"/>
        <v>85</v>
      </c>
      <c r="AY14" s="69">
        <f t="shared" si="39"/>
        <v>10</v>
      </c>
      <c r="AZ14" s="69">
        <f t="shared" si="39"/>
        <v>10</v>
      </c>
      <c r="BA14" s="69">
        <f t="shared" si="39"/>
        <v>95</v>
      </c>
      <c r="BB14" s="69">
        <f t="shared" si="39"/>
        <v>95</v>
      </c>
      <c r="BC14" s="69">
        <f t="shared" si="39"/>
        <v>16</v>
      </c>
      <c r="BD14" s="69">
        <f t="shared" si="39"/>
        <v>16</v>
      </c>
      <c r="BE14" s="69">
        <f t="shared" si="39"/>
        <v>16</v>
      </c>
      <c r="BF14" s="69">
        <f t="shared" si="39"/>
        <v>16</v>
      </c>
      <c r="BG14" s="69">
        <f t="shared" si="39"/>
        <v>6</v>
      </c>
      <c r="BH14" s="69">
        <f t="shared" si="39"/>
        <v>6</v>
      </c>
      <c r="BI14" s="69">
        <f t="shared" si="39"/>
        <v>6</v>
      </c>
      <c r="BJ14" s="69">
        <f t="shared" si="39"/>
        <v>6</v>
      </c>
    </row>
    <row r="15" spans="1:62" ht="51">
      <c r="A15" s="5" t="s">
        <v>6</v>
      </c>
      <c r="B15" s="204" t="s">
        <v>60</v>
      </c>
      <c r="C15" s="21">
        <v>10</v>
      </c>
      <c r="D15" s="2">
        <v>0</v>
      </c>
      <c r="E15" s="7">
        <v>10</v>
      </c>
      <c r="F15" s="7">
        <v>0</v>
      </c>
      <c r="G15" s="7">
        <v>0</v>
      </c>
      <c r="H15" s="2">
        <v>68</v>
      </c>
      <c r="I15" s="2">
        <f t="shared" ref="I15:I18" si="40">H15-J15-K15</f>
        <v>66</v>
      </c>
      <c r="J15" s="3">
        <v>0</v>
      </c>
      <c r="K15" s="3">
        <v>2</v>
      </c>
      <c r="L15" s="3">
        <v>0</v>
      </c>
      <c r="M15" s="3">
        <f t="shared" ref="M15:M18" si="41">N15+O15+P15+Q15</f>
        <v>42</v>
      </c>
      <c r="N15" s="162">
        <v>36</v>
      </c>
      <c r="O15" s="162">
        <v>1</v>
      </c>
      <c r="P15" s="162">
        <v>5</v>
      </c>
      <c r="Q15" s="162">
        <v>0</v>
      </c>
      <c r="R15" s="161">
        <f t="shared" ref="R15:R18" si="42">S15+T15+U15</f>
        <v>1</v>
      </c>
      <c r="S15" s="162">
        <v>0</v>
      </c>
      <c r="T15" s="162">
        <v>0</v>
      </c>
      <c r="U15" s="162">
        <v>1</v>
      </c>
      <c r="V15" s="3">
        <f t="shared" ref="V15:V18" si="43">M15+R15</f>
        <v>43</v>
      </c>
      <c r="W15" s="3">
        <v>0</v>
      </c>
      <c r="X15" s="3">
        <v>0</v>
      </c>
      <c r="Y15" s="3">
        <f t="shared" ref="Y15:Y18" si="44">E15+I15-L15-V15-W15</f>
        <v>33</v>
      </c>
      <c r="Z15" s="3">
        <v>0</v>
      </c>
      <c r="AA15" s="3">
        <v>1</v>
      </c>
      <c r="AB15" s="3">
        <v>1</v>
      </c>
      <c r="AC15" s="3">
        <f t="shared" ref="AC15:AC18" si="45">AA15+AB15</f>
        <v>2</v>
      </c>
      <c r="AD15" s="21">
        <v>0</v>
      </c>
      <c r="AE15" s="8">
        <f t="shared" ref="AE15:AE18" si="46">AA15+AB15-AD15</f>
        <v>2</v>
      </c>
      <c r="AF15" s="3"/>
      <c r="AG15" s="3">
        <v>0</v>
      </c>
      <c r="AH15" s="3">
        <v>3</v>
      </c>
      <c r="AI15" s="3">
        <v>0</v>
      </c>
      <c r="AJ15" s="3">
        <f t="shared" ref="AJ15:AJ18" si="47">AH15+AI15</f>
        <v>3</v>
      </c>
      <c r="AK15" s="3">
        <v>1</v>
      </c>
      <c r="AL15" s="3">
        <f t="shared" ref="AL15:AL18" si="48">AH15+AI15-AK15</f>
        <v>2</v>
      </c>
      <c r="AM15" s="21"/>
      <c r="AN15" s="21"/>
      <c r="AO15" s="21"/>
      <c r="AP15" s="21"/>
      <c r="AQ15" s="70">
        <f t="shared" si="11"/>
        <v>10</v>
      </c>
      <c r="AR15" s="70">
        <f>E15+F15+G15+D15</f>
        <v>10</v>
      </c>
      <c r="AS15" s="70">
        <f t="shared" si="12"/>
        <v>68</v>
      </c>
      <c r="AT15" s="70">
        <f t="shared" si="13"/>
        <v>68</v>
      </c>
      <c r="AU15" s="70">
        <f t="shared" si="14"/>
        <v>76</v>
      </c>
      <c r="AV15" s="70">
        <f>L15+V15+W15+Y15+Z15</f>
        <v>76</v>
      </c>
      <c r="AW15" s="70">
        <f t="shared" si="15"/>
        <v>42</v>
      </c>
      <c r="AX15" s="70">
        <f t="shared" ref="AX15:AX18" si="49">N15+O15+P15+Q15</f>
        <v>42</v>
      </c>
      <c r="AY15" s="70">
        <f t="shared" si="16"/>
        <v>1</v>
      </c>
      <c r="AZ15" s="70">
        <f t="shared" si="17"/>
        <v>1</v>
      </c>
      <c r="BA15" s="70">
        <f t="shared" si="18"/>
        <v>43</v>
      </c>
      <c r="BB15" s="70">
        <f t="shared" si="19"/>
        <v>43</v>
      </c>
      <c r="BC15" s="70">
        <f t="shared" si="20"/>
        <v>2</v>
      </c>
      <c r="BD15" s="70">
        <f t="shared" si="21"/>
        <v>2</v>
      </c>
      <c r="BE15" s="70">
        <f t="shared" si="22"/>
        <v>2</v>
      </c>
      <c r="BF15" s="70">
        <f t="shared" si="23"/>
        <v>2</v>
      </c>
      <c r="BG15" s="70">
        <f t="shared" si="24"/>
        <v>3</v>
      </c>
      <c r="BH15" s="70">
        <f t="shared" si="25"/>
        <v>3</v>
      </c>
      <c r="BI15" s="70">
        <f t="shared" si="26"/>
        <v>3</v>
      </c>
      <c r="BJ15" s="70">
        <f t="shared" si="27"/>
        <v>3</v>
      </c>
    </row>
    <row r="16" spans="1:62" ht="38.25">
      <c r="A16" s="5" t="s">
        <v>7</v>
      </c>
      <c r="B16" s="204" t="s">
        <v>61</v>
      </c>
      <c r="C16" s="21">
        <v>5</v>
      </c>
      <c r="D16" s="2">
        <v>0</v>
      </c>
      <c r="E16" s="7">
        <v>5</v>
      </c>
      <c r="F16" s="7">
        <v>0</v>
      </c>
      <c r="G16" s="7">
        <v>0</v>
      </c>
      <c r="H16" s="2">
        <v>74</v>
      </c>
      <c r="I16" s="2">
        <f t="shared" si="40"/>
        <v>63</v>
      </c>
      <c r="J16" s="8">
        <v>6</v>
      </c>
      <c r="K16" s="8">
        <v>5</v>
      </c>
      <c r="L16" s="8">
        <v>2</v>
      </c>
      <c r="M16" s="3">
        <f t="shared" si="41"/>
        <v>43</v>
      </c>
      <c r="N16" s="162">
        <v>30</v>
      </c>
      <c r="O16" s="162">
        <v>3</v>
      </c>
      <c r="P16" s="162">
        <v>10</v>
      </c>
      <c r="Q16" s="162">
        <v>0</v>
      </c>
      <c r="R16" s="161">
        <f t="shared" si="42"/>
        <v>9</v>
      </c>
      <c r="S16" s="162">
        <v>0</v>
      </c>
      <c r="T16" s="162">
        <v>4</v>
      </c>
      <c r="U16" s="162">
        <v>5</v>
      </c>
      <c r="V16" s="3">
        <f t="shared" si="43"/>
        <v>52</v>
      </c>
      <c r="W16" s="8">
        <v>0</v>
      </c>
      <c r="X16" s="3">
        <v>0</v>
      </c>
      <c r="Y16" s="3">
        <f t="shared" si="44"/>
        <v>14</v>
      </c>
      <c r="Z16" s="3">
        <v>0</v>
      </c>
      <c r="AA16" s="8">
        <v>5</v>
      </c>
      <c r="AB16" s="8">
        <v>9</v>
      </c>
      <c r="AC16" s="3">
        <f t="shared" si="45"/>
        <v>14</v>
      </c>
      <c r="AD16" s="8">
        <v>1</v>
      </c>
      <c r="AE16" s="8">
        <f t="shared" si="46"/>
        <v>13</v>
      </c>
      <c r="AF16" s="8"/>
      <c r="AG16" s="8">
        <v>10</v>
      </c>
      <c r="AH16" s="3">
        <v>3</v>
      </c>
      <c r="AI16" s="3">
        <v>0</v>
      </c>
      <c r="AJ16" s="3">
        <f t="shared" si="47"/>
        <v>3</v>
      </c>
      <c r="AK16" s="8">
        <v>1</v>
      </c>
      <c r="AL16" s="3">
        <f t="shared" si="48"/>
        <v>2</v>
      </c>
      <c r="AM16" s="8"/>
      <c r="AN16" s="8"/>
      <c r="AO16" s="8"/>
      <c r="AP16" s="8"/>
      <c r="AQ16" s="70">
        <f t="shared" si="11"/>
        <v>5</v>
      </c>
      <c r="AR16" s="70">
        <f t="shared" ref="AR16:AR47" si="50">E16+F16+G16+D16</f>
        <v>5</v>
      </c>
      <c r="AS16" s="70">
        <f t="shared" si="12"/>
        <v>74</v>
      </c>
      <c r="AT16" s="70">
        <f t="shared" si="13"/>
        <v>74</v>
      </c>
      <c r="AU16" s="70">
        <f t="shared" si="14"/>
        <v>68</v>
      </c>
      <c r="AV16" s="70">
        <f t="shared" ref="AV16:AV18" si="51">L16+V16+W16+Y16+Z16</f>
        <v>68</v>
      </c>
      <c r="AW16" s="70">
        <f t="shared" si="15"/>
        <v>43</v>
      </c>
      <c r="AX16" s="70">
        <f t="shared" si="49"/>
        <v>43</v>
      </c>
      <c r="AY16" s="70">
        <f t="shared" si="16"/>
        <v>9</v>
      </c>
      <c r="AZ16" s="70">
        <f t="shared" si="17"/>
        <v>9</v>
      </c>
      <c r="BA16" s="70">
        <f t="shared" si="18"/>
        <v>52</v>
      </c>
      <c r="BB16" s="70">
        <f t="shared" si="19"/>
        <v>52</v>
      </c>
      <c r="BC16" s="70">
        <f t="shared" si="20"/>
        <v>14</v>
      </c>
      <c r="BD16" s="70">
        <f t="shared" si="21"/>
        <v>14</v>
      </c>
      <c r="BE16" s="70">
        <f t="shared" si="22"/>
        <v>14</v>
      </c>
      <c r="BF16" s="70">
        <f t="shared" si="23"/>
        <v>14</v>
      </c>
      <c r="BG16" s="70">
        <f t="shared" si="24"/>
        <v>3</v>
      </c>
      <c r="BH16" s="70">
        <f t="shared" si="25"/>
        <v>3</v>
      </c>
      <c r="BI16" s="70">
        <f t="shared" si="26"/>
        <v>3</v>
      </c>
      <c r="BJ16" s="70">
        <f t="shared" si="27"/>
        <v>3</v>
      </c>
    </row>
    <row r="17" spans="1:62" ht="25.5">
      <c r="A17" s="5">
        <v>4</v>
      </c>
      <c r="B17" s="6" t="s">
        <v>85</v>
      </c>
      <c r="C17" s="21">
        <v>7</v>
      </c>
      <c r="D17" s="2">
        <v>2</v>
      </c>
      <c r="E17" s="2">
        <v>5</v>
      </c>
      <c r="F17" s="7">
        <v>0</v>
      </c>
      <c r="G17" s="7">
        <v>0</v>
      </c>
      <c r="H17" s="2">
        <v>91</v>
      </c>
      <c r="I17" s="2">
        <f t="shared" si="40"/>
        <v>91</v>
      </c>
      <c r="J17" s="8">
        <v>0</v>
      </c>
      <c r="K17" s="8">
        <v>0</v>
      </c>
      <c r="L17" s="8">
        <v>0</v>
      </c>
      <c r="M17" s="3">
        <f t="shared" si="41"/>
        <v>32</v>
      </c>
      <c r="N17" s="162">
        <v>17</v>
      </c>
      <c r="O17" s="162">
        <v>0</v>
      </c>
      <c r="P17" s="162">
        <v>15</v>
      </c>
      <c r="Q17" s="162">
        <v>0</v>
      </c>
      <c r="R17" s="161">
        <f t="shared" si="42"/>
        <v>62</v>
      </c>
      <c r="S17" s="162">
        <v>0</v>
      </c>
      <c r="T17" s="162">
        <v>58</v>
      </c>
      <c r="U17" s="162">
        <v>4</v>
      </c>
      <c r="V17" s="3">
        <f t="shared" si="43"/>
        <v>94</v>
      </c>
      <c r="W17" s="8">
        <v>0</v>
      </c>
      <c r="X17" s="3">
        <v>0</v>
      </c>
      <c r="Y17" s="3">
        <f>D17+E17+I17-L17-V17-W17</f>
        <v>4</v>
      </c>
      <c r="Z17" s="3">
        <v>2</v>
      </c>
      <c r="AA17" s="8">
        <v>5</v>
      </c>
      <c r="AB17" s="8">
        <v>1</v>
      </c>
      <c r="AC17" s="3">
        <f t="shared" si="45"/>
        <v>6</v>
      </c>
      <c r="AD17" s="8">
        <v>2</v>
      </c>
      <c r="AE17" s="8">
        <f t="shared" si="46"/>
        <v>4</v>
      </c>
      <c r="AF17" s="8"/>
      <c r="AG17" s="8">
        <v>2</v>
      </c>
      <c r="AH17" s="3">
        <v>0</v>
      </c>
      <c r="AI17" s="3">
        <v>4</v>
      </c>
      <c r="AJ17" s="3">
        <f t="shared" si="47"/>
        <v>4</v>
      </c>
      <c r="AK17" s="8">
        <v>0</v>
      </c>
      <c r="AL17" s="3">
        <f t="shared" si="48"/>
        <v>4</v>
      </c>
      <c r="AM17" s="8"/>
      <c r="AN17" s="8"/>
      <c r="AO17" s="8"/>
      <c r="AP17" s="8"/>
      <c r="AQ17" s="70">
        <f t="shared" si="11"/>
        <v>7</v>
      </c>
      <c r="AR17" s="70">
        <f t="shared" si="50"/>
        <v>7</v>
      </c>
      <c r="AS17" s="70">
        <f t="shared" si="12"/>
        <v>91</v>
      </c>
      <c r="AT17" s="70">
        <f t="shared" si="13"/>
        <v>91</v>
      </c>
      <c r="AU17" s="70">
        <f t="shared" si="14"/>
        <v>98</v>
      </c>
      <c r="AV17" s="70">
        <f>L17+V17+W17+Y17</f>
        <v>98</v>
      </c>
      <c r="AW17" s="70">
        <f t="shared" si="15"/>
        <v>32</v>
      </c>
      <c r="AX17" s="70">
        <f t="shared" si="49"/>
        <v>32</v>
      </c>
      <c r="AY17" s="70">
        <f t="shared" si="16"/>
        <v>62</v>
      </c>
      <c r="AZ17" s="70">
        <f t="shared" si="17"/>
        <v>62</v>
      </c>
      <c r="BA17" s="70">
        <f t="shared" si="18"/>
        <v>94</v>
      </c>
      <c r="BB17" s="70">
        <f t="shared" si="19"/>
        <v>94</v>
      </c>
      <c r="BC17" s="70">
        <f t="shared" si="20"/>
        <v>6</v>
      </c>
      <c r="BD17" s="70">
        <f t="shared" si="21"/>
        <v>6</v>
      </c>
      <c r="BE17" s="70">
        <f t="shared" si="22"/>
        <v>6</v>
      </c>
      <c r="BF17" s="70">
        <f t="shared" si="23"/>
        <v>6</v>
      </c>
      <c r="BG17" s="70">
        <f t="shared" si="24"/>
        <v>4</v>
      </c>
      <c r="BH17" s="70">
        <f t="shared" si="25"/>
        <v>4</v>
      </c>
      <c r="BI17" s="70">
        <f t="shared" si="26"/>
        <v>4</v>
      </c>
      <c r="BJ17" s="70">
        <f t="shared" si="27"/>
        <v>4</v>
      </c>
    </row>
    <row r="18" spans="1:62" ht="51">
      <c r="A18" s="5">
        <v>5</v>
      </c>
      <c r="B18" s="6" t="s">
        <v>66</v>
      </c>
      <c r="C18" s="21">
        <v>2</v>
      </c>
      <c r="D18" s="2">
        <v>0</v>
      </c>
      <c r="E18" s="2">
        <v>2</v>
      </c>
      <c r="F18" s="7">
        <v>0</v>
      </c>
      <c r="G18" s="7">
        <v>0</v>
      </c>
      <c r="H18" s="2">
        <v>2</v>
      </c>
      <c r="I18" s="2">
        <f t="shared" si="40"/>
        <v>1</v>
      </c>
      <c r="J18" s="8">
        <v>0</v>
      </c>
      <c r="K18" s="8">
        <v>1</v>
      </c>
      <c r="L18" s="8">
        <v>0</v>
      </c>
      <c r="M18" s="3">
        <f t="shared" si="41"/>
        <v>1</v>
      </c>
      <c r="N18" s="162">
        <v>0</v>
      </c>
      <c r="O18" s="162">
        <v>0</v>
      </c>
      <c r="P18" s="162">
        <v>1</v>
      </c>
      <c r="Q18" s="162">
        <v>0</v>
      </c>
      <c r="R18" s="161">
        <f t="shared" si="42"/>
        <v>1</v>
      </c>
      <c r="S18" s="162">
        <v>0</v>
      </c>
      <c r="T18" s="162">
        <v>0</v>
      </c>
      <c r="U18" s="162">
        <v>1</v>
      </c>
      <c r="V18" s="3">
        <f t="shared" si="43"/>
        <v>2</v>
      </c>
      <c r="W18" s="8">
        <v>0</v>
      </c>
      <c r="X18" s="3">
        <v>0</v>
      </c>
      <c r="Y18" s="3">
        <f t="shared" si="44"/>
        <v>1</v>
      </c>
      <c r="Z18" s="3">
        <v>0</v>
      </c>
      <c r="AA18" s="8">
        <v>1</v>
      </c>
      <c r="AB18" s="8">
        <v>0</v>
      </c>
      <c r="AC18" s="3">
        <f t="shared" si="45"/>
        <v>1</v>
      </c>
      <c r="AD18" s="8">
        <v>0</v>
      </c>
      <c r="AE18" s="8">
        <f t="shared" si="46"/>
        <v>1</v>
      </c>
      <c r="AF18" s="8"/>
      <c r="AG18" s="8">
        <v>0</v>
      </c>
      <c r="AH18" s="3">
        <v>0</v>
      </c>
      <c r="AI18" s="3">
        <v>0</v>
      </c>
      <c r="AJ18" s="3">
        <f t="shared" si="47"/>
        <v>0</v>
      </c>
      <c r="AK18" s="8">
        <v>0</v>
      </c>
      <c r="AL18" s="3">
        <f t="shared" si="48"/>
        <v>0</v>
      </c>
      <c r="AM18" s="8"/>
      <c r="AN18" s="8"/>
      <c r="AO18" s="8"/>
      <c r="AP18" s="8"/>
      <c r="AQ18" s="70">
        <f t="shared" si="11"/>
        <v>2</v>
      </c>
      <c r="AR18" s="70">
        <f t="shared" si="50"/>
        <v>2</v>
      </c>
      <c r="AS18" s="70">
        <f t="shared" si="12"/>
        <v>2</v>
      </c>
      <c r="AT18" s="70">
        <f t="shared" si="13"/>
        <v>2</v>
      </c>
      <c r="AU18" s="70">
        <f t="shared" si="14"/>
        <v>3</v>
      </c>
      <c r="AV18" s="70">
        <f t="shared" si="51"/>
        <v>3</v>
      </c>
      <c r="AW18" s="70">
        <f t="shared" si="15"/>
        <v>1</v>
      </c>
      <c r="AX18" s="70">
        <f t="shared" si="49"/>
        <v>1</v>
      </c>
      <c r="AY18" s="70">
        <f t="shared" si="16"/>
        <v>1</v>
      </c>
      <c r="AZ18" s="70">
        <f t="shared" si="17"/>
        <v>1</v>
      </c>
      <c r="BA18" s="70">
        <f t="shared" si="18"/>
        <v>2</v>
      </c>
      <c r="BB18" s="70">
        <f t="shared" si="19"/>
        <v>2</v>
      </c>
      <c r="BC18" s="70">
        <f t="shared" si="20"/>
        <v>1</v>
      </c>
      <c r="BD18" s="70">
        <f t="shared" si="21"/>
        <v>1</v>
      </c>
      <c r="BE18" s="70">
        <f t="shared" si="22"/>
        <v>1</v>
      </c>
      <c r="BF18" s="70">
        <f t="shared" si="23"/>
        <v>1</v>
      </c>
      <c r="BG18" s="70">
        <f t="shared" si="24"/>
        <v>0</v>
      </c>
      <c r="BH18" s="70">
        <f t="shared" si="25"/>
        <v>0</v>
      </c>
      <c r="BI18" s="70">
        <f t="shared" si="26"/>
        <v>0</v>
      </c>
      <c r="BJ18" s="70">
        <f t="shared" si="27"/>
        <v>0</v>
      </c>
    </row>
    <row r="19" spans="1:62" ht="38.25">
      <c r="A19" s="5">
        <v>6</v>
      </c>
      <c r="B19" s="6" t="s">
        <v>67</v>
      </c>
      <c r="C19" s="69">
        <f t="shared" ref="C19:BJ19" si="52">SUM(C20:C26)</f>
        <v>0</v>
      </c>
      <c r="D19" s="69">
        <f t="shared" si="52"/>
        <v>0</v>
      </c>
      <c r="E19" s="69">
        <f t="shared" si="52"/>
        <v>0</v>
      </c>
      <c r="F19" s="69">
        <f t="shared" si="52"/>
        <v>0</v>
      </c>
      <c r="G19" s="69">
        <f t="shared" si="52"/>
        <v>0</v>
      </c>
      <c r="H19" s="69">
        <f t="shared" si="52"/>
        <v>0</v>
      </c>
      <c r="I19" s="69">
        <f t="shared" si="52"/>
        <v>0</v>
      </c>
      <c r="J19" s="69">
        <f t="shared" si="52"/>
        <v>0</v>
      </c>
      <c r="K19" s="69">
        <f t="shared" si="52"/>
        <v>0</v>
      </c>
      <c r="L19" s="69">
        <f t="shared" si="52"/>
        <v>0</v>
      </c>
      <c r="M19" s="69">
        <f t="shared" si="52"/>
        <v>0</v>
      </c>
      <c r="N19" s="69">
        <f t="shared" si="52"/>
        <v>0</v>
      </c>
      <c r="O19" s="69">
        <f t="shared" si="52"/>
        <v>0</v>
      </c>
      <c r="P19" s="69">
        <f t="shared" si="52"/>
        <v>0</v>
      </c>
      <c r="Q19" s="69">
        <f t="shared" si="52"/>
        <v>0</v>
      </c>
      <c r="R19" s="69">
        <f t="shared" si="52"/>
        <v>0</v>
      </c>
      <c r="S19" s="69">
        <f t="shared" si="52"/>
        <v>0</v>
      </c>
      <c r="T19" s="69">
        <f t="shared" si="52"/>
        <v>0</v>
      </c>
      <c r="U19" s="69">
        <f t="shared" si="52"/>
        <v>0</v>
      </c>
      <c r="V19" s="69">
        <f t="shared" si="52"/>
        <v>0</v>
      </c>
      <c r="W19" s="69">
        <f t="shared" si="52"/>
        <v>0</v>
      </c>
      <c r="X19" s="69">
        <f t="shared" si="52"/>
        <v>0</v>
      </c>
      <c r="Y19" s="69">
        <f t="shared" si="52"/>
        <v>0</v>
      </c>
      <c r="Z19" s="69">
        <f t="shared" si="52"/>
        <v>0</v>
      </c>
      <c r="AA19" s="69">
        <f t="shared" si="52"/>
        <v>0</v>
      </c>
      <c r="AB19" s="69">
        <f t="shared" si="52"/>
        <v>0</v>
      </c>
      <c r="AC19" s="69">
        <f t="shared" si="52"/>
        <v>0</v>
      </c>
      <c r="AD19" s="69">
        <f t="shared" si="52"/>
        <v>0</v>
      </c>
      <c r="AE19" s="69">
        <f t="shared" si="52"/>
        <v>0</v>
      </c>
      <c r="AF19" s="69">
        <f t="shared" si="52"/>
        <v>0</v>
      </c>
      <c r="AG19" s="69">
        <f t="shared" si="52"/>
        <v>0</v>
      </c>
      <c r="AH19" s="69">
        <f t="shared" si="52"/>
        <v>0</v>
      </c>
      <c r="AI19" s="69">
        <f t="shared" si="52"/>
        <v>0</v>
      </c>
      <c r="AJ19" s="69">
        <f t="shared" si="52"/>
        <v>0</v>
      </c>
      <c r="AK19" s="69">
        <f t="shared" si="52"/>
        <v>0</v>
      </c>
      <c r="AL19" s="69">
        <f t="shared" si="52"/>
        <v>0</v>
      </c>
      <c r="AM19" s="69">
        <f t="shared" si="52"/>
        <v>0</v>
      </c>
      <c r="AN19" s="69">
        <f t="shared" si="52"/>
        <v>0</v>
      </c>
      <c r="AO19" s="69">
        <f t="shared" si="52"/>
        <v>0</v>
      </c>
      <c r="AP19" s="69">
        <f t="shared" si="52"/>
        <v>0</v>
      </c>
      <c r="AQ19" s="69">
        <f t="shared" si="52"/>
        <v>0</v>
      </c>
      <c r="AR19" s="69">
        <f t="shared" si="52"/>
        <v>0</v>
      </c>
      <c r="AS19" s="69">
        <f t="shared" si="52"/>
        <v>0</v>
      </c>
      <c r="AT19" s="69">
        <f t="shared" si="52"/>
        <v>0</v>
      </c>
      <c r="AU19" s="69">
        <f t="shared" si="52"/>
        <v>0</v>
      </c>
      <c r="AV19" s="69">
        <f t="shared" si="52"/>
        <v>0</v>
      </c>
      <c r="AW19" s="69">
        <f t="shared" si="52"/>
        <v>0</v>
      </c>
      <c r="AX19" s="69">
        <f t="shared" si="52"/>
        <v>0</v>
      </c>
      <c r="AY19" s="69">
        <f t="shared" si="52"/>
        <v>0</v>
      </c>
      <c r="AZ19" s="69">
        <f t="shared" si="52"/>
        <v>0</v>
      </c>
      <c r="BA19" s="69">
        <f t="shared" si="52"/>
        <v>0</v>
      </c>
      <c r="BB19" s="69">
        <f t="shared" si="52"/>
        <v>0</v>
      </c>
      <c r="BC19" s="69">
        <f t="shared" si="52"/>
        <v>0</v>
      </c>
      <c r="BD19" s="69">
        <f t="shared" si="52"/>
        <v>0</v>
      </c>
      <c r="BE19" s="69">
        <f t="shared" si="52"/>
        <v>0</v>
      </c>
      <c r="BF19" s="69">
        <f t="shared" si="52"/>
        <v>0</v>
      </c>
      <c r="BG19" s="69">
        <f t="shared" si="52"/>
        <v>0</v>
      </c>
      <c r="BH19" s="69">
        <f t="shared" si="52"/>
        <v>0</v>
      </c>
      <c r="BI19" s="69">
        <f t="shared" si="52"/>
        <v>0</v>
      </c>
      <c r="BJ19" s="69">
        <f t="shared" si="52"/>
        <v>0</v>
      </c>
    </row>
    <row r="20" spans="1:62" ht="38.25">
      <c r="A20" s="5" t="s">
        <v>8</v>
      </c>
      <c r="B20" s="204" t="s">
        <v>68</v>
      </c>
      <c r="C20" s="21">
        <f t="shared" ref="C20:C26" si="53">E20+F20+G20</f>
        <v>0</v>
      </c>
      <c r="D20" s="2">
        <v>0</v>
      </c>
      <c r="E20" s="7">
        <v>0</v>
      </c>
      <c r="F20" s="7">
        <v>0</v>
      </c>
      <c r="G20" s="7">
        <v>0</v>
      </c>
      <c r="H20" s="2">
        <f t="shared" ref="H20:H26" si="54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26" si="55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56">S20+T20+U20</f>
        <v>0</v>
      </c>
      <c r="S20" s="8">
        <v>0</v>
      </c>
      <c r="T20" s="8">
        <v>0</v>
      </c>
      <c r="U20" s="8">
        <v>0</v>
      </c>
      <c r="V20" s="3">
        <f t="shared" ref="V20:V26" si="57">M20+R20</f>
        <v>0</v>
      </c>
      <c r="W20" s="8">
        <v>0</v>
      </c>
      <c r="X20" s="8">
        <v>0</v>
      </c>
      <c r="Y20" s="3">
        <f t="shared" ref="Y20:Y26" si="58">E20+I20-L20-V20</f>
        <v>0</v>
      </c>
      <c r="Z20" s="8">
        <v>0</v>
      </c>
      <c r="AA20" s="8">
        <v>0</v>
      </c>
      <c r="AB20" s="8">
        <v>0</v>
      </c>
      <c r="AC20" s="3">
        <f t="shared" ref="AC20:AC26" si="59">AA20+AB20</f>
        <v>0</v>
      </c>
      <c r="AD20" s="8">
        <v>0</v>
      </c>
      <c r="AE20" s="8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11"/>
        <v>0</v>
      </c>
      <c r="AR20" s="70">
        <f t="shared" si="50"/>
        <v>0</v>
      </c>
      <c r="AS20" s="70">
        <f t="shared" si="12"/>
        <v>0</v>
      </c>
      <c r="AT20" s="70">
        <f t="shared" si="13"/>
        <v>0</v>
      </c>
      <c r="AU20" s="70">
        <f t="shared" si="14"/>
        <v>0</v>
      </c>
      <c r="AV20" s="70">
        <f>L20+V20+W20+Y20+Z20</f>
        <v>0</v>
      </c>
      <c r="AW20" s="70">
        <f t="shared" si="15"/>
        <v>0</v>
      </c>
      <c r="AX20" s="70">
        <f t="shared" ref="AX20:AX26" si="60">N20+O20+P20+Q20</f>
        <v>0</v>
      </c>
      <c r="AY20" s="70">
        <f t="shared" si="16"/>
        <v>0</v>
      </c>
      <c r="AZ20" s="70">
        <f t="shared" si="17"/>
        <v>0</v>
      </c>
      <c r="BA20" s="70">
        <f t="shared" si="18"/>
        <v>0</v>
      </c>
      <c r="BB20" s="70">
        <f t="shared" si="19"/>
        <v>0</v>
      </c>
      <c r="BC20" s="70">
        <f t="shared" si="20"/>
        <v>0</v>
      </c>
      <c r="BD20" s="70">
        <f t="shared" si="21"/>
        <v>0</v>
      </c>
      <c r="BE20" s="70">
        <f t="shared" si="22"/>
        <v>0</v>
      </c>
      <c r="BF20" s="70">
        <f t="shared" si="23"/>
        <v>0</v>
      </c>
      <c r="BG20" s="70">
        <f t="shared" si="24"/>
        <v>0</v>
      </c>
      <c r="BH20" s="70">
        <f t="shared" si="25"/>
        <v>0</v>
      </c>
      <c r="BI20" s="70">
        <f t="shared" si="26"/>
        <v>0</v>
      </c>
      <c r="BJ20" s="70">
        <f t="shared" si="27"/>
        <v>0</v>
      </c>
    </row>
    <row r="21" spans="1:62" ht="38.25">
      <c r="A21" s="5" t="s">
        <v>9</v>
      </c>
      <c r="B21" s="204" t="s">
        <v>69</v>
      </c>
      <c r="C21" s="21">
        <f t="shared" si="53"/>
        <v>0</v>
      </c>
      <c r="D21" s="2">
        <v>0</v>
      </c>
      <c r="E21" s="2">
        <v>0</v>
      </c>
      <c r="F21" s="7">
        <v>0</v>
      </c>
      <c r="G21" s="7">
        <v>0</v>
      </c>
      <c r="H21" s="2">
        <f t="shared" si="54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55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56"/>
        <v>0</v>
      </c>
      <c r="S21" s="8">
        <v>0</v>
      </c>
      <c r="T21" s="8">
        <v>0</v>
      </c>
      <c r="U21" s="8">
        <v>0</v>
      </c>
      <c r="V21" s="3">
        <f t="shared" si="57"/>
        <v>0</v>
      </c>
      <c r="W21" s="8">
        <v>0</v>
      </c>
      <c r="X21" s="8">
        <v>0</v>
      </c>
      <c r="Y21" s="3">
        <f t="shared" si="58"/>
        <v>0</v>
      </c>
      <c r="Z21" s="8">
        <v>0</v>
      </c>
      <c r="AA21" s="8">
        <v>0</v>
      </c>
      <c r="AB21" s="8">
        <v>0</v>
      </c>
      <c r="AC21" s="3">
        <f t="shared" si="59"/>
        <v>0</v>
      </c>
      <c r="AD21" s="8">
        <v>0</v>
      </c>
      <c r="AE21" s="8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11"/>
        <v>0</v>
      </c>
      <c r="AR21" s="70">
        <f t="shared" si="50"/>
        <v>0</v>
      </c>
      <c r="AS21" s="70">
        <f t="shared" si="12"/>
        <v>0</v>
      </c>
      <c r="AT21" s="70">
        <f t="shared" si="13"/>
        <v>0</v>
      </c>
      <c r="AU21" s="70">
        <f t="shared" si="14"/>
        <v>0</v>
      </c>
      <c r="AV21" s="70">
        <f t="shared" ref="AV21:AV26" si="61">L21+V21+W21+Y21+Z21</f>
        <v>0</v>
      </c>
      <c r="AW21" s="70">
        <f t="shared" si="15"/>
        <v>0</v>
      </c>
      <c r="AX21" s="70">
        <f t="shared" si="60"/>
        <v>0</v>
      </c>
      <c r="AY21" s="70">
        <f t="shared" si="16"/>
        <v>0</v>
      </c>
      <c r="AZ21" s="70">
        <f t="shared" si="17"/>
        <v>0</v>
      </c>
      <c r="BA21" s="70">
        <f t="shared" si="18"/>
        <v>0</v>
      </c>
      <c r="BB21" s="70">
        <f t="shared" si="19"/>
        <v>0</v>
      </c>
      <c r="BC21" s="70">
        <f t="shared" si="20"/>
        <v>0</v>
      </c>
      <c r="BD21" s="70">
        <f t="shared" si="21"/>
        <v>0</v>
      </c>
      <c r="BE21" s="70">
        <f t="shared" si="22"/>
        <v>0</v>
      </c>
      <c r="BF21" s="70">
        <f t="shared" si="23"/>
        <v>0</v>
      </c>
      <c r="BG21" s="70">
        <f t="shared" si="24"/>
        <v>0</v>
      </c>
      <c r="BH21" s="70">
        <f t="shared" si="25"/>
        <v>0</v>
      </c>
      <c r="BI21" s="70">
        <f t="shared" si="26"/>
        <v>0</v>
      </c>
      <c r="BJ21" s="70">
        <f t="shared" si="27"/>
        <v>0</v>
      </c>
    </row>
    <row r="22" spans="1:62" ht="38.25">
      <c r="A22" s="5" t="s">
        <v>10</v>
      </c>
      <c r="B22" s="204" t="s">
        <v>70</v>
      </c>
      <c r="C22" s="21">
        <f t="shared" si="53"/>
        <v>0</v>
      </c>
      <c r="D22" s="2">
        <v>0</v>
      </c>
      <c r="E22" s="7">
        <v>0</v>
      </c>
      <c r="F22" s="7">
        <v>0</v>
      </c>
      <c r="G22" s="7">
        <v>0</v>
      </c>
      <c r="H22" s="2">
        <f t="shared" si="54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55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56"/>
        <v>0</v>
      </c>
      <c r="S22" s="8">
        <v>0</v>
      </c>
      <c r="T22" s="8">
        <v>0</v>
      </c>
      <c r="U22" s="8">
        <v>0</v>
      </c>
      <c r="V22" s="3">
        <f t="shared" si="57"/>
        <v>0</v>
      </c>
      <c r="W22" s="8">
        <v>0</v>
      </c>
      <c r="X22" s="8">
        <v>0</v>
      </c>
      <c r="Y22" s="3">
        <f t="shared" si="58"/>
        <v>0</v>
      </c>
      <c r="Z22" s="8">
        <v>0</v>
      </c>
      <c r="AA22" s="8">
        <v>0</v>
      </c>
      <c r="AB22" s="8">
        <v>0</v>
      </c>
      <c r="AC22" s="3">
        <f t="shared" si="59"/>
        <v>0</v>
      </c>
      <c r="AD22" s="8">
        <v>0</v>
      </c>
      <c r="AE22" s="8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11"/>
        <v>0</v>
      </c>
      <c r="AR22" s="70">
        <f t="shared" si="50"/>
        <v>0</v>
      </c>
      <c r="AS22" s="70">
        <f t="shared" si="12"/>
        <v>0</v>
      </c>
      <c r="AT22" s="70">
        <f t="shared" si="13"/>
        <v>0</v>
      </c>
      <c r="AU22" s="70">
        <f t="shared" si="14"/>
        <v>0</v>
      </c>
      <c r="AV22" s="70">
        <f t="shared" si="61"/>
        <v>0</v>
      </c>
      <c r="AW22" s="70">
        <f t="shared" si="15"/>
        <v>0</v>
      </c>
      <c r="AX22" s="70">
        <f t="shared" si="60"/>
        <v>0</v>
      </c>
      <c r="AY22" s="70">
        <f t="shared" si="16"/>
        <v>0</v>
      </c>
      <c r="AZ22" s="70">
        <f t="shared" si="17"/>
        <v>0</v>
      </c>
      <c r="BA22" s="70">
        <f t="shared" si="18"/>
        <v>0</v>
      </c>
      <c r="BB22" s="70">
        <f t="shared" si="19"/>
        <v>0</v>
      </c>
      <c r="BC22" s="70">
        <f t="shared" si="20"/>
        <v>0</v>
      </c>
      <c r="BD22" s="70">
        <f t="shared" si="21"/>
        <v>0</v>
      </c>
      <c r="BE22" s="70">
        <f t="shared" si="22"/>
        <v>0</v>
      </c>
      <c r="BF22" s="70">
        <f t="shared" si="23"/>
        <v>0</v>
      </c>
      <c r="BG22" s="70">
        <f t="shared" si="24"/>
        <v>0</v>
      </c>
      <c r="BH22" s="70">
        <f t="shared" si="25"/>
        <v>0</v>
      </c>
      <c r="BI22" s="70">
        <f t="shared" si="26"/>
        <v>0</v>
      </c>
      <c r="BJ22" s="70">
        <f t="shared" si="27"/>
        <v>0</v>
      </c>
    </row>
    <row r="23" spans="1:62" ht="38.25">
      <c r="A23" s="5" t="s">
        <v>11</v>
      </c>
      <c r="B23" s="204" t="s">
        <v>71</v>
      </c>
      <c r="C23" s="21">
        <f t="shared" si="53"/>
        <v>0</v>
      </c>
      <c r="D23" s="2">
        <v>0</v>
      </c>
      <c r="E23" s="7">
        <v>0</v>
      </c>
      <c r="F23" s="7">
        <v>0</v>
      </c>
      <c r="G23" s="7">
        <v>0</v>
      </c>
      <c r="H23" s="2">
        <f t="shared" si="54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55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56"/>
        <v>0</v>
      </c>
      <c r="S23" s="8">
        <v>0</v>
      </c>
      <c r="T23" s="8">
        <v>0</v>
      </c>
      <c r="U23" s="8">
        <v>0</v>
      </c>
      <c r="V23" s="3">
        <f t="shared" si="57"/>
        <v>0</v>
      </c>
      <c r="W23" s="8">
        <v>0</v>
      </c>
      <c r="X23" s="8">
        <v>0</v>
      </c>
      <c r="Y23" s="3">
        <f t="shared" si="58"/>
        <v>0</v>
      </c>
      <c r="Z23" s="8">
        <v>0</v>
      </c>
      <c r="AA23" s="8">
        <v>0</v>
      </c>
      <c r="AB23" s="8">
        <v>0</v>
      </c>
      <c r="AC23" s="3">
        <f t="shared" si="59"/>
        <v>0</v>
      </c>
      <c r="AD23" s="8">
        <v>0</v>
      </c>
      <c r="AE23" s="8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11"/>
        <v>0</v>
      </c>
      <c r="AR23" s="70">
        <f t="shared" si="50"/>
        <v>0</v>
      </c>
      <c r="AS23" s="70">
        <f t="shared" si="12"/>
        <v>0</v>
      </c>
      <c r="AT23" s="70">
        <f t="shared" si="13"/>
        <v>0</v>
      </c>
      <c r="AU23" s="70">
        <f t="shared" si="14"/>
        <v>0</v>
      </c>
      <c r="AV23" s="70">
        <f t="shared" si="61"/>
        <v>0</v>
      </c>
      <c r="AW23" s="70">
        <f t="shared" si="15"/>
        <v>0</v>
      </c>
      <c r="AX23" s="70">
        <f t="shared" si="60"/>
        <v>0</v>
      </c>
      <c r="AY23" s="70">
        <f t="shared" si="16"/>
        <v>0</v>
      </c>
      <c r="AZ23" s="70">
        <f t="shared" si="17"/>
        <v>0</v>
      </c>
      <c r="BA23" s="70">
        <f t="shared" si="18"/>
        <v>0</v>
      </c>
      <c r="BB23" s="70">
        <f t="shared" si="19"/>
        <v>0</v>
      </c>
      <c r="BC23" s="70">
        <f t="shared" si="20"/>
        <v>0</v>
      </c>
      <c r="BD23" s="70">
        <f t="shared" si="21"/>
        <v>0</v>
      </c>
      <c r="BE23" s="70">
        <f t="shared" si="22"/>
        <v>0</v>
      </c>
      <c r="BF23" s="70">
        <f t="shared" si="23"/>
        <v>0</v>
      </c>
      <c r="BG23" s="70">
        <f t="shared" si="24"/>
        <v>0</v>
      </c>
      <c r="BH23" s="70">
        <f t="shared" si="25"/>
        <v>0</v>
      </c>
      <c r="BI23" s="70">
        <f t="shared" si="26"/>
        <v>0</v>
      </c>
      <c r="BJ23" s="70">
        <f t="shared" si="27"/>
        <v>0</v>
      </c>
    </row>
    <row r="24" spans="1:62" ht="38.25">
      <c r="A24" s="5" t="s">
        <v>12</v>
      </c>
      <c r="B24" s="204" t="s">
        <v>72</v>
      </c>
      <c r="C24" s="21">
        <f t="shared" si="53"/>
        <v>0</v>
      </c>
      <c r="D24" s="2">
        <v>0</v>
      </c>
      <c r="E24" s="7">
        <v>0</v>
      </c>
      <c r="F24" s="7">
        <v>0</v>
      </c>
      <c r="G24" s="7">
        <v>0</v>
      </c>
      <c r="H24" s="2">
        <f t="shared" si="54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55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56"/>
        <v>0</v>
      </c>
      <c r="S24" s="8">
        <v>0</v>
      </c>
      <c r="T24" s="8">
        <v>0</v>
      </c>
      <c r="U24" s="8">
        <v>0</v>
      </c>
      <c r="V24" s="3">
        <f t="shared" si="57"/>
        <v>0</v>
      </c>
      <c r="W24" s="8">
        <v>0</v>
      </c>
      <c r="X24" s="8">
        <v>0</v>
      </c>
      <c r="Y24" s="3">
        <f t="shared" si="58"/>
        <v>0</v>
      </c>
      <c r="Z24" s="8">
        <v>0</v>
      </c>
      <c r="AA24" s="8">
        <v>0</v>
      </c>
      <c r="AB24" s="8">
        <v>0</v>
      </c>
      <c r="AC24" s="3">
        <f t="shared" si="59"/>
        <v>0</v>
      </c>
      <c r="AD24" s="8">
        <v>0</v>
      </c>
      <c r="AE24" s="8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11"/>
        <v>0</v>
      </c>
      <c r="AR24" s="70">
        <f t="shared" si="50"/>
        <v>0</v>
      </c>
      <c r="AS24" s="70">
        <f t="shared" si="12"/>
        <v>0</v>
      </c>
      <c r="AT24" s="70">
        <f t="shared" si="13"/>
        <v>0</v>
      </c>
      <c r="AU24" s="70">
        <f t="shared" si="14"/>
        <v>0</v>
      </c>
      <c r="AV24" s="70">
        <f t="shared" si="61"/>
        <v>0</v>
      </c>
      <c r="AW24" s="70">
        <f t="shared" si="15"/>
        <v>0</v>
      </c>
      <c r="AX24" s="70">
        <f t="shared" si="60"/>
        <v>0</v>
      </c>
      <c r="AY24" s="70">
        <f t="shared" si="16"/>
        <v>0</v>
      </c>
      <c r="AZ24" s="70">
        <f t="shared" si="17"/>
        <v>0</v>
      </c>
      <c r="BA24" s="70">
        <f t="shared" si="18"/>
        <v>0</v>
      </c>
      <c r="BB24" s="70">
        <f t="shared" si="19"/>
        <v>0</v>
      </c>
      <c r="BC24" s="70">
        <f t="shared" si="20"/>
        <v>0</v>
      </c>
      <c r="BD24" s="70">
        <f t="shared" si="21"/>
        <v>0</v>
      </c>
      <c r="BE24" s="70">
        <f t="shared" si="22"/>
        <v>0</v>
      </c>
      <c r="BF24" s="70">
        <f t="shared" si="23"/>
        <v>0</v>
      </c>
      <c r="BG24" s="70">
        <f t="shared" si="24"/>
        <v>0</v>
      </c>
      <c r="BH24" s="70">
        <f t="shared" si="25"/>
        <v>0</v>
      </c>
      <c r="BI24" s="70">
        <f t="shared" si="26"/>
        <v>0</v>
      </c>
      <c r="BJ24" s="70">
        <f t="shared" si="27"/>
        <v>0</v>
      </c>
    </row>
    <row r="25" spans="1:62" ht="38.25">
      <c r="A25" s="5" t="s">
        <v>13</v>
      </c>
      <c r="B25" s="204" t="s">
        <v>73</v>
      </c>
      <c r="C25" s="21">
        <f t="shared" si="53"/>
        <v>0</v>
      </c>
      <c r="D25" s="2">
        <v>0</v>
      </c>
      <c r="E25" s="22">
        <v>0</v>
      </c>
      <c r="F25" s="7">
        <v>0</v>
      </c>
      <c r="G25" s="7">
        <v>0</v>
      </c>
      <c r="H25" s="2">
        <f t="shared" si="54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55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56"/>
        <v>0</v>
      </c>
      <c r="S25" s="8">
        <v>0</v>
      </c>
      <c r="T25" s="8">
        <v>0</v>
      </c>
      <c r="U25" s="8">
        <v>0</v>
      </c>
      <c r="V25" s="3">
        <f t="shared" si="57"/>
        <v>0</v>
      </c>
      <c r="W25" s="8">
        <v>0</v>
      </c>
      <c r="X25" s="8">
        <v>0</v>
      </c>
      <c r="Y25" s="3">
        <f t="shared" si="58"/>
        <v>0</v>
      </c>
      <c r="Z25" s="8">
        <v>0</v>
      </c>
      <c r="AA25" s="8">
        <v>0</v>
      </c>
      <c r="AB25" s="8">
        <v>0</v>
      </c>
      <c r="AC25" s="3">
        <f t="shared" si="59"/>
        <v>0</v>
      </c>
      <c r="AD25" s="8">
        <v>0</v>
      </c>
      <c r="AE25" s="8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11"/>
        <v>0</v>
      </c>
      <c r="AR25" s="70">
        <f t="shared" si="50"/>
        <v>0</v>
      </c>
      <c r="AS25" s="70">
        <f t="shared" si="12"/>
        <v>0</v>
      </c>
      <c r="AT25" s="70">
        <f t="shared" si="13"/>
        <v>0</v>
      </c>
      <c r="AU25" s="70">
        <f t="shared" si="14"/>
        <v>0</v>
      </c>
      <c r="AV25" s="70">
        <f>L25+V25+W25+Y25+Z25</f>
        <v>0</v>
      </c>
      <c r="AW25" s="70">
        <f t="shared" si="15"/>
        <v>0</v>
      </c>
      <c r="AX25" s="70">
        <f t="shared" si="60"/>
        <v>0</v>
      </c>
      <c r="AY25" s="70">
        <f t="shared" si="16"/>
        <v>0</v>
      </c>
      <c r="AZ25" s="70">
        <f t="shared" si="17"/>
        <v>0</v>
      </c>
      <c r="BA25" s="70">
        <f t="shared" si="18"/>
        <v>0</v>
      </c>
      <c r="BB25" s="70">
        <f t="shared" si="19"/>
        <v>0</v>
      </c>
      <c r="BC25" s="70">
        <f t="shared" si="20"/>
        <v>0</v>
      </c>
      <c r="BD25" s="70">
        <f t="shared" si="21"/>
        <v>0</v>
      </c>
      <c r="BE25" s="70">
        <f t="shared" si="22"/>
        <v>0</v>
      </c>
      <c r="BF25" s="70">
        <f t="shared" si="23"/>
        <v>0</v>
      </c>
      <c r="BG25" s="70">
        <f t="shared" si="24"/>
        <v>0</v>
      </c>
      <c r="BH25" s="70">
        <f t="shared" si="25"/>
        <v>0</v>
      </c>
      <c r="BI25" s="70">
        <f t="shared" si="26"/>
        <v>0</v>
      </c>
      <c r="BJ25" s="70">
        <f t="shared" si="27"/>
        <v>0</v>
      </c>
    </row>
    <row r="26" spans="1:62" ht="38.25">
      <c r="A26" s="5" t="s">
        <v>48</v>
      </c>
      <c r="B26" s="204" t="s">
        <v>74</v>
      </c>
      <c r="C26" s="21">
        <f t="shared" si="53"/>
        <v>0</v>
      </c>
      <c r="D26" s="2">
        <v>0</v>
      </c>
      <c r="E26" s="7">
        <v>0</v>
      </c>
      <c r="F26" s="7">
        <v>0</v>
      </c>
      <c r="G26" s="7">
        <v>0</v>
      </c>
      <c r="H26" s="2">
        <f t="shared" si="54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55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56"/>
        <v>0</v>
      </c>
      <c r="S26" s="8">
        <v>0</v>
      </c>
      <c r="T26" s="8">
        <v>0</v>
      </c>
      <c r="U26" s="8">
        <v>0</v>
      </c>
      <c r="V26" s="3">
        <f t="shared" si="57"/>
        <v>0</v>
      </c>
      <c r="W26" s="8">
        <v>0</v>
      </c>
      <c r="X26" s="8">
        <v>0</v>
      </c>
      <c r="Y26" s="3">
        <f t="shared" si="58"/>
        <v>0</v>
      </c>
      <c r="Z26" s="8">
        <v>0</v>
      </c>
      <c r="AA26" s="8">
        <v>0</v>
      </c>
      <c r="AB26" s="8">
        <v>0</v>
      </c>
      <c r="AC26" s="3">
        <f t="shared" si="59"/>
        <v>0</v>
      </c>
      <c r="AD26" s="8">
        <v>0</v>
      </c>
      <c r="AE26" s="8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11"/>
        <v>0</v>
      </c>
      <c r="AR26" s="70">
        <f t="shared" si="50"/>
        <v>0</v>
      </c>
      <c r="AS26" s="70">
        <f t="shared" si="12"/>
        <v>0</v>
      </c>
      <c r="AT26" s="70">
        <f t="shared" si="13"/>
        <v>0</v>
      </c>
      <c r="AU26" s="70">
        <f t="shared" si="14"/>
        <v>0</v>
      </c>
      <c r="AV26" s="70">
        <f t="shared" si="61"/>
        <v>0</v>
      </c>
      <c r="AW26" s="70">
        <f t="shared" si="15"/>
        <v>0</v>
      </c>
      <c r="AX26" s="70">
        <f t="shared" si="60"/>
        <v>0</v>
      </c>
      <c r="AY26" s="70">
        <f t="shared" si="16"/>
        <v>0</v>
      </c>
      <c r="AZ26" s="70">
        <f t="shared" si="17"/>
        <v>0</v>
      </c>
      <c r="BA26" s="70">
        <f t="shared" si="18"/>
        <v>0</v>
      </c>
      <c r="BB26" s="70">
        <f t="shared" si="19"/>
        <v>0</v>
      </c>
      <c r="BC26" s="70">
        <f t="shared" si="20"/>
        <v>0</v>
      </c>
      <c r="BD26" s="70">
        <f t="shared" si="21"/>
        <v>0</v>
      </c>
      <c r="BE26" s="70">
        <f t="shared" si="22"/>
        <v>0</v>
      </c>
      <c r="BF26" s="70">
        <f t="shared" si="23"/>
        <v>0</v>
      </c>
      <c r="BG26" s="70">
        <f t="shared" si="24"/>
        <v>0</v>
      </c>
      <c r="BH26" s="70">
        <f t="shared" si="25"/>
        <v>0</v>
      </c>
      <c r="BI26" s="70">
        <f t="shared" si="26"/>
        <v>0</v>
      </c>
      <c r="BJ26" s="70">
        <f t="shared" si="27"/>
        <v>0</v>
      </c>
    </row>
    <row r="27" spans="1:62" ht="38.25">
      <c r="A27" s="5">
        <v>7</v>
      </c>
      <c r="B27" s="6" t="s">
        <v>75</v>
      </c>
      <c r="C27" s="69">
        <f t="shared" ref="C27:BJ27" si="62">SUM(C28:C32)</f>
        <v>0</v>
      </c>
      <c r="D27" s="69">
        <f t="shared" si="62"/>
        <v>0</v>
      </c>
      <c r="E27" s="69">
        <f t="shared" si="62"/>
        <v>0</v>
      </c>
      <c r="F27" s="69">
        <f t="shared" si="62"/>
        <v>0</v>
      </c>
      <c r="G27" s="69">
        <f t="shared" si="62"/>
        <v>0</v>
      </c>
      <c r="H27" s="69">
        <f t="shared" si="62"/>
        <v>1</v>
      </c>
      <c r="I27" s="69">
        <f t="shared" si="62"/>
        <v>0</v>
      </c>
      <c r="J27" s="69">
        <f t="shared" si="62"/>
        <v>0</v>
      </c>
      <c r="K27" s="69">
        <f t="shared" si="62"/>
        <v>1</v>
      </c>
      <c r="L27" s="69">
        <f t="shared" si="62"/>
        <v>0</v>
      </c>
      <c r="M27" s="69">
        <f t="shared" si="62"/>
        <v>0</v>
      </c>
      <c r="N27" s="69">
        <f t="shared" si="62"/>
        <v>0</v>
      </c>
      <c r="O27" s="69">
        <f t="shared" si="62"/>
        <v>0</v>
      </c>
      <c r="P27" s="69">
        <f t="shared" si="62"/>
        <v>0</v>
      </c>
      <c r="Q27" s="69">
        <f t="shared" si="62"/>
        <v>0</v>
      </c>
      <c r="R27" s="69">
        <f t="shared" si="62"/>
        <v>0</v>
      </c>
      <c r="S27" s="69">
        <f t="shared" si="62"/>
        <v>0</v>
      </c>
      <c r="T27" s="69">
        <f t="shared" si="62"/>
        <v>0</v>
      </c>
      <c r="U27" s="69">
        <f t="shared" si="62"/>
        <v>0</v>
      </c>
      <c r="V27" s="69">
        <f t="shared" si="62"/>
        <v>0</v>
      </c>
      <c r="W27" s="69">
        <f t="shared" si="62"/>
        <v>0</v>
      </c>
      <c r="X27" s="69">
        <f t="shared" si="62"/>
        <v>0</v>
      </c>
      <c r="Y27" s="69">
        <f t="shared" si="62"/>
        <v>0</v>
      </c>
      <c r="Z27" s="69">
        <f t="shared" si="62"/>
        <v>0</v>
      </c>
      <c r="AA27" s="69">
        <f t="shared" si="62"/>
        <v>0</v>
      </c>
      <c r="AB27" s="69">
        <f t="shared" si="62"/>
        <v>0</v>
      </c>
      <c r="AC27" s="69">
        <f t="shared" si="62"/>
        <v>0</v>
      </c>
      <c r="AD27" s="69">
        <f t="shared" si="62"/>
        <v>0</v>
      </c>
      <c r="AE27" s="69">
        <f t="shared" si="62"/>
        <v>0</v>
      </c>
      <c r="AF27" s="69">
        <f t="shared" si="62"/>
        <v>0</v>
      </c>
      <c r="AG27" s="69">
        <f t="shared" si="62"/>
        <v>0</v>
      </c>
      <c r="AH27" s="69">
        <f t="shared" si="62"/>
        <v>0</v>
      </c>
      <c r="AI27" s="69">
        <f t="shared" si="62"/>
        <v>0</v>
      </c>
      <c r="AJ27" s="69">
        <f t="shared" si="62"/>
        <v>0</v>
      </c>
      <c r="AK27" s="69">
        <f t="shared" si="62"/>
        <v>0</v>
      </c>
      <c r="AL27" s="69">
        <f t="shared" si="62"/>
        <v>0</v>
      </c>
      <c r="AM27" s="69">
        <f t="shared" si="62"/>
        <v>0</v>
      </c>
      <c r="AN27" s="69">
        <f t="shared" si="62"/>
        <v>0</v>
      </c>
      <c r="AO27" s="69">
        <f t="shared" si="62"/>
        <v>0</v>
      </c>
      <c r="AP27" s="69">
        <f t="shared" si="62"/>
        <v>0</v>
      </c>
      <c r="AQ27" s="69">
        <f t="shared" si="62"/>
        <v>0</v>
      </c>
      <c r="AR27" s="69">
        <f t="shared" si="62"/>
        <v>0</v>
      </c>
      <c r="AS27" s="69">
        <f t="shared" si="62"/>
        <v>1</v>
      </c>
      <c r="AT27" s="69">
        <f t="shared" si="62"/>
        <v>1</v>
      </c>
      <c r="AU27" s="69">
        <f t="shared" si="62"/>
        <v>0</v>
      </c>
      <c r="AV27" s="69">
        <f>SUM(AV28:AV32)</f>
        <v>0</v>
      </c>
      <c r="AW27" s="69">
        <f t="shared" si="62"/>
        <v>0</v>
      </c>
      <c r="AX27" s="69">
        <f t="shared" si="62"/>
        <v>0</v>
      </c>
      <c r="AY27" s="69">
        <f t="shared" si="62"/>
        <v>0</v>
      </c>
      <c r="AZ27" s="69">
        <f t="shared" si="62"/>
        <v>0</v>
      </c>
      <c r="BA27" s="69">
        <f t="shared" si="62"/>
        <v>0</v>
      </c>
      <c r="BB27" s="69">
        <f t="shared" si="62"/>
        <v>0</v>
      </c>
      <c r="BC27" s="69">
        <f t="shared" si="62"/>
        <v>0</v>
      </c>
      <c r="BD27" s="69">
        <f t="shared" si="62"/>
        <v>0</v>
      </c>
      <c r="BE27" s="69">
        <f t="shared" si="62"/>
        <v>0</v>
      </c>
      <c r="BF27" s="69">
        <f t="shared" si="62"/>
        <v>0</v>
      </c>
      <c r="BG27" s="69">
        <f t="shared" si="62"/>
        <v>0</v>
      </c>
      <c r="BH27" s="69">
        <f t="shared" si="62"/>
        <v>0</v>
      </c>
      <c r="BI27" s="69">
        <f t="shared" si="62"/>
        <v>0</v>
      </c>
      <c r="BJ27" s="69">
        <f t="shared" si="62"/>
        <v>0</v>
      </c>
    </row>
    <row r="28" spans="1:62" ht="15.75" customHeight="1">
      <c r="A28" s="9" t="s">
        <v>14</v>
      </c>
      <c r="B28" s="204" t="s">
        <v>76</v>
      </c>
      <c r="C28" s="21">
        <v>0</v>
      </c>
      <c r="D28" s="2">
        <v>0</v>
      </c>
      <c r="E28" s="7">
        <v>0</v>
      </c>
      <c r="F28" s="7">
        <v>0</v>
      </c>
      <c r="G28" s="7">
        <v>0</v>
      </c>
      <c r="H28" s="2">
        <v>0</v>
      </c>
      <c r="I28" s="2">
        <f t="shared" ref="I28:I40" si="63">H28-J28-K28</f>
        <v>0</v>
      </c>
      <c r="J28" s="8">
        <v>0</v>
      </c>
      <c r="K28" s="8">
        <v>0</v>
      </c>
      <c r="L28" s="8">
        <v>0</v>
      </c>
      <c r="M28" s="3">
        <f t="shared" ref="M28:M37" si="64">N28+O28+P28+Q28</f>
        <v>0</v>
      </c>
      <c r="N28" s="8">
        <v>0</v>
      </c>
      <c r="O28" s="8">
        <v>0</v>
      </c>
      <c r="P28" s="8">
        <v>0</v>
      </c>
      <c r="Q28" s="8">
        <v>0</v>
      </c>
      <c r="R28" s="161">
        <f t="shared" ref="R28:R40" si="65">S28+T28+U28</f>
        <v>0</v>
      </c>
      <c r="S28" s="8">
        <v>0</v>
      </c>
      <c r="T28" s="8">
        <v>0</v>
      </c>
      <c r="U28" s="8">
        <v>0</v>
      </c>
      <c r="V28" s="3">
        <f t="shared" ref="V28:V40" si="66">M28+R28</f>
        <v>0</v>
      </c>
      <c r="W28" s="8">
        <v>0</v>
      </c>
      <c r="X28" s="8">
        <v>0</v>
      </c>
      <c r="Y28" s="3">
        <f t="shared" ref="Y28:Y40" si="67">E28+I28-L28-V28-W28</f>
        <v>0</v>
      </c>
      <c r="Z28" s="8">
        <v>0</v>
      </c>
      <c r="AA28" s="8">
        <v>0</v>
      </c>
      <c r="AB28" s="8">
        <v>0</v>
      </c>
      <c r="AC28" s="3">
        <f t="shared" ref="AC28:AC40" si="68">AA28+AB28</f>
        <v>0</v>
      </c>
      <c r="AD28" s="8">
        <v>0</v>
      </c>
      <c r="AE28" s="8">
        <f t="shared" ref="AE28:AE40" si="69">AA28+AB28-AD28</f>
        <v>0</v>
      </c>
      <c r="AF28" s="8"/>
      <c r="AG28" s="8">
        <v>0</v>
      </c>
      <c r="AH28" s="8">
        <v>0</v>
      </c>
      <c r="AI28" s="8">
        <v>0</v>
      </c>
      <c r="AJ28" s="3">
        <f t="shared" ref="AJ28:AJ40" si="70">AH28+AI28</f>
        <v>0</v>
      </c>
      <c r="AK28" s="8">
        <v>0</v>
      </c>
      <c r="AL28" s="3">
        <f t="shared" ref="AL28:AL40" si="71">AH28+AI28-AK28</f>
        <v>0</v>
      </c>
      <c r="AM28" s="8"/>
      <c r="AN28" s="8"/>
      <c r="AO28" s="8"/>
      <c r="AP28" s="8"/>
      <c r="AQ28" s="70">
        <f t="shared" si="11"/>
        <v>0</v>
      </c>
      <c r="AR28" s="70">
        <f t="shared" si="50"/>
        <v>0</v>
      </c>
      <c r="AS28" s="70">
        <f t="shared" si="12"/>
        <v>0</v>
      </c>
      <c r="AT28" s="70">
        <f t="shared" si="13"/>
        <v>0</v>
      </c>
      <c r="AU28" s="70">
        <f t="shared" si="14"/>
        <v>0</v>
      </c>
      <c r="AV28" s="70">
        <f>L28+V28+W28+Y28+Z28</f>
        <v>0</v>
      </c>
      <c r="AW28" s="70">
        <f t="shared" si="15"/>
        <v>0</v>
      </c>
      <c r="AX28" s="70">
        <f t="shared" ref="AX28:AX46" si="72">N28+O28+P28+Q28</f>
        <v>0</v>
      </c>
      <c r="AY28" s="70">
        <f t="shared" si="16"/>
        <v>0</v>
      </c>
      <c r="AZ28" s="70">
        <f t="shared" si="17"/>
        <v>0</v>
      </c>
      <c r="BA28" s="70">
        <f t="shared" si="18"/>
        <v>0</v>
      </c>
      <c r="BB28" s="70">
        <f t="shared" si="19"/>
        <v>0</v>
      </c>
      <c r="BC28" s="70">
        <f t="shared" si="20"/>
        <v>0</v>
      </c>
      <c r="BD28" s="70">
        <f t="shared" si="21"/>
        <v>0</v>
      </c>
      <c r="BE28" s="70">
        <f t="shared" si="22"/>
        <v>0</v>
      </c>
      <c r="BF28" s="70">
        <f t="shared" si="23"/>
        <v>0</v>
      </c>
      <c r="BG28" s="70">
        <f t="shared" si="24"/>
        <v>0</v>
      </c>
      <c r="BH28" s="70">
        <f t="shared" si="25"/>
        <v>0</v>
      </c>
      <c r="BI28" s="70">
        <f t="shared" si="26"/>
        <v>0</v>
      </c>
      <c r="BJ28" s="70">
        <f t="shared" si="27"/>
        <v>0</v>
      </c>
    </row>
    <row r="29" spans="1:62" ht="22.5" customHeight="1">
      <c r="A29" s="9" t="s">
        <v>15</v>
      </c>
      <c r="B29" s="204" t="s">
        <v>77</v>
      </c>
      <c r="C29" s="21">
        <v>0</v>
      </c>
      <c r="D29" s="2">
        <v>0</v>
      </c>
      <c r="E29" s="7">
        <v>0</v>
      </c>
      <c r="F29" s="7">
        <v>0</v>
      </c>
      <c r="G29" s="7">
        <v>0</v>
      </c>
      <c r="H29" s="2">
        <v>0</v>
      </c>
      <c r="I29" s="2">
        <f t="shared" si="63"/>
        <v>0</v>
      </c>
      <c r="J29" s="8">
        <v>0</v>
      </c>
      <c r="K29" s="8">
        <v>0</v>
      </c>
      <c r="L29" s="8">
        <v>0</v>
      </c>
      <c r="M29" s="3">
        <f t="shared" si="64"/>
        <v>0</v>
      </c>
      <c r="N29" s="8">
        <v>0</v>
      </c>
      <c r="O29" s="8">
        <v>0</v>
      </c>
      <c r="P29" s="8">
        <v>0</v>
      </c>
      <c r="Q29" s="8">
        <v>0</v>
      </c>
      <c r="R29" s="161">
        <f t="shared" si="65"/>
        <v>0</v>
      </c>
      <c r="S29" s="8">
        <v>0</v>
      </c>
      <c r="T29" s="8">
        <v>0</v>
      </c>
      <c r="U29" s="8">
        <v>0</v>
      </c>
      <c r="V29" s="3">
        <f t="shared" si="66"/>
        <v>0</v>
      </c>
      <c r="W29" s="8">
        <v>0</v>
      </c>
      <c r="X29" s="8">
        <v>0</v>
      </c>
      <c r="Y29" s="3">
        <f t="shared" si="67"/>
        <v>0</v>
      </c>
      <c r="Z29" s="8">
        <v>0</v>
      </c>
      <c r="AA29" s="8">
        <v>0</v>
      </c>
      <c r="AB29" s="8">
        <v>0</v>
      </c>
      <c r="AC29" s="3">
        <f t="shared" si="68"/>
        <v>0</v>
      </c>
      <c r="AD29" s="8">
        <v>0</v>
      </c>
      <c r="AE29" s="8">
        <f t="shared" si="69"/>
        <v>0</v>
      </c>
      <c r="AF29" s="8"/>
      <c r="AG29" s="8">
        <v>0</v>
      </c>
      <c r="AH29" s="8">
        <v>0</v>
      </c>
      <c r="AI29" s="8">
        <v>0</v>
      </c>
      <c r="AJ29" s="3">
        <f t="shared" si="70"/>
        <v>0</v>
      </c>
      <c r="AK29" s="8">
        <v>0</v>
      </c>
      <c r="AL29" s="3">
        <f t="shared" si="71"/>
        <v>0</v>
      </c>
      <c r="AM29" s="8"/>
      <c r="AN29" s="8"/>
      <c r="AO29" s="8"/>
      <c r="AP29" s="8"/>
      <c r="AQ29" s="70">
        <f t="shared" si="11"/>
        <v>0</v>
      </c>
      <c r="AR29" s="70">
        <f t="shared" si="50"/>
        <v>0</v>
      </c>
      <c r="AS29" s="70">
        <f t="shared" si="12"/>
        <v>0</v>
      </c>
      <c r="AT29" s="70">
        <f t="shared" si="13"/>
        <v>0</v>
      </c>
      <c r="AU29" s="70">
        <f t="shared" si="14"/>
        <v>0</v>
      </c>
      <c r="AV29" s="70">
        <f t="shared" ref="AV29:AV32" si="73">L29+V29+W29+Y29+Z29</f>
        <v>0</v>
      </c>
      <c r="AW29" s="70">
        <f t="shared" si="15"/>
        <v>0</v>
      </c>
      <c r="AX29" s="70">
        <f t="shared" si="72"/>
        <v>0</v>
      </c>
      <c r="AY29" s="70">
        <f t="shared" si="16"/>
        <v>0</v>
      </c>
      <c r="AZ29" s="70">
        <f t="shared" si="17"/>
        <v>0</v>
      </c>
      <c r="BA29" s="70">
        <f t="shared" si="18"/>
        <v>0</v>
      </c>
      <c r="BB29" s="70">
        <f t="shared" si="19"/>
        <v>0</v>
      </c>
      <c r="BC29" s="70">
        <f t="shared" si="20"/>
        <v>0</v>
      </c>
      <c r="BD29" s="70">
        <f t="shared" si="21"/>
        <v>0</v>
      </c>
      <c r="BE29" s="70">
        <f t="shared" si="22"/>
        <v>0</v>
      </c>
      <c r="BF29" s="70">
        <f t="shared" si="23"/>
        <v>0</v>
      </c>
      <c r="BG29" s="70">
        <f t="shared" si="24"/>
        <v>0</v>
      </c>
      <c r="BH29" s="70">
        <f t="shared" si="25"/>
        <v>0</v>
      </c>
      <c r="BI29" s="70">
        <f t="shared" si="26"/>
        <v>0</v>
      </c>
      <c r="BJ29" s="70">
        <f t="shared" si="27"/>
        <v>0</v>
      </c>
    </row>
    <row r="30" spans="1:62" ht="25.5">
      <c r="A30" s="9" t="s">
        <v>49</v>
      </c>
      <c r="B30" s="204" t="s">
        <v>78</v>
      </c>
      <c r="C30" s="21">
        <v>0</v>
      </c>
      <c r="D30" s="2">
        <v>0</v>
      </c>
      <c r="E30" s="7">
        <v>0</v>
      </c>
      <c r="F30" s="7">
        <v>0</v>
      </c>
      <c r="G30" s="7">
        <v>0</v>
      </c>
      <c r="H30" s="2">
        <v>0</v>
      </c>
      <c r="I30" s="2">
        <f t="shared" si="63"/>
        <v>0</v>
      </c>
      <c r="J30" s="8">
        <v>0</v>
      </c>
      <c r="K30" s="8">
        <v>0</v>
      </c>
      <c r="L30" s="8">
        <v>0</v>
      </c>
      <c r="M30" s="3">
        <f t="shared" si="64"/>
        <v>0</v>
      </c>
      <c r="N30" s="8">
        <v>0</v>
      </c>
      <c r="O30" s="8">
        <v>0</v>
      </c>
      <c r="P30" s="8">
        <v>0</v>
      </c>
      <c r="Q30" s="8">
        <v>0</v>
      </c>
      <c r="R30" s="161">
        <f t="shared" si="65"/>
        <v>0</v>
      </c>
      <c r="S30" s="8">
        <v>0</v>
      </c>
      <c r="T30" s="8">
        <v>0</v>
      </c>
      <c r="U30" s="8">
        <v>0</v>
      </c>
      <c r="V30" s="3">
        <f t="shared" si="66"/>
        <v>0</v>
      </c>
      <c r="W30" s="8">
        <v>0</v>
      </c>
      <c r="X30" s="8">
        <v>0</v>
      </c>
      <c r="Y30" s="3">
        <f t="shared" si="67"/>
        <v>0</v>
      </c>
      <c r="Z30" s="8">
        <v>0</v>
      </c>
      <c r="AA30" s="8">
        <v>0</v>
      </c>
      <c r="AB30" s="8">
        <v>0</v>
      </c>
      <c r="AC30" s="3">
        <f t="shared" si="68"/>
        <v>0</v>
      </c>
      <c r="AD30" s="8">
        <v>0</v>
      </c>
      <c r="AE30" s="8">
        <f t="shared" si="69"/>
        <v>0</v>
      </c>
      <c r="AF30" s="8"/>
      <c r="AG30" s="8">
        <v>0</v>
      </c>
      <c r="AH30" s="8">
        <v>0</v>
      </c>
      <c r="AI30" s="8">
        <v>0</v>
      </c>
      <c r="AJ30" s="3">
        <f t="shared" si="70"/>
        <v>0</v>
      </c>
      <c r="AK30" s="8">
        <v>0</v>
      </c>
      <c r="AL30" s="3">
        <f t="shared" si="71"/>
        <v>0</v>
      </c>
      <c r="AM30" s="8"/>
      <c r="AN30" s="8"/>
      <c r="AO30" s="8"/>
      <c r="AP30" s="8"/>
      <c r="AQ30" s="70">
        <f t="shared" si="11"/>
        <v>0</v>
      </c>
      <c r="AR30" s="70">
        <f t="shared" si="50"/>
        <v>0</v>
      </c>
      <c r="AS30" s="70">
        <f t="shared" si="12"/>
        <v>0</v>
      </c>
      <c r="AT30" s="70">
        <f t="shared" si="13"/>
        <v>0</v>
      </c>
      <c r="AU30" s="70">
        <f t="shared" si="14"/>
        <v>0</v>
      </c>
      <c r="AV30" s="70">
        <f t="shared" si="73"/>
        <v>0</v>
      </c>
      <c r="AW30" s="70">
        <f t="shared" si="15"/>
        <v>0</v>
      </c>
      <c r="AX30" s="70">
        <f t="shared" si="72"/>
        <v>0</v>
      </c>
      <c r="AY30" s="70">
        <f t="shared" si="16"/>
        <v>0</v>
      </c>
      <c r="AZ30" s="70">
        <f t="shared" si="17"/>
        <v>0</v>
      </c>
      <c r="BA30" s="70">
        <f t="shared" si="18"/>
        <v>0</v>
      </c>
      <c r="BB30" s="70">
        <f t="shared" si="19"/>
        <v>0</v>
      </c>
      <c r="BC30" s="70">
        <f t="shared" si="20"/>
        <v>0</v>
      </c>
      <c r="BD30" s="70">
        <f t="shared" si="21"/>
        <v>0</v>
      </c>
      <c r="BE30" s="70">
        <f t="shared" si="22"/>
        <v>0</v>
      </c>
      <c r="BF30" s="70">
        <f t="shared" si="23"/>
        <v>0</v>
      </c>
      <c r="BG30" s="70">
        <f t="shared" si="24"/>
        <v>0</v>
      </c>
      <c r="BH30" s="70">
        <f t="shared" si="25"/>
        <v>0</v>
      </c>
      <c r="BI30" s="70">
        <f t="shared" si="26"/>
        <v>0</v>
      </c>
      <c r="BJ30" s="70">
        <f t="shared" si="27"/>
        <v>0</v>
      </c>
    </row>
    <row r="31" spans="1:62" ht="23.25" customHeight="1">
      <c r="A31" s="9" t="s">
        <v>50</v>
      </c>
      <c r="B31" s="204" t="s">
        <v>79</v>
      </c>
      <c r="C31" s="21">
        <v>0</v>
      </c>
      <c r="D31" s="2">
        <v>0</v>
      </c>
      <c r="E31" s="7">
        <v>0</v>
      </c>
      <c r="F31" s="7">
        <v>0</v>
      </c>
      <c r="G31" s="7">
        <v>0</v>
      </c>
      <c r="H31" s="2">
        <v>1</v>
      </c>
      <c r="I31" s="2">
        <f t="shared" si="63"/>
        <v>0</v>
      </c>
      <c r="J31" s="8">
        <v>0</v>
      </c>
      <c r="K31" s="8">
        <v>1</v>
      </c>
      <c r="L31" s="8">
        <v>0</v>
      </c>
      <c r="M31" s="3">
        <f t="shared" si="64"/>
        <v>0</v>
      </c>
      <c r="N31" s="8">
        <v>0</v>
      </c>
      <c r="O31" s="8">
        <v>0</v>
      </c>
      <c r="P31" s="8">
        <v>0</v>
      </c>
      <c r="Q31" s="8">
        <v>0</v>
      </c>
      <c r="R31" s="161">
        <f t="shared" si="65"/>
        <v>0</v>
      </c>
      <c r="S31" s="8">
        <v>0</v>
      </c>
      <c r="T31" s="8">
        <v>0</v>
      </c>
      <c r="U31" s="8">
        <v>0</v>
      </c>
      <c r="V31" s="3">
        <f t="shared" si="66"/>
        <v>0</v>
      </c>
      <c r="W31" s="8">
        <v>0</v>
      </c>
      <c r="X31" s="8">
        <v>0</v>
      </c>
      <c r="Y31" s="3">
        <f t="shared" si="67"/>
        <v>0</v>
      </c>
      <c r="Z31" s="8">
        <v>0</v>
      </c>
      <c r="AA31" s="8">
        <v>0</v>
      </c>
      <c r="AB31" s="8">
        <v>0</v>
      </c>
      <c r="AC31" s="3">
        <f t="shared" si="68"/>
        <v>0</v>
      </c>
      <c r="AD31" s="8">
        <v>0</v>
      </c>
      <c r="AE31" s="8">
        <f t="shared" si="69"/>
        <v>0</v>
      </c>
      <c r="AF31" s="8"/>
      <c r="AG31" s="8">
        <v>0</v>
      </c>
      <c r="AH31" s="8">
        <v>0</v>
      </c>
      <c r="AI31" s="8">
        <v>0</v>
      </c>
      <c r="AJ31" s="3">
        <f t="shared" si="70"/>
        <v>0</v>
      </c>
      <c r="AK31" s="8">
        <v>0</v>
      </c>
      <c r="AL31" s="3">
        <f t="shared" si="71"/>
        <v>0</v>
      </c>
      <c r="AM31" s="8"/>
      <c r="AN31" s="8"/>
      <c r="AO31" s="8"/>
      <c r="AP31" s="8"/>
      <c r="AQ31" s="70">
        <f t="shared" si="11"/>
        <v>0</v>
      </c>
      <c r="AR31" s="70">
        <f t="shared" si="50"/>
        <v>0</v>
      </c>
      <c r="AS31" s="70">
        <f t="shared" si="12"/>
        <v>1</v>
      </c>
      <c r="AT31" s="70">
        <f t="shared" si="13"/>
        <v>1</v>
      </c>
      <c r="AU31" s="70">
        <f t="shared" si="14"/>
        <v>0</v>
      </c>
      <c r="AV31" s="70">
        <f t="shared" si="73"/>
        <v>0</v>
      </c>
      <c r="AW31" s="70">
        <f t="shared" si="15"/>
        <v>0</v>
      </c>
      <c r="AX31" s="70">
        <f t="shared" si="72"/>
        <v>0</v>
      </c>
      <c r="AY31" s="70">
        <f t="shared" si="16"/>
        <v>0</v>
      </c>
      <c r="AZ31" s="70">
        <f t="shared" si="17"/>
        <v>0</v>
      </c>
      <c r="BA31" s="70">
        <f t="shared" si="18"/>
        <v>0</v>
      </c>
      <c r="BB31" s="70">
        <f t="shared" si="19"/>
        <v>0</v>
      </c>
      <c r="BC31" s="70">
        <f t="shared" si="20"/>
        <v>0</v>
      </c>
      <c r="BD31" s="70">
        <f t="shared" si="21"/>
        <v>0</v>
      </c>
      <c r="BE31" s="70">
        <f t="shared" si="22"/>
        <v>0</v>
      </c>
      <c r="BF31" s="70">
        <f t="shared" si="23"/>
        <v>0</v>
      </c>
      <c r="BG31" s="70">
        <f t="shared" si="24"/>
        <v>0</v>
      </c>
      <c r="BH31" s="70">
        <f t="shared" si="25"/>
        <v>0</v>
      </c>
      <c r="BI31" s="70">
        <f t="shared" si="26"/>
        <v>0</v>
      </c>
      <c r="BJ31" s="70">
        <f t="shared" si="27"/>
        <v>0</v>
      </c>
    </row>
    <row r="32" spans="1:62" ht="30" customHeight="1">
      <c r="A32" s="9" t="s">
        <v>51</v>
      </c>
      <c r="B32" s="204" t="s">
        <v>3</v>
      </c>
      <c r="C32" s="21">
        <v>0</v>
      </c>
      <c r="D32" s="2">
        <v>0</v>
      </c>
      <c r="E32" s="7">
        <v>0</v>
      </c>
      <c r="F32" s="7">
        <v>0</v>
      </c>
      <c r="G32" s="7">
        <v>0</v>
      </c>
      <c r="H32" s="2">
        <v>0</v>
      </c>
      <c r="I32" s="2">
        <f t="shared" si="63"/>
        <v>0</v>
      </c>
      <c r="J32" s="8">
        <v>0</v>
      </c>
      <c r="K32" s="8">
        <v>0</v>
      </c>
      <c r="L32" s="8">
        <v>0</v>
      </c>
      <c r="M32" s="3">
        <f t="shared" si="64"/>
        <v>0</v>
      </c>
      <c r="N32" s="8">
        <v>0</v>
      </c>
      <c r="O32" s="8">
        <v>0</v>
      </c>
      <c r="P32" s="8">
        <v>0</v>
      </c>
      <c r="Q32" s="8">
        <v>0</v>
      </c>
      <c r="R32" s="161">
        <f t="shared" si="65"/>
        <v>0</v>
      </c>
      <c r="S32" s="8">
        <v>0</v>
      </c>
      <c r="T32" s="8">
        <v>0</v>
      </c>
      <c r="U32" s="8">
        <v>0</v>
      </c>
      <c r="V32" s="3">
        <f t="shared" si="66"/>
        <v>0</v>
      </c>
      <c r="W32" s="8">
        <v>0</v>
      </c>
      <c r="X32" s="8">
        <v>0</v>
      </c>
      <c r="Y32" s="3">
        <f t="shared" si="67"/>
        <v>0</v>
      </c>
      <c r="Z32" s="8">
        <v>0</v>
      </c>
      <c r="AA32" s="8">
        <v>0</v>
      </c>
      <c r="AB32" s="8">
        <v>0</v>
      </c>
      <c r="AC32" s="3">
        <f t="shared" si="68"/>
        <v>0</v>
      </c>
      <c r="AD32" s="8">
        <v>0</v>
      </c>
      <c r="AE32" s="8">
        <f t="shared" si="69"/>
        <v>0</v>
      </c>
      <c r="AF32" s="8"/>
      <c r="AG32" s="8">
        <v>0</v>
      </c>
      <c r="AH32" s="8">
        <v>0</v>
      </c>
      <c r="AI32" s="8">
        <v>0</v>
      </c>
      <c r="AJ32" s="3">
        <f t="shared" si="70"/>
        <v>0</v>
      </c>
      <c r="AK32" s="8">
        <v>0</v>
      </c>
      <c r="AL32" s="3">
        <f t="shared" si="71"/>
        <v>0</v>
      </c>
      <c r="AM32" s="8"/>
      <c r="AN32" s="8"/>
      <c r="AO32" s="8"/>
      <c r="AP32" s="8"/>
      <c r="AQ32" s="70">
        <f t="shared" si="11"/>
        <v>0</v>
      </c>
      <c r="AR32" s="70">
        <f t="shared" si="50"/>
        <v>0</v>
      </c>
      <c r="AS32" s="70">
        <f t="shared" si="12"/>
        <v>0</v>
      </c>
      <c r="AT32" s="70">
        <f t="shared" si="13"/>
        <v>0</v>
      </c>
      <c r="AU32" s="70">
        <f t="shared" si="14"/>
        <v>0</v>
      </c>
      <c r="AV32" s="70">
        <f t="shared" si="73"/>
        <v>0</v>
      </c>
      <c r="AW32" s="70">
        <f t="shared" si="15"/>
        <v>0</v>
      </c>
      <c r="AX32" s="70">
        <f t="shared" si="72"/>
        <v>0</v>
      </c>
      <c r="AY32" s="70">
        <f t="shared" si="16"/>
        <v>0</v>
      </c>
      <c r="AZ32" s="70">
        <f t="shared" si="17"/>
        <v>0</v>
      </c>
      <c r="BA32" s="70">
        <f t="shared" si="18"/>
        <v>0</v>
      </c>
      <c r="BB32" s="70">
        <f t="shared" si="19"/>
        <v>0</v>
      </c>
      <c r="BC32" s="70">
        <f t="shared" si="20"/>
        <v>0</v>
      </c>
      <c r="BD32" s="70">
        <f t="shared" si="21"/>
        <v>0</v>
      </c>
      <c r="BE32" s="70">
        <f t="shared" si="22"/>
        <v>0</v>
      </c>
      <c r="BF32" s="70">
        <f t="shared" si="23"/>
        <v>0</v>
      </c>
      <c r="BG32" s="70">
        <f t="shared" si="24"/>
        <v>0</v>
      </c>
      <c r="BH32" s="70">
        <f t="shared" si="25"/>
        <v>0</v>
      </c>
      <c r="BI32" s="70">
        <f t="shared" si="26"/>
        <v>0</v>
      </c>
      <c r="BJ32" s="70">
        <f t="shared" si="27"/>
        <v>0</v>
      </c>
    </row>
    <row r="33" spans="1:62" ht="51">
      <c r="A33" s="9" t="s">
        <v>81</v>
      </c>
      <c r="B33" s="6" t="s">
        <v>92</v>
      </c>
      <c r="C33" s="21">
        <v>0</v>
      </c>
      <c r="D33" s="2">
        <v>0</v>
      </c>
      <c r="E33" s="7">
        <v>0</v>
      </c>
      <c r="F33" s="7">
        <v>0</v>
      </c>
      <c r="G33" s="7">
        <v>0</v>
      </c>
      <c r="H33" s="2">
        <v>0</v>
      </c>
      <c r="I33" s="2">
        <f t="shared" si="63"/>
        <v>0</v>
      </c>
      <c r="J33" s="8">
        <v>0</v>
      </c>
      <c r="K33" s="8">
        <v>0</v>
      </c>
      <c r="L33" s="8">
        <v>0</v>
      </c>
      <c r="M33" s="3">
        <f t="shared" si="64"/>
        <v>0</v>
      </c>
      <c r="N33" s="8">
        <v>0</v>
      </c>
      <c r="O33" s="8">
        <v>0</v>
      </c>
      <c r="P33" s="8">
        <v>0</v>
      </c>
      <c r="Q33" s="8">
        <v>0</v>
      </c>
      <c r="R33" s="161">
        <f t="shared" si="65"/>
        <v>0</v>
      </c>
      <c r="S33" s="8">
        <v>0</v>
      </c>
      <c r="T33" s="8">
        <v>0</v>
      </c>
      <c r="U33" s="8">
        <v>0</v>
      </c>
      <c r="V33" s="3">
        <f t="shared" si="66"/>
        <v>0</v>
      </c>
      <c r="W33" s="8">
        <v>0</v>
      </c>
      <c r="X33" s="8">
        <v>0</v>
      </c>
      <c r="Y33" s="3">
        <f t="shared" si="67"/>
        <v>0</v>
      </c>
      <c r="Z33" s="8">
        <v>0</v>
      </c>
      <c r="AA33" s="8">
        <v>0</v>
      </c>
      <c r="AB33" s="8">
        <v>0</v>
      </c>
      <c r="AC33" s="3">
        <f t="shared" si="68"/>
        <v>0</v>
      </c>
      <c r="AD33" s="8">
        <v>0</v>
      </c>
      <c r="AE33" s="8">
        <f t="shared" si="69"/>
        <v>0</v>
      </c>
      <c r="AF33" s="8"/>
      <c r="AG33" s="8">
        <v>0</v>
      </c>
      <c r="AH33" s="8">
        <v>0</v>
      </c>
      <c r="AI33" s="8">
        <v>0</v>
      </c>
      <c r="AJ33" s="3">
        <f t="shared" si="70"/>
        <v>0</v>
      </c>
      <c r="AK33" s="8">
        <v>0</v>
      </c>
      <c r="AL33" s="3">
        <f t="shared" si="71"/>
        <v>0</v>
      </c>
      <c r="AM33" s="8"/>
      <c r="AN33" s="8"/>
      <c r="AO33" s="8"/>
      <c r="AP33" s="8"/>
      <c r="AQ33" s="70">
        <f t="shared" si="11"/>
        <v>0</v>
      </c>
      <c r="AR33" s="70">
        <f t="shared" si="50"/>
        <v>0</v>
      </c>
      <c r="AS33" s="70">
        <f t="shared" si="12"/>
        <v>0</v>
      </c>
      <c r="AT33" s="70">
        <f t="shared" si="13"/>
        <v>0</v>
      </c>
      <c r="AU33" s="70">
        <f t="shared" si="14"/>
        <v>0</v>
      </c>
      <c r="AV33" s="70">
        <f>L33+V33+W33+Y33+Z33</f>
        <v>0</v>
      </c>
      <c r="AW33" s="70">
        <f t="shared" si="15"/>
        <v>0</v>
      </c>
      <c r="AX33" s="70">
        <f t="shared" si="72"/>
        <v>0</v>
      </c>
      <c r="AY33" s="70">
        <f t="shared" si="16"/>
        <v>0</v>
      </c>
      <c r="AZ33" s="70">
        <f t="shared" si="17"/>
        <v>0</v>
      </c>
      <c r="BA33" s="70">
        <f t="shared" si="18"/>
        <v>0</v>
      </c>
      <c r="BB33" s="70">
        <f t="shared" si="19"/>
        <v>0</v>
      </c>
      <c r="BC33" s="70">
        <f t="shared" si="20"/>
        <v>0</v>
      </c>
      <c r="BD33" s="70">
        <f t="shared" si="21"/>
        <v>0</v>
      </c>
      <c r="BE33" s="70">
        <f t="shared" si="22"/>
        <v>0</v>
      </c>
      <c r="BF33" s="70">
        <f t="shared" si="23"/>
        <v>0</v>
      </c>
      <c r="BG33" s="70">
        <f t="shared" si="24"/>
        <v>0</v>
      </c>
      <c r="BH33" s="70">
        <f t="shared" si="25"/>
        <v>0</v>
      </c>
      <c r="BI33" s="70">
        <f t="shared" si="26"/>
        <v>0</v>
      </c>
      <c r="BJ33" s="70">
        <f t="shared" si="27"/>
        <v>0</v>
      </c>
    </row>
    <row r="34" spans="1:62" ht="51">
      <c r="A34" s="9" t="s">
        <v>82</v>
      </c>
      <c r="B34" s="6" t="s">
        <v>62</v>
      </c>
      <c r="C34" s="21">
        <v>0</v>
      </c>
      <c r="D34" s="2">
        <v>0</v>
      </c>
      <c r="E34" s="7">
        <v>0</v>
      </c>
      <c r="F34" s="7">
        <v>0</v>
      </c>
      <c r="G34" s="7">
        <v>0</v>
      </c>
      <c r="H34" s="2">
        <v>0</v>
      </c>
      <c r="I34" s="2">
        <f t="shared" si="63"/>
        <v>0</v>
      </c>
      <c r="J34" s="8">
        <v>0</v>
      </c>
      <c r="K34" s="8">
        <v>0</v>
      </c>
      <c r="L34" s="8">
        <v>0</v>
      </c>
      <c r="M34" s="3">
        <f t="shared" si="64"/>
        <v>0</v>
      </c>
      <c r="N34" s="8">
        <v>0</v>
      </c>
      <c r="O34" s="8">
        <v>0</v>
      </c>
      <c r="P34" s="8">
        <v>0</v>
      </c>
      <c r="Q34" s="8">
        <v>0</v>
      </c>
      <c r="R34" s="161">
        <f t="shared" si="65"/>
        <v>0</v>
      </c>
      <c r="S34" s="8">
        <v>0</v>
      </c>
      <c r="T34" s="8">
        <v>0</v>
      </c>
      <c r="U34" s="8">
        <v>0</v>
      </c>
      <c r="V34" s="3">
        <f t="shared" si="66"/>
        <v>0</v>
      </c>
      <c r="W34" s="8">
        <v>0</v>
      </c>
      <c r="X34" s="8">
        <v>0</v>
      </c>
      <c r="Y34" s="3">
        <f t="shared" si="67"/>
        <v>0</v>
      </c>
      <c r="Z34" s="8">
        <v>0</v>
      </c>
      <c r="AA34" s="8">
        <v>0</v>
      </c>
      <c r="AB34" s="8">
        <v>0</v>
      </c>
      <c r="AC34" s="3">
        <f t="shared" si="68"/>
        <v>0</v>
      </c>
      <c r="AD34" s="8">
        <v>0</v>
      </c>
      <c r="AE34" s="8">
        <f t="shared" si="69"/>
        <v>0</v>
      </c>
      <c r="AF34" s="8"/>
      <c r="AG34" s="8">
        <v>0</v>
      </c>
      <c r="AH34" s="8">
        <v>0</v>
      </c>
      <c r="AI34" s="8">
        <v>0</v>
      </c>
      <c r="AJ34" s="3">
        <f t="shared" si="70"/>
        <v>0</v>
      </c>
      <c r="AK34" s="8">
        <v>0</v>
      </c>
      <c r="AL34" s="3">
        <f t="shared" si="71"/>
        <v>0</v>
      </c>
      <c r="AM34" s="8"/>
      <c r="AN34" s="8"/>
      <c r="AO34" s="8"/>
      <c r="AP34" s="8"/>
      <c r="AQ34" s="70">
        <f t="shared" si="11"/>
        <v>0</v>
      </c>
      <c r="AR34" s="70">
        <f t="shared" si="50"/>
        <v>0</v>
      </c>
      <c r="AS34" s="70">
        <f t="shared" si="12"/>
        <v>0</v>
      </c>
      <c r="AT34" s="70">
        <f t="shared" si="13"/>
        <v>0</v>
      </c>
      <c r="AU34" s="70">
        <f t="shared" si="14"/>
        <v>0</v>
      </c>
      <c r="AV34" s="70">
        <f t="shared" ref="AV34:AV46" si="74">L34+V34+W34+Y34+Z34</f>
        <v>0</v>
      </c>
      <c r="AW34" s="70">
        <f t="shared" si="15"/>
        <v>0</v>
      </c>
      <c r="AX34" s="70">
        <f t="shared" si="72"/>
        <v>0</v>
      </c>
      <c r="AY34" s="70">
        <f t="shared" si="16"/>
        <v>0</v>
      </c>
      <c r="AZ34" s="70">
        <f t="shared" si="17"/>
        <v>0</v>
      </c>
      <c r="BA34" s="70">
        <f t="shared" si="18"/>
        <v>0</v>
      </c>
      <c r="BB34" s="70">
        <f t="shared" si="19"/>
        <v>0</v>
      </c>
      <c r="BC34" s="70">
        <f t="shared" si="20"/>
        <v>0</v>
      </c>
      <c r="BD34" s="70">
        <f t="shared" si="21"/>
        <v>0</v>
      </c>
      <c r="BE34" s="70">
        <f t="shared" si="22"/>
        <v>0</v>
      </c>
      <c r="BF34" s="70">
        <f t="shared" si="23"/>
        <v>0</v>
      </c>
      <c r="BG34" s="70">
        <f t="shared" si="24"/>
        <v>0</v>
      </c>
      <c r="BH34" s="70">
        <f t="shared" si="25"/>
        <v>0</v>
      </c>
      <c r="BI34" s="70">
        <f t="shared" si="26"/>
        <v>0</v>
      </c>
      <c r="BJ34" s="70">
        <f t="shared" si="27"/>
        <v>0</v>
      </c>
    </row>
    <row r="35" spans="1:62" ht="51">
      <c r="A35" s="9" t="s">
        <v>83</v>
      </c>
      <c r="B35" s="6" t="s">
        <v>63</v>
      </c>
      <c r="C35" s="21">
        <v>0</v>
      </c>
      <c r="D35" s="2">
        <v>0</v>
      </c>
      <c r="E35" s="7">
        <v>0</v>
      </c>
      <c r="F35" s="7">
        <v>0</v>
      </c>
      <c r="G35" s="7">
        <v>0</v>
      </c>
      <c r="H35" s="2">
        <v>0</v>
      </c>
      <c r="I35" s="2">
        <f t="shared" si="63"/>
        <v>0</v>
      </c>
      <c r="J35" s="8">
        <v>0</v>
      </c>
      <c r="K35" s="8">
        <v>0</v>
      </c>
      <c r="L35" s="8">
        <v>0</v>
      </c>
      <c r="M35" s="3">
        <f t="shared" si="64"/>
        <v>0</v>
      </c>
      <c r="N35" s="8">
        <v>0</v>
      </c>
      <c r="O35" s="8">
        <v>0</v>
      </c>
      <c r="P35" s="8">
        <v>0</v>
      </c>
      <c r="Q35" s="8">
        <v>0</v>
      </c>
      <c r="R35" s="161">
        <f t="shared" si="65"/>
        <v>0</v>
      </c>
      <c r="S35" s="8">
        <v>0</v>
      </c>
      <c r="T35" s="8">
        <v>0</v>
      </c>
      <c r="U35" s="8">
        <v>0</v>
      </c>
      <c r="V35" s="3">
        <f t="shared" si="66"/>
        <v>0</v>
      </c>
      <c r="W35" s="8">
        <v>0</v>
      </c>
      <c r="X35" s="8">
        <v>0</v>
      </c>
      <c r="Y35" s="3">
        <f t="shared" si="67"/>
        <v>0</v>
      </c>
      <c r="Z35" s="8">
        <v>0</v>
      </c>
      <c r="AA35" s="8">
        <v>0</v>
      </c>
      <c r="AB35" s="8">
        <v>0</v>
      </c>
      <c r="AC35" s="3">
        <f t="shared" si="68"/>
        <v>0</v>
      </c>
      <c r="AD35" s="8">
        <v>0</v>
      </c>
      <c r="AE35" s="8">
        <f t="shared" si="69"/>
        <v>0</v>
      </c>
      <c r="AF35" s="8"/>
      <c r="AG35" s="8">
        <v>0</v>
      </c>
      <c r="AH35" s="8">
        <v>0</v>
      </c>
      <c r="AI35" s="8">
        <v>0</v>
      </c>
      <c r="AJ35" s="3">
        <f t="shared" si="70"/>
        <v>0</v>
      </c>
      <c r="AK35" s="8">
        <v>0</v>
      </c>
      <c r="AL35" s="3">
        <f t="shared" si="71"/>
        <v>0</v>
      </c>
      <c r="AM35" s="8"/>
      <c r="AN35" s="8"/>
      <c r="AO35" s="8"/>
      <c r="AP35" s="8"/>
      <c r="AQ35" s="70">
        <f t="shared" si="11"/>
        <v>0</v>
      </c>
      <c r="AR35" s="70">
        <f t="shared" si="50"/>
        <v>0</v>
      </c>
      <c r="AS35" s="70">
        <f t="shared" si="12"/>
        <v>0</v>
      </c>
      <c r="AT35" s="70">
        <f t="shared" si="13"/>
        <v>0</v>
      </c>
      <c r="AU35" s="70">
        <f t="shared" si="14"/>
        <v>0</v>
      </c>
      <c r="AV35" s="70">
        <f t="shared" si="74"/>
        <v>0</v>
      </c>
      <c r="AW35" s="70">
        <f t="shared" si="15"/>
        <v>0</v>
      </c>
      <c r="AX35" s="70">
        <f t="shared" si="72"/>
        <v>0</v>
      </c>
      <c r="AY35" s="70">
        <f t="shared" si="16"/>
        <v>0</v>
      </c>
      <c r="AZ35" s="70">
        <f t="shared" si="17"/>
        <v>0</v>
      </c>
      <c r="BA35" s="70">
        <f t="shared" si="18"/>
        <v>0</v>
      </c>
      <c r="BB35" s="70">
        <f t="shared" si="19"/>
        <v>0</v>
      </c>
      <c r="BC35" s="70">
        <f t="shared" si="20"/>
        <v>0</v>
      </c>
      <c r="BD35" s="70">
        <f t="shared" si="21"/>
        <v>0</v>
      </c>
      <c r="BE35" s="70">
        <f t="shared" si="22"/>
        <v>0</v>
      </c>
      <c r="BF35" s="70">
        <f t="shared" si="23"/>
        <v>0</v>
      </c>
      <c r="BG35" s="70">
        <f t="shared" si="24"/>
        <v>0</v>
      </c>
      <c r="BH35" s="70">
        <f t="shared" si="25"/>
        <v>0</v>
      </c>
      <c r="BI35" s="70">
        <f t="shared" si="26"/>
        <v>0</v>
      </c>
      <c r="BJ35" s="70">
        <f t="shared" si="27"/>
        <v>0</v>
      </c>
    </row>
    <row r="36" spans="1:62" ht="63.75">
      <c r="A36" s="9" t="s">
        <v>84</v>
      </c>
      <c r="B36" s="6" t="s">
        <v>64</v>
      </c>
      <c r="C36" s="21">
        <v>0</v>
      </c>
      <c r="D36" s="2">
        <v>0</v>
      </c>
      <c r="E36" s="7">
        <v>0</v>
      </c>
      <c r="F36" s="7">
        <v>0</v>
      </c>
      <c r="G36" s="7">
        <v>0</v>
      </c>
      <c r="H36" s="2">
        <v>0</v>
      </c>
      <c r="I36" s="2">
        <f t="shared" si="63"/>
        <v>0</v>
      </c>
      <c r="J36" s="8">
        <v>0</v>
      </c>
      <c r="K36" s="8">
        <v>0</v>
      </c>
      <c r="L36" s="8">
        <v>0</v>
      </c>
      <c r="M36" s="3">
        <f t="shared" si="64"/>
        <v>0</v>
      </c>
      <c r="N36" s="8">
        <v>0</v>
      </c>
      <c r="O36" s="8">
        <v>0</v>
      </c>
      <c r="P36" s="8">
        <v>0</v>
      </c>
      <c r="Q36" s="8">
        <v>0</v>
      </c>
      <c r="R36" s="161">
        <f t="shared" si="65"/>
        <v>0</v>
      </c>
      <c r="S36" s="8">
        <v>0</v>
      </c>
      <c r="T36" s="8">
        <v>0</v>
      </c>
      <c r="U36" s="8">
        <v>0</v>
      </c>
      <c r="V36" s="3">
        <f t="shared" si="66"/>
        <v>0</v>
      </c>
      <c r="W36" s="8">
        <v>0</v>
      </c>
      <c r="X36" s="8">
        <v>0</v>
      </c>
      <c r="Y36" s="3">
        <f t="shared" si="67"/>
        <v>0</v>
      </c>
      <c r="Z36" s="8">
        <v>0</v>
      </c>
      <c r="AA36" s="8">
        <v>0</v>
      </c>
      <c r="AB36" s="8">
        <v>0</v>
      </c>
      <c r="AC36" s="3">
        <f t="shared" si="68"/>
        <v>0</v>
      </c>
      <c r="AD36" s="8">
        <v>0</v>
      </c>
      <c r="AE36" s="8">
        <f t="shared" si="69"/>
        <v>0</v>
      </c>
      <c r="AF36" s="8"/>
      <c r="AG36" s="8">
        <v>0</v>
      </c>
      <c r="AH36" s="8">
        <v>0</v>
      </c>
      <c r="AI36" s="8">
        <v>0</v>
      </c>
      <c r="AJ36" s="3">
        <f t="shared" si="70"/>
        <v>0</v>
      </c>
      <c r="AK36" s="8">
        <v>0</v>
      </c>
      <c r="AL36" s="3">
        <f t="shared" si="71"/>
        <v>0</v>
      </c>
      <c r="AM36" s="8"/>
      <c r="AN36" s="8"/>
      <c r="AO36" s="8"/>
      <c r="AP36" s="8"/>
      <c r="AQ36" s="70">
        <f t="shared" si="11"/>
        <v>0</v>
      </c>
      <c r="AR36" s="70">
        <f t="shared" si="50"/>
        <v>0</v>
      </c>
      <c r="AS36" s="70">
        <f t="shared" si="12"/>
        <v>0</v>
      </c>
      <c r="AT36" s="70">
        <f t="shared" si="13"/>
        <v>0</v>
      </c>
      <c r="AU36" s="70">
        <f t="shared" si="14"/>
        <v>0</v>
      </c>
      <c r="AV36" s="70">
        <f t="shared" si="74"/>
        <v>0</v>
      </c>
      <c r="AW36" s="70">
        <f t="shared" si="15"/>
        <v>0</v>
      </c>
      <c r="AX36" s="70">
        <f t="shared" si="72"/>
        <v>0</v>
      </c>
      <c r="AY36" s="70">
        <f t="shared" si="16"/>
        <v>0</v>
      </c>
      <c r="AZ36" s="70">
        <f t="shared" si="17"/>
        <v>0</v>
      </c>
      <c r="BA36" s="70">
        <f t="shared" si="18"/>
        <v>0</v>
      </c>
      <c r="BB36" s="70">
        <f t="shared" si="19"/>
        <v>0</v>
      </c>
      <c r="BC36" s="70">
        <f t="shared" si="20"/>
        <v>0</v>
      </c>
      <c r="BD36" s="70">
        <f t="shared" si="21"/>
        <v>0</v>
      </c>
      <c r="BE36" s="70">
        <f t="shared" si="22"/>
        <v>0</v>
      </c>
      <c r="BF36" s="70">
        <f t="shared" si="23"/>
        <v>0</v>
      </c>
      <c r="BG36" s="70">
        <f t="shared" si="24"/>
        <v>0</v>
      </c>
      <c r="BH36" s="70">
        <f t="shared" si="25"/>
        <v>0</v>
      </c>
      <c r="BI36" s="70">
        <f t="shared" si="26"/>
        <v>0</v>
      </c>
      <c r="BJ36" s="70">
        <f t="shared" si="27"/>
        <v>0</v>
      </c>
    </row>
    <row r="37" spans="1:62" ht="51">
      <c r="A37" s="9" t="s">
        <v>93</v>
      </c>
      <c r="B37" s="6" t="s">
        <v>65</v>
      </c>
      <c r="C37" s="21">
        <v>0</v>
      </c>
      <c r="D37" s="2">
        <v>0</v>
      </c>
      <c r="E37" s="7">
        <v>0</v>
      </c>
      <c r="F37" s="7">
        <v>0</v>
      </c>
      <c r="G37" s="7">
        <v>0</v>
      </c>
      <c r="H37" s="7">
        <v>0</v>
      </c>
      <c r="I37" s="7">
        <f t="shared" si="63"/>
        <v>0</v>
      </c>
      <c r="J37" s="8">
        <v>0</v>
      </c>
      <c r="K37" s="8">
        <v>0</v>
      </c>
      <c r="L37" s="8">
        <v>0</v>
      </c>
      <c r="M37" s="21">
        <f t="shared" si="64"/>
        <v>0</v>
      </c>
      <c r="N37" s="8">
        <v>0</v>
      </c>
      <c r="O37" s="8">
        <v>0</v>
      </c>
      <c r="P37" s="8">
        <v>0</v>
      </c>
      <c r="Q37" s="8">
        <v>0</v>
      </c>
      <c r="R37" s="161">
        <f t="shared" si="65"/>
        <v>0</v>
      </c>
      <c r="S37" s="8">
        <v>0</v>
      </c>
      <c r="T37" s="8">
        <v>0</v>
      </c>
      <c r="U37" s="8">
        <v>0</v>
      </c>
      <c r="V37" s="21">
        <f t="shared" si="66"/>
        <v>0</v>
      </c>
      <c r="W37" s="8">
        <v>0</v>
      </c>
      <c r="X37" s="8">
        <v>0</v>
      </c>
      <c r="Y37" s="3">
        <f t="shared" si="67"/>
        <v>0</v>
      </c>
      <c r="Z37" s="8">
        <v>0</v>
      </c>
      <c r="AA37" s="8">
        <v>0</v>
      </c>
      <c r="AB37" s="8">
        <v>0</v>
      </c>
      <c r="AC37" s="3">
        <f t="shared" si="68"/>
        <v>0</v>
      </c>
      <c r="AD37" s="8">
        <v>0</v>
      </c>
      <c r="AE37" s="8">
        <f t="shared" si="69"/>
        <v>0</v>
      </c>
      <c r="AF37" s="8"/>
      <c r="AG37" s="8">
        <v>0</v>
      </c>
      <c r="AH37" s="8">
        <v>0</v>
      </c>
      <c r="AI37" s="8">
        <v>0</v>
      </c>
      <c r="AJ37" s="3">
        <f t="shared" si="70"/>
        <v>0</v>
      </c>
      <c r="AK37" s="8">
        <v>0</v>
      </c>
      <c r="AL37" s="3">
        <f t="shared" si="71"/>
        <v>0</v>
      </c>
      <c r="AM37" s="8"/>
      <c r="AN37" s="8"/>
      <c r="AO37" s="8"/>
      <c r="AP37" s="8"/>
      <c r="AQ37" s="70">
        <f t="shared" si="11"/>
        <v>0</v>
      </c>
      <c r="AR37" s="70">
        <f t="shared" si="50"/>
        <v>0</v>
      </c>
      <c r="AS37" s="70">
        <f t="shared" si="12"/>
        <v>0</v>
      </c>
      <c r="AT37" s="70">
        <f t="shared" si="13"/>
        <v>0</v>
      </c>
      <c r="AU37" s="70">
        <f t="shared" si="14"/>
        <v>0</v>
      </c>
      <c r="AV37" s="70">
        <f t="shared" si="74"/>
        <v>0</v>
      </c>
      <c r="AW37" s="70">
        <f t="shared" si="15"/>
        <v>0</v>
      </c>
      <c r="AX37" s="70">
        <f t="shared" si="72"/>
        <v>0</v>
      </c>
      <c r="AY37" s="70">
        <f t="shared" si="16"/>
        <v>0</v>
      </c>
      <c r="AZ37" s="70">
        <f t="shared" si="17"/>
        <v>0</v>
      </c>
      <c r="BA37" s="70">
        <f t="shared" si="18"/>
        <v>0</v>
      </c>
      <c r="BB37" s="70">
        <f t="shared" si="19"/>
        <v>0</v>
      </c>
      <c r="BC37" s="70">
        <f t="shared" si="20"/>
        <v>0</v>
      </c>
      <c r="BD37" s="70">
        <f t="shared" si="21"/>
        <v>0</v>
      </c>
      <c r="BE37" s="70">
        <f t="shared" si="22"/>
        <v>0</v>
      </c>
      <c r="BF37" s="70">
        <f t="shared" si="23"/>
        <v>0</v>
      </c>
      <c r="BG37" s="70">
        <f t="shared" si="24"/>
        <v>0</v>
      </c>
      <c r="BH37" s="70">
        <f t="shared" si="25"/>
        <v>0</v>
      </c>
      <c r="BI37" s="70">
        <f t="shared" si="26"/>
        <v>0</v>
      </c>
      <c r="BJ37" s="70">
        <f t="shared" si="27"/>
        <v>0</v>
      </c>
    </row>
    <row r="38" spans="1:62" ht="25.5">
      <c r="A38" s="9" t="s">
        <v>151</v>
      </c>
      <c r="B38" s="97" t="s">
        <v>152</v>
      </c>
      <c r="C38" s="21"/>
      <c r="D38" s="2"/>
      <c r="E38" s="7"/>
      <c r="F38" s="7"/>
      <c r="G38" s="7"/>
      <c r="H38" s="7"/>
      <c r="I38" s="7"/>
      <c r="J38" s="8"/>
      <c r="K38" s="8"/>
      <c r="L38" s="8"/>
      <c r="M38" s="21"/>
      <c r="N38" s="8"/>
      <c r="O38" s="8"/>
      <c r="P38" s="8"/>
      <c r="Q38" s="8"/>
      <c r="R38" s="161"/>
      <c r="S38" s="8"/>
      <c r="T38" s="8"/>
      <c r="U38" s="8"/>
      <c r="V38" s="21"/>
      <c r="W38" s="8"/>
      <c r="X38" s="8"/>
      <c r="Y38" s="3"/>
      <c r="Z38" s="8"/>
      <c r="AA38" s="8"/>
      <c r="AB38" s="8"/>
      <c r="AC38" s="3"/>
      <c r="AD38" s="8"/>
      <c r="AE38" s="8"/>
      <c r="AF38" s="8"/>
      <c r="AG38" s="8"/>
      <c r="AH38" s="8"/>
      <c r="AI38" s="8"/>
      <c r="AJ38" s="3"/>
      <c r="AK38" s="8"/>
      <c r="AL38" s="3"/>
      <c r="AM38" s="8"/>
      <c r="AN38" s="8"/>
      <c r="AO38" s="8"/>
      <c r="AP38" s="8"/>
      <c r="AQ38" s="70">
        <f t="shared" si="11"/>
        <v>0</v>
      </c>
      <c r="AR38" s="70">
        <f t="shared" si="50"/>
        <v>0</v>
      </c>
      <c r="AS38" s="70">
        <f t="shared" si="12"/>
        <v>0</v>
      </c>
      <c r="AT38" s="70">
        <f t="shared" si="13"/>
        <v>0</v>
      </c>
      <c r="AU38" s="70">
        <f>D38+E38+I38</f>
        <v>0</v>
      </c>
      <c r="AV38" s="70">
        <f t="shared" si="74"/>
        <v>0</v>
      </c>
      <c r="AW38" s="70">
        <f t="shared" si="15"/>
        <v>0</v>
      </c>
      <c r="AX38" s="70">
        <f t="shared" si="72"/>
        <v>0</v>
      </c>
      <c r="AY38" s="70">
        <f t="shared" si="16"/>
        <v>0</v>
      </c>
      <c r="AZ38" s="70">
        <f t="shared" si="17"/>
        <v>0</v>
      </c>
      <c r="BA38" s="70">
        <f t="shared" si="18"/>
        <v>0</v>
      </c>
      <c r="BB38" s="70">
        <f t="shared" si="19"/>
        <v>0</v>
      </c>
      <c r="BC38" s="70">
        <f t="shared" si="20"/>
        <v>0</v>
      </c>
      <c r="BD38" s="70">
        <f t="shared" si="21"/>
        <v>0</v>
      </c>
      <c r="BE38" s="70">
        <f t="shared" si="22"/>
        <v>0</v>
      </c>
      <c r="BF38" s="70">
        <f t="shared" si="23"/>
        <v>0</v>
      </c>
      <c r="BG38" s="70">
        <f t="shared" si="24"/>
        <v>0</v>
      </c>
      <c r="BH38" s="70">
        <f t="shared" si="25"/>
        <v>0</v>
      </c>
      <c r="BI38" s="70">
        <f t="shared" si="26"/>
        <v>0</v>
      </c>
      <c r="BJ38" s="70">
        <f t="shared" si="27"/>
        <v>0</v>
      </c>
    </row>
    <row r="39" spans="1:62" ht="25.5">
      <c r="A39" s="9" t="s">
        <v>98</v>
      </c>
      <c r="B39" s="97" t="s">
        <v>136</v>
      </c>
      <c r="C39" s="21">
        <v>3</v>
      </c>
      <c r="D39" s="2">
        <v>0</v>
      </c>
      <c r="E39" s="7">
        <v>3</v>
      </c>
      <c r="F39" s="7">
        <v>0</v>
      </c>
      <c r="G39" s="7">
        <v>0</v>
      </c>
      <c r="H39" s="7">
        <v>7</v>
      </c>
      <c r="I39" s="7">
        <f t="shared" si="63"/>
        <v>7</v>
      </c>
      <c r="J39" s="8">
        <v>0</v>
      </c>
      <c r="K39" s="8">
        <v>0</v>
      </c>
      <c r="L39" s="8">
        <v>0</v>
      </c>
      <c r="M39" s="21">
        <v>2</v>
      </c>
      <c r="N39" s="162">
        <v>2</v>
      </c>
      <c r="O39" s="162">
        <v>0</v>
      </c>
      <c r="P39" s="162">
        <v>0</v>
      </c>
      <c r="Q39" s="162">
        <v>0</v>
      </c>
      <c r="R39" s="161">
        <f t="shared" si="65"/>
        <v>0</v>
      </c>
      <c r="S39" s="162">
        <v>0</v>
      </c>
      <c r="T39" s="162">
        <v>0</v>
      </c>
      <c r="U39" s="162">
        <v>0</v>
      </c>
      <c r="V39" s="21">
        <f t="shared" si="66"/>
        <v>2</v>
      </c>
      <c r="W39" s="8">
        <v>0</v>
      </c>
      <c r="X39" s="8">
        <v>1</v>
      </c>
      <c r="Y39" s="3">
        <f t="shared" si="67"/>
        <v>8</v>
      </c>
      <c r="Z39" s="8">
        <v>1</v>
      </c>
      <c r="AA39" s="8">
        <v>2</v>
      </c>
      <c r="AB39" s="8">
        <v>0</v>
      </c>
      <c r="AC39" s="3">
        <f t="shared" si="68"/>
        <v>2</v>
      </c>
      <c r="AD39" s="8">
        <v>1</v>
      </c>
      <c r="AE39" s="8">
        <f t="shared" si="69"/>
        <v>1</v>
      </c>
      <c r="AF39" s="8"/>
      <c r="AG39" s="8">
        <v>0</v>
      </c>
      <c r="AH39" s="8">
        <v>0</v>
      </c>
      <c r="AI39" s="8">
        <v>0</v>
      </c>
      <c r="AJ39" s="3">
        <f t="shared" si="70"/>
        <v>0</v>
      </c>
      <c r="AK39" s="8">
        <v>0</v>
      </c>
      <c r="AL39" s="3">
        <f t="shared" si="71"/>
        <v>0</v>
      </c>
      <c r="AM39" s="8"/>
      <c r="AN39" s="8"/>
      <c r="AO39" s="8"/>
      <c r="AP39" s="8"/>
      <c r="AQ39" s="70">
        <f t="shared" si="11"/>
        <v>3</v>
      </c>
      <c r="AR39" s="70">
        <f t="shared" si="50"/>
        <v>3</v>
      </c>
      <c r="AS39" s="70">
        <f t="shared" si="12"/>
        <v>7</v>
      </c>
      <c r="AT39" s="70">
        <f t="shared" si="13"/>
        <v>7</v>
      </c>
      <c r="AU39" s="70">
        <f t="shared" si="14"/>
        <v>10</v>
      </c>
      <c r="AV39" s="70">
        <f>L39+V39+W39+Y39</f>
        <v>10</v>
      </c>
      <c r="AW39" s="70">
        <f t="shared" si="15"/>
        <v>2</v>
      </c>
      <c r="AX39" s="70">
        <f t="shared" si="72"/>
        <v>2</v>
      </c>
      <c r="AY39" s="70">
        <f t="shared" si="16"/>
        <v>0</v>
      </c>
      <c r="AZ39" s="70">
        <f t="shared" si="17"/>
        <v>0</v>
      </c>
      <c r="BA39" s="70">
        <f t="shared" si="18"/>
        <v>2</v>
      </c>
      <c r="BB39" s="70">
        <f t="shared" si="19"/>
        <v>2</v>
      </c>
      <c r="BC39" s="70">
        <f t="shared" si="20"/>
        <v>2</v>
      </c>
      <c r="BD39" s="70">
        <f t="shared" si="21"/>
        <v>2</v>
      </c>
      <c r="BE39" s="70">
        <f t="shared" si="22"/>
        <v>2</v>
      </c>
      <c r="BF39" s="70">
        <f t="shared" si="23"/>
        <v>2</v>
      </c>
      <c r="BG39" s="70">
        <f t="shared" si="24"/>
        <v>0</v>
      </c>
      <c r="BH39" s="70">
        <f t="shared" si="25"/>
        <v>0</v>
      </c>
      <c r="BI39" s="70">
        <f t="shared" si="26"/>
        <v>0</v>
      </c>
      <c r="BJ39" s="70">
        <f t="shared" si="27"/>
        <v>0</v>
      </c>
    </row>
    <row r="40" spans="1:62" ht="84.75" customHeight="1">
      <c r="A40" s="9" t="s">
        <v>99</v>
      </c>
      <c r="B40" s="97" t="s">
        <v>136</v>
      </c>
      <c r="C40" s="21">
        <v>2</v>
      </c>
      <c r="D40" s="2">
        <v>0</v>
      </c>
      <c r="E40" s="7">
        <v>2</v>
      </c>
      <c r="F40" s="7">
        <v>0</v>
      </c>
      <c r="G40" s="7">
        <v>0</v>
      </c>
      <c r="H40" s="7">
        <v>4</v>
      </c>
      <c r="I40" s="7">
        <f t="shared" si="63"/>
        <v>4</v>
      </c>
      <c r="J40" s="8">
        <v>0</v>
      </c>
      <c r="K40" s="8">
        <v>0</v>
      </c>
      <c r="L40" s="8">
        <v>0</v>
      </c>
      <c r="M40" s="21">
        <v>5</v>
      </c>
      <c r="N40" s="162">
        <v>4</v>
      </c>
      <c r="O40" s="162">
        <v>0</v>
      </c>
      <c r="P40" s="162">
        <v>1</v>
      </c>
      <c r="Q40" s="162">
        <v>0</v>
      </c>
      <c r="R40" s="161">
        <f t="shared" si="65"/>
        <v>0</v>
      </c>
      <c r="S40" s="162">
        <v>0</v>
      </c>
      <c r="T40" s="162">
        <v>0</v>
      </c>
      <c r="U40" s="162">
        <v>0</v>
      </c>
      <c r="V40" s="21">
        <f t="shared" si="66"/>
        <v>5</v>
      </c>
      <c r="W40" s="8">
        <v>0</v>
      </c>
      <c r="X40" s="8">
        <v>0</v>
      </c>
      <c r="Y40" s="3">
        <f t="shared" si="67"/>
        <v>1</v>
      </c>
      <c r="Z40" s="8">
        <v>0</v>
      </c>
      <c r="AA40" s="8">
        <v>3</v>
      </c>
      <c r="AB40" s="8">
        <v>0</v>
      </c>
      <c r="AC40" s="3">
        <f t="shared" si="68"/>
        <v>3</v>
      </c>
      <c r="AD40" s="8">
        <v>0</v>
      </c>
      <c r="AE40" s="8">
        <f t="shared" si="69"/>
        <v>3</v>
      </c>
      <c r="AF40" s="8"/>
      <c r="AG40" s="8">
        <v>0</v>
      </c>
      <c r="AH40" s="8">
        <v>0</v>
      </c>
      <c r="AI40" s="8">
        <v>0</v>
      </c>
      <c r="AJ40" s="3">
        <f t="shared" si="70"/>
        <v>0</v>
      </c>
      <c r="AK40" s="8">
        <v>0</v>
      </c>
      <c r="AL40" s="3">
        <f t="shared" si="71"/>
        <v>0</v>
      </c>
      <c r="AM40" s="8"/>
      <c r="AN40" s="8"/>
      <c r="AO40" s="8"/>
      <c r="AP40" s="8"/>
      <c r="AQ40" s="70">
        <f t="shared" si="11"/>
        <v>2</v>
      </c>
      <c r="AR40" s="70">
        <f t="shared" si="50"/>
        <v>2</v>
      </c>
      <c r="AS40" s="70">
        <f t="shared" si="12"/>
        <v>4</v>
      </c>
      <c r="AT40" s="70">
        <f t="shared" si="13"/>
        <v>4</v>
      </c>
      <c r="AU40" s="70">
        <f t="shared" si="14"/>
        <v>6</v>
      </c>
      <c r="AV40" s="70">
        <f t="shared" si="74"/>
        <v>6</v>
      </c>
      <c r="AW40" s="70">
        <f t="shared" si="15"/>
        <v>5</v>
      </c>
      <c r="AX40" s="70">
        <f t="shared" si="72"/>
        <v>5</v>
      </c>
      <c r="AY40" s="70">
        <f t="shared" si="16"/>
        <v>0</v>
      </c>
      <c r="AZ40" s="70">
        <f t="shared" si="17"/>
        <v>0</v>
      </c>
      <c r="BA40" s="70">
        <f t="shared" si="18"/>
        <v>5</v>
      </c>
      <c r="BB40" s="70">
        <f t="shared" si="19"/>
        <v>5</v>
      </c>
      <c r="BC40" s="70">
        <f t="shared" si="20"/>
        <v>3</v>
      </c>
      <c r="BD40" s="70">
        <f t="shared" si="21"/>
        <v>3</v>
      </c>
      <c r="BE40" s="70">
        <f t="shared" si="22"/>
        <v>3</v>
      </c>
      <c r="BF40" s="70">
        <f t="shared" si="23"/>
        <v>3</v>
      </c>
      <c r="BG40" s="70">
        <f t="shared" si="24"/>
        <v>0</v>
      </c>
      <c r="BH40" s="70">
        <f t="shared" si="25"/>
        <v>0</v>
      </c>
      <c r="BI40" s="70">
        <f t="shared" si="26"/>
        <v>0</v>
      </c>
      <c r="BJ40" s="70">
        <f t="shared" si="27"/>
        <v>0</v>
      </c>
    </row>
    <row r="41" spans="1:62" ht="34.5" customHeight="1">
      <c r="A41" s="9" t="s">
        <v>188</v>
      </c>
      <c r="B41" s="75" t="s">
        <v>189</v>
      </c>
      <c r="C41" s="21"/>
      <c r="D41" s="2"/>
      <c r="E41" s="7"/>
      <c r="F41" s="7"/>
      <c r="G41" s="7"/>
      <c r="H41" s="2"/>
      <c r="I41" s="2"/>
      <c r="J41" s="8"/>
      <c r="K41" s="8"/>
      <c r="L41" s="8"/>
      <c r="M41" s="3"/>
      <c r="N41" s="162"/>
      <c r="O41" s="162"/>
      <c r="P41" s="162"/>
      <c r="Q41" s="162"/>
      <c r="R41" s="163"/>
      <c r="S41" s="162"/>
      <c r="T41" s="162"/>
      <c r="U41" s="162"/>
      <c r="V41" s="3"/>
      <c r="W41" s="8"/>
      <c r="X41" s="8"/>
      <c r="Y41" s="3"/>
      <c r="Z41" s="8"/>
      <c r="AA41" s="8"/>
      <c r="AB41" s="8"/>
      <c r="AC41" s="3"/>
      <c r="AD41" s="66"/>
      <c r="AE41" s="110"/>
      <c r="AF41" s="8"/>
      <c r="AG41" s="8"/>
      <c r="AH41" s="8"/>
      <c r="AI41" s="8"/>
      <c r="AJ41" s="3"/>
      <c r="AK41" s="8"/>
      <c r="AL41" s="3"/>
      <c r="AM41" s="8"/>
      <c r="AN41" s="8"/>
      <c r="AO41" s="8"/>
      <c r="AP41" s="8"/>
      <c r="AQ41" s="70">
        <f t="shared" si="11"/>
        <v>0</v>
      </c>
      <c r="AR41" s="70">
        <f t="shared" si="50"/>
        <v>0</v>
      </c>
      <c r="AS41" s="70">
        <f t="shared" si="12"/>
        <v>0</v>
      </c>
      <c r="AT41" s="70">
        <f t="shared" si="13"/>
        <v>0</v>
      </c>
      <c r="AU41" s="70">
        <f t="shared" si="14"/>
        <v>0</v>
      </c>
      <c r="AV41" s="70">
        <f t="shared" si="74"/>
        <v>0</v>
      </c>
      <c r="AW41" s="70">
        <f t="shared" si="15"/>
        <v>0</v>
      </c>
      <c r="AX41" s="70">
        <f t="shared" si="72"/>
        <v>0</v>
      </c>
      <c r="AY41" s="70">
        <f t="shared" si="16"/>
        <v>0</v>
      </c>
      <c r="AZ41" s="70">
        <f t="shared" si="17"/>
        <v>0</v>
      </c>
      <c r="BA41" s="70">
        <f t="shared" si="18"/>
        <v>0</v>
      </c>
      <c r="BB41" s="70">
        <f t="shared" si="19"/>
        <v>0</v>
      </c>
      <c r="BC41" s="70">
        <f t="shared" si="20"/>
        <v>0</v>
      </c>
      <c r="BD41" s="70">
        <f t="shared" si="21"/>
        <v>0</v>
      </c>
      <c r="BE41" s="70">
        <f t="shared" si="22"/>
        <v>0</v>
      </c>
      <c r="BF41" s="70">
        <f t="shared" si="23"/>
        <v>0</v>
      </c>
      <c r="BG41" s="70">
        <f t="shared" si="24"/>
        <v>0</v>
      </c>
      <c r="BH41" s="70">
        <f t="shared" si="25"/>
        <v>0</v>
      </c>
      <c r="BI41" s="70">
        <f t="shared" si="26"/>
        <v>0</v>
      </c>
      <c r="BJ41" s="70">
        <f t="shared" si="27"/>
        <v>0</v>
      </c>
    </row>
    <row r="42" spans="1:62" ht="34.5" customHeight="1">
      <c r="A42" s="9" t="s">
        <v>163</v>
      </c>
      <c r="B42" s="74" t="s">
        <v>164</v>
      </c>
      <c r="C42" s="21"/>
      <c r="D42" s="2"/>
      <c r="E42" s="7"/>
      <c r="F42" s="7"/>
      <c r="G42" s="7"/>
      <c r="H42" s="2"/>
      <c r="I42" s="2"/>
      <c r="J42" s="8"/>
      <c r="K42" s="8"/>
      <c r="L42" s="8"/>
      <c r="M42" s="3"/>
      <c r="N42" s="162"/>
      <c r="O42" s="162"/>
      <c r="P42" s="162"/>
      <c r="Q42" s="162"/>
      <c r="R42" s="163"/>
      <c r="S42" s="162"/>
      <c r="T42" s="162"/>
      <c r="U42" s="162"/>
      <c r="V42" s="3"/>
      <c r="W42" s="8"/>
      <c r="X42" s="8"/>
      <c r="Y42" s="3"/>
      <c r="Z42" s="8"/>
      <c r="AA42" s="8"/>
      <c r="AB42" s="8"/>
      <c r="AC42" s="3"/>
      <c r="AD42" s="66"/>
      <c r="AE42" s="110"/>
      <c r="AF42" s="8"/>
      <c r="AG42" s="8"/>
      <c r="AH42" s="8"/>
      <c r="AI42" s="8"/>
      <c r="AJ42" s="3"/>
      <c r="AK42" s="8"/>
      <c r="AL42" s="3"/>
      <c r="AM42" s="8"/>
      <c r="AN42" s="8"/>
      <c r="AO42" s="8"/>
      <c r="AP42" s="8"/>
      <c r="AQ42" s="70">
        <f>C42</f>
        <v>0</v>
      </c>
      <c r="AR42" s="70">
        <f t="shared" si="50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74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33.75" customHeight="1">
      <c r="A43" s="9" t="s">
        <v>100</v>
      </c>
      <c r="B43" s="97" t="s">
        <v>137</v>
      </c>
      <c r="C43" s="21">
        <v>0</v>
      </c>
      <c r="D43" s="2">
        <v>0</v>
      </c>
      <c r="E43" s="7">
        <v>0</v>
      </c>
      <c r="F43" s="7">
        <v>0</v>
      </c>
      <c r="G43" s="7">
        <v>0</v>
      </c>
      <c r="H43" s="7">
        <v>1</v>
      </c>
      <c r="I43" s="7">
        <f t="shared" ref="I43" si="75">H43-J43-K43</f>
        <v>1</v>
      </c>
      <c r="J43" s="8">
        <v>0</v>
      </c>
      <c r="K43" s="8">
        <v>0</v>
      </c>
      <c r="L43" s="8">
        <v>0</v>
      </c>
      <c r="M43" s="21">
        <f t="shared" ref="M43" si="76">N43+O43+P43+Q43</f>
        <v>1</v>
      </c>
      <c r="N43" s="162">
        <v>1</v>
      </c>
      <c r="O43" s="162">
        <v>0</v>
      </c>
      <c r="P43" s="162">
        <v>0</v>
      </c>
      <c r="Q43" s="8">
        <v>0</v>
      </c>
      <c r="R43" s="161">
        <f t="shared" ref="R43" si="77">S43+T43+U43</f>
        <v>0</v>
      </c>
      <c r="S43" s="8">
        <v>0</v>
      </c>
      <c r="T43" s="8">
        <v>0</v>
      </c>
      <c r="U43" s="8">
        <v>0</v>
      </c>
      <c r="V43" s="21">
        <f t="shared" ref="V43" si="78">M43+R43</f>
        <v>1</v>
      </c>
      <c r="W43" s="8">
        <v>0</v>
      </c>
      <c r="X43" s="8">
        <v>0</v>
      </c>
      <c r="Y43" s="3">
        <f t="shared" ref="Y43" si="79">E43+I43-L43-V43-W43</f>
        <v>0</v>
      </c>
      <c r="Z43" s="8">
        <v>0</v>
      </c>
      <c r="AA43" s="8"/>
      <c r="AB43" s="8"/>
      <c r="AC43" s="3">
        <f t="shared" ref="AC43" si="80">AA43+AB43</f>
        <v>0</v>
      </c>
      <c r="AD43" s="66"/>
      <c r="AE43" s="8">
        <f t="shared" ref="AE43" si="81">AA43+AB43-AD43</f>
        <v>0</v>
      </c>
      <c r="AF43" s="8"/>
      <c r="AG43" s="8"/>
      <c r="AH43" s="8"/>
      <c r="AI43" s="8"/>
      <c r="AJ43" s="3">
        <f t="shared" ref="AJ43" si="82">AH43+AI43</f>
        <v>0</v>
      </c>
      <c r="AK43" s="8"/>
      <c r="AL43" s="3">
        <f t="shared" ref="AL43" si="83">AH43+AI43-AK43</f>
        <v>0</v>
      </c>
      <c r="AM43" s="8"/>
      <c r="AN43" s="8"/>
      <c r="AO43" s="8"/>
      <c r="AP43" s="8"/>
      <c r="AQ43" s="70">
        <f>C43</f>
        <v>0</v>
      </c>
      <c r="AR43" s="70">
        <f t="shared" si="50"/>
        <v>0</v>
      </c>
      <c r="AS43" s="70">
        <f>H43</f>
        <v>1</v>
      </c>
      <c r="AT43" s="70">
        <f>I43+J43+K43</f>
        <v>1</v>
      </c>
      <c r="AU43" s="70">
        <f>D43+E43+I43</f>
        <v>1</v>
      </c>
      <c r="AV43" s="70">
        <f t="shared" si="74"/>
        <v>1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 ht="33.75" customHeight="1">
      <c r="A44" s="9" t="s">
        <v>101</v>
      </c>
      <c r="B44" s="88" t="s">
        <v>138</v>
      </c>
      <c r="C44" s="21"/>
      <c r="D44" s="2"/>
      <c r="E44" s="7"/>
      <c r="F44" s="7"/>
      <c r="G44" s="7"/>
      <c r="H44" s="2"/>
      <c r="I44" s="2"/>
      <c r="J44" s="8"/>
      <c r="K44" s="8"/>
      <c r="L44" s="8"/>
      <c r="M44" s="3"/>
      <c r="N44" s="162"/>
      <c r="O44" s="162"/>
      <c r="P44" s="162"/>
      <c r="Q44" s="162"/>
      <c r="R44" s="163"/>
      <c r="S44" s="162"/>
      <c r="T44" s="162"/>
      <c r="U44" s="162"/>
      <c r="V44" s="3"/>
      <c r="W44" s="8"/>
      <c r="X44" s="8"/>
      <c r="Y44" s="3"/>
      <c r="Z44" s="8"/>
      <c r="AA44" s="8"/>
      <c r="AB44" s="8"/>
      <c r="AC44" s="3"/>
      <c r="AD44" s="66"/>
      <c r="AE44" s="110"/>
      <c r="AF44" s="8"/>
      <c r="AG44" s="8"/>
      <c r="AH44" s="8"/>
      <c r="AI44" s="8"/>
      <c r="AJ44" s="3"/>
      <c r="AK44" s="8"/>
      <c r="AL44" s="3"/>
      <c r="AM44" s="8"/>
      <c r="AN44" s="8"/>
      <c r="AO44" s="8"/>
      <c r="AP44" s="8"/>
      <c r="AQ44" s="70">
        <f t="shared" ref="AQ44:AQ45" si="84">C44</f>
        <v>0</v>
      </c>
      <c r="AR44" s="70">
        <f t="shared" si="50"/>
        <v>0</v>
      </c>
      <c r="AS44" s="70">
        <f t="shared" ref="AS44:AS45" si="85">H44</f>
        <v>0</v>
      </c>
      <c r="AT44" s="70">
        <f t="shared" ref="AT44:AT45" si="86">I44+J44+K44</f>
        <v>0</v>
      </c>
      <c r="AU44" s="70">
        <f t="shared" ref="AU44:AU45" si="87">D44+E44+I44</f>
        <v>0</v>
      </c>
      <c r="AV44" s="70">
        <f t="shared" si="74"/>
        <v>0</v>
      </c>
      <c r="AW44" s="70">
        <f t="shared" ref="AW44:AW45" si="88">M44</f>
        <v>0</v>
      </c>
      <c r="AX44" s="70">
        <f t="shared" ref="AX44:AX45" si="89">N44+O44+P44+Q44</f>
        <v>0</v>
      </c>
      <c r="AY44" s="70">
        <f t="shared" ref="AY44:AY45" si="90">R44</f>
        <v>0</v>
      </c>
      <c r="AZ44" s="70">
        <f t="shared" ref="AZ44:AZ45" si="91">S44+T44+U44</f>
        <v>0</v>
      </c>
      <c r="BA44" s="70">
        <f t="shared" ref="BA44:BA45" si="92">V44</f>
        <v>0</v>
      </c>
      <c r="BB44" s="70">
        <f t="shared" ref="BB44:BB45" si="93">M44+R44</f>
        <v>0</v>
      </c>
      <c r="BC44" s="70">
        <f t="shared" ref="BC44:BC45" si="94">AC44</f>
        <v>0</v>
      </c>
      <c r="BD44" s="70">
        <f t="shared" ref="BD44:BD45" si="95">AA44+AB44</f>
        <v>0</v>
      </c>
      <c r="BE44" s="70">
        <f t="shared" ref="BE44:BE45" si="96">AC44</f>
        <v>0</v>
      </c>
      <c r="BF44" s="70">
        <f t="shared" ref="BF44:BF45" si="97">AD44+AE44</f>
        <v>0</v>
      </c>
      <c r="BG44" s="70">
        <f t="shared" ref="BG44:BG45" si="98">AJ44</f>
        <v>0</v>
      </c>
      <c r="BH44" s="70">
        <f t="shared" ref="BH44:BH45" si="99">AH44+AI44</f>
        <v>0</v>
      </c>
      <c r="BI44" s="70">
        <f t="shared" ref="BI44:BI45" si="100">AJ44</f>
        <v>0</v>
      </c>
      <c r="BJ44" s="70">
        <f t="shared" ref="BJ44:BJ45" si="101">AK44+AL44</f>
        <v>0</v>
      </c>
    </row>
    <row r="45" spans="1:62" ht="36" customHeight="1">
      <c r="A45" s="9" t="s">
        <v>167</v>
      </c>
      <c r="B45" s="76" t="s">
        <v>168</v>
      </c>
      <c r="C45" s="21"/>
      <c r="D45" s="2"/>
      <c r="E45" s="7"/>
      <c r="F45" s="7"/>
      <c r="G45" s="7"/>
      <c r="H45" s="2"/>
      <c r="I45" s="2"/>
      <c r="J45" s="8"/>
      <c r="K45" s="8"/>
      <c r="L45" s="8"/>
      <c r="M45" s="3"/>
      <c r="N45" s="162"/>
      <c r="O45" s="162"/>
      <c r="P45" s="162"/>
      <c r="Q45" s="162"/>
      <c r="R45" s="163"/>
      <c r="S45" s="162"/>
      <c r="T45" s="162"/>
      <c r="U45" s="162"/>
      <c r="V45" s="3"/>
      <c r="W45" s="8"/>
      <c r="X45" s="8"/>
      <c r="Y45" s="3"/>
      <c r="Z45" s="8"/>
      <c r="AA45" s="8"/>
      <c r="AB45" s="8"/>
      <c r="AC45" s="3"/>
      <c r="AD45" s="66"/>
      <c r="AE45" s="110"/>
      <c r="AF45" s="8"/>
      <c r="AG45" s="8"/>
      <c r="AH45" s="8"/>
      <c r="AI45" s="8"/>
      <c r="AJ45" s="3"/>
      <c r="AK45" s="8"/>
      <c r="AL45" s="3"/>
      <c r="AM45" s="8"/>
      <c r="AN45" s="8"/>
      <c r="AO45" s="8"/>
      <c r="AP45" s="8"/>
      <c r="AQ45" s="70">
        <f t="shared" si="84"/>
        <v>0</v>
      </c>
      <c r="AR45" s="70">
        <f t="shared" si="50"/>
        <v>0</v>
      </c>
      <c r="AS45" s="70">
        <f t="shared" si="85"/>
        <v>0</v>
      </c>
      <c r="AT45" s="70">
        <f t="shared" si="86"/>
        <v>0</v>
      </c>
      <c r="AU45" s="70">
        <f t="shared" si="87"/>
        <v>0</v>
      </c>
      <c r="AV45" s="70">
        <f t="shared" si="74"/>
        <v>0</v>
      </c>
      <c r="AW45" s="70">
        <f t="shared" si="88"/>
        <v>0</v>
      </c>
      <c r="AX45" s="70">
        <f t="shared" si="89"/>
        <v>0</v>
      </c>
      <c r="AY45" s="70">
        <f t="shared" si="90"/>
        <v>0</v>
      </c>
      <c r="AZ45" s="70">
        <f t="shared" si="91"/>
        <v>0</v>
      </c>
      <c r="BA45" s="70">
        <f t="shared" si="92"/>
        <v>0</v>
      </c>
      <c r="BB45" s="70">
        <f t="shared" si="93"/>
        <v>0</v>
      </c>
      <c r="BC45" s="70">
        <f t="shared" si="94"/>
        <v>0</v>
      </c>
      <c r="BD45" s="70">
        <f t="shared" si="95"/>
        <v>0</v>
      </c>
      <c r="BE45" s="70">
        <f t="shared" si="96"/>
        <v>0</v>
      </c>
      <c r="BF45" s="70">
        <f t="shared" si="97"/>
        <v>0</v>
      </c>
      <c r="BG45" s="70">
        <f t="shared" si="98"/>
        <v>0</v>
      </c>
      <c r="BH45" s="70">
        <f t="shared" si="99"/>
        <v>0</v>
      </c>
      <c r="BI45" s="70">
        <f t="shared" si="100"/>
        <v>0</v>
      </c>
      <c r="BJ45" s="70">
        <f t="shared" si="101"/>
        <v>0</v>
      </c>
    </row>
    <row r="46" spans="1:62" ht="15">
      <c r="A46" s="9" t="s">
        <v>52</v>
      </c>
      <c r="B46" s="6" t="s">
        <v>3</v>
      </c>
      <c r="C46" s="21">
        <v>2</v>
      </c>
      <c r="D46" s="2">
        <v>0</v>
      </c>
      <c r="E46" s="7">
        <v>2</v>
      </c>
      <c r="F46" s="7">
        <v>0</v>
      </c>
      <c r="G46" s="7">
        <v>0</v>
      </c>
      <c r="H46" s="2">
        <v>0</v>
      </c>
      <c r="I46" s="2">
        <f t="shared" ref="I46" si="102">H46-J46-K46</f>
        <v>0</v>
      </c>
      <c r="J46" s="8">
        <v>0</v>
      </c>
      <c r="K46" s="8">
        <v>0</v>
      </c>
      <c r="L46" s="8">
        <v>0</v>
      </c>
      <c r="M46" s="3">
        <f t="shared" ref="M46" si="103">N46+O46+P46+Q46</f>
        <v>0</v>
      </c>
      <c r="N46" s="8">
        <v>0</v>
      </c>
      <c r="O46" s="8">
        <v>0</v>
      </c>
      <c r="P46" s="8">
        <v>0</v>
      </c>
      <c r="Q46" s="8">
        <v>0</v>
      </c>
      <c r="R46" s="161">
        <f t="shared" ref="R46" si="104">S46+T46+U46</f>
        <v>0</v>
      </c>
      <c r="S46" s="8">
        <v>0</v>
      </c>
      <c r="T46" s="8">
        <v>0</v>
      </c>
      <c r="U46" s="8">
        <v>0</v>
      </c>
      <c r="V46" s="3">
        <f t="shared" ref="V46" si="105">M46+R46</f>
        <v>0</v>
      </c>
      <c r="W46" s="8">
        <v>0</v>
      </c>
      <c r="X46" s="8">
        <v>0</v>
      </c>
      <c r="Y46" s="3">
        <f t="shared" ref="Y46" si="106">E46+I46-L46-V46-W46</f>
        <v>2</v>
      </c>
      <c r="Z46" s="8">
        <v>0</v>
      </c>
      <c r="AA46" s="8">
        <v>0</v>
      </c>
      <c r="AB46" s="8">
        <v>0</v>
      </c>
      <c r="AC46" s="3">
        <f t="shared" ref="AC46" si="107">AA46+AB46</f>
        <v>0</v>
      </c>
      <c r="AD46" s="66">
        <v>0</v>
      </c>
      <c r="AE46" s="8">
        <f t="shared" ref="AE46" si="108">AA46+AB46-AD46</f>
        <v>0</v>
      </c>
      <c r="AF46" s="8"/>
      <c r="AG46" s="8">
        <v>0</v>
      </c>
      <c r="AH46" s="8">
        <v>0</v>
      </c>
      <c r="AI46" s="8">
        <v>0</v>
      </c>
      <c r="AJ46" s="3">
        <f t="shared" ref="AJ46" si="109">AH46+AI46</f>
        <v>0</v>
      </c>
      <c r="AK46" s="8">
        <v>0</v>
      </c>
      <c r="AL46" s="3">
        <f t="shared" ref="AL46" si="110">AH46+AI46-AK46</f>
        <v>0</v>
      </c>
      <c r="AM46" s="8"/>
      <c r="AN46" s="8"/>
      <c r="AO46" s="8"/>
      <c r="AP46" s="8"/>
      <c r="AQ46" s="70">
        <f t="shared" si="11"/>
        <v>2</v>
      </c>
      <c r="AR46" s="70">
        <f t="shared" si="50"/>
        <v>2</v>
      </c>
      <c r="AS46" s="70">
        <f t="shared" si="12"/>
        <v>0</v>
      </c>
      <c r="AT46" s="70">
        <f t="shared" si="13"/>
        <v>0</v>
      </c>
      <c r="AU46" s="70">
        <f t="shared" si="14"/>
        <v>2</v>
      </c>
      <c r="AV46" s="70">
        <f t="shared" si="74"/>
        <v>2</v>
      </c>
      <c r="AW46" s="70">
        <f t="shared" si="15"/>
        <v>0</v>
      </c>
      <c r="AX46" s="70">
        <f t="shared" si="72"/>
        <v>0</v>
      </c>
      <c r="AY46" s="70">
        <f t="shared" si="16"/>
        <v>0</v>
      </c>
      <c r="AZ46" s="70">
        <f t="shared" si="17"/>
        <v>0</v>
      </c>
      <c r="BA46" s="70">
        <f t="shared" si="18"/>
        <v>0</v>
      </c>
      <c r="BB46" s="70">
        <f t="shared" si="19"/>
        <v>0</v>
      </c>
      <c r="BC46" s="70">
        <f t="shared" si="20"/>
        <v>0</v>
      </c>
      <c r="BD46" s="70">
        <f t="shared" si="21"/>
        <v>0</v>
      </c>
      <c r="BE46" s="70">
        <f t="shared" si="22"/>
        <v>0</v>
      </c>
      <c r="BF46" s="70">
        <f t="shared" si="23"/>
        <v>0</v>
      </c>
      <c r="BG46" s="70">
        <f t="shared" si="24"/>
        <v>0</v>
      </c>
      <c r="BH46" s="70">
        <f t="shared" si="25"/>
        <v>0</v>
      </c>
      <c r="BI46" s="70">
        <f t="shared" si="26"/>
        <v>0</v>
      </c>
      <c r="BJ46" s="70">
        <f t="shared" si="27"/>
        <v>0</v>
      </c>
    </row>
    <row r="47" spans="1:62" s="109" customFormat="1">
      <c r="A47" s="164"/>
      <c r="B47" s="133" t="s">
        <v>16</v>
      </c>
      <c r="C47" s="1">
        <f>C8+C11+C14+C17+C18+C19+C27+C33+C34+C35+C36+C37+C44+C45+C46+C38+C39+C40+C41+C42+C43</f>
        <v>180</v>
      </c>
      <c r="D47" s="1">
        <f t="shared" ref="D47:AP47" si="111">D8+D11+D14+D17+D18+D19+D27+D33+D34+D35+D36+D37+D44+D45+D46+D38+D39+D40+D41+D42+D43</f>
        <v>2</v>
      </c>
      <c r="E47" s="1">
        <f t="shared" si="111"/>
        <v>178</v>
      </c>
      <c r="F47" s="1">
        <f t="shared" si="111"/>
        <v>0</v>
      </c>
      <c r="G47" s="1">
        <f t="shared" si="111"/>
        <v>0</v>
      </c>
      <c r="H47" s="1">
        <f t="shared" si="111"/>
        <v>504</v>
      </c>
      <c r="I47" s="1">
        <f t="shared" si="111"/>
        <v>443</v>
      </c>
      <c r="J47" s="1">
        <f t="shared" si="111"/>
        <v>32</v>
      </c>
      <c r="K47" s="1">
        <f t="shared" si="111"/>
        <v>29</v>
      </c>
      <c r="L47" s="1">
        <f t="shared" si="111"/>
        <v>5</v>
      </c>
      <c r="M47" s="1">
        <f t="shared" si="111"/>
        <v>286</v>
      </c>
      <c r="N47" s="1">
        <f t="shared" si="111"/>
        <v>152</v>
      </c>
      <c r="O47" s="1">
        <f t="shared" si="111"/>
        <v>7</v>
      </c>
      <c r="P47" s="1">
        <f t="shared" si="111"/>
        <v>127</v>
      </c>
      <c r="Q47" s="1">
        <f t="shared" si="111"/>
        <v>0</v>
      </c>
      <c r="R47" s="1">
        <f t="shared" si="111"/>
        <v>124</v>
      </c>
      <c r="S47" s="1">
        <f t="shared" si="111"/>
        <v>0</v>
      </c>
      <c r="T47" s="1">
        <f t="shared" si="111"/>
        <v>77</v>
      </c>
      <c r="U47" s="1">
        <f t="shared" si="111"/>
        <v>47</v>
      </c>
      <c r="V47" s="1">
        <f t="shared" si="111"/>
        <v>410</v>
      </c>
      <c r="W47" s="1">
        <f t="shared" si="111"/>
        <v>0</v>
      </c>
      <c r="X47" s="1">
        <f t="shared" si="111"/>
        <v>7</v>
      </c>
      <c r="Y47" s="1">
        <f t="shared" si="111"/>
        <v>208</v>
      </c>
      <c r="Z47" s="1">
        <f t="shared" si="111"/>
        <v>9</v>
      </c>
      <c r="AA47" s="1">
        <f t="shared" si="111"/>
        <v>61</v>
      </c>
      <c r="AB47" s="1">
        <f t="shared" si="111"/>
        <v>26</v>
      </c>
      <c r="AC47" s="1">
        <f t="shared" si="111"/>
        <v>87</v>
      </c>
      <c r="AD47" s="1">
        <f t="shared" si="111"/>
        <v>11</v>
      </c>
      <c r="AE47" s="1">
        <f t="shared" si="111"/>
        <v>76</v>
      </c>
      <c r="AF47" s="1">
        <f t="shared" si="111"/>
        <v>0</v>
      </c>
      <c r="AG47" s="1">
        <f t="shared" si="111"/>
        <v>63</v>
      </c>
      <c r="AH47" s="1">
        <f t="shared" si="111"/>
        <v>12</v>
      </c>
      <c r="AI47" s="1">
        <f t="shared" si="111"/>
        <v>4</v>
      </c>
      <c r="AJ47" s="1">
        <f t="shared" si="111"/>
        <v>16</v>
      </c>
      <c r="AK47" s="1">
        <f t="shared" si="111"/>
        <v>4</v>
      </c>
      <c r="AL47" s="1">
        <f t="shared" si="111"/>
        <v>12</v>
      </c>
      <c r="AM47" s="1">
        <f t="shared" si="111"/>
        <v>0</v>
      </c>
      <c r="AN47" s="1">
        <f t="shared" si="111"/>
        <v>0</v>
      </c>
      <c r="AO47" s="1">
        <f t="shared" si="111"/>
        <v>0</v>
      </c>
      <c r="AP47" s="1">
        <f t="shared" si="111"/>
        <v>0</v>
      </c>
      <c r="AQ47" s="69">
        <f t="shared" ref="AQ47:BJ47" si="112">AQ8+AQ11+AQ14+AQ17+AQ18+AQ19+AQ27+AQ33+AQ34+AQ35+AQ36+AQ37+AQ42+AQ43+AQ38+AQ39+AQ40+AQ41+AQ44+AQ45+AQ46</f>
        <v>180</v>
      </c>
      <c r="AR47" s="70">
        <f t="shared" si="50"/>
        <v>180</v>
      </c>
      <c r="AS47" s="69">
        <f t="shared" si="112"/>
        <v>504</v>
      </c>
      <c r="AT47" s="69">
        <f t="shared" si="112"/>
        <v>504</v>
      </c>
      <c r="AU47" s="69">
        <f t="shared" si="112"/>
        <v>623</v>
      </c>
      <c r="AV47" s="70">
        <f>L47+V47+W47+Y47</f>
        <v>623</v>
      </c>
      <c r="AW47" s="69">
        <f t="shared" si="112"/>
        <v>286</v>
      </c>
      <c r="AX47" s="69">
        <f t="shared" si="112"/>
        <v>286</v>
      </c>
      <c r="AY47" s="69">
        <f t="shared" si="112"/>
        <v>124</v>
      </c>
      <c r="AZ47" s="69">
        <f t="shared" si="112"/>
        <v>124</v>
      </c>
      <c r="BA47" s="69">
        <f t="shared" si="112"/>
        <v>410</v>
      </c>
      <c r="BB47" s="69">
        <f t="shared" si="112"/>
        <v>410</v>
      </c>
      <c r="BC47" s="69">
        <f t="shared" si="112"/>
        <v>87</v>
      </c>
      <c r="BD47" s="69">
        <f t="shared" si="112"/>
        <v>87</v>
      </c>
      <c r="BE47" s="69">
        <f t="shared" si="112"/>
        <v>87</v>
      </c>
      <c r="BF47" s="69">
        <f t="shared" si="112"/>
        <v>87</v>
      </c>
      <c r="BG47" s="69">
        <f t="shared" si="112"/>
        <v>16</v>
      </c>
      <c r="BH47" s="69">
        <f t="shared" si="112"/>
        <v>16</v>
      </c>
      <c r="BI47" s="69">
        <f t="shared" si="112"/>
        <v>16</v>
      </c>
      <c r="BJ47" s="69">
        <f t="shared" si="112"/>
        <v>16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10">
        <v>8</v>
      </c>
      <c r="K48" s="110">
        <v>9</v>
      </c>
      <c r="L48" s="110">
        <v>10</v>
      </c>
      <c r="M48" s="110">
        <v>11</v>
      </c>
      <c r="N48" s="110">
        <v>12</v>
      </c>
      <c r="O48" s="110">
        <v>13</v>
      </c>
      <c r="P48" s="110">
        <v>14</v>
      </c>
      <c r="Q48" s="110">
        <v>15</v>
      </c>
      <c r="R48" s="110">
        <v>16</v>
      </c>
      <c r="S48" s="110">
        <v>17</v>
      </c>
      <c r="T48" s="110">
        <v>18</v>
      </c>
      <c r="U48" s="110">
        <v>19</v>
      </c>
      <c r="V48" s="110">
        <v>20</v>
      </c>
      <c r="W48" s="110">
        <v>21</v>
      </c>
      <c r="X48" s="110">
        <v>22</v>
      </c>
      <c r="Y48" s="110">
        <v>23</v>
      </c>
      <c r="Z48" s="110">
        <v>24</v>
      </c>
      <c r="AA48" s="110">
        <v>25</v>
      </c>
      <c r="AB48" s="110">
        <v>26</v>
      </c>
      <c r="AC48" s="110">
        <v>27</v>
      </c>
      <c r="AD48" s="110">
        <v>28</v>
      </c>
      <c r="AE48" s="110">
        <v>29</v>
      </c>
      <c r="AF48" s="110">
        <v>30</v>
      </c>
      <c r="AG48" s="110">
        <v>31</v>
      </c>
      <c r="AH48" s="110">
        <v>32</v>
      </c>
      <c r="AI48" s="110">
        <v>33</v>
      </c>
      <c r="AJ48" s="110">
        <v>34</v>
      </c>
      <c r="AK48" s="110">
        <v>35</v>
      </c>
      <c r="AL48" s="110">
        <v>36</v>
      </c>
      <c r="AM48" s="110"/>
      <c r="AN48" s="110"/>
      <c r="AO48" s="110"/>
      <c r="AP48" s="110"/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>
        <v>0</v>
      </c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N1" workbookViewId="0">
      <selection activeCell="AM1" sqref="AM1:AP1"/>
    </sheetView>
  </sheetViews>
  <sheetFormatPr defaultRowHeight="12.75"/>
  <cols>
    <col min="1" max="1" width="9.28515625" style="100" customWidth="1"/>
    <col min="2" max="2" width="62.85546875" style="100" customWidth="1"/>
    <col min="3" max="3" width="7.140625" style="100" customWidth="1"/>
    <col min="4" max="4" width="8.7109375" style="100" customWidth="1"/>
    <col min="5" max="5" width="7.5703125" style="100" customWidth="1"/>
    <col min="6" max="6" width="7.42578125" style="100" customWidth="1"/>
    <col min="7" max="7" width="8" style="100" customWidth="1"/>
    <col min="8" max="8" width="7.140625" style="100" customWidth="1"/>
    <col min="9" max="9" width="8.42578125" style="100" customWidth="1"/>
    <col min="10" max="10" width="7.85546875" style="100" customWidth="1"/>
    <col min="11" max="11" width="8.28515625" style="100" customWidth="1"/>
    <col min="12" max="12" width="8.140625" style="100" customWidth="1"/>
    <col min="13" max="13" width="8.42578125" style="100" customWidth="1"/>
    <col min="14" max="14" width="7.85546875" style="100" customWidth="1"/>
    <col min="15" max="15" width="7.42578125" style="100" customWidth="1"/>
    <col min="16" max="17" width="6.85546875" style="100" customWidth="1"/>
    <col min="18" max="18" width="7" style="100" customWidth="1"/>
    <col min="19" max="19" width="9.28515625" style="100" customWidth="1"/>
    <col min="20" max="20" width="7.5703125" style="100" customWidth="1"/>
    <col min="21" max="21" width="7" style="100" customWidth="1"/>
    <col min="22" max="22" width="7.85546875" style="100" customWidth="1"/>
    <col min="23" max="23" width="7" style="100" customWidth="1"/>
    <col min="24" max="24" width="8.42578125" style="100" customWidth="1"/>
    <col min="25" max="26" width="8" style="100" customWidth="1"/>
    <col min="27" max="27" width="6.140625" style="100" customWidth="1"/>
    <col min="28" max="28" width="6.85546875" style="100" customWidth="1"/>
    <col min="29" max="29" width="5.5703125" style="100" customWidth="1"/>
    <col min="30" max="30" width="7.28515625" style="100" customWidth="1"/>
    <col min="31" max="31" width="8" style="100" customWidth="1"/>
    <col min="32" max="32" width="8.28515625" style="100" customWidth="1"/>
    <col min="33" max="33" width="7.28515625" style="100" customWidth="1"/>
    <col min="34" max="34" width="7.5703125" style="100" customWidth="1"/>
    <col min="35" max="36" width="6.7109375" style="100" customWidth="1"/>
    <col min="37" max="37" width="8.42578125" style="100" customWidth="1"/>
    <col min="38" max="38" width="7.28515625" style="100" customWidth="1"/>
    <col min="39" max="39" width="9.42578125" style="100" customWidth="1"/>
    <col min="40" max="40" width="8.5703125" style="100" customWidth="1"/>
    <col min="41" max="41" width="8.28515625" style="100" customWidth="1"/>
    <col min="42" max="42" width="7" style="100" customWidth="1"/>
    <col min="43" max="46" width="0" style="100" hidden="1" customWidth="1"/>
    <col min="47" max="48" width="10" style="100" hidden="1" customWidth="1"/>
    <col min="49" max="62" width="0" style="100" hidden="1" customWidth="1"/>
    <col min="63" max="16384" width="9.140625" style="100"/>
  </cols>
  <sheetData>
    <row r="1" spans="1:62" ht="56.25" customHeight="1">
      <c r="A1" s="219" t="s">
        <v>192</v>
      </c>
      <c r="B1" s="220"/>
      <c r="C1" s="237" t="s">
        <v>2</v>
      </c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21" t="s">
        <v>194</v>
      </c>
      <c r="AN1" s="221"/>
      <c r="AO1" s="221"/>
      <c r="AP1" s="222"/>
    </row>
    <row r="2" spans="1:62" ht="22.5" customHeight="1">
      <c r="A2" s="238" t="s">
        <v>187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40"/>
    </row>
    <row r="3" spans="1:62" ht="24.75" customHeight="1">
      <c r="A3" s="241" t="s">
        <v>96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3"/>
    </row>
    <row r="4" spans="1:62">
      <c r="A4" s="225" t="s">
        <v>148</v>
      </c>
      <c r="B4" s="226"/>
      <c r="C4" s="231" t="s">
        <v>17</v>
      </c>
      <c r="D4" s="232"/>
      <c r="E4" s="232"/>
      <c r="F4" s="232"/>
      <c r="G4" s="233"/>
      <c r="H4" s="231" t="s">
        <v>87</v>
      </c>
      <c r="I4" s="232"/>
      <c r="J4" s="232"/>
      <c r="K4" s="233"/>
      <c r="L4" s="234" t="s">
        <v>22</v>
      </c>
      <c r="M4" s="231" t="s">
        <v>1</v>
      </c>
      <c r="N4" s="232"/>
      <c r="O4" s="232"/>
      <c r="P4" s="232"/>
      <c r="Q4" s="232"/>
      <c r="R4" s="232"/>
      <c r="S4" s="232"/>
      <c r="T4" s="232"/>
      <c r="U4" s="232"/>
      <c r="V4" s="233"/>
      <c r="W4" s="234" t="s">
        <v>31</v>
      </c>
      <c r="X4" s="234" t="s">
        <v>32</v>
      </c>
      <c r="Y4" s="234" t="s">
        <v>42</v>
      </c>
      <c r="Z4" s="234" t="s">
        <v>86</v>
      </c>
      <c r="AA4" s="231" t="s">
        <v>40</v>
      </c>
      <c r="AB4" s="232"/>
      <c r="AC4" s="232"/>
      <c r="AD4" s="232"/>
      <c r="AE4" s="233"/>
      <c r="AF4" s="234" t="s">
        <v>94</v>
      </c>
      <c r="AG4" s="234" t="s">
        <v>0</v>
      </c>
      <c r="AH4" s="231" t="s">
        <v>39</v>
      </c>
      <c r="AI4" s="232"/>
      <c r="AJ4" s="232"/>
      <c r="AK4" s="232"/>
      <c r="AL4" s="233"/>
      <c r="AM4" s="234" t="s">
        <v>89</v>
      </c>
      <c r="AN4" s="234" t="s">
        <v>90</v>
      </c>
      <c r="AO4" s="234" t="s">
        <v>91</v>
      </c>
      <c r="AP4" s="234" t="s">
        <v>95</v>
      </c>
    </row>
    <row r="5" spans="1:62">
      <c r="A5" s="227"/>
      <c r="B5" s="228"/>
      <c r="C5" s="234" t="s">
        <v>16</v>
      </c>
      <c r="D5" s="234" t="s">
        <v>18</v>
      </c>
      <c r="E5" s="234" t="s">
        <v>19</v>
      </c>
      <c r="F5" s="234" t="s">
        <v>20</v>
      </c>
      <c r="G5" s="234" t="s">
        <v>21</v>
      </c>
      <c r="H5" s="234" t="s">
        <v>16</v>
      </c>
      <c r="I5" s="234" t="s">
        <v>19</v>
      </c>
      <c r="J5" s="234" t="s">
        <v>20</v>
      </c>
      <c r="K5" s="234" t="s">
        <v>21</v>
      </c>
      <c r="L5" s="235"/>
      <c r="M5" s="234" t="s">
        <v>43</v>
      </c>
      <c r="N5" s="234" t="s">
        <v>23</v>
      </c>
      <c r="O5" s="234" t="s">
        <v>24</v>
      </c>
      <c r="P5" s="234" t="s">
        <v>25</v>
      </c>
      <c r="Q5" s="234" t="s">
        <v>88</v>
      </c>
      <c r="R5" s="231" t="s">
        <v>29</v>
      </c>
      <c r="S5" s="232"/>
      <c r="T5" s="232"/>
      <c r="U5" s="233"/>
      <c r="V5" s="234" t="s">
        <v>30</v>
      </c>
      <c r="W5" s="235"/>
      <c r="X5" s="235"/>
      <c r="Y5" s="235"/>
      <c r="Z5" s="235"/>
      <c r="AA5" s="234" t="s">
        <v>33</v>
      </c>
      <c r="AB5" s="234" t="s">
        <v>34</v>
      </c>
      <c r="AC5" s="234" t="s">
        <v>16</v>
      </c>
      <c r="AD5" s="234" t="s">
        <v>37</v>
      </c>
      <c r="AE5" s="234" t="s">
        <v>38</v>
      </c>
      <c r="AF5" s="235"/>
      <c r="AG5" s="235"/>
      <c r="AH5" s="234" t="s">
        <v>33</v>
      </c>
      <c r="AI5" s="234" t="s">
        <v>34</v>
      </c>
      <c r="AJ5" s="234" t="s">
        <v>16</v>
      </c>
      <c r="AK5" s="234" t="s">
        <v>35</v>
      </c>
      <c r="AL5" s="234" t="s">
        <v>36</v>
      </c>
      <c r="AM5" s="235"/>
      <c r="AN5" s="235"/>
      <c r="AO5" s="235"/>
      <c r="AP5" s="235"/>
    </row>
    <row r="6" spans="1:62" ht="135">
      <c r="A6" s="229"/>
      <c r="B6" s="230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101" t="s">
        <v>26</v>
      </c>
      <c r="S6" s="101" t="s">
        <v>41</v>
      </c>
      <c r="T6" s="101" t="s">
        <v>27</v>
      </c>
      <c r="U6" s="101" t="s">
        <v>28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</row>
    <row r="7" spans="1:62" ht="15">
      <c r="A7" s="102"/>
      <c r="B7" s="103" t="s">
        <v>80</v>
      </c>
      <c r="C7" s="69">
        <v>1</v>
      </c>
      <c r="D7" s="104">
        <v>2</v>
      </c>
      <c r="E7" s="104">
        <v>3</v>
      </c>
      <c r="F7" s="104">
        <v>4</v>
      </c>
      <c r="G7" s="104">
        <v>5</v>
      </c>
      <c r="H7" s="104">
        <v>6</v>
      </c>
      <c r="I7" s="105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69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69">
        <v>28</v>
      </c>
      <c r="AE7" s="104">
        <v>29</v>
      </c>
      <c r="AF7" s="104">
        <v>30</v>
      </c>
      <c r="AG7" s="104">
        <v>31</v>
      </c>
      <c r="AH7" s="104">
        <v>32</v>
      </c>
      <c r="AI7" s="104">
        <v>33</v>
      </c>
      <c r="AJ7" s="104">
        <v>34</v>
      </c>
      <c r="AK7" s="104">
        <v>35</v>
      </c>
      <c r="AL7" s="104">
        <v>36</v>
      </c>
      <c r="AM7" s="104">
        <v>37</v>
      </c>
      <c r="AN7" s="104">
        <v>38</v>
      </c>
      <c r="AO7" s="104">
        <v>39</v>
      </c>
      <c r="AP7" s="106">
        <v>40</v>
      </c>
      <c r="AQ7" s="273" t="s">
        <v>191</v>
      </c>
      <c r="AR7" s="274"/>
      <c r="AS7" s="273" t="s">
        <v>139</v>
      </c>
      <c r="AT7" s="274"/>
      <c r="AU7" s="224" t="s">
        <v>140</v>
      </c>
      <c r="AV7" s="224"/>
      <c r="AW7" s="273" t="s">
        <v>147</v>
      </c>
      <c r="AX7" s="274"/>
      <c r="AY7" s="273" t="s">
        <v>141</v>
      </c>
      <c r="AZ7" s="274"/>
      <c r="BA7" s="273" t="s">
        <v>142</v>
      </c>
      <c r="BB7" s="274"/>
      <c r="BC7" s="273" t="s">
        <v>143</v>
      </c>
      <c r="BD7" s="274"/>
      <c r="BE7" s="273" t="s">
        <v>144</v>
      </c>
      <c r="BF7" s="274"/>
      <c r="BG7" s="273" t="s">
        <v>145</v>
      </c>
      <c r="BH7" s="274"/>
      <c r="BI7" s="273" t="s">
        <v>146</v>
      </c>
      <c r="BJ7" s="274"/>
    </row>
    <row r="8" spans="1:62" ht="51">
      <c r="A8" s="1">
        <v>1</v>
      </c>
      <c r="B8" s="133" t="s">
        <v>53</v>
      </c>
      <c r="C8" s="69">
        <f t="shared" ref="C8:AP8" si="0">SUM(C9:C10)</f>
        <v>116</v>
      </c>
      <c r="D8" s="69">
        <f t="shared" si="0"/>
        <v>1</v>
      </c>
      <c r="E8" s="69">
        <f t="shared" si="0"/>
        <v>115</v>
      </c>
      <c r="F8" s="69">
        <f t="shared" si="0"/>
        <v>0</v>
      </c>
      <c r="G8" s="69">
        <f t="shared" si="0"/>
        <v>0</v>
      </c>
      <c r="H8" s="69">
        <f t="shared" si="0"/>
        <v>206</v>
      </c>
      <c r="I8" s="69">
        <f t="shared" si="0"/>
        <v>158</v>
      </c>
      <c r="J8" s="69">
        <f t="shared" si="0"/>
        <v>41</v>
      </c>
      <c r="K8" s="69">
        <f t="shared" si="0"/>
        <v>7</v>
      </c>
      <c r="L8" s="69">
        <f t="shared" si="0"/>
        <v>3</v>
      </c>
      <c r="M8" s="69">
        <f t="shared" si="0"/>
        <v>161</v>
      </c>
      <c r="N8" s="69">
        <f t="shared" si="0"/>
        <v>51</v>
      </c>
      <c r="O8" s="69">
        <f t="shared" si="0"/>
        <v>7</v>
      </c>
      <c r="P8" s="69">
        <f t="shared" si="0"/>
        <v>103</v>
      </c>
      <c r="Q8" s="69">
        <f t="shared" si="0"/>
        <v>0</v>
      </c>
      <c r="R8" s="69">
        <f t="shared" si="0"/>
        <v>34</v>
      </c>
      <c r="S8" s="69">
        <f t="shared" si="0"/>
        <v>0</v>
      </c>
      <c r="T8" s="69">
        <f t="shared" si="0"/>
        <v>23</v>
      </c>
      <c r="U8" s="69">
        <f t="shared" si="0"/>
        <v>11</v>
      </c>
      <c r="V8" s="69">
        <f t="shared" si="0"/>
        <v>195</v>
      </c>
      <c r="W8" s="69">
        <f t="shared" si="0"/>
        <v>0</v>
      </c>
      <c r="X8" s="69">
        <f t="shared" si="0"/>
        <v>4</v>
      </c>
      <c r="Y8" s="69">
        <f t="shared" si="0"/>
        <v>76</v>
      </c>
      <c r="Z8" s="69">
        <f t="shared" si="0"/>
        <v>5</v>
      </c>
      <c r="AA8" s="69">
        <f t="shared" si="0"/>
        <v>39</v>
      </c>
      <c r="AB8" s="69">
        <f t="shared" si="0"/>
        <v>3</v>
      </c>
      <c r="AC8" s="69">
        <f t="shared" si="0"/>
        <v>42</v>
      </c>
      <c r="AD8" s="69">
        <f t="shared" si="0"/>
        <v>6</v>
      </c>
      <c r="AE8" s="69">
        <f t="shared" si="0"/>
        <v>36</v>
      </c>
      <c r="AF8" s="69">
        <f t="shared" si="0"/>
        <v>0</v>
      </c>
      <c r="AG8" s="69">
        <f t="shared" si="0"/>
        <v>37</v>
      </c>
      <c r="AH8" s="69">
        <f t="shared" si="0"/>
        <v>5</v>
      </c>
      <c r="AI8" s="69">
        <f t="shared" si="0"/>
        <v>1</v>
      </c>
      <c r="AJ8" s="69">
        <f t="shared" si="0"/>
        <v>6</v>
      </c>
      <c r="AK8" s="69">
        <f t="shared" si="0"/>
        <v>1</v>
      </c>
      <c r="AL8" s="69">
        <f t="shared" si="0"/>
        <v>5</v>
      </c>
      <c r="AM8" s="69">
        <f t="shared" si="0"/>
        <v>0</v>
      </c>
      <c r="AN8" s="69">
        <f t="shared" si="0"/>
        <v>0</v>
      </c>
      <c r="AO8" s="69">
        <f t="shared" si="0"/>
        <v>0</v>
      </c>
      <c r="AP8" s="69">
        <f t="shared" si="0"/>
        <v>0</v>
      </c>
      <c r="AQ8" s="69">
        <f t="shared" ref="AQ8:BJ8" si="1">SUM(AQ9:AQ10)</f>
        <v>116</v>
      </c>
      <c r="AR8" s="69">
        <f t="shared" si="1"/>
        <v>116</v>
      </c>
      <c r="AS8" s="69">
        <f t="shared" si="1"/>
        <v>206</v>
      </c>
      <c r="AT8" s="69">
        <f t="shared" si="1"/>
        <v>206</v>
      </c>
      <c r="AU8" s="69">
        <f t="shared" si="1"/>
        <v>274</v>
      </c>
      <c r="AV8" s="69">
        <f>SUM(AV9:AV10)</f>
        <v>274</v>
      </c>
      <c r="AW8" s="69">
        <f t="shared" si="1"/>
        <v>161</v>
      </c>
      <c r="AX8" s="69">
        <f t="shared" si="1"/>
        <v>161</v>
      </c>
      <c r="AY8" s="69">
        <f t="shared" si="1"/>
        <v>34</v>
      </c>
      <c r="AZ8" s="69">
        <f t="shared" si="1"/>
        <v>34</v>
      </c>
      <c r="BA8" s="69">
        <f t="shared" si="1"/>
        <v>195</v>
      </c>
      <c r="BB8" s="69">
        <f t="shared" si="1"/>
        <v>195</v>
      </c>
      <c r="BC8" s="69">
        <f t="shared" si="1"/>
        <v>42</v>
      </c>
      <c r="BD8" s="69">
        <f t="shared" si="1"/>
        <v>42</v>
      </c>
      <c r="BE8" s="69">
        <f t="shared" si="1"/>
        <v>42</v>
      </c>
      <c r="BF8" s="69">
        <f t="shared" si="1"/>
        <v>42</v>
      </c>
      <c r="BG8" s="69">
        <f t="shared" si="1"/>
        <v>6</v>
      </c>
      <c r="BH8" s="69">
        <f t="shared" si="1"/>
        <v>6</v>
      </c>
      <c r="BI8" s="69">
        <f t="shared" si="1"/>
        <v>6</v>
      </c>
      <c r="BJ8" s="69">
        <f t="shared" si="1"/>
        <v>6</v>
      </c>
    </row>
    <row r="9" spans="1:62" ht="38.25">
      <c r="A9" s="5" t="s">
        <v>45</v>
      </c>
      <c r="B9" s="204" t="s">
        <v>54</v>
      </c>
      <c r="C9" s="33">
        <v>111</v>
      </c>
      <c r="D9" s="32">
        <v>1</v>
      </c>
      <c r="E9" s="32">
        <v>110</v>
      </c>
      <c r="F9" s="32">
        <v>0</v>
      </c>
      <c r="G9" s="32">
        <v>0</v>
      </c>
      <c r="H9" s="32">
        <v>166</v>
      </c>
      <c r="I9" s="32">
        <f>H9-J9-K9</f>
        <v>124</v>
      </c>
      <c r="J9" s="34">
        <v>39</v>
      </c>
      <c r="K9" s="34">
        <v>3</v>
      </c>
      <c r="L9" s="34">
        <v>3</v>
      </c>
      <c r="M9" s="34">
        <f>N9+O9+P9+Q9</f>
        <v>145</v>
      </c>
      <c r="N9" s="156">
        <v>42</v>
      </c>
      <c r="O9" s="156">
        <v>5</v>
      </c>
      <c r="P9" s="156">
        <v>98</v>
      </c>
      <c r="Q9" s="156">
        <v>0</v>
      </c>
      <c r="R9" s="156">
        <v>22</v>
      </c>
      <c r="S9" s="156">
        <v>0</v>
      </c>
      <c r="T9" s="156">
        <v>22</v>
      </c>
      <c r="U9" s="156">
        <v>0</v>
      </c>
      <c r="V9" s="34">
        <f>M9+R9</f>
        <v>167</v>
      </c>
      <c r="W9" s="34">
        <v>0</v>
      </c>
      <c r="X9" s="34">
        <v>4</v>
      </c>
      <c r="Y9" s="34">
        <f>D9+E9+I9-L9-V9-W9</f>
        <v>65</v>
      </c>
      <c r="Z9" s="34">
        <v>5</v>
      </c>
      <c r="AA9" s="34">
        <v>32</v>
      </c>
      <c r="AB9" s="34">
        <v>3</v>
      </c>
      <c r="AC9" s="34">
        <f>AA9+AB9</f>
        <v>35</v>
      </c>
      <c r="AD9" s="34">
        <v>5</v>
      </c>
      <c r="AE9" s="34">
        <f>AA9+AB9-AD9</f>
        <v>30</v>
      </c>
      <c r="AF9" s="34"/>
      <c r="AG9" s="34">
        <v>30</v>
      </c>
      <c r="AH9" s="34">
        <v>3</v>
      </c>
      <c r="AI9" s="34">
        <v>1</v>
      </c>
      <c r="AJ9" s="34">
        <f>AH9+AI9</f>
        <v>4</v>
      </c>
      <c r="AK9" s="34">
        <v>1</v>
      </c>
      <c r="AL9" s="34">
        <v>3</v>
      </c>
      <c r="AM9" s="33"/>
      <c r="AN9" s="33"/>
      <c r="AO9" s="33"/>
      <c r="AP9" s="33"/>
      <c r="AQ9" s="70">
        <f>C9</f>
        <v>111</v>
      </c>
      <c r="AR9" s="70">
        <f>E9+F9+G9+D9</f>
        <v>111</v>
      </c>
      <c r="AS9" s="70">
        <f>H9</f>
        <v>166</v>
      </c>
      <c r="AT9" s="70">
        <f>I9+J9+K9</f>
        <v>166</v>
      </c>
      <c r="AU9" s="70">
        <f>D9+E9+I9</f>
        <v>235</v>
      </c>
      <c r="AV9" s="70">
        <f>L9+V9+W9+Y9</f>
        <v>235</v>
      </c>
      <c r="AW9" s="70">
        <f>M9</f>
        <v>145</v>
      </c>
      <c r="AX9" s="70">
        <f>N9+O9+P9+Q9</f>
        <v>145</v>
      </c>
      <c r="AY9" s="70">
        <f>R9</f>
        <v>22</v>
      </c>
      <c r="AZ9" s="70">
        <f>S9+T9+U9</f>
        <v>22</v>
      </c>
      <c r="BA9" s="70">
        <f>V9</f>
        <v>167</v>
      </c>
      <c r="BB9" s="70">
        <f>M9+R9</f>
        <v>167</v>
      </c>
      <c r="BC9" s="70">
        <f>AC9</f>
        <v>35</v>
      </c>
      <c r="BD9" s="70">
        <f>AA9+AB9</f>
        <v>35</v>
      </c>
      <c r="BE9" s="70">
        <f>AC9</f>
        <v>35</v>
      </c>
      <c r="BF9" s="70">
        <f>AD9+AE9</f>
        <v>35</v>
      </c>
      <c r="BG9" s="70">
        <f>AJ9</f>
        <v>4</v>
      </c>
      <c r="BH9" s="70">
        <f>AH9+AI9</f>
        <v>4</v>
      </c>
      <c r="BI9" s="70">
        <f>AJ9</f>
        <v>4</v>
      </c>
      <c r="BJ9" s="70">
        <f>AK9+AL9</f>
        <v>4</v>
      </c>
    </row>
    <row r="10" spans="1:62" ht="38.25">
      <c r="A10" s="5" t="s">
        <v>46</v>
      </c>
      <c r="B10" s="204" t="s">
        <v>55</v>
      </c>
      <c r="C10" s="33">
        <v>5</v>
      </c>
      <c r="D10" s="32">
        <v>0</v>
      </c>
      <c r="E10" s="32">
        <v>5</v>
      </c>
      <c r="F10" s="32">
        <v>0</v>
      </c>
      <c r="G10" s="32">
        <v>0</v>
      </c>
      <c r="H10" s="32">
        <v>40</v>
      </c>
      <c r="I10" s="32">
        <f t="shared" ref="I10" si="2">H10-J10-K10</f>
        <v>34</v>
      </c>
      <c r="J10" s="34">
        <v>2</v>
      </c>
      <c r="K10" s="34">
        <v>4</v>
      </c>
      <c r="L10" s="34">
        <v>0</v>
      </c>
      <c r="M10" s="34">
        <f t="shared" ref="M10" si="3">N10+O10+P10+Q10</f>
        <v>16</v>
      </c>
      <c r="N10" s="157">
        <v>9</v>
      </c>
      <c r="O10" s="157">
        <v>2</v>
      </c>
      <c r="P10" s="157">
        <v>5</v>
      </c>
      <c r="Q10" s="157">
        <v>0</v>
      </c>
      <c r="R10" s="157">
        <v>12</v>
      </c>
      <c r="S10" s="157">
        <v>0</v>
      </c>
      <c r="T10" s="157">
        <v>1</v>
      </c>
      <c r="U10" s="157">
        <v>11</v>
      </c>
      <c r="V10" s="34">
        <f t="shared" ref="V10" si="4">M10+R10</f>
        <v>28</v>
      </c>
      <c r="W10" s="34">
        <v>0</v>
      </c>
      <c r="X10" s="35">
        <v>0</v>
      </c>
      <c r="Y10" s="34">
        <f>D10+E10+I10-L10-V10-W10</f>
        <v>11</v>
      </c>
      <c r="Z10" s="35">
        <v>0</v>
      </c>
      <c r="AA10" s="35">
        <v>7</v>
      </c>
      <c r="AB10" s="35">
        <v>0</v>
      </c>
      <c r="AC10" s="34">
        <f t="shared" ref="AC10" si="5">AA10+AB10</f>
        <v>7</v>
      </c>
      <c r="AD10" s="35">
        <v>1</v>
      </c>
      <c r="AE10" s="34">
        <f t="shared" ref="AE10" si="6">AA10+AB10-AD10</f>
        <v>6</v>
      </c>
      <c r="AF10" s="34"/>
      <c r="AG10" s="34">
        <v>7</v>
      </c>
      <c r="AH10" s="34">
        <v>2</v>
      </c>
      <c r="AI10" s="34">
        <v>0</v>
      </c>
      <c r="AJ10" s="34">
        <v>2</v>
      </c>
      <c r="AK10" s="34">
        <v>0</v>
      </c>
      <c r="AL10" s="34">
        <v>2</v>
      </c>
      <c r="AM10" s="33"/>
      <c r="AN10" s="33"/>
      <c r="AO10" s="33"/>
      <c r="AP10" s="33"/>
      <c r="AQ10" s="70">
        <f t="shared" ref="AQ10:AQ46" si="7">C10</f>
        <v>5</v>
      </c>
      <c r="AR10" s="70">
        <f>E10+F10+G10+D10</f>
        <v>5</v>
      </c>
      <c r="AS10" s="70">
        <f t="shared" ref="AS10:AS46" si="8">H10</f>
        <v>40</v>
      </c>
      <c r="AT10" s="70">
        <f t="shared" ref="AT10:AT46" si="9">I10+J10+K10</f>
        <v>40</v>
      </c>
      <c r="AU10" s="70">
        <f t="shared" ref="AU10:AU46" si="10">D10+E10+I10</f>
        <v>39</v>
      </c>
      <c r="AV10" s="70">
        <f>L10+V10+W10+Y10</f>
        <v>39</v>
      </c>
      <c r="AW10" s="70">
        <f t="shared" ref="AW10:AW46" si="11">M10</f>
        <v>16</v>
      </c>
      <c r="AX10" s="70">
        <f>N10+O10+P10+Q10</f>
        <v>16</v>
      </c>
      <c r="AY10" s="70">
        <f t="shared" ref="AY10:AY46" si="12">R10</f>
        <v>12</v>
      </c>
      <c r="AZ10" s="70">
        <f t="shared" ref="AZ10:AZ46" si="13">S10+T10+U10</f>
        <v>12</v>
      </c>
      <c r="BA10" s="70">
        <f t="shared" ref="BA10:BA46" si="14">V10</f>
        <v>28</v>
      </c>
      <c r="BB10" s="70">
        <f t="shared" ref="BB10:BB46" si="15">M10+R10</f>
        <v>28</v>
      </c>
      <c r="BC10" s="70">
        <f t="shared" ref="BC10:BC46" si="16">AC10</f>
        <v>7</v>
      </c>
      <c r="BD10" s="70">
        <f t="shared" ref="BD10:BD46" si="17">AA10+AB10</f>
        <v>7</v>
      </c>
      <c r="BE10" s="70">
        <f t="shared" ref="BE10:BE46" si="18">AC10</f>
        <v>7</v>
      </c>
      <c r="BF10" s="70">
        <f t="shared" ref="BF10:BF46" si="19">AD10+AE10</f>
        <v>7</v>
      </c>
      <c r="BG10" s="70">
        <f t="shared" ref="BG10:BG46" si="20">AJ10</f>
        <v>2</v>
      </c>
      <c r="BH10" s="70">
        <f t="shared" ref="BH10:BH46" si="21">AH10+AI10</f>
        <v>2</v>
      </c>
      <c r="BI10" s="70">
        <f t="shared" ref="BI10:BI46" si="22">AJ10</f>
        <v>2</v>
      </c>
      <c r="BJ10" s="70">
        <f t="shared" ref="BJ10:BJ46" si="23">AK10+AL10</f>
        <v>2</v>
      </c>
    </row>
    <row r="11" spans="1:62" ht="51">
      <c r="A11" s="1">
        <v>2</v>
      </c>
      <c r="B11" s="133" t="s">
        <v>56</v>
      </c>
      <c r="C11" s="69">
        <f t="shared" ref="C11:BJ11" si="24">SUM(C12:C13)</f>
        <v>34</v>
      </c>
      <c r="D11" s="69">
        <f t="shared" si="24"/>
        <v>1</v>
      </c>
      <c r="E11" s="69">
        <f t="shared" si="24"/>
        <v>33</v>
      </c>
      <c r="F11" s="69">
        <f t="shared" si="24"/>
        <v>0</v>
      </c>
      <c r="G11" s="69">
        <f t="shared" si="24"/>
        <v>0</v>
      </c>
      <c r="H11" s="69">
        <f t="shared" si="24"/>
        <v>36</v>
      </c>
      <c r="I11" s="69">
        <f t="shared" si="24"/>
        <v>26</v>
      </c>
      <c r="J11" s="69">
        <f t="shared" si="24"/>
        <v>3</v>
      </c>
      <c r="K11" s="69">
        <f t="shared" si="24"/>
        <v>7</v>
      </c>
      <c r="L11" s="69">
        <f t="shared" si="24"/>
        <v>2</v>
      </c>
      <c r="M11" s="69">
        <f t="shared" si="24"/>
        <v>28</v>
      </c>
      <c r="N11" s="69">
        <f t="shared" si="24"/>
        <v>11</v>
      </c>
      <c r="O11" s="69">
        <f t="shared" si="24"/>
        <v>1</v>
      </c>
      <c r="P11" s="69">
        <f t="shared" si="24"/>
        <v>16</v>
      </c>
      <c r="Q11" s="69">
        <f t="shared" si="24"/>
        <v>0</v>
      </c>
      <c r="R11" s="69">
        <f t="shared" si="24"/>
        <v>17</v>
      </c>
      <c r="S11" s="69">
        <f t="shared" si="24"/>
        <v>0</v>
      </c>
      <c r="T11" s="69">
        <f t="shared" si="24"/>
        <v>15</v>
      </c>
      <c r="U11" s="69">
        <f t="shared" si="24"/>
        <v>2</v>
      </c>
      <c r="V11" s="69">
        <f t="shared" si="24"/>
        <v>45</v>
      </c>
      <c r="W11" s="69">
        <f t="shared" si="24"/>
        <v>0</v>
      </c>
      <c r="X11" s="69">
        <f t="shared" si="24"/>
        <v>3</v>
      </c>
      <c r="Y11" s="69">
        <f t="shared" si="24"/>
        <v>13</v>
      </c>
      <c r="Z11" s="69">
        <f t="shared" si="24"/>
        <v>4</v>
      </c>
      <c r="AA11" s="69">
        <f t="shared" si="24"/>
        <v>6</v>
      </c>
      <c r="AB11" s="69">
        <f t="shared" si="24"/>
        <v>2</v>
      </c>
      <c r="AC11" s="69">
        <f t="shared" si="24"/>
        <v>8</v>
      </c>
      <c r="AD11" s="69">
        <f t="shared" si="24"/>
        <v>0</v>
      </c>
      <c r="AE11" s="69">
        <f t="shared" si="24"/>
        <v>8</v>
      </c>
      <c r="AF11" s="69">
        <f t="shared" si="24"/>
        <v>0</v>
      </c>
      <c r="AG11" s="69">
        <f t="shared" si="24"/>
        <v>6</v>
      </c>
      <c r="AH11" s="69">
        <f t="shared" si="24"/>
        <v>1</v>
      </c>
      <c r="AI11" s="69">
        <f t="shared" si="24"/>
        <v>1</v>
      </c>
      <c r="AJ11" s="69">
        <f t="shared" si="24"/>
        <v>2</v>
      </c>
      <c r="AK11" s="69">
        <f t="shared" si="24"/>
        <v>0</v>
      </c>
      <c r="AL11" s="69">
        <f t="shared" si="24"/>
        <v>2</v>
      </c>
      <c r="AM11" s="69">
        <f t="shared" si="24"/>
        <v>0</v>
      </c>
      <c r="AN11" s="69">
        <f t="shared" si="24"/>
        <v>0</v>
      </c>
      <c r="AO11" s="69">
        <f t="shared" si="24"/>
        <v>0</v>
      </c>
      <c r="AP11" s="69">
        <f t="shared" si="24"/>
        <v>0</v>
      </c>
      <c r="AQ11" s="69">
        <f t="shared" si="24"/>
        <v>34</v>
      </c>
      <c r="AR11" s="69">
        <f t="shared" si="24"/>
        <v>34</v>
      </c>
      <c r="AS11" s="69">
        <f t="shared" si="24"/>
        <v>36</v>
      </c>
      <c r="AT11" s="69">
        <f t="shared" si="24"/>
        <v>36</v>
      </c>
      <c r="AU11" s="69">
        <f t="shared" si="24"/>
        <v>60</v>
      </c>
      <c r="AV11" s="69">
        <f t="shared" si="24"/>
        <v>60</v>
      </c>
      <c r="AW11" s="69">
        <f t="shared" si="24"/>
        <v>28</v>
      </c>
      <c r="AX11" s="69">
        <f t="shared" si="24"/>
        <v>28</v>
      </c>
      <c r="AY11" s="69">
        <f t="shared" si="24"/>
        <v>17</v>
      </c>
      <c r="AZ11" s="69">
        <f t="shared" si="24"/>
        <v>17</v>
      </c>
      <c r="BA11" s="69">
        <f t="shared" si="24"/>
        <v>45</v>
      </c>
      <c r="BB11" s="69">
        <f t="shared" si="24"/>
        <v>45</v>
      </c>
      <c r="BC11" s="69">
        <f t="shared" si="24"/>
        <v>8</v>
      </c>
      <c r="BD11" s="69">
        <f t="shared" si="24"/>
        <v>8</v>
      </c>
      <c r="BE11" s="69">
        <f t="shared" si="24"/>
        <v>8</v>
      </c>
      <c r="BF11" s="69">
        <f t="shared" si="24"/>
        <v>8</v>
      </c>
      <c r="BG11" s="69">
        <f t="shared" si="24"/>
        <v>2</v>
      </c>
      <c r="BH11" s="69">
        <f t="shared" si="24"/>
        <v>2</v>
      </c>
      <c r="BI11" s="69">
        <f t="shared" si="24"/>
        <v>2</v>
      </c>
      <c r="BJ11" s="69">
        <f t="shared" si="24"/>
        <v>2</v>
      </c>
    </row>
    <row r="12" spans="1:62" ht="38.25">
      <c r="A12" s="5" t="s">
        <v>4</v>
      </c>
      <c r="B12" s="204" t="s">
        <v>57</v>
      </c>
      <c r="C12" s="32">
        <v>31</v>
      </c>
      <c r="D12" s="32">
        <v>0</v>
      </c>
      <c r="E12" s="32">
        <v>31</v>
      </c>
      <c r="F12" s="32">
        <v>0</v>
      </c>
      <c r="G12" s="32">
        <v>0</v>
      </c>
      <c r="H12" s="32">
        <v>30</v>
      </c>
      <c r="I12" s="32">
        <f t="shared" ref="I12:I13" si="25">H12-J12-K12</f>
        <v>20</v>
      </c>
      <c r="J12" s="34">
        <v>3</v>
      </c>
      <c r="K12" s="34">
        <v>7</v>
      </c>
      <c r="L12" s="34">
        <v>1</v>
      </c>
      <c r="M12" s="34">
        <f t="shared" ref="M12:M13" si="26">N12+O12+P12+Q12</f>
        <v>25</v>
      </c>
      <c r="N12" s="157">
        <v>10</v>
      </c>
      <c r="O12" s="157">
        <v>1</v>
      </c>
      <c r="P12" s="157">
        <v>14</v>
      </c>
      <c r="Q12" s="157">
        <v>0</v>
      </c>
      <c r="R12" s="157">
        <v>14</v>
      </c>
      <c r="S12" s="157">
        <v>0</v>
      </c>
      <c r="T12" s="157">
        <v>12</v>
      </c>
      <c r="U12" s="157">
        <v>2</v>
      </c>
      <c r="V12" s="34">
        <f t="shared" ref="V12:V13" si="27">M12+R12</f>
        <v>39</v>
      </c>
      <c r="W12" s="34">
        <v>0</v>
      </c>
      <c r="X12" s="34">
        <v>1</v>
      </c>
      <c r="Y12" s="34">
        <f>D12+E12+I12-L12-V12-W12</f>
        <v>11</v>
      </c>
      <c r="Z12" s="34">
        <v>1</v>
      </c>
      <c r="AA12" s="34">
        <v>4</v>
      </c>
      <c r="AB12" s="34">
        <v>2</v>
      </c>
      <c r="AC12" s="34">
        <f t="shared" ref="AC12:AC13" si="28">AA12+AB12</f>
        <v>6</v>
      </c>
      <c r="AD12" s="34">
        <v>0</v>
      </c>
      <c r="AE12" s="34">
        <f t="shared" ref="AE12:AE13" si="29">AA12+AB12-AD12</f>
        <v>6</v>
      </c>
      <c r="AF12" s="34"/>
      <c r="AG12" s="34">
        <v>4</v>
      </c>
      <c r="AH12" s="34">
        <v>1</v>
      </c>
      <c r="AI12" s="34">
        <v>1</v>
      </c>
      <c r="AJ12" s="34">
        <f t="shared" ref="AJ12:AJ13" si="30">AH12+AI12</f>
        <v>2</v>
      </c>
      <c r="AK12" s="34">
        <v>0</v>
      </c>
      <c r="AL12" s="34">
        <v>2</v>
      </c>
      <c r="AM12" s="33"/>
      <c r="AN12" s="33"/>
      <c r="AO12" s="33"/>
      <c r="AP12" s="33"/>
      <c r="AQ12" s="70">
        <f t="shared" si="7"/>
        <v>31</v>
      </c>
      <c r="AR12" s="70">
        <f>E12+F12+G12+D12</f>
        <v>31</v>
      </c>
      <c r="AS12" s="70">
        <f t="shared" si="8"/>
        <v>30</v>
      </c>
      <c r="AT12" s="70">
        <f t="shared" si="9"/>
        <v>30</v>
      </c>
      <c r="AU12" s="70">
        <f t="shared" si="10"/>
        <v>51</v>
      </c>
      <c r="AV12" s="70">
        <f>L12+V12+W12+Y12</f>
        <v>51</v>
      </c>
      <c r="AW12" s="70">
        <f t="shared" si="11"/>
        <v>25</v>
      </c>
      <c r="AX12" s="70">
        <f>N12+O12+P12+Q12</f>
        <v>25</v>
      </c>
      <c r="AY12" s="70">
        <f t="shared" si="12"/>
        <v>14</v>
      </c>
      <c r="AZ12" s="70">
        <f t="shared" si="13"/>
        <v>14</v>
      </c>
      <c r="BA12" s="70">
        <f t="shared" si="14"/>
        <v>39</v>
      </c>
      <c r="BB12" s="70">
        <f t="shared" si="15"/>
        <v>39</v>
      </c>
      <c r="BC12" s="70">
        <f t="shared" si="16"/>
        <v>6</v>
      </c>
      <c r="BD12" s="70">
        <f t="shared" si="17"/>
        <v>6</v>
      </c>
      <c r="BE12" s="70">
        <f t="shared" si="18"/>
        <v>6</v>
      </c>
      <c r="BF12" s="70">
        <f t="shared" si="19"/>
        <v>6</v>
      </c>
      <c r="BG12" s="70">
        <f t="shared" si="20"/>
        <v>2</v>
      </c>
      <c r="BH12" s="70">
        <f t="shared" si="21"/>
        <v>2</v>
      </c>
      <c r="BI12" s="70">
        <f t="shared" si="22"/>
        <v>2</v>
      </c>
      <c r="BJ12" s="70">
        <f t="shared" si="23"/>
        <v>2</v>
      </c>
    </row>
    <row r="13" spans="1:62" ht="38.25">
      <c r="A13" s="5" t="s">
        <v>5</v>
      </c>
      <c r="B13" s="204" t="s">
        <v>58</v>
      </c>
      <c r="C13" s="33">
        <v>3</v>
      </c>
      <c r="D13" s="32">
        <v>1</v>
      </c>
      <c r="E13" s="32">
        <v>2</v>
      </c>
      <c r="F13" s="32">
        <v>0</v>
      </c>
      <c r="G13" s="32">
        <v>0</v>
      </c>
      <c r="H13" s="32">
        <v>6</v>
      </c>
      <c r="I13" s="32">
        <f t="shared" si="25"/>
        <v>6</v>
      </c>
      <c r="J13" s="34">
        <v>0</v>
      </c>
      <c r="K13" s="34">
        <v>0</v>
      </c>
      <c r="L13" s="34">
        <v>1</v>
      </c>
      <c r="M13" s="34">
        <f t="shared" si="26"/>
        <v>3</v>
      </c>
      <c r="N13" s="157">
        <v>1</v>
      </c>
      <c r="O13" s="157">
        <v>0</v>
      </c>
      <c r="P13" s="157">
        <v>2</v>
      </c>
      <c r="Q13" s="157">
        <v>0</v>
      </c>
      <c r="R13" s="157">
        <v>3</v>
      </c>
      <c r="S13" s="157">
        <v>0</v>
      </c>
      <c r="T13" s="157">
        <v>3</v>
      </c>
      <c r="U13" s="157">
        <v>0</v>
      </c>
      <c r="V13" s="34">
        <f t="shared" si="27"/>
        <v>6</v>
      </c>
      <c r="W13" s="34">
        <v>0</v>
      </c>
      <c r="X13" s="34">
        <v>2</v>
      </c>
      <c r="Y13" s="34">
        <f>D13+E13+I13-L13-V13-W13</f>
        <v>2</v>
      </c>
      <c r="Z13" s="34">
        <v>3</v>
      </c>
      <c r="AA13" s="34">
        <v>2</v>
      </c>
      <c r="AB13" s="34">
        <v>0</v>
      </c>
      <c r="AC13" s="34">
        <f t="shared" si="28"/>
        <v>2</v>
      </c>
      <c r="AD13" s="34">
        <v>0</v>
      </c>
      <c r="AE13" s="34">
        <f t="shared" si="29"/>
        <v>2</v>
      </c>
      <c r="AF13" s="34"/>
      <c r="AG13" s="34">
        <v>2</v>
      </c>
      <c r="AH13" s="34">
        <v>0</v>
      </c>
      <c r="AI13" s="34">
        <v>0</v>
      </c>
      <c r="AJ13" s="34">
        <f t="shared" si="30"/>
        <v>0</v>
      </c>
      <c r="AK13" s="34">
        <v>0</v>
      </c>
      <c r="AL13" s="34">
        <v>0</v>
      </c>
      <c r="AM13" s="33"/>
      <c r="AN13" s="33"/>
      <c r="AO13" s="33"/>
      <c r="AP13" s="33"/>
      <c r="AQ13" s="70">
        <f t="shared" si="7"/>
        <v>3</v>
      </c>
      <c r="AR13" s="70">
        <f>E13+F13+G13+D13</f>
        <v>3</v>
      </c>
      <c r="AS13" s="70">
        <f t="shared" si="8"/>
        <v>6</v>
      </c>
      <c r="AT13" s="70">
        <f t="shared" si="9"/>
        <v>6</v>
      </c>
      <c r="AU13" s="70">
        <f t="shared" si="10"/>
        <v>9</v>
      </c>
      <c r="AV13" s="70">
        <f>L13+V13+W13+Y13</f>
        <v>9</v>
      </c>
      <c r="AW13" s="70">
        <f t="shared" si="11"/>
        <v>3</v>
      </c>
      <c r="AX13" s="70">
        <f>N13+O13+P13+Q13</f>
        <v>3</v>
      </c>
      <c r="AY13" s="70">
        <f t="shared" si="12"/>
        <v>3</v>
      </c>
      <c r="AZ13" s="70">
        <f t="shared" si="13"/>
        <v>3</v>
      </c>
      <c r="BA13" s="70">
        <f t="shared" si="14"/>
        <v>6</v>
      </c>
      <c r="BB13" s="70">
        <f t="shared" si="15"/>
        <v>6</v>
      </c>
      <c r="BC13" s="70">
        <f t="shared" si="16"/>
        <v>2</v>
      </c>
      <c r="BD13" s="70">
        <f t="shared" si="17"/>
        <v>2</v>
      </c>
      <c r="BE13" s="70">
        <f t="shared" si="18"/>
        <v>2</v>
      </c>
      <c r="BF13" s="70">
        <f t="shared" si="19"/>
        <v>2</v>
      </c>
      <c r="BG13" s="70">
        <f t="shared" si="20"/>
        <v>0</v>
      </c>
      <c r="BH13" s="70">
        <f t="shared" si="21"/>
        <v>0</v>
      </c>
      <c r="BI13" s="70">
        <f t="shared" si="22"/>
        <v>0</v>
      </c>
      <c r="BJ13" s="70">
        <f t="shared" si="23"/>
        <v>0</v>
      </c>
    </row>
    <row r="14" spans="1:62" ht="38.25">
      <c r="A14" s="5" t="s">
        <v>47</v>
      </c>
      <c r="B14" s="133" t="s">
        <v>59</v>
      </c>
      <c r="C14" s="69">
        <f t="shared" ref="C14:AP14" si="31">SUM(C15:C16)</f>
        <v>62</v>
      </c>
      <c r="D14" s="69">
        <f t="shared" si="31"/>
        <v>2</v>
      </c>
      <c r="E14" s="69">
        <f t="shared" si="31"/>
        <v>60</v>
      </c>
      <c r="F14" s="69">
        <f t="shared" si="31"/>
        <v>0</v>
      </c>
      <c r="G14" s="69">
        <f t="shared" si="31"/>
        <v>0</v>
      </c>
      <c r="H14" s="69">
        <f t="shared" si="31"/>
        <v>141</v>
      </c>
      <c r="I14" s="69">
        <f t="shared" si="31"/>
        <v>136</v>
      </c>
      <c r="J14" s="69">
        <f t="shared" si="31"/>
        <v>4</v>
      </c>
      <c r="K14" s="69">
        <f t="shared" si="31"/>
        <v>1</v>
      </c>
      <c r="L14" s="69">
        <f t="shared" si="31"/>
        <v>2</v>
      </c>
      <c r="M14" s="69">
        <f t="shared" si="31"/>
        <v>61</v>
      </c>
      <c r="N14" s="69">
        <f t="shared" si="31"/>
        <v>41</v>
      </c>
      <c r="O14" s="69">
        <f t="shared" si="31"/>
        <v>12</v>
      </c>
      <c r="P14" s="69">
        <f t="shared" si="31"/>
        <v>8</v>
      </c>
      <c r="Q14" s="69">
        <f t="shared" si="31"/>
        <v>0</v>
      </c>
      <c r="R14" s="69">
        <f t="shared" si="31"/>
        <v>22</v>
      </c>
      <c r="S14" s="69">
        <f t="shared" si="31"/>
        <v>1</v>
      </c>
      <c r="T14" s="69">
        <f t="shared" si="31"/>
        <v>11</v>
      </c>
      <c r="U14" s="69">
        <f t="shared" si="31"/>
        <v>10</v>
      </c>
      <c r="V14" s="69">
        <f t="shared" si="31"/>
        <v>83</v>
      </c>
      <c r="W14" s="69">
        <f t="shared" si="31"/>
        <v>0</v>
      </c>
      <c r="X14" s="69">
        <f t="shared" si="31"/>
        <v>1</v>
      </c>
      <c r="Y14" s="69">
        <f t="shared" si="31"/>
        <v>113</v>
      </c>
      <c r="Z14" s="69">
        <f t="shared" si="31"/>
        <v>3</v>
      </c>
      <c r="AA14" s="69">
        <f t="shared" si="31"/>
        <v>8</v>
      </c>
      <c r="AB14" s="69">
        <f t="shared" si="31"/>
        <v>4</v>
      </c>
      <c r="AC14" s="69">
        <f t="shared" si="31"/>
        <v>12</v>
      </c>
      <c r="AD14" s="69">
        <f t="shared" si="31"/>
        <v>3</v>
      </c>
      <c r="AE14" s="69">
        <f t="shared" si="31"/>
        <v>9</v>
      </c>
      <c r="AF14" s="69">
        <f t="shared" si="31"/>
        <v>0</v>
      </c>
      <c r="AG14" s="69">
        <f t="shared" si="31"/>
        <v>11</v>
      </c>
      <c r="AH14" s="69">
        <f t="shared" si="31"/>
        <v>0</v>
      </c>
      <c r="AI14" s="69">
        <f t="shared" si="31"/>
        <v>1</v>
      </c>
      <c r="AJ14" s="69">
        <f t="shared" si="31"/>
        <v>1</v>
      </c>
      <c r="AK14" s="69">
        <f t="shared" si="31"/>
        <v>1</v>
      </c>
      <c r="AL14" s="69">
        <f t="shared" si="31"/>
        <v>0</v>
      </c>
      <c r="AM14" s="69">
        <f t="shared" si="31"/>
        <v>0</v>
      </c>
      <c r="AN14" s="69">
        <f t="shared" si="31"/>
        <v>0</v>
      </c>
      <c r="AO14" s="69">
        <f t="shared" si="31"/>
        <v>0</v>
      </c>
      <c r="AP14" s="69">
        <f t="shared" si="31"/>
        <v>0</v>
      </c>
      <c r="AQ14" s="69">
        <f t="shared" ref="AQ14:BJ14" si="32">SUM(AQ15:AQ16)</f>
        <v>62</v>
      </c>
      <c r="AR14" s="69">
        <f t="shared" si="32"/>
        <v>62</v>
      </c>
      <c r="AS14" s="69">
        <f t="shared" si="32"/>
        <v>141</v>
      </c>
      <c r="AT14" s="69">
        <f t="shared" si="32"/>
        <v>141</v>
      </c>
      <c r="AU14" s="69">
        <f t="shared" si="32"/>
        <v>198</v>
      </c>
      <c r="AV14" s="69">
        <f t="shared" si="32"/>
        <v>198</v>
      </c>
      <c r="AW14" s="69">
        <f t="shared" si="32"/>
        <v>61</v>
      </c>
      <c r="AX14" s="69">
        <f t="shared" si="32"/>
        <v>61</v>
      </c>
      <c r="AY14" s="69">
        <f t="shared" si="32"/>
        <v>22</v>
      </c>
      <c r="AZ14" s="69">
        <f t="shared" si="32"/>
        <v>22</v>
      </c>
      <c r="BA14" s="69">
        <f t="shared" si="32"/>
        <v>83</v>
      </c>
      <c r="BB14" s="69">
        <f t="shared" si="32"/>
        <v>83</v>
      </c>
      <c r="BC14" s="69">
        <f t="shared" si="32"/>
        <v>12</v>
      </c>
      <c r="BD14" s="69">
        <f t="shared" si="32"/>
        <v>12</v>
      </c>
      <c r="BE14" s="69">
        <f t="shared" si="32"/>
        <v>12</v>
      </c>
      <c r="BF14" s="69">
        <f t="shared" si="32"/>
        <v>12</v>
      </c>
      <c r="BG14" s="69">
        <f t="shared" si="32"/>
        <v>1</v>
      </c>
      <c r="BH14" s="69">
        <f t="shared" si="32"/>
        <v>1</v>
      </c>
      <c r="BI14" s="69">
        <f t="shared" si="32"/>
        <v>1</v>
      </c>
      <c r="BJ14" s="69">
        <f t="shared" si="32"/>
        <v>1</v>
      </c>
    </row>
    <row r="15" spans="1:62" ht="38.25">
      <c r="A15" s="5" t="s">
        <v>6</v>
      </c>
      <c r="B15" s="204" t="s">
        <v>60</v>
      </c>
      <c r="C15" s="33">
        <v>26</v>
      </c>
      <c r="D15" s="32">
        <v>1</v>
      </c>
      <c r="E15" s="36">
        <v>25</v>
      </c>
      <c r="F15" s="32">
        <v>0</v>
      </c>
      <c r="G15" s="32">
        <v>0</v>
      </c>
      <c r="H15" s="32">
        <v>80</v>
      </c>
      <c r="I15" s="32">
        <f t="shared" ref="I15:I18" si="33">H15-J15-K15</f>
        <v>80</v>
      </c>
      <c r="J15" s="34">
        <v>0</v>
      </c>
      <c r="K15" s="34">
        <v>0</v>
      </c>
      <c r="L15" s="34">
        <v>0</v>
      </c>
      <c r="M15" s="34">
        <f t="shared" ref="M15:M18" si="34">N15+O15+P15+Q15</f>
        <v>27</v>
      </c>
      <c r="N15" s="157">
        <v>21</v>
      </c>
      <c r="O15" s="157">
        <v>1</v>
      </c>
      <c r="P15" s="157">
        <v>5</v>
      </c>
      <c r="Q15" s="157">
        <v>0</v>
      </c>
      <c r="R15" s="157">
        <v>5</v>
      </c>
      <c r="S15" s="157">
        <v>0</v>
      </c>
      <c r="T15" s="157">
        <v>1</v>
      </c>
      <c r="U15" s="157">
        <v>4</v>
      </c>
      <c r="V15" s="34">
        <f t="shared" ref="V15:V18" si="35">M15+R15</f>
        <v>32</v>
      </c>
      <c r="W15" s="34">
        <v>0</v>
      </c>
      <c r="X15" s="34">
        <v>0</v>
      </c>
      <c r="Y15" s="34">
        <f>D15+E15+I15-L15-V15-W15</f>
        <v>74</v>
      </c>
      <c r="Z15" s="34">
        <v>1</v>
      </c>
      <c r="AA15" s="34">
        <v>2</v>
      </c>
      <c r="AB15" s="34">
        <v>1</v>
      </c>
      <c r="AC15" s="34">
        <f t="shared" ref="AC15:AC18" si="36">AA15+AB15</f>
        <v>3</v>
      </c>
      <c r="AD15" s="34">
        <v>1</v>
      </c>
      <c r="AE15" s="34">
        <f t="shared" ref="AE15:AE18" si="37">AA15+AB15-AD15</f>
        <v>2</v>
      </c>
      <c r="AF15" s="34"/>
      <c r="AG15" s="34">
        <v>3</v>
      </c>
      <c r="AH15" s="34">
        <v>0</v>
      </c>
      <c r="AI15" s="34">
        <v>0</v>
      </c>
      <c r="AJ15" s="34">
        <f t="shared" ref="AJ15:AJ18" si="38">AH15+AI15</f>
        <v>0</v>
      </c>
      <c r="AK15" s="34">
        <v>0</v>
      </c>
      <c r="AL15" s="34">
        <v>0</v>
      </c>
      <c r="AM15" s="33"/>
      <c r="AN15" s="33"/>
      <c r="AO15" s="33"/>
      <c r="AP15" s="33"/>
      <c r="AQ15" s="70">
        <f t="shared" si="7"/>
        <v>26</v>
      </c>
      <c r="AR15" s="70">
        <f>E15+F15+G15+D15</f>
        <v>26</v>
      </c>
      <c r="AS15" s="70">
        <f t="shared" si="8"/>
        <v>80</v>
      </c>
      <c r="AT15" s="70">
        <f t="shared" si="9"/>
        <v>80</v>
      </c>
      <c r="AU15" s="70">
        <f t="shared" si="10"/>
        <v>106</v>
      </c>
      <c r="AV15" s="70">
        <f>L15+V15+W15+Y15</f>
        <v>106</v>
      </c>
      <c r="AW15" s="70">
        <f t="shared" si="11"/>
        <v>27</v>
      </c>
      <c r="AX15" s="70">
        <f t="shared" ref="AX15:AX18" si="39">N15+O15+P15+Q15</f>
        <v>27</v>
      </c>
      <c r="AY15" s="70">
        <f t="shared" si="12"/>
        <v>5</v>
      </c>
      <c r="AZ15" s="70">
        <f t="shared" si="13"/>
        <v>5</v>
      </c>
      <c r="BA15" s="70">
        <f t="shared" si="14"/>
        <v>32</v>
      </c>
      <c r="BB15" s="70">
        <f t="shared" si="15"/>
        <v>32</v>
      </c>
      <c r="BC15" s="70">
        <f t="shared" si="16"/>
        <v>3</v>
      </c>
      <c r="BD15" s="70">
        <f t="shared" si="17"/>
        <v>3</v>
      </c>
      <c r="BE15" s="70">
        <f t="shared" si="18"/>
        <v>3</v>
      </c>
      <c r="BF15" s="70">
        <f t="shared" si="19"/>
        <v>3</v>
      </c>
      <c r="BG15" s="70">
        <f t="shared" si="20"/>
        <v>0</v>
      </c>
      <c r="BH15" s="70">
        <f t="shared" si="21"/>
        <v>0</v>
      </c>
      <c r="BI15" s="70">
        <f t="shared" si="22"/>
        <v>0</v>
      </c>
      <c r="BJ15" s="70">
        <f t="shared" si="23"/>
        <v>0</v>
      </c>
    </row>
    <row r="16" spans="1:62" ht="38.25">
      <c r="A16" s="5" t="s">
        <v>7</v>
      </c>
      <c r="B16" s="204" t="s">
        <v>61</v>
      </c>
      <c r="C16" s="33">
        <v>36</v>
      </c>
      <c r="D16" s="32">
        <v>1</v>
      </c>
      <c r="E16" s="36">
        <v>35</v>
      </c>
      <c r="F16" s="32">
        <v>0</v>
      </c>
      <c r="G16" s="32">
        <v>0</v>
      </c>
      <c r="H16" s="32">
        <v>61</v>
      </c>
      <c r="I16" s="32">
        <f t="shared" si="33"/>
        <v>56</v>
      </c>
      <c r="J16" s="38">
        <v>4</v>
      </c>
      <c r="K16" s="38">
        <v>1</v>
      </c>
      <c r="L16" s="38">
        <v>2</v>
      </c>
      <c r="M16" s="34">
        <f t="shared" si="34"/>
        <v>34</v>
      </c>
      <c r="N16" s="157">
        <v>20</v>
      </c>
      <c r="O16" s="157">
        <v>11</v>
      </c>
      <c r="P16" s="157">
        <v>3</v>
      </c>
      <c r="Q16" s="157">
        <v>0</v>
      </c>
      <c r="R16" s="157">
        <v>17</v>
      </c>
      <c r="S16" s="157">
        <v>1</v>
      </c>
      <c r="T16" s="157">
        <v>10</v>
      </c>
      <c r="U16" s="157">
        <v>6</v>
      </c>
      <c r="V16" s="34">
        <f t="shared" si="35"/>
        <v>51</v>
      </c>
      <c r="W16" s="38">
        <v>0</v>
      </c>
      <c r="X16" s="38">
        <v>1</v>
      </c>
      <c r="Y16" s="34">
        <f t="shared" ref="Y16:Y20" si="40">D16+E16+I16-L16-V16-W16</f>
        <v>39</v>
      </c>
      <c r="Z16" s="38">
        <v>2</v>
      </c>
      <c r="AA16" s="38">
        <v>6</v>
      </c>
      <c r="AB16" s="38">
        <v>3</v>
      </c>
      <c r="AC16" s="34">
        <f t="shared" si="36"/>
        <v>9</v>
      </c>
      <c r="AD16" s="38">
        <v>2</v>
      </c>
      <c r="AE16" s="34">
        <f t="shared" si="37"/>
        <v>7</v>
      </c>
      <c r="AF16" s="38"/>
      <c r="AG16" s="38">
        <v>8</v>
      </c>
      <c r="AH16" s="34">
        <v>0</v>
      </c>
      <c r="AI16" s="34">
        <v>1</v>
      </c>
      <c r="AJ16" s="34">
        <f t="shared" si="38"/>
        <v>1</v>
      </c>
      <c r="AK16" s="38">
        <v>1</v>
      </c>
      <c r="AL16" s="38">
        <v>0</v>
      </c>
      <c r="AM16" s="38"/>
      <c r="AN16" s="38"/>
      <c r="AO16" s="38"/>
      <c r="AP16" s="38"/>
      <c r="AQ16" s="70">
        <f t="shared" si="7"/>
        <v>36</v>
      </c>
      <c r="AR16" s="70">
        <f t="shared" ref="AR16:AR47" si="41">E16+F16+G16+D16</f>
        <v>36</v>
      </c>
      <c r="AS16" s="70">
        <f t="shared" si="8"/>
        <v>61</v>
      </c>
      <c r="AT16" s="70">
        <f t="shared" si="9"/>
        <v>61</v>
      </c>
      <c r="AU16" s="70">
        <f t="shared" si="10"/>
        <v>92</v>
      </c>
      <c r="AV16" s="70">
        <f>L16+V16+W16+Y16</f>
        <v>92</v>
      </c>
      <c r="AW16" s="70">
        <f t="shared" si="11"/>
        <v>34</v>
      </c>
      <c r="AX16" s="70">
        <f t="shared" si="39"/>
        <v>34</v>
      </c>
      <c r="AY16" s="70">
        <f t="shared" si="12"/>
        <v>17</v>
      </c>
      <c r="AZ16" s="70">
        <f t="shared" si="13"/>
        <v>17</v>
      </c>
      <c r="BA16" s="70">
        <f t="shared" si="14"/>
        <v>51</v>
      </c>
      <c r="BB16" s="70">
        <f t="shared" si="15"/>
        <v>51</v>
      </c>
      <c r="BC16" s="70">
        <f t="shared" si="16"/>
        <v>9</v>
      </c>
      <c r="BD16" s="70">
        <f t="shared" si="17"/>
        <v>9</v>
      </c>
      <c r="BE16" s="70">
        <f t="shared" si="18"/>
        <v>9</v>
      </c>
      <c r="BF16" s="70">
        <f t="shared" si="19"/>
        <v>9</v>
      </c>
      <c r="BG16" s="70">
        <f t="shared" si="20"/>
        <v>1</v>
      </c>
      <c r="BH16" s="70">
        <f t="shared" si="21"/>
        <v>1</v>
      </c>
      <c r="BI16" s="70">
        <f t="shared" si="22"/>
        <v>1</v>
      </c>
      <c r="BJ16" s="70">
        <f t="shared" si="23"/>
        <v>1</v>
      </c>
    </row>
    <row r="17" spans="1:62" ht="25.5">
      <c r="A17" s="5">
        <v>4</v>
      </c>
      <c r="B17" s="133" t="s">
        <v>85</v>
      </c>
      <c r="C17" s="33">
        <v>8</v>
      </c>
      <c r="D17" s="32">
        <v>4</v>
      </c>
      <c r="E17" s="32">
        <v>4</v>
      </c>
      <c r="F17" s="32">
        <v>0</v>
      </c>
      <c r="G17" s="32">
        <v>0</v>
      </c>
      <c r="H17" s="32">
        <v>57</v>
      </c>
      <c r="I17" s="32">
        <f t="shared" si="33"/>
        <v>56</v>
      </c>
      <c r="J17" s="38">
        <v>1</v>
      </c>
      <c r="K17" s="38">
        <v>0</v>
      </c>
      <c r="L17" s="38">
        <v>0</v>
      </c>
      <c r="M17" s="34">
        <f t="shared" si="34"/>
        <v>21</v>
      </c>
      <c r="N17" s="157">
        <v>8</v>
      </c>
      <c r="O17" s="157">
        <v>0</v>
      </c>
      <c r="P17" s="157">
        <v>13</v>
      </c>
      <c r="Q17" s="157">
        <v>0</v>
      </c>
      <c r="R17" s="157">
        <v>27</v>
      </c>
      <c r="S17" s="157">
        <v>0</v>
      </c>
      <c r="T17" s="157">
        <v>18</v>
      </c>
      <c r="U17" s="157">
        <v>9</v>
      </c>
      <c r="V17" s="34">
        <f t="shared" si="35"/>
        <v>48</v>
      </c>
      <c r="W17" s="38">
        <v>0</v>
      </c>
      <c r="X17" s="38">
        <v>0</v>
      </c>
      <c r="Y17" s="34">
        <f t="shared" si="40"/>
        <v>16</v>
      </c>
      <c r="Z17" s="38">
        <v>4</v>
      </c>
      <c r="AA17" s="38">
        <v>2</v>
      </c>
      <c r="AB17" s="38">
        <v>0</v>
      </c>
      <c r="AC17" s="34">
        <f t="shared" si="36"/>
        <v>2</v>
      </c>
      <c r="AD17" s="38">
        <v>0</v>
      </c>
      <c r="AE17" s="34">
        <f t="shared" si="37"/>
        <v>2</v>
      </c>
      <c r="AF17" s="38"/>
      <c r="AG17" s="38">
        <v>0</v>
      </c>
      <c r="AH17" s="34">
        <v>0</v>
      </c>
      <c r="AI17" s="34">
        <v>0</v>
      </c>
      <c r="AJ17" s="34">
        <f t="shared" si="38"/>
        <v>0</v>
      </c>
      <c r="AK17" s="38">
        <v>0</v>
      </c>
      <c r="AL17" s="38">
        <v>0</v>
      </c>
      <c r="AM17" s="38"/>
      <c r="AN17" s="38"/>
      <c r="AO17" s="38"/>
      <c r="AP17" s="38"/>
      <c r="AQ17" s="70">
        <f t="shared" si="7"/>
        <v>8</v>
      </c>
      <c r="AR17" s="70">
        <f t="shared" si="41"/>
        <v>8</v>
      </c>
      <c r="AS17" s="70">
        <f t="shared" si="8"/>
        <v>57</v>
      </c>
      <c r="AT17" s="70">
        <f t="shared" si="9"/>
        <v>57</v>
      </c>
      <c r="AU17" s="70">
        <f t="shared" si="10"/>
        <v>64</v>
      </c>
      <c r="AV17" s="70">
        <f>L17+V17+W17+Y17</f>
        <v>64</v>
      </c>
      <c r="AW17" s="70">
        <f t="shared" si="11"/>
        <v>21</v>
      </c>
      <c r="AX17" s="70">
        <f t="shared" si="39"/>
        <v>21</v>
      </c>
      <c r="AY17" s="70">
        <f t="shared" si="12"/>
        <v>27</v>
      </c>
      <c r="AZ17" s="70">
        <f t="shared" si="13"/>
        <v>27</v>
      </c>
      <c r="BA17" s="70">
        <f t="shared" si="14"/>
        <v>48</v>
      </c>
      <c r="BB17" s="70">
        <f t="shared" si="15"/>
        <v>48</v>
      </c>
      <c r="BC17" s="70">
        <f t="shared" si="16"/>
        <v>2</v>
      </c>
      <c r="BD17" s="70">
        <f t="shared" si="17"/>
        <v>2</v>
      </c>
      <c r="BE17" s="70">
        <f t="shared" si="18"/>
        <v>2</v>
      </c>
      <c r="BF17" s="70">
        <f t="shared" si="19"/>
        <v>2</v>
      </c>
      <c r="BG17" s="70">
        <f t="shared" si="20"/>
        <v>0</v>
      </c>
      <c r="BH17" s="70">
        <f t="shared" si="21"/>
        <v>0</v>
      </c>
      <c r="BI17" s="70">
        <f t="shared" si="22"/>
        <v>0</v>
      </c>
      <c r="BJ17" s="70">
        <f t="shared" si="23"/>
        <v>0</v>
      </c>
    </row>
    <row r="18" spans="1:62" ht="38.25">
      <c r="A18" s="5">
        <v>5</v>
      </c>
      <c r="B18" s="133" t="s">
        <v>66</v>
      </c>
      <c r="C18" s="33">
        <f t="shared" ref="C18" si="42">E18+F18+G18</f>
        <v>0</v>
      </c>
      <c r="D18" s="32">
        <v>0</v>
      </c>
      <c r="E18" s="36">
        <v>0</v>
      </c>
      <c r="F18" s="32">
        <v>0</v>
      </c>
      <c r="G18" s="32">
        <v>0</v>
      </c>
      <c r="H18" s="32">
        <v>0</v>
      </c>
      <c r="I18" s="32">
        <f t="shared" si="33"/>
        <v>0</v>
      </c>
      <c r="J18" s="38">
        <v>0</v>
      </c>
      <c r="K18" s="38">
        <v>0</v>
      </c>
      <c r="L18" s="38">
        <v>0</v>
      </c>
      <c r="M18" s="34">
        <f t="shared" si="34"/>
        <v>0</v>
      </c>
      <c r="N18" s="157">
        <v>0</v>
      </c>
      <c r="O18" s="157">
        <v>0</v>
      </c>
      <c r="P18" s="157">
        <v>0</v>
      </c>
      <c r="Q18" s="157">
        <v>0</v>
      </c>
      <c r="R18" s="157">
        <v>0</v>
      </c>
      <c r="S18" s="157">
        <v>0</v>
      </c>
      <c r="T18" s="157">
        <v>0</v>
      </c>
      <c r="U18" s="157">
        <v>0</v>
      </c>
      <c r="V18" s="34">
        <f t="shared" si="35"/>
        <v>0</v>
      </c>
      <c r="W18" s="38">
        <v>0</v>
      </c>
      <c r="X18" s="38">
        <v>0</v>
      </c>
      <c r="Y18" s="34">
        <f t="shared" si="40"/>
        <v>0</v>
      </c>
      <c r="Z18" s="38">
        <v>0</v>
      </c>
      <c r="AA18" s="38">
        <v>0</v>
      </c>
      <c r="AB18" s="38">
        <v>0</v>
      </c>
      <c r="AC18" s="34">
        <f t="shared" si="36"/>
        <v>0</v>
      </c>
      <c r="AD18" s="38">
        <v>0</v>
      </c>
      <c r="AE18" s="34">
        <f t="shared" si="37"/>
        <v>0</v>
      </c>
      <c r="AF18" s="38"/>
      <c r="AG18" s="38">
        <v>0</v>
      </c>
      <c r="AH18" s="34">
        <v>0</v>
      </c>
      <c r="AI18" s="34">
        <v>0</v>
      </c>
      <c r="AJ18" s="34">
        <f t="shared" si="38"/>
        <v>0</v>
      </c>
      <c r="AK18" s="38">
        <v>0</v>
      </c>
      <c r="AL18" s="38">
        <v>0</v>
      </c>
      <c r="AM18" s="38"/>
      <c r="AN18" s="38"/>
      <c r="AO18" s="38"/>
      <c r="AP18" s="38"/>
      <c r="AQ18" s="70">
        <f t="shared" si="7"/>
        <v>0</v>
      </c>
      <c r="AR18" s="70">
        <f t="shared" si="41"/>
        <v>0</v>
      </c>
      <c r="AS18" s="70">
        <f t="shared" si="8"/>
        <v>0</v>
      </c>
      <c r="AT18" s="70">
        <f t="shared" si="9"/>
        <v>0</v>
      </c>
      <c r="AU18" s="70">
        <f t="shared" si="10"/>
        <v>0</v>
      </c>
      <c r="AV18" s="70">
        <f>L18+V18+W18+Y18</f>
        <v>0</v>
      </c>
      <c r="AW18" s="70">
        <f t="shared" si="11"/>
        <v>0</v>
      </c>
      <c r="AX18" s="70">
        <f t="shared" si="39"/>
        <v>0</v>
      </c>
      <c r="AY18" s="70">
        <f t="shared" si="12"/>
        <v>0</v>
      </c>
      <c r="AZ18" s="70">
        <f t="shared" si="13"/>
        <v>0</v>
      </c>
      <c r="BA18" s="70">
        <f t="shared" si="14"/>
        <v>0</v>
      </c>
      <c r="BB18" s="70">
        <f t="shared" si="15"/>
        <v>0</v>
      </c>
      <c r="BC18" s="70">
        <f t="shared" si="16"/>
        <v>0</v>
      </c>
      <c r="BD18" s="70">
        <f t="shared" si="17"/>
        <v>0</v>
      </c>
      <c r="BE18" s="70">
        <f t="shared" si="18"/>
        <v>0</v>
      </c>
      <c r="BF18" s="70">
        <f t="shared" si="19"/>
        <v>0</v>
      </c>
      <c r="BG18" s="70">
        <f t="shared" si="20"/>
        <v>0</v>
      </c>
      <c r="BH18" s="70">
        <f t="shared" si="21"/>
        <v>0</v>
      </c>
      <c r="BI18" s="70">
        <f t="shared" si="22"/>
        <v>0</v>
      </c>
      <c r="BJ18" s="70">
        <f t="shared" si="23"/>
        <v>0</v>
      </c>
    </row>
    <row r="19" spans="1:62" ht="38.25">
      <c r="A19" s="5">
        <v>6</v>
      </c>
      <c r="B19" s="133" t="s">
        <v>67</v>
      </c>
      <c r="C19" s="69">
        <f t="shared" ref="C19:BJ19" si="43">SUM(C20:C26)</f>
        <v>0</v>
      </c>
      <c r="D19" s="69">
        <f t="shared" si="43"/>
        <v>0</v>
      </c>
      <c r="E19" s="69">
        <f t="shared" si="43"/>
        <v>0</v>
      </c>
      <c r="F19" s="69">
        <f t="shared" si="43"/>
        <v>0</v>
      </c>
      <c r="G19" s="69">
        <f t="shared" si="43"/>
        <v>0</v>
      </c>
      <c r="H19" s="69">
        <f t="shared" si="43"/>
        <v>0</v>
      </c>
      <c r="I19" s="69">
        <f t="shared" si="43"/>
        <v>0</v>
      </c>
      <c r="J19" s="69">
        <f t="shared" si="43"/>
        <v>0</v>
      </c>
      <c r="K19" s="69">
        <f t="shared" si="43"/>
        <v>0</v>
      </c>
      <c r="L19" s="69">
        <f t="shared" si="43"/>
        <v>0</v>
      </c>
      <c r="M19" s="69">
        <f t="shared" si="43"/>
        <v>0</v>
      </c>
      <c r="N19" s="69">
        <f t="shared" si="43"/>
        <v>0</v>
      </c>
      <c r="O19" s="69">
        <f t="shared" si="43"/>
        <v>0</v>
      </c>
      <c r="P19" s="69">
        <f t="shared" si="43"/>
        <v>0</v>
      </c>
      <c r="Q19" s="69">
        <f t="shared" si="43"/>
        <v>0</v>
      </c>
      <c r="R19" s="69">
        <f t="shared" si="43"/>
        <v>0</v>
      </c>
      <c r="S19" s="69">
        <f t="shared" si="43"/>
        <v>0</v>
      </c>
      <c r="T19" s="69">
        <f t="shared" si="43"/>
        <v>0</v>
      </c>
      <c r="U19" s="69">
        <f t="shared" si="43"/>
        <v>0</v>
      </c>
      <c r="V19" s="69">
        <f t="shared" si="43"/>
        <v>0</v>
      </c>
      <c r="W19" s="69">
        <f t="shared" si="43"/>
        <v>0</v>
      </c>
      <c r="X19" s="69">
        <f t="shared" si="43"/>
        <v>0</v>
      </c>
      <c r="Y19" s="69">
        <f t="shared" si="43"/>
        <v>0</v>
      </c>
      <c r="Z19" s="69">
        <f t="shared" si="43"/>
        <v>0</v>
      </c>
      <c r="AA19" s="69">
        <f t="shared" si="43"/>
        <v>0</v>
      </c>
      <c r="AB19" s="69">
        <f t="shared" si="43"/>
        <v>0</v>
      </c>
      <c r="AC19" s="69">
        <f t="shared" si="43"/>
        <v>0</v>
      </c>
      <c r="AD19" s="69">
        <f t="shared" si="43"/>
        <v>0</v>
      </c>
      <c r="AE19" s="69">
        <f t="shared" si="43"/>
        <v>0</v>
      </c>
      <c r="AF19" s="69">
        <f t="shared" si="43"/>
        <v>0</v>
      </c>
      <c r="AG19" s="69">
        <f t="shared" si="43"/>
        <v>0</v>
      </c>
      <c r="AH19" s="69">
        <f t="shared" si="43"/>
        <v>0</v>
      </c>
      <c r="AI19" s="69">
        <f t="shared" si="43"/>
        <v>0</v>
      </c>
      <c r="AJ19" s="69">
        <f t="shared" si="43"/>
        <v>0</v>
      </c>
      <c r="AK19" s="69">
        <f t="shared" si="43"/>
        <v>0</v>
      </c>
      <c r="AL19" s="69">
        <f t="shared" si="43"/>
        <v>0</v>
      </c>
      <c r="AM19" s="69">
        <f t="shared" si="43"/>
        <v>0</v>
      </c>
      <c r="AN19" s="69">
        <f t="shared" si="43"/>
        <v>0</v>
      </c>
      <c r="AO19" s="69">
        <f t="shared" si="43"/>
        <v>0</v>
      </c>
      <c r="AP19" s="69">
        <f t="shared" si="43"/>
        <v>0</v>
      </c>
      <c r="AQ19" s="69">
        <f t="shared" si="43"/>
        <v>0</v>
      </c>
      <c r="AR19" s="69">
        <f t="shared" si="43"/>
        <v>0</v>
      </c>
      <c r="AS19" s="69">
        <f t="shared" si="43"/>
        <v>0</v>
      </c>
      <c r="AT19" s="69">
        <f t="shared" si="43"/>
        <v>0</v>
      </c>
      <c r="AU19" s="69">
        <f t="shared" si="43"/>
        <v>0</v>
      </c>
      <c r="AV19" s="69">
        <f t="shared" si="43"/>
        <v>0</v>
      </c>
      <c r="AW19" s="69">
        <f t="shared" si="43"/>
        <v>0</v>
      </c>
      <c r="AX19" s="69">
        <f t="shared" si="43"/>
        <v>0</v>
      </c>
      <c r="AY19" s="69">
        <f t="shared" si="43"/>
        <v>0</v>
      </c>
      <c r="AZ19" s="69">
        <f t="shared" si="43"/>
        <v>0</v>
      </c>
      <c r="BA19" s="69">
        <f t="shared" si="43"/>
        <v>0</v>
      </c>
      <c r="BB19" s="69">
        <f t="shared" si="43"/>
        <v>0</v>
      </c>
      <c r="BC19" s="69">
        <f t="shared" si="43"/>
        <v>0</v>
      </c>
      <c r="BD19" s="69">
        <f t="shared" si="43"/>
        <v>0</v>
      </c>
      <c r="BE19" s="69">
        <f t="shared" si="43"/>
        <v>0</v>
      </c>
      <c r="BF19" s="69">
        <f t="shared" si="43"/>
        <v>0</v>
      </c>
      <c r="BG19" s="69">
        <f t="shared" si="43"/>
        <v>0</v>
      </c>
      <c r="BH19" s="69">
        <f t="shared" si="43"/>
        <v>0</v>
      </c>
      <c r="BI19" s="69">
        <f t="shared" si="43"/>
        <v>0</v>
      </c>
      <c r="BJ19" s="69">
        <f t="shared" si="43"/>
        <v>0</v>
      </c>
    </row>
    <row r="20" spans="1:62" ht="38.25">
      <c r="A20" s="5" t="s">
        <v>8</v>
      </c>
      <c r="B20" s="204" t="s">
        <v>68</v>
      </c>
      <c r="C20" s="21">
        <f t="shared" ref="C20:C26" si="44">E20+F20+G20</f>
        <v>0</v>
      </c>
      <c r="D20" s="2">
        <v>0</v>
      </c>
      <c r="E20" s="7">
        <v>0</v>
      </c>
      <c r="F20" s="2">
        <v>0</v>
      </c>
      <c r="G20" s="2">
        <v>0</v>
      </c>
      <c r="H20" s="2">
        <f t="shared" ref="H20:H26" si="45">I20+J20+K20</f>
        <v>0</v>
      </c>
      <c r="I20" s="2">
        <v>0</v>
      </c>
      <c r="J20" s="8">
        <v>0</v>
      </c>
      <c r="K20" s="8">
        <v>0</v>
      </c>
      <c r="L20" s="8">
        <v>0</v>
      </c>
      <c r="M20" s="3">
        <f t="shared" ref="M20:M26" si="46">N20+O20+P20+Q20</f>
        <v>0</v>
      </c>
      <c r="N20" s="8">
        <v>0</v>
      </c>
      <c r="O20" s="8">
        <v>0</v>
      </c>
      <c r="P20" s="8">
        <v>0</v>
      </c>
      <c r="Q20" s="8">
        <v>0</v>
      </c>
      <c r="R20" s="3">
        <f t="shared" ref="R20:R26" si="47">S20+T20+U20</f>
        <v>0</v>
      </c>
      <c r="S20" s="8">
        <v>0</v>
      </c>
      <c r="T20" s="8">
        <v>0</v>
      </c>
      <c r="U20" s="8">
        <v>0</v>
      </c>
      <c r="V20" s="3">
        <f t="shared" ref="V20:V26" si="48">M20+R20</f>
        <v>0</v>
      </c>
      <c r="W20" s="8">
        <v>0</v>
      </c>
      <c r="X20" s="8">
        <v>0</v>
      </c>
      <c r="Y20" s="34">
        <f t="shared" si="40"/>
        <v>0</v>
      </c>
      <c r="Z20" s="8">
        <v>0</v>
      </c>
      <c r="AA20" s="8">
        <v>0</v>
      </c>
      <c r="AB20" s="8">
        <v>0</v>
      </c>
      <c r="AC20" s="3">
        <f t="shared" ref="AC20:AC26" si="49">AA20+AB20</f>
        <v>0</v>
      </c>
      <c r="AD20" s="8">
        <v>0</v>
      </c>
      <c r="AE20" s="3">
        <v>0</v>
      </c>
      <c r="AF20" s="8"/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/>
      <c r="AN20" s="8"/>
      <c r="AO20" s="8"/>
      <c r="AP20" s="8"/>
      <c r="AQ20" s="70">
        <f t="shared" si="7"/>
        <v>0</v>
      </c>
      <c r="AR20" s="70">
        <f t="shared" si="41"/>
        <v>0</v>
      </c>
      <c r="AS20" s="70">
        <f t="shared" si="8"/>
        <v>0</v>
      </c>
      <c r="AT20" s="70">
        <f t="shared" si="9"/>
        <v>0</v>
      </c>
      <c r="AU20" s="70">
        <f t="shared" si="10"/>
        <v>0</v>
      </c>
      <c r="AV20" s="70">
        <f>L20+V20+W20+Y20+Z20</f>
        <v>0</v>
      </c>
      <c r="AW20" s="70">
        <f t="shared" si="11"/>
        <v>0</v>
      </c>
      <c r="AX20" s="70">
        <f t="shared" ref="AX20:AX26" si="50">N20+O20+P20+Q20</f>
        <v>0</v>
      </c>
      <c r="AY20" s="70">
        <f t="shared" si="12"/>
        <v>0</v>
      </c>
      <c r="AZ20" s="70">
        <f t="shared" si="13"/>
        <v>0</v>
      </c>
      <c r="BA20" s="70">
        <f t="shared" si="14"/>
        <v>0</v>
      </c>
      <c r="BB20" s="70">
        <f t="shared" si="15"/>
        <v>0</v>
      </c>
      <c r="BC20" s="70">
        <f t="shared" si="16"/>
        <v>0</v>
      </c>
      <c r="BD20" s="70">
        <f t="shared" si="17"/>
        <v>0</v>
      </c>
      <c r="BE20" s="70">
        <f t="shared" si="18"/>
        <v>0</v>
      </c>
      <c r="BF20" s="70">
        <f t="shared" si="19"/>
        <v>0</v>
      </c>
      <c r="BG20" s="70">
        <f t="shared" si="20"/>
        <v>0</v>
      </c>
      <c r="BH20" s="70">
        <f t="shared" si="21"/>
        <v>0</v>
      </c>
      <c r="BI20" s="70">
        <f t="shared" si="22"/>
        <v>0</v>
      </c>
      <c r="BJ20" s="70">
        <f t="shared" si="23"/>
        <v>0</v>
      </c>
    </row>
    <row r="21" spans="1:62" ht="38.25">
      <c r="A21" s="5" t="s">
        <v>9</v>
      </c>
      <c r="B21" s="204" t="s">
        <v>69</v>
      </c>
      <c r="C21" s="21">
        <f t="shared" si="44"/>
        <v>0</v>
      </c>
      <c r="D21" s="2">
        <f t="shared" ref="D21:D26" si="51">L21+V21+W21+Y21-I21-E21</f>
        <v>0</v>
      </c>
      <c r="E21" s="2">
        <v>0</v>
      </c>
      <c r="F21" s="2">
        <v>0</v>
      </c>
      <c r="G21" s="2">
        <v>0</v>
      </c>
      <c r="H21" s="2">
        <f t="shared" si="45"/>
        <v>0</v>
      </c>
      <c r="I21" s="2">
        <v>0</v>
      </c>
      <c r="J21" s="8">
        <v>0</v>
      </c>
      <c r="K21" s="8">
        <v>0</v>
      </c>
      <c r="L21" s="8">
        <v>0</v>
      </c>
      <c r="M21" s="3">
        <f t="shared" si="46"/>
        <v>0</v>
      </c>
      <c r="N21" s="8">
        <v>0</v>
      </c>
      <c r="O21" s="8">
        <v>0</v>
      </c>
      <c r="P21" s="8">
        <v>0</v>
      </c>
      <c r="Q21" s="8">
        <v>0</v>
      </c>
      <c r="R21" s="3">
        <f t="shared" si="47"/>
        <v>0</v>
      </c>
      <c r="S21" s="8">
        <v>0</v>
      </c>
      <c r="T21" s="8">
        <v>0</v>
      </c>
      <c r="U21" s="8">
        <v>0</v>
      </c>
      <c r="V21" s="3">
        <f t="shared" si="48"/>
        <v>0</v>
      </c>
      <c r="W21" s="8">
        <v>0</v>
      </c>
      <c r="X21" s="8">
        <v>0</v>
      </c>
      <c r="Y21" s="3">
        <f t="shared" ref="Y21:Y26" si="52">E21+I21-L21-V21</f>
        <v>0</v>
      </c>
      <c r="Z21" s="8">
        <v>0</v>
      </c>
      <c r="AA21" s="8">
        <v>0</v>
      </c>
      <c r="AB21" s="8">
        <v>0</v>
      </c>
      <c r="AC21" s="3">
        <f t="shared" si="49"/>
        <v>0</v>
      </c>
      <c r="AD21" s="8">
        <v>0</v>
      </c>
      <c r="AE21" s="3">
        <v>0</v>
      </c>
      <c r="AF21" s="8"/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/>
      <c r="AN21" s="8"/>
      <c r="AO21" s="8"/>
      <c r="AP21" s="8"/>
      <c r="AQ21" s="70">
        <f t="shared" si="7"/>
        <v>0</v>
      </c>
      <c r="AR21" s="70">
        <f t="shared" si="41"/>
        <v>0</v>
      </c>
      <c r="AS21" s="70">
        <f t="shared" si="8"/>
        <v>0</v>
      </c>
      <c r="AT21" s="70">
        <f t="shared" si="9"/>
        <v>0</v>
      </c>
      <c r="AU21" s="70">
        <f t="shared" si="10"/>
        <v>0</v>
      </c>
      <c r="AV21" s="70">
        <f t="shared" ref="AV21:AV26" si="53">L21+V21+W21+Y21+Z21</f>
        <v>0</v>
      </c>
      <c r="AW21" s="70">
        <f t="shared" si="11"/>
        <v>0</v>
      </c>
      <c r="AX21" s="70">
        <f t="shared" si="50"/>
        <v>0</v>
      </c>
      <c r="AY21" s="70">
        <f t="shared" si="12"/>
        <v>0</v>
      </c>
      <c r="AZ21" s="70">
        <f t="shared" si="13"/>
        <v>0</v>
      </c>
      <c r="BA21" s="70">
        <f t="shared" si="14"/>
        <v>0</v>
      </c>
      <c r="BB21" s="70">
        <f t="shared" si="15"/>
        <v>0</v>
      </c>
      <c r="BC21" s="70">
        <f t="shared" si="16"/>
        <v>0</v>
      </c>
      <c r="BD21" s="70">
        <f t="shared" si="17"/>
        <v>0</v>
      </c>
      <c r="BE21" s="70">
        <f t="shared" si="18"/>
        <v>0</v>
      </c>
      <c r="BF21" s="70">
        <f t="shared" si="19"/>
        <v>0</v>
      </c>
      <c r="BG21" s="70">
        <f t="shared" si="20"/>
        <v>0</v>
      </c>
      <c r="BH21" s="70">
        <f t="shared" si="21"/>
        <v>0</v>
      </c>
      <c r="BI21" s="70">
        <f t="shared" si="22"/>
        <v>0</v>
      </c>
      <c r="BJ21" s="70">
        <f t="shared" si="23"/>
        <v>0</v>
      </c>
    </row>
    <row r="22" spans="1:62" ht="38.25">
      <c r="A22" s="5" t="s">
        <v>10</v>
      </c>
      <c r="B22" s="204" t="s">
        <v>70</v>
      </c>
      <c r="C22" s="21">
        <f t="shared" si="44"/>
        <v>0</v>
      </c>
      <c r="D22" s="2">
        <f t="shared" si="51"/>
        <v>0</v>
      </c>
      <c r="E22" s="7">
        <v>0</v>
      </c>
      <c r="F22" s="2">
        <v>0</v>
      </c>
      <c r="G22" s="2">
        <v>0</v>
      </c>
      <c r="H22" s="2">
        <f t="shared" si="45"/>
        <v>0</v>
      </c>
      <c r="I22" s="2">
        <v>0</v>
      </c>
      <c r="J22" s="8">
        <v>0</v>
      </c>
      <c r="K22" s="8">
        <v>0</v>
      </c>
      <c r="L22" s="8">
        <v>0</v>
      </c>
      <c r="M22" s="3">
        <f t="shared" si="46"/>
        <v>0</v>
      </c>
      <c r="N22" s="8">
        <v>0</v>
      </c>
      <c r="O22" s="8">
        <v>0</v>
      </c>
      <c r="P22" s="8">
        <v>0</v>
      </c>
      <c r="Q22" s="8">
        <v>0</v>
      </c>
      <c r="R22" s="3">
        <f t="shared" si="47"/>
        <v>0</v>
      </c>
      <c r="S22" s="8">
        <v>0</v>
      </c>
      <c r="T22" s="8">
        <v>0</v>
      </c>
      <c r="U22" s="8">
        <v>0</v>
      </c>
      <c r="V22" s="3">
        <f t="shared" si="48"/>
        <v>0</v>
      </c>
      <c r="W22" s="8">
        <v>0</v>
      </c>
      <c r="X22" s="8">
        <v>0</v>
      </c>
      <c r="Y22" s="3">
        <f t="shared" si="52"/>
        <v>0</v>
      </c>
      <c r="Z22" s="8">
        <v>0</v>
      </c>
      <c r="AA22" s="8">
        <v>0</v>
      </c>
      <c r="AB22" s="8">
        <v>0</v>
      </c>
      <c r="AC22" s="3">
        <f t="shared" si="49"/>
        <v>0</v>
      </c>
      <c r="AD22" s="8">
        <v>0</v>
      </c>
      <c r="AE22" s="3">
        <v>0</v>
      </c>
      <c r="AF22" s="8"/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/>
      <c r="AN22" s="8"/>
      <c r="AO22" s="8"/>
      <c r="AP22" s="8"/>
      <c r="AQ22" s="70">
        <f t="shared" si="7"/>
        <v>0</v>
      </c>
      <c r="AR22" s="70">
        <f t="shared" si="41"/>
        <v>0</v>
      </c>
      <c r="AS22" s="70">
        <f t="shared" si="8"/>
        <v>0</v>
      </c>
      <c r="AT22" s="70">
        <f t="shared" si="9"/>
        <v>0</v>
      </c>
      <c r="AU22" s="70">
        <f t="shared" si="10"/>
        <v>0</v>
      </c>
      <c r="AV22" s="70">
        <f t="shared" si="53"/>
        <v>0</v>
      </c>
      <c r="AW22" s="70">
        <f t="shared" si="11"/>
        <v>0</v>
      </c>
      <c r="AX22" s="70">
        <f t="shared" si="50"/>
        <v>0</v>
      </c>
      <c r="AY22" s="70">
        <f t="shared" si="12"/>
        <v>0</v>
      </c>
      <c r="AZ22" s="70">
        <f t="shared" si="13"/>
        <v>0</v>
      </c>
      <c r="BA22" s="70">
        <f t="shared" si="14"/>
        <v>0</v>
      </c>
      <c r="BB22" s="70">
        <f t="shared" si="15"/>
        <v>0</v>
      </c>
      <c r="BC22" s="70">
        <f t="shared" si="16"/>
        <v>0</v>
      </c>
      <c r="BD22" s="70">
        <f t="shared" si="17"/>
        <v>0</v>
      </c>
      <c r="BE22" s="70">
        <f t="shared" si="18"/>
        <v>0</v>
      </c>
      <c r="BF22" s="70">
        <f t="shared" si="19"/>
        <v>0</v>
      </c>
      <c r="BG22" s="70">
        <f t="shared" si="20"/>
        <v>0</v>
      </c>
      <c r="BH22" s="70">
        <f t="shared" si="21"/>
        <v>0</v>
      </c>
      <c r="BI22" s="70">
        <f t="shared" si="22"/>
        <v>0</v>
      </c>
      <c r="BJ22" s="70">
        <f t="shared" si="23"/>
        <v>0</v>
      </c>
    </row>
    <row r="23" spans="1:62" ht="38.25">
      <c r="A23" s="5" t="s">
        <v>11</v>
      </c>
      <c r="B23" s="204" t="s">
        <v>71</v>
      </c>
      <c r="C23" s="21">
        <f t="shared" si="44"/>
        <v>0</v>
      </c>
      <c r="D23" s="2">
        <f t="shared" si="51"/>
        <v>0</v>
      </c>
      <c r="E23" s="7">
        <v>0</v>
      </c>
      <c r="F23" s="2">
        <v>0</v>
      </c>
      <c r="G23" s="2">
        <v>0</v>
      </c>
      <c r="H23" s="2">
        <f t="shared" si="45"/>
        <v>0</v>
      </c>
      <c r="I23" s="2">
        <v>0</v>
      </c>
      <c r="J23" s="8">
        <v>0</v>
      </c>
      <c r="K23" s="8">
        <v>0</v>
      </c>
      <c r="L23" s="8">
        <v>0</v>
      </c>
      <c r="M23" s="3">
        <f t="shared" si="46"/>
        <v>0</v>
      </c>
      <c r="N23" s="8">
        <v>0</v>
      </c>
      <c r="O23" s="8">
        <v>0</v>
      </c>
      <c r="P23" s="8">
        <v>0</v>
      </c>
      <c r="Q23" s="8">
        <v>0</v>
      </c>
      <c r="R23" s="3">
        <f t="shared" si="47"/>
        <v>0</v>
      </c>
      <c r="S23" s="8">
        <v>0</v>
      </c>
      <c r="T23" s="8">
        <v>0</v>
      </c>
      <c r="U23" s="8">
        <v>0</v>
      </c>
      <c r="V23" s="3">
        <f t="shared" si="48"/>
        <v>0</v>
      </c>
      <c r="W23" s="8">
        <v>0</v>
      </c>
      <c r="X23" s="8">
        <v>0</v>
      </c>
      <c r="Y23" s="3">
        <f t="shared" si="52"/>
        <v>0</v>
      </c>
      <c r="Z23" s="8">
        <v>0</v>
      </c>
      <c r="AA23" s="8">
        <v>0</v>
      </c>
      <c r="AB23" s="8">
        <v>0</v>
      </c>
      <c r="AC23" s="3">
        <f t="shared" si="49"/>
        <v>0</v>
      </c>
      <c r="AD23" s="8">
        <v>0</v>
      </c>
      <c r="AE23" s="3">
        <v>0</v>
      </c>
      <c r="AF23" s="8"/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/>
      <c r="AN23" s="8"/>
      <c r="AO23" s="8"/>
      <c r="AP23" s="8"/>
      <c r="AQ23" s="70">
        <f t="shared" si="7"/>
        <v>0</v>
      </c>
      <c r="AR23" s="70">
        <f t="shared" si="41"/>
        <v>0</v>
      </c>
      <c r="AS23" s="70">
        <f t="shared" si="8"/>
        <v>0</v>
      </c>
      <c r="AT23" s="70">
        <f t="shared" si="9"/>
        <v>0</v>
      </c>
      <c r="AU23" s="70">
        <f t="shared" si="10"/>
        <v>0</v>
      </c>
      <c r="AV23" s="70">
        <f t="shared" si="53"/>
        <v>0</v>
      </c>
      <c r="AW23" s="70">
        <f t="shared" si="11"/>
        <v>0</v>
      </c>
      <c r="AX23" s="70">
        <f t="shared" si="50"/>
        <v>0</v>
      </c>
      <c r="AY23" s="70">
        <f t="shared" si="12"/>
        <v>0</v>
      </c>
      <c r="AZ23" s="70">
        <f t="shared" si="13"/>
        <v>0</v>
      </c>
      <c r="BA23" s="70">
        <f t="shared" si="14"/>
        <v>0</v>
      </c>
      <c r="BB23" s="70">
        <f t="shared" si="15"/>
        <v>0</v>
      </c>
      <c r="BC23" s="70">
        <f t="shared" si="16"/>
        <v>0</v>
      </c>
      <c r="BD23" s="70">
        <f t="shared" si="17"/>
        <v>0</v>
      </c>
      <c r="BE23" s="70">
        <f t="shared" si="18"/>
        <v>0</v>
      </c>
      <c r="BF23" s="70">
        <f t="shared" si="19"/>
        <v>0</v>
      </c>
      <c r="BG23" s="70">
        <f t="shared" si="20"/>
        <v>0</v>
      </c>
      <c r="BH23" s="70">
        <f t="shared" si="21"/>
        <v>0</v>
      </c>
      <c r="BI23" s="70">
        <f t="shared" si="22"/>
        <v>0</v>
      </c>
      <c r="BJ23" s="70">
        <f t="shared" si="23"/>
        <v>0</v>
      </c>
    </row>
    <row r="24" spans="1:62" ht="38.25">
      <c r="A24" s="5" t="s">
        <v>12</v>
      </c>
      <c r="B24" s="204" t="s">
        <v>72</v>
      </c>
      <c r="C24" s="21">
        <f t="shared" si="44"/>
        <v>0</v>
      </c>
      <c r="D24" s="2">
        <f t="shared" si="51"/>
        <v>0</v>
      </c>
      <c r="E24" s="7">
        <v>0</v>
      </c>
      <c r="F24" s="2">
        <v>0</v>
      </c>
      <c r="G24" s="2">
        <v>0</v>
      </c>
      <c r="H24" s="2">
        <f t="shared" si="45"/>
        <v>0</v>
      </c>
      <c r="I24" s="2">
        <v>0</v>
      </c>
      <c r="J24" s="8">
        <v>0</v>
      </c>
      <c r="K24" s="8">
        <v>0</v>
      </c>
      <c r="L24" s="8">
        <v>0</v>
      </c>
      <c r="M24" s="3">
        <f t="shared" si="46"/>
        <v>0</v>
      </c>
      <c r="N24" s="8">
        <v>0</v>
      </c>
      <c r="O24" s="8">
        <v>0</v>
      </c>
      <c r="P24" s="8">
        <v>0</v>
      </c>
      <c r="Q24" s="8">
        <v>0</v>
      </c>
      <c r="R24" s="3">
        <f t="shared" si="47"/>
        <v>0</v>
      </c>
      <c r="S24" s="8">
        <v>0</v>
      </c>
      <c r="T24" s="8">
        <v>0</v>
      </c>
      <c r="U24" s="8">
        <v>0</v>
      </c>
      <c r="V24" s="3">
        <f t="shared" si="48"/>
        <v>0</v>
      </c>
      <c r="W24" s="8">
        <v>0</v>
      </c>
      <c r="X24" s="8">
        <v>0</v>
      </c>
      <c r="Y24" s="3">
        <f t="shared" si="52"/>
        <v>0</v>
      </c>
      <c r="Z24" s="8">
        <v>0</v>
      </c>
      <c r="AA24" s="8">
        <v>0</v>
      </c>
      <c r="AB24" s="8">
        <v>0</v>
      </c>
      <c r="AC24" s="3">
        <f t="shared" si="49"/>
        <v>0</v>
      </c>
      <c r="AD24" s="8">
        <v>0</v>
      </c>
      <c r="AE24" s="3">
        <v>0</v>
      </c>
      <c r="AF24" s="8"/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/>
      <c r="AN24" s="8"/>
      <c r="AO24" s="8"/>
      <c r="AP24" s="8"/>
      <c r="AQ24" s="70">
        <f t="shared" si="7"/>
        <v>0</v>
      </c>
      <c r="AR24" s="70">
        <f t="shared" si="41"/>
        <v>0</v>
      </c>
      <c r="AS24" s="70">
        <f t="shared" si="8"/>
        <v>0</v>
      </c>
      <c r="AT24" s="70">
        <f t="shared" si="9"/>
        <v>0</v>
      </c>
      <c r="AU24" s="70">
        <f t="shared" si="10"/>
        <v>0</v>
      </c>
      <c r="AV24" s="70">
        <f t="shared" si="53"/>
        <v>0</v>
      </c>
      <c r="AW24" s="70">
        <f t="shared" si="11"/>
        <v>0</v>
      </c>
      <c r="AX24" s="70">
        <f t="shared" si="50"/>
        <v>0</v>
      </c>
      <c r="AY24" s="70">
        <f t="shared" si="12"/>
        <v>0</v>
      </c>
      <c r="AZ24" s="70">
        <f t="shared" si="13"/>
        <v>0</v>
      </c>
      <c r="BA24" s="70">
        <f t="shared" si="14"/>
        <v>0</v>
      </c>
      <c r="BB24" s="70">
        <f t="shared" si="15"/>
        <v>0</v>
      </c>
      <c r="BC24" s="70">
        <f t="shared" si="16"/>
        <v>0</v>
      </c>
      <c r="BD24" s="70">
        <f t="shared" si="17"/>
        <v>0</v>
      </c>
      <c r="BE24" s="70">
        <f t="shared" si="18"/>
        <v>0</v>
      </c>
      <c r="BF24" s="70">
        <f t="shared" si="19"/>
        <v>0</v>
      </c>
      <c r="BG24" s="70">
        <f t="shared" si="20"/>
        <v>0</v>
      </c>
      <c r="BH24" s="70">
        <f t="shared" si="21"/>
        <v>0</v>
      </c>
      <c r="BI24" s="70">
        <f t="shared" si="22"/>
        <v>0</v>
      </c>
      <c r="BJ24" s="70">
        <f t="shared" si="23"/>
        <v>0</v>
      </c>
    </row>
    <row r="25" spans="1:62" ht="38.25">
      <c r="A25" s="5" t="s">
        <v>13</v>
      </c>
      <c r="B25" s="204" t="s">
        <v>73</v>
      </c>
      <c r="C25" s="21">
        <f t="shared" si="44"/>
        <v>0</v>
      </c>
      <c r="D25" s="2">
        <f t="shared" si="51"/>
        <v>0</v>
      </c>
      <c r="E25" s="22">
        <v>0</v>
      </c>
      <c r="F25" s="2">
        <v>0</v>
      </c>
      <c r="G25" s="2">
        <v>0</v>
      </c>
      <c r="H25" s="2">
        <f t="shared" si="45"/>
        <v>0</v>
      </c>
      <c r="I25" s="2">
        <v>0</v>
      </c>
      <c r="J25" s="8">
        <v>0</v>
      </c>
      <c r="K25" s="8">
        <v>0</v>
      </c>
      <c r="L25" s="8">
        <v>0</v>
      </c>
      <c r="M25" s="3">
        <f t="shared" si="46"/>
        <v>0</v>
      </c>
      <c r="N25" s="8">
        <v>0</v>
      </c>
      <c r="O25" s="8">
        <v>0</v>
      </c>
      <c r="P25" s="8">
        <v>0</v>
      </c>
      <c r="Q25" s="8">
        <v>0</v>
      </c>
      <c r="R25" s="3">
        <f t="shared" si="47"/>
        <v>0</v>
      </c>
      <c r="S25" s="8">
        <v>0</v>
      </c>
      <c r="T25" s="8">
        <v>0</v>
      </c>
      <c r="U25" s="8">
        <v>0</v>
      </c>
      <c r="V25" s="3">
        <f t="shared" si="48"/>
        <v>0</v>
      </c>
      <c r="W25" s="8">
        <v>0</v>
      </c>
      <c r="X25" s="8">
        <v>0</v>
      </c>
      <c r="Y25" s="3">
        <f t="shared" si="52"/>
        <v>0</v>
      </c>
      <c r="Z25" s="8">
        <v>0</v>
      </c>
      <c r="AA25" s="8">
        <v>0</v>
      </c>
      <c r="AB25" s="8">
        <v>0</v>
      </c>
      <c r="AC25" s="3">
        <f t="shared" si="49"/>
        <v>0</v>
      </c>
      <c r="AD25" s="8">
        <v>0</v>
      </c>
      <c r="AE25" s="3">
        <v>0</v>
      </c>
      <c r="AF25" s="8"/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/>
      <c r="AN25" s="8"/>
      <c r="AO25" s="8"/>
      <c r="AP25" s="8"/>
      <c r="AQ25" s="70">
        <f t="shared" si="7"/>
        <v>0</v>
      </c>
      <c r="AR25" s="70">
        <f t="shared" si="41"/>
        <v>0</v>
      </c>
      <c r="AS25" s="70">
        <f t="shared" si="8"/>
        <v>0</v>
      </c>
      <c r="AT25" s="70">
        <f t="shared" si="9"/>
        <v>0</v>
      </c>
      <c r="AU25" s="70">
        <f t="shared" si="10"/>
        <v>0</v>
      </c>
      <c r="AV25" s="70">
        <f>L25+V25+W25+Y25+Z25</f>
        <v>0</v>
      </c>
      <c r="AW25" s="70">
        <f t="shared" si="11"/>
        <v>0</v>
      </c>
      <c r="AX25" s="70">
        <f t="shared" si="50"/>
        <v>0</v>
      </c>
      <c r="AY25" s="70">
        <f t="shared" si="12"/>
        <v>0</v>
      </c>
      <c r="AZ25" s="70">
        <f t="shared" si="13"/>
        <v>0</v>
      </c>
      <c r="BA25" s="70">
        <f t="shared" si="14"/>
        <v>0</v>
      </c>
      <c r="BB25" s="70">
        <f t="shared" si="15"/>
        <v>0</v>
      </c>
      <c r="BC25" s="70">
        <f t="shared" si="16"/>
        <v>0</v>
      </c>
      <c r="BD25" s="70">
        <f t="shared" si="17"/>
        <v>0</v>
      </c>
      <c r="BE25" s="70">
        <f t="shared" si="18"/>
        <v>0</v>
      </c>
      <c r="BF25" s="70">
        <f t="shared" si="19"/>
        <v>0</v>
      </c>
      <c r="BG25" s="70">
        <f t="shared" si="20"/>
        <v>0</v>
      </c>
      <c r="BH25" s="70">
        <f t="shared" si="21"/>
        <v>0</v>
      </c>
      <c r="BI25" s="70">
        <f t="shared" si="22"/>
        <v>0</v>
      </c>
      <c r="BJ25" s="70">
        <f t="shared" si="23"/>
        <v>0</v>
      </c>
    </row>
    <row r="26" spans="1:62" ht="38.25">
      <c r="A26" s="5" t="s">
        <v>48</v>
      </c>
      <c r="B26" s="204" t="s">
        <v>74</v>
      </c>
      <c r="C26" s="21">
        <f t="shared" si="44"/>
        <v>0</v>
      </c>
      <c r="D26" s="2">
        <f t="shared" si="51"/>
        <v>0</v>
      </c>
      <c r="E26" s="7">
        <v>0</v>
      </c>
      <c r="F26" s="2">
        <v>0</v>
      </c>
      <c r="G26" s="2">
        <v>0</v>
      </c>
      <c r="H26" s="2">
        <f t="shared" si="45"/>
        <v>0</v>
      </c>
      <c r="I26" s="2">
        <v>0</v>
      </c>
      <c r="J26" s="8">
        <v>0</v>
      </c>
      <c r="K26" s="8">
        <v>0</v>
      </c>
      <c r="L26" s="8">
        <v>0</v>
      </c>
      <c r="M26" s="3">
        <f t="shared" si="46"/>
        <v>0</v>
      </c>
      <c r="N26" s="8">
        <v>0</v>
      </c>
      <c r="O26" s="8">
        <v>0</v>
      </c>
      <c r="P26" s="8">
        <v>0</v>
      </c>
      <c r="Q26" s="8">
        <v>0</v>
      </c>
      <c r="R26" s="3">
        <f t="shared" si="47"/>
        <v>0</v>
      </c>
      <c r="S26" s="8">
        <v>0</v>
      </c>
      <c r="T26" s="8">
        <v>0</v>
      </c>
      <c r="U26" s="8">
        <v>0</v>
      </c>
      <c r="V26" s="3">
        <f t="shared" si="48"/>
        <v>0</v>
      </c>
      <c r="W26" s="8">
        <v>0</v>
      </c>
      <c r="X26" s="8">
        <v>0</v>
      </c>
      <c r="Y26" s="3">
        <f t="shared" si="52"/>
        <v>0</v>
      </c>
      <c r="Z26" s="8">
        <v>0</v>
      </c>
      <c r="AA26" s="8">
        <v>0</v>
      </c>
      <c r="AB26" s="8">
        <v>0</v>
      </c>
      <c r="AC26" s="3">
        <f t="shared" si="49"/>
        <v>0</v>
      </c>
      <c r="AD26" s="8">
        <v>0</v>
      </c>
      <c r="AE26" s="3">
        <v>0</v>
      </c>
      <c r="AF26" s="8"/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/>
      <c r="AN26" s="8"/>
      <c r="AO26" s="8"/>
      <c r="AP26" s="8"/>
      <c r="AQ26" s="70">
        <f t="shared" si="7"/>
        <v>0</v>
      </c>
      <c r="AR26" s="70">
        <f t="shared" si="41"/>
        <v>0</v>
      </c>
      <c r="AS26" s="70">
        <f t="shared" si="8"/>
        <v>0</v>
      </c>
      <c r="AT26" s="70">
        <f t="shared" si="9"/>
        <v>0</v>
      </c>
      <c r="AU26" s="70">
        <f t="shared" si="10"/>
        <v>0</v>
      </c>
      <c r="AV26" s="70">
        <f t="shared" si="53"/>
        <v>0</v>
      </c>
      <c r="AW26" s="70">
        <f t="shared" si="11"/>
        <v>0</v>
      </c>
      <c r="AX26" s="70">
        <f t="shared" si="50"/>
        <v>0</v>
      </c>
      <c r="AY26" s="70">
        <f t="shared" si="12"/>
        <v>0</v>
      </c>
      <c r="AZ26" s="70">
        <f t="shared" si="13"/>
        <v>0</v>
      </c>
      <c r="BA26" s="70">
        <f t="shared" si="14"/>
        <v>0</v>
      </c>
      <c r="BB26" s="70">
        <f t="shared" si="15"/>
        <v>0</v>
      </c>
      <c r="BC26" s="70">
        <f t="shared" si="16"/>
        <v>0</v>
      </c>
      <c r="BD26" s="70">
        <f t="shared" si="17"/>
        <v>0</v>
      </c>
      <c r="BE26" s="70">
        <f t="shared" si="18"/>
        <v>0</v>
      </c>
      <c r="BF26" s="70">
        <f t="shared" si="19"/>
        <v>0</v>
      </c>
      <c r="BG26" s="70">
        <f t="shared" si="20"/>
        <v>0</v>
      </c>
      <c r="BH26" s="70">
        <f t="shared" si="21"/>
        <v>0</v>
      </c>
      <c r="BI26" s="70">
        <f t="shared" si="22"/>
        <v>0</v>
      </c>
      <c r="BJ26" s="70">
        <f t="shared" si="23"/>
        <v>0</v>
      </c>
    </row>
    <row r="27" spans="1:62" ht="25.5">
      <c r="A27" s="5">
        <v>7</v>
      </c>
      <c r="B27" s="133" t="s">
        <v>75</v>
      </c>
      <c r="C27" s="69">
        <f t="shared" ref="C27:BJ27" si="54">SUM(C28:C32)</f>
        <v>0</v>
      </c>
      <c r="D27" s="69">
        <f t="shared" si="54"/>
        <v>0</v>
      </c>
      <c r="E27" s="69">
        <f t="shared" si="54"/>
        <v>0</v>
      </c>
      <c r="F27" s="69">
        <f t="shared" si="54"/>
        <v>0</v>
      </c>
      <c r="G27" s="69">
        <f t="shared" si="54"/>
        <v>0</v>
      </c>
      <c r="H27" s="69">
        <f t="shared" si="54"/>
        <v>0</v>
      </c>
      <c r="I27" s="69">
        <f t="shared" si="54"/>
        <v>0</v>
      </c>
      <c r="J27" s="69">
        <f t="shared" si="54"/>
        <v>0</v>
      </c>
      <c r="K27" s="69">
        <f t="shared" si="54"/>
        <v>0</v>
      </c>
      <c r="L27" s="69">
        <f t="shared" si="54"/>
        <v>0</v>
      </c>
      <c r="M27" s="69">
        <f t="shared" si="54"/>
        <v>0</v>
      </c>
      <c r="N27" s="69">
        <f t="shared" si="54"/>
        <v>0</v>
      </c>
      <c r="O27" s="69">
        <f t="shared" si="54"/>
        <v>0</v>
      </c>
      <c r="P27" s="69">
        <f t="shared" si="54"/>
        <v>0</v>
      </c>
      <c r="Q27" s="69">
        <f t="shared" si="54"/>
        <v>0</v>
      </c>
      <c r="R27" s="69">
        <f t="shared" si="54"/>
        <v>0</v>
      </c>
      <c r="S27" s="69">
        <f t="shared" si="54"/>
        <v>0</v>
      </c>
      <c r="T27" s="69">
        <f t="shared" si="54"/>
        <v>0</v>
      </c>
      <c r="U27" s="69">
        <f t="shared" si="54"/>
        <v>0</v>
      </c>
      <c r="V27" s="69">
        <f t="shared" si="54"/>
        <v>0</v>
      </c>
      <c r="W27" s="69">
        <f t="shared" si="54"/>
        <v>0</v>
      </c>
      <c r="X27" s="69">
        <f t="shared" si="54"/>
        <v>0</v>
      </c>
      <c r="Y27" s="69">
        <f t="shared" si="54"/>
        <v>0</v>
      </c>
      <c r="Z27" s="69">
        <f t="shared" si="54"/>
        <v>0</v>
      </c>
      <c r="AA27" s="69">
        <f t="shared" si="54"/>
        <v>0</v>
      </c>
      <c r="AB27" s="69">
        <f t="shared" si="54"/>
        <v>0</v>
      </c>
      <c r="AC27" s="69">
        <f t="shared" si="54"/>
        <v>0</v>
      </c>
      <c r="AD27" s="69">
        <f t="shared" si="54"/>
        <v>0</v>
      </c>
      <c r="AE27" s="69">
        <f t="shared" si="54"/>
        <v>0</v>
      </c>
      <c r="AF27" s="69">
        <f t="shared" si="54"/>
        <v>0</v>
      </c>
      <c r="AG27" s="69">
        <f t="shared" si="54"/>
        <v>0</v>
      </c>
      <c r="AH27" s="69">
        <f t="shared" si="54"/>
        <v>0</v>
      </c>
      <c r="AI27" s="69">
        <f t="shared" si="54"/>
        <v>0</v>
      </c>
      <c r="AJ27" s="69">
        <f t="shared" si="54"/>
        <v>0</v>
      </c>
      <c r="AK27" s="69">
        <f t="shared" si="54"/>
        <v>0</v>
      </c>
      <c r="AL27" s="69">
        <f t="shared" si="54"/>
        <v>0</v>
      </c>
      <c r="AM27" s="69">
        <f t="shared" si="54"/>
        <v>0</v>
      </c>
      <c r="AN27" s="69">
        <f t="shared" si="54"/>
        <v>0</v>
      </c>
      <c r="AO27" s="69">
        <f t="shared" si="54"/>
        <v>0</v>
      </c>
      <c r="AP27" s="69">
        <f t="shared" si="54"/>
        <v>0</v>
      </c>
      <c r="AQ27" s="69">
        <f t="shared" si="54"/>
        <v>0</v>
      </c>
      <c r="AR27" s="69">
        <f t="shared" si="54"/>
        <v>0</v>
      </c>
      <c r="AS27" s="69">
        <f t="shared" si="54"/>
        <v>0</v>
      </c>
      <c r="AT27" s="69">
        <f t="shared" si="54"/>
        <v>0</v>
      </c>
      <c r="AU27" s="69">
        <f t="shared" si="54"/>
        <v>0</v>
      </c>
      <c r="AV27" s="69">
        <f>SUM(AV28:AV32)</f>
        <v>0</v>
      </c>
      <c r="AW27" s="69">
        <f t="shared" si="54"/>
        <v>0</v>
      </c>
      <c r="AX27" s="69">
        <f t="shared" si="54"/>
        <v>0</v>
      </c>
      <c r="AY27" s="69">
        <f t="shared" si="54"/>
        <v>0</v>
      </c>
      <c r="AZ27" s="69">
        <f t="shared" si="54"/>
        <v>0</v>
      </c>
      <c r="BA27" s="69">
        <f t="shared" si="54"/>
        <v>0</v>
      </c>
      <c r="BB27" s="69">
        <f t="shared" si="54"/>
        <v>0</v>
      </c>
      <c r="BC27" s="69">
        <f t="shared" si="54"/>
        <v>0</v>
      </c>
      <c r="BD27" s="69">
        <f t="shared" si="54"/>
        <v>0</v>
      </c>
      <c r="BE27" s="69">
        <f t="shared" si="54"/>
        <v>0</v>
      </c>
      <c r="BF27" s="69">
        <f t="shared" si="54"/>
        <v>0</v>
      </c>
      <c r="BG27" s="69">
        <f t="shared" si="54"/>
        <v>0</v>
      </c>
      <c r="BH27" s="69">
        <f t="shared" si="54"/>
        <v>0</v>
      </c>
      <c r="BI27" s="69">
        <f t="shared" si="54"/>
        <v>0</v>
      </c>
      <c r="BJ27" s="69">
        <f t="shared" si="54"/>
        <v>0</v>
      </c>
    </row>
    <row r="28" spans="1:62">
      <c r="A28" s="9" t="s">
        <v>14</v>
      </c>
      <c r="B28" s="204" t="s">
        <v>76</v>
      </c>
      <c r="C28" s="33">
        <f t="shared" ref="C28:C37" si="55">E28+F28+G28</f>
        <v>0</v>
      </c>
      <c r="D28" s="32">
        <f t="shared" ref="D28:D37" si="56">L28+V28+W28+Y28-I28-E28</f>
        <v>0</v>
      </c>
      <c r="E28" s="36">
        <v>0</v>
      </c>
      <c r="F28" s="32">
        <v>0</v>
      </c>
      <c r="G28" s="32">
        <v>0</v>
      </c>
      <c r="H28" s="32">
        <v>0</v>
      </c>
      <c r="I28" s="32">
        <f t="shared" ref="I28:I37" si="57">H28-J28-K28</f>
        <v>0</v>
      </c>
      <c r="J28" s="38">
        <v>0</v>
      </c>
      <c r="K28" s="38">
        <v>0</v>
      </c>
      <c r="L28" s="38">
        <v>0</v>
      </c>
      <c r="M28" s="34">
        <f t="shared" ref="M28:M37" si="58">N28+O28+P28+Q28</f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4">
        <f t="shared" ref="V28:V37" si="59">M28+R28</f>
        <v>0</v>
      </c>
      <c r="W28" s="38">
        <v>0</v>
      </c>
      <c r="X28" s="38">
        <v>0</v>
      </c>
      <c r="Y28" s="34">
        <f t="shared" ref="Y28:Y37" si="60">E28+I28-L28-V28-W28</f>
        <v>0</v>
      </c>
      <c r="Z28" s="38">
        <v>0</v>
      </c>
      <c r="AA28" s="38">
        <v>0</v>
      </c>
      <c r="AB28" s="38">
        <v>0</v>
      </c>
      <c r="AC28" s="34">
        <f t="shared" ref="AC28:AC37" si="61">AA28+AB28</f>
        <v>0</v>
      </c>
      <c r="AD28" s="38">
        <v>0</v>
      </c>
      <c r="AE28" s="34">
        <f t="shared" ref="AE28:AE37" si="62">AA28+AB28-AD28</f>
        <v>0</v>
      </c>
      <c r="AF28" s="38"/>
      <c r="AG28" s="38">
        <v>0</v>
      </c>
      <c r="AH28" s="38">
        <v>0</v>
      </c>
      <c r="AI28" s="38">
        <v>0</v>
      </c>
      <c r="AJ28" s="34">
        <f t="shared" ref="AJ28:AJ37" si="63">AH28+AI28</f>
        <v>0</v>
      </c>
      <c r="AK28" s="38">
        <v>0</v>
      </c>
      <c r="AL28" s="38">
        <v>0</v>
      </c>
      <c r="AM28" s="38"/>
      <c r="AN28" s="38"/>
      <c r="AO28" s="38"/>
      <c r="AP28" s="38"/>
      <c r="AQ28" s="70">
        <f t="shared" si="7"/>
        <v>0</v>
      </c>
      <c r="AR28" s="70">
        <f t="shared" si="41"/>
        <v>0</v>
      </c>
      <c r="AS28" s="70">
        <f t="shared" si="8"/>
        <v>0</v>
      </c>
      <c r="AT28" s="70">
        <f t="shared" si="9"/>
        <v>0</v>
      </c>
      <c r="AU28" s="70">
        <f t="shared" si="10"/>
        <v>0</v>
      </c>
      <c r="AV28" s="70">
        <f>L28+V28+W28+Y28+Z28</f>
        <v>0</v>
      </c>
      <c r="AW28" s="70">
        <f t="shared" si="11"/>
        <v>0</v>
      </c>
      <c r="AX28" s="70">
        <f t="shared" ref="AX28:AX46" si="64">N28+O28+P28+Q28</f>
        <v>0</v>
      </c>
      <c r="AY28" s="70">
        <f t="shared" si="12"/>
        <v>0</v>
      </c>
      <c r="AZ28" s="70">
        <f t="shared" si="13"/>
        <v>0</v>
      </c>
      <c r="BA28" s="70">
        <f t="shared" si="14"/>
        <v>0</v>
      </c>
      <c r="BB28" s="70">
        <f t="shared" si="15"/>
        <v>0</v>
      </c>
      <c r="BC28" s="70">
        <f t="shared" si="16"/>
        <v>0</v>
      </c>
      <c r="BD28" s="70">
        <f t="shared" si="17"/>
        <v>0</v>
      </c>
      <c r="BE28" s="70">
        <f t="shared" si="18"/>
        <v>0</v>
      </c>
      <c r="BF28" s="70">
        <f t="shared" si="19"/>
        <v>0</v>
      </c>
      <c r="BG28" s="70">
        <f t="shared" si="20"/>
        <v>0</v>
      </c>
      <c r="BH28" s="70">
        <f t="shared" si="21"/>
        <v>0</v>
      </c>
      <c r="BI28" s="70">
        <f t="shared" si="22"/>
        <v>0</v>
      </c>
      <c r="BJ28" s="70">
        <f t="shared" si="23"/>
        <v>0</v>
      </c>
    </row>
    <row r="29" spans="1:62">
      <c r="A29" s="9" t="s">
        <v>15</v>
      </c>
      <c r="B29" s="204" t="s">
        <v>77</v>
      </c>
      <c r="C29" s="33">
        <f t="shared" si="55"/>
        <v>0</v>
      </c>
      <c r="D29" s="32">
        <f t="shared" si="56"/>
        <v>0</v>
      </c>
      <c r="E29" s="36">
        <v>0</v>
      </c>
      <c r="F29" s="32">
        <v>0</v>
      </c>
      <c r="G29" s="32">
        <v>0</v>
      </c>
      <c r="H29" s="32">
        <v>0</v>
      </c>
      <c r="I29" s="32">
        <f t="shared" si="57"/>
        <v>0</v>
      </c>
      <c r="J29" s="38">
        <v>0</v>
      </c>
      <c r="K29" s="38">
        <v>0</v>
      </c>
      <c r="L29" s="38">
        <v>0</v>
      </c>
      <c r="M29" s="34">
        <f t="shared" si="58"/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4">
        <f t="shared" si="59"/>
        <v>0</v>
      </c>
      <c r="W29" s="38">
        <v>0</v>
      </c>
      <c r="X29" s="38">
        <v>0</v>
      </c>
      <c r="Y29" s="34">
        <f t="shared" si="60"/>
        <v>0</v>
      </c>
      <c r="Z29" s="38">
        <v>0</v>
      </c>
      <c r="AA29" s="38">
        <v>0</v>
      </c>
      <c r="AB29" s="38">
        <v>0</v>
      </c>
      <c r="AC29" s="34">
        <f t="shared" si="61"/>
        <v>0</v>
      </c>
      <c r="AD29" s="38">
        <v>0</v>
      </c>
      <c r="AE29" s="34">
        <f t="shared" si="62"/>
        <v>0</v>
      </c>
      <c r="AF29" s="38"/>
      <c r="AG29" s="38">
        <v>0</v>
      </c>
      <c r="AH29" s="38">
        <v>0</v>
      </c>
      <c r="AI29" s="38">
        <v>0</v>
      </c>
      <c r="AJ29" s="34">
        <f t="shared" si="63"/>
        <v>0</v>
      </c>
      <c r="AK29" s="38">
        <v>0</v>
      </c>
      <c r="AL29" s="38">
        <v>0</v>
      </c>
      <c r="AM29" s="38"/>
      <c r="AN29" s="38"/>
      <c r="AO29" s="38"/>
      <c r="AP29" s="38"/>
      <c r="AQ29" s="70">
        <f t="shared" si="7"/>
        <v>0</v>
      </c>
      <c r="AR29" s="70">
        <f t="shared" si="41"/>
        <v>0</v>
      </c>
      <c r="AS29" s="70">
        <f t="shared" si="8"/>
        <v>0</v>
      </c>
      <c r="AT29" s="70">
        <f t="shared" si="9"/>
        <v>0</v>
      </c>
      <c r="AU29" s="70">
        <f t="shared" si="10"/>
        <v>0</v>
      </c>
      <c r="AV29" s="70">
        <f t="shared" ref="AV29:AV32" si="65">L29+V29+W29+Y29+Z29</f>
        <v>0</v>
      </c>
      <c r="AW29" s="70">
        <f t="shared" si="11"/>
        <v>0</v>
      </c>
      <c r="AX29" s="70">
        <f t="shared" si="64"/>
        <v>0</v>
      </c>
      <c r="AY29" s="70">
        <f t="shared" si="12"/>
        <v>0</v>
      </c>
      <c r="AZ29" s="70">
        <f t="shared" si="13"/>
        <v>0</v>
      </c>
      <c r="BA29" s="70">
        <f t="shared" si="14"/>
        <v>0</v>
      </c>
      <c r="BB29" s="70">
        <f t="shared" si="15"/>
        <v>0</v>
      </c>
      <c r="BC29" s="70">
        <f t="shared" si="16"/>
        <v>0</v>
      </c>
      <c r="BD29" s="70">
        <f t="shared" si="17"/>
        <v>0</v>
      </c>
      <c r="BE29" s="70">
        <f t="shared" si="18"/>
        <v>0</v>
      </c>
      <c r="BF29" s="70">
        <f t="shared" si="19"/>
        <v>0</v>
      </c>
      <c r="BG29" s="70">
        <f t="shared" si="20"/>
        <v>0</v>
      </c>
      <c r="BH29" s="70">
        <f t="shared" si="21"/>
        <v>0</v>
      </c>
      <c r="BI29" s="70">
        <f t="shared" si="22"/>
        <v>0</v>
      </c>
      <c r="BJ29" s="70">
        <f t="shared" si="23"/>
        <v>0</v>
      </c>
    </row>
    <row r="30" spans="1:62" ht="25.5">
      <c r="A30" s="9" t="s">
        <v>49</v>
      </c>
      <c r="B30" s="204" t="s">
        <v>78</v>
      </c>
      <c r="C30" s="33">
        <f t="shared" si="55"/>
        <v>0</v>
      </c>
      <c r="D30" s="32">
        <f t="shared" si="56"/>
        <v>0</v>
      </c>
      <c r="E30" s="36">
        <v>0</v>
      </c>
      <c r="F30" s="32">
        <v>0</v>
      </c>
      <c r="G30" s="32">
        <v>0</v>
      </c>
      <c r="H30" s="32">
        <v>0</v>
      </c>
      <c r="I30" s="32">
        <f t="shared" si="57"/>
        <v>0</v>
      </c>
      <c r="J30" s="38">
        <v>0</v>
      </c>
      <c r="K30" s="38">
        <v>0</v>
      </c>
      <c r="L30" s="38">
        <v>0</v>
      </c>
      <c r="M30" s="34">
        <f t="shared" si="58"/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4">
        <f t="shared" si="59"/>
        <v>0</v>
      </c>
      <c r="W30" s="38">
        <v>0</v>
      </c>
      <c r="X30" s="38">
        <v>0</v>
      </c>
      <c r="Y30" s="34">
        <f t="shared" si="60"/>
        <v>0</v>
      </c>
      <c r="Z30" s="38">
        <v>0</v>
      </c>
      <c r="AA30" s="38">
        <v>0</v>
      </c>
      <c r="AB30" s="38">
        <v>0</v>
      </c>
      <c r="AC30" s="34">
        <f t="shared" si="61"/>
        <v>0</v>
      </c>
      <c r="AD30" s="38">
        <v>0</v>
      </c>
      <c r="AE30" s="34">
        <f t="shared" si="62"/>
        <v>0</v>
      </c>
      <c r="AF30" s="38"/>
      <c r="AG30" s="38">
        <v>0</v>
      </c>
      <c r="AH30" s="38">
        <v>0</v>
      </c>
      <c r="AI30" s="38">
        <v>0</v>
      </c>
      <c r="AJ30" s="34">
        <f t="shared" si="63"/>
        <v>0</v>
      </c>
      <c r="AK30" s="38">
        <v>0</v>
      </c>
      <c r="AL30" s="38">
        <v>0</v>
      </c>
      <c r="AM30" s="38"/>
      <c r="AN30" s="38"/>
      <c r="AO30" s="38"/>
      <c r="AP30" s="38"/>
      <c r="AQ30" s="70">
        <f t="shared" si="7"/>
        <v>0</v>
      </c>
      <c r="AR30" s="70">
        <f t="shared" si="41"/>
        <v>0</v>
      </c>
      <c r="AS30" s="70">
        <f t="shared" si="8"/>
        <v>0</v>
      </c>
      <c r="AT30" s="70">
        <f t="shared" si="9"/>
        <v>0</v>
      </c>
      <c r="AU30" s="70">
        <f t="shared" si="10"/>
        <v>0</v>
      </c>
      <c r="AV30" s="70">
        <f t="shared" si="65"/>
        <v>0</v>
      </c>
      <c r="AW30" s="70">
        <f t="shared" si="11"/>
        <v>0</v>
      </c>
      <c r="AX30" s="70">
        <f t="shared" si="64"/>
        <v>0</v>
      </c>
      <c r="AY30" s="70">
        <f t="shared" si="12"/>
        <v>0</v>
      </c>
      <c r="AZ30" s="70">
        <f t="shared" si="13"/>
        <v>0</v>
      </c>
      <c r="BA30" s="70">
        <f t="shared" si="14"/>
        <v>0</v>
      </c>
      <c r="BB30" s="70">
        <f t="shared" si="15"/>
        <v>0</v>
      </c>
      <c r="BC30" s="70">
        <f t="shared" si="16"/>
        <v>0</v>
      </c>
      <c r="BD30" s="70">
        <f t="shared" si="17"/>
        <v>0</v>
      </c>
      <c r="BE30" s="70">
        <f t="shared" si="18"/>
        <v>0</v>
      </c>
      <c r="BF30" s="70">
        <f t="shared" si="19"/>
        <v>0</v>
      </c>
      <c r="BG30" s="70">
        <f t="shared" si="20"/>
        <v>0</v>
      </c>
      <c r="BH30" s="70">
        <f t="shared" si="21"/>
        <v>0</v>
      </c>
      <c r="BI30" s="70">
        <f t="shared" si="22"/>
        <v>0</v>
      </c>
      <c r="BJ30" s="70">
        <f t="shared" si="23"/>
        <v>0</v>
      </c>
    </row>
    <row r="31" spans="1:62">
      <c r="A31" s="9" t="s">
        <v>50</v>
      </c>
      <c r="B31" s="204" t="s">
        <v>79</v>
      </c>
      <c r="C31" s="33">
        <f t="shared" si="55"/>
        <v>0</v>
      </c>
      <c r="D31" s="32">
        <f t="shared" si="56"/>
        <v>0</v>
      </c>
      <c r="E31" s="36">
        <v>0</v>
      </c>
      <c r="F31" s="32">
        <v>0</v>
      </c>
      <c r="G31" s="32">
        <v>0</v>
      </c>
      <c r="H31" s="32">
        <v>0</v>
      </c>
      <c r="I31" s="32">
        <f t="shared" si="57"/>
        <v>0</v>
      </c>
      <c r="J31" s="38">
        <v>0</v>
      </c>
      <c r="K31" s="38">
        <v>0</v>
      </c>
      <c r="L31" s="38">
        <v>0</v>
      </c>
      <c r="M31" s="34">
        <f t="shared" si="58"/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4">
        <f t="shared" si="59"/>
        <v>0</v>
      </c>
      <c r="W31" s="38">
        <v>0</v>
      </c>
      <c r="X31" s="38">
        <v>0</v>
      </c>
      <c r="Y31" s="34">
        <f t="shared" si="60"/>
        <v>0</v>
      </c>
      <c r="Z31" s="38">
        <v>0</v>
      </c>
      <c r="AA31" s="38">
        <v>0</v>
      </c>
      <c r="AB31" s="38">
        <v>0</v>
      </c>
      <c r="AC31" s="34">
        <f t="shared" si="61"/>
        <v>0</v>
      </c>
      <c r="AD31" s="38">
        <v>0</v>
      </c>
      <c r="AE31" s="34">
        <f t="shared" si="62"/>
        <v>0</v>
      </c>
      <c r="AF31" s="38"/>
      <c r="AG31" s="38">
        <v>0</v>
      </c>
      <c r="AH31" s="38">
        <v>0</v>
      </c>
      <c r="AI31" s="38">
        <v>0</v>
      </c>
      <c r="AJ31" s="34">
        <f t="shared" si="63"/>
        <v>0</v>
      </c>
      <c r="AK31" s="38">
        <v>0</v>
      </c>
      <c r="AL31" s="38">
        <v>0</v>
      </c>
      <c r="AM31" s="38"/>
      <c r="AN31" s="38"/>
      <c r="AO31" s="38"/>
      <c r="AP31" s="38"/>
      <c r="AQ31" s="70">
        <f t="shared" si="7"/>
        <v>0</v>
      </c>
      <c r="AR31" s="70">
        <f t="shared" si="41"/>
        <v>0</v>
      </c>
      <c r="AS31" s="70">
        <f t="shared" si="8"/>
        <v>0</v>
      </c>
      <c r="AT31" s="70">
        <f t="shared" si="9"/>
        <v>0</v>
      </c>
      <c r="AU31" s="70">
        <f t="shared" si="10"/>
        <v>0</v>
      </c>
      <c r="AV31" s="70">
        <f t="shared" si="65"/>
        <v>0</v>
      </c>
      <c r="AW31" s="70">
        <f t="shared" si="11"/>
        <v>0</v>
      </c>
      <c r="AX31" s="70">
        <f t="shared" si="64"/>
        <v>0</v>
      </c>
      <c r="AY31" s="70">
        <f t="shared" si="12"/>
        <v>0</v>
      </c>
      <c r="AZ31" s="70">
        <f t="shared" si="13"/>
        <v>0</v>
      </c>
      <c r="BA31" s="70">
        <f t="shared" si="14"/>
        <v>0</v>
      </c>
      <c r="BB31" s="70">
        <f t="shared" si="15"/>
        <v>0</v>
      </c>
      <c r="BC31" s="70">
        <f t="shared" si="16"/>
        <v>0</v>
      </c>
      <c r="BD31" s="70">
        <f t="shared" si="17"/>
        <v>0</v>
      </c>
      <c r="BE31" s="70">
        <f t="shared" si="18"/>
        <v>0</v>
      </c>
      <c r="BF31" s="70">
        <f t="shared" si="19"/>
        <v>0</v>
      </c>
      <c r="BG31" s="70">
        <f t="shared" si="20"/>
        <v>0</v>
      </c>
      <c r="BH31" s="70">
        <f t="shared" si="21"/>
        <v>0</v>
      </c>
      <c r="BI31" s="70">
        <f t="shared" si="22"/>
        <v>0</v>
      </c>
      <c r="BJ31" s="70">
        <f t="shared" si="23"/>
        <v>0</v>
      </c>
    </row>
    <row r="32" spans="1:62">
      <c r="A32" s="9" t="s">
        <v>51</v>
      </c>
      <c r="B32" s="204" t="s">
        <v>3</v>
      </c>
      <c r="C32" s="33">
        <f t="shared" si="55"/>
        <v>0</v>
      </c>
      <c r="D32" s="32">
        <f t="shared" si="56"/>
        <v>0</v>
      </c>
      <c r="E32" s="36">
        <v>0</v>
      </c>
      <c r="F32" s="32">
        <v>0</v>
      </c>
      <c r="G32" s="32">
        <v>0</v>
      </c>
      <c r="H32" s="32">
        <v>0</v>
      </c>
      <c r="I32" s="32">
        <f t="shared" si="57"/>
        <v>0</v>
      </c>
      <c r="J32" s="38">
        <v>0</v>
      </c>
      <c r="K32" s="38">
        <v>0</v>
      </c>
      <c r="L32" s="38">
        <v>0</v>
      </c>
      <c r="M32" s="34">
        <f t="shared" si="58"/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4">
        <f t="shared" si="59"/>
        <v>0</v>
      </c>
      <c r="W32" s="38">
        <v>0</v>
      </c>
      <c r="X32" s="38">
        <v>0</v>
      </c>
      <c r="Y32" s="34">
        <f t="shared" si="60"/>
        <v>0</v>
      </c>
      <c r="Z32" s="38">
        <v>0</v>
      </c>
      <c r="AA32" s="38">
        <v>0</v>
      </c>
      <c r="AB32" s="38">
        <v>0</v>
      </c>
      <c r="AC32" s="34">
        <f t="shared" si="61"/>
        <v>0</v>
      </c>
      <c r="AD32" s="38">
        <v>0</v>
      </c>
      <c r="AE32" s="34">
        <f t="shared" si="62"/>
        <v>0</v>
      </c>
      <c r="AF32" s="38"/>
      <c r="AG32" s="38">
        <v>0</v>
      </c>
      <c r="AH32" s="38">
        <v>0</v>
      </c>
      <c r="AI32" s="38">
        <v>0</v>
      </c>
      <c r="AJ32" s="34">
        <f t="shared" si="63"/>
        <v>0</v>
      </c>
      <c r="AK32" s="38">
        <v>0</v>
      </c>
      <c r="AL32" s="38">
        <v>0</v>
      </c>
      <c r="AM32" s="38"/>
      <c r="AN32" s="38"/>
      <c r="AO32" s="38"/>
      <c r="AP32" s="38"/>
      <c r="AQ32" s="70">
        <f t="shared" si="7"/>
        <v>0</v>
      </c>
      <c r="AR32" s="70">
        <f t="shared" si="41"/>
        <v>0</v>
      </c>
      <c r="AS32" s="70">
        <f t="shared" si="8"/>
        <v>0</v>
      </c>
      <c r="AT32" s="70">
        <f t="shared" si="9"/>
        <v>0</v>
      </c>
      <c r="AU32" s="70">
        <f t="shared" si="10"/>
        <v>0</v>
      </c>
      <c r="AV32" s="70">
        <f t="shared" si="65"/>
        <v>0</v>
      </c>
      <c r="AW32" s="70">
        <f t="shared" si="11"/>
        <v>0</v>
      </c>
      <c r="AX32" s="70">
        <f t="shared" si="64"/>
        <v>0</v>
      </c>
      <c r="AY32" s="70">
        <f t="shared" si="12"/>
        <v>0</v>
      </c>
      <c r="AZ32" s="70">
        <f t="shared" si="13"/>
        <v>0</v>
      </c>
      <c r="BA32" s="70">
        <f t="shared" si="14"/>
        <v>0</v>
      </c>
      <c r="BB32" s="70">
        <f t="shared" si="15"/>
        <v>0</v>
      </c>
      <c r="BC32" s="70">
        <f t="shared" si="16"/>
        <v>0</v>
      </c>
      <c r="BD32" s="70">
        <f t="shared" si="17"/>
        <v>0</v>
      </c>
      <c r="BE32" s="70">
        <f t="shared" si="18"/>
        <v>0</v>
      </c>
      <c r="BF32" s="70">
        <f t="shared" si="19"/>
        <v>0</v>
      </c>
      <c r="BG32" s="70">
        <f t="shared" si="20"/>
        <v>0</v>
      </c>
      <c r="BH32" s="70">
        <f t="shared" si="21"/>
        <v>0</v>
      </c>
      <c r="BI32" s="70">
        <f t="shared" si="22"/>
        <v>0</v>
      </c>
      <c r="BJ32" s="70">
        <f t="shared" si="23"/>
        <v>0</v>
      </c>
    </row>
    <row r="33" spans="1:62" ht="51">
      <c r="A33" s="9" t="s">
        <v>81</v>
      </c>
      <c r="B33" s="133" t="s">
        <v>92</v>
      </c>
      <c r="C33" s="33">
        <f t="shared" si="55"/>
        <v>0</v>
      </c>
      <c r="D33" s="32">
        <f t="shared" si="56"/>
        <v>0</v>
      </c>
      <c r="E33" s="36">
        <v>0</v>
      </c>
      <c r="F33" s="32">
        <v>0</v>
      </c>
      <c r="G33" s="32">
        <v>0</v>
      </c>
      <c r="H33" s="32">
        <v>0</v>
      </c>
      <c r="I33" s="32">
        <f t="shared" si="57"/>
        <v>0</v>
      </c>
      <c r="J33" s="38">
        <v>0</v>
      </c>
      <c r="K33" s="38">
        <v>0</v>
      </c>
      <c r="L33" s="38">
        <v>0</v>
      </c>
      <c r="M33" s="34">
        <f t="shared" si="58"/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4">
        <f t="shared" si="59"/>
        <v>0</v>
      </c>
      <c r="W33" s="38">
        <v>0</v>
      </c>
      <c r="X33" s="38">
        <v>0</v>
      </c>
      <c r="Y33" s="34">
        <f t="shared" si="60"/>
        <v>0</v>
      </c>
      <c r="Z33" s="38">
        <v>0</v>
      </c>
      <c r="AA33" s="38">
        <v>0</v>
      </c>
      <c r="AB33" s="38">
        <v>0</v>
      </c>
      <c r="AC33" s="34">
        <f t="shared" si="61"/>
        <v>0</v>
      </c>
      <c r="AD33" s="38">
        <v>0</v>
      </c>
      <c r="AE33" s="34">
        <f t="shared" si="62"/>
        <v>0</v>
      </c>
      <c r="AF33" s="38"/>
      <c r="AG33" s="38">
        <v>0</v>
      </c>
      <c r="AH33" s="38">
        <v>0</v>
      </c>
      <c r="AI33" s="38">
        <v>0</v>
      </c>
      <c r="AJ33" s="34">
        <f t="shared" si="63"/>
        <v>0</v>
      </c>
      <c r="AK33" s="38">
        <v>0</v>
      </c>
      <c r="AL33" s="38">
        <v>0</v>
      </c>
      <c r="AM33" s="38"/>
      <c r="AN33" s="38"/>
      <c r="AO33" s="38"/>
      <c r="AP33" s="38"/>
      <c r="AQ33" s="70">
        <f t="shared" si="7"/>
        <v>0</v>
      </c>
      <c r="AR33" s="70">
        <f t="shared" si="41"/>
        <v>0</v>
      </c>
      <c r="AS33" s="70">
        <f t="shared" si="8"/>
        <v>0</v>
      </c>
      <c r="AT33" s="70">
        <f t="shared" si="9"/>
        <v>0</v>
      </c>
      <c r="AU33" s="70">
        <f t="shared" si="10"/>
        <v>0</v>
      </c>
      <c r="AV33" s="70">
        <f>L33+V33+W33+Y33+Z33</f>
        <v>0</v>
      </c>
      <c r="AW33" s="70">
        <f t="shared" si="11"/>
        <v>0</v>
      </c>
      <c r="AX33" s="70">
        <f t="shared" si="64"/>
        <v>0</v>
      </c>
      <c r="AY33" s="70">
        <f t="shared" si="12"/>
        <v>0</v>
      </c>
      <c r="AZ33" s="70">
        <f t="shared" si="13"/>
        <v>0</v>
      </c>
      <c r="BA33" s="70">
        <f t="shared" si="14"/>
        <v>0</v>
      </c>
      <c r="BB33" s="70">
        <f t="shared" si="15"/>
        <v>0</v>
      </c>
      <c r="BC33" s="70">
        <f t="shared" si="16"/>
        <v>0</v>
      </c>
      <c r="BD33" s="70">
        <f t="shared" si="17"/>
        <v>0</v>
      </c>
      <c r="BE33" s="70">
        <f t="shared" si="18"/>
        <v>0</v>
      </c>
      <c r="BF33" s="70">
        <f t="shared" si="19"/>
        <v>0</v>
      </c>
      <c r="BG33" s="70">
        <f t="shared" si="20"/>
        <v>0</v>
      </c>
      <c r="BH33" s="70">
        <f t="shared" si="21"/>
        <v>0</v>
      </c>
      <c r="BI33" s="70">
        <f t="shared" si="22"/>
        <v>0</v>
      </c>
      <c r="BJ33" s="70">
        <f t="shared" si="23"/>
        <v>0</v>
      </c>
    </row>
    <row r="34" spans="1:62" ht="38.25">
      <c r="A34" s="9" t="s">
        <v>82</v>
      </c>
      <c r="B34" s="133" t="s">
        <v>62</v>
      </c>
      <c r="C34" s="33">
        <f t="shared" si="55"/>
        <v>0</v>
      </c>
      <c r="D34" s="32">
        <f t="shared" si="56"/>
        <v>0</v>
      </c>
      <c r="E34" s="36">
        <v>0</v>
      </c>
      <c r="F34" s="32">
        <v>0</v>
      </c>
      <c r="G34" s="32">
        <v>0</v>
      </c>
      <c r="H34" s="32">
        <v>0</v>
      </c>
      <c r="I34" s="32">
        <f t="shared" si="57"/>
        <v>0</v>
      </c>
      <c r="J34" s="38">
        <v>0</v>
      </c>
      <c r="K34" s="38">
        <v>0</v>
      </c>
      <c r="L34" s="38">
        <v>0</v>
      </c>
      <c r="M34" s="34">
        <f t="shared" si="58"/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4">
        <f t="shared" si="59"/>
        <v>0</v>
      </c>
      <c r="W34" s="38">
        <v>0</v>
      </c>
      <c r="X34" s="38">
        <v>0</v>
      </c>
      <c r="Y34" s="34">
        <f t="shared" si="60"/>
        <v>0</v>
      </c>
      <c r="Z34" s="38">
        <v>0</v>
      </c>
      <c r="AA34" s="38">
        <v>0</v>
      </c>
      <c r="AB34" s="38">
        <v>0</v>
      </c>
      <c r="AC34" s="34">
        <f t="shared" si="61"/>
        <v>0</v>
      </c>
      <c r="AD34" s="38">
        <v>0</v>
      </c>
      <c r="AE34" s="34">
        <f t="shared" si="62"/>
        <v>0</v>
      </c>
      <c r="AF34" s="38"/>
      <c r="AG34" s="38">
        <v>0</v>
      </c>
      <c r="AH34" s="38">
        <v>0</v>
      </c>
      <c r="AI34" s="38">
        <v>0</v>
      </c>
      <c r="AJ34" s="34">
        <f t="shared" si="63"/>
        <v>0</v>
      </c>
      <c r="AK34" s="38">
        <v>0</v>
      </c>
      <c r="AL34" s="38">
        <v>0</v>
      </c>
      <c r="AM34" s="38"/>
      <c r="AN34" s="38"/>
      <c r="AO34" s="38"/>
      <c r="AP34" s="38"/>
      <c r="AQ34" s="70">
        <f t="shared" si="7"/>
        <v>0</v>
      </c>
      <c r="AR34" s="70">
        <f t="shared" si="41"/>
        <v>0</v>
      </c>
      <c r="AS34" s="70">
        <f t="shared" si="8"/>
        <v>0</v>
      </c>
      <c r="AT34" s="70">
        <f t="shared" si="9"/>
        <v>0</v>
      </c>
      <c r="AU34" s="70">
        <f t="shared" si="10"/>
        <v>0</v>
      </c>
      <c r="AV34" s="70">
        <f t="shared" ref="AV34:AV46" si="66">L34+V34+W34+Y34+Z34</f>
        <v>0</v>
      </c>
      <c r="AW34" s="70">
        <f t="shared" si="11"/>
        <v>0</v>
      </c>
      <c r="AX34" s="70">
        <f t="shared" si="64"/>
        <v>0</v>
      </c>
      <c r="AY34" s="70">
        <f t="shared" si="12"/>
        <v>0</v>
      </c>
      <c r="AZ34" s="70">
        <f t="shared" si="13"/>
        <v>0</v>
      </c>
      <c r="BA34" s="70">
        <f t="shared" si="14"/>
        <v>0</v>
      </c>
      <c r="BB34" s="70">
        <f t="shared" si="15"/>
        <v>0</v>
      </c>
      <c r="BC34" s="70">
        <f t="shared" si="16"/>
        <v>0</v>
      </c>
      <c r="BD34" s="70">
        <f t="shared" si="17"/>
        <v>0</v>
      </c>
      <c r="BE34" s="70">
        <f t="shared" si="18"/>
        <v>0</v>
      </c>
      <c r="BF34" s="70">
        <f t="shared" si="19"/>
        <v>0</v>
      </c>
      <c r="BG34" s="70">
        <f t="shared" si="20"/>
        <v>0</v>
      </c>
      <c r="BH34" s="70">
        <f t="shared" si="21"/>
        <v>0</v>
      </c>
      <c r="BI34" s="70">
        <f t="shared" si="22"/>
        <v>0</v>
      </c>
      <c r="BJ34" s="70">
        <f t="shared" si="23"/>
        <v>0</v>
      </c>
    </row>
    <row r="35" spans="1:62" ht="38.25">
      <c r="A35" s="9" t="s">
        <v>83</v>
      </c>
      <c r="B35" s="133" t="s">
        <v>63</v>
      </c>
      <c r="C35" s="33">
        <f t="shared" si="55"/>
        <v>0</v>
      </c>
      <c r="D35" s="32">
        <f t="shared" si="56"/>
        <v>0</v>
      </c>
      <c r="E35" s="36">
        <v>0</v>
      </c>
      <c r="F35" s="32">
        <v>0</v>
      </c>
      <c r="G35" s="32">
        <v>0</v>
      </c>
      <c r="H35" s="32">
        <v>0</v>
      </c>
      <c r="I35" s="32">
        <f t="shared" si="57"/>
        <v>0</v>
      </c>
      <c r="J35" s="38">
        <v>0</v>
      </c>
      <c r="K35" s="38">
        <v>0</v>
      </c>
      <c r="L35" s="38">
        <v>0</v>
      </c>
      <c r="M35" s="34">
        <f t="shared" si="58"/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4">
        <f t="shared" si="59"/>
        <v>0</v>
      </c>
      <c r="W35" s="38">
        <v>0</v>
      </c>
      <c r="X35" s="38">
        <v>0</v>
      </c>
      <c r="Y35" s="34">
        <f t="shared" si="60"/>
        <v>0</v>
      </c>
      <c r="Z35" s="38">
        <v>0</v>
      </c>
      <c r="AA35" s="38">
        <v>0</v>
      </c>
      <c r="AB35" s="38">
        <v>0</v>
      </c>
      <c r="AC35" s="34">
        <f t="shared" si="61"/>
        <v>0</v>
      </c>
      <c r="AD35" s="38">
        <v>0</v>
      </c>
      <c r="AE35" s="34">
        <f t="shared" si="62"/>
        <v>0</v>
      </c>
      <c r="AF35" s="38"/>
      <c r="AG35" s="38">
        <v>0</v>
      </c>
      <c r="AH35" s="38">
        <v>0</v>
      </c>
      <c r="AI35" s="38">
        <v>0</v>
      </c>
      <c r="AJ35" s="34">
        <f t="shared" si="63"/>
        <v>0</v>
      </c>
      <c r="AK35" s="38">
        <v>0</v>
      </c>
      <c r="AL35" s="38">
        <v>0</v>
      </c>
      <c r="AM35" s="38"/>
      <c r="AN35" s="38"/>
      <c r="AO35" s="38"/>
      <c r="AP35" s="38"/>
      <c r="AQ35" s="70">
        <f t="shared" si="7"/>
        <v>0</v>
      </c>
      <c r="AR35" s="70">
        <f t="shared" si="41"/>
        <v>0</v>
      </c>
      <c r="AS35" s="70">
        <f t="shared" si="8"/>
        <v>0</v>
      </c>
      <c r="AT35" s="70">
        <f t="shared" si="9"/>
        <v>0</v>
      </c>
      <c r="AU35" s="70">
        <f t="shared" si="10"/>
        <v>0</v>
      </c>
      <c r="AV35" s="70">
        <f t="shared" si="66"/>
        <v>0</v>
      </c>
      <c r="AW35" s="70">
        <f t="shared" si="11"/>
        <v>0</v>
      </c>
      <c r="AX35" s="70">
        <f t="shared" si="64"/>
        <v>0</v>
      </c>
      <c r="AY35" s="70">
        <f t="shared" si="12"/>
        <v>0</v>
      </c>
      <c r="AZ35" s="70">
        <f t="shared" si="13"/>
        <v>0</v>
      </c>
      <c r="BA35" s="70">
        <f t="shared" si="14"/>
        <v>0</v>
      </c>
      <c r="BB35" s="70">
        <f t="shared" si="15"/>
        <v>0</v>
      </c>
      <c r="BC35" s="70">
        <f t="shared" si="16"/>
        <v>0</v>
      </c>
      <c r="BD35" s="70">
        <f t="shared" si="17"/>
        <v>0</v>
      </c>
      <c r="BE35" s="70">
        <f t="shared" si="18"/>
        <v>0</v>
      </c>
      <c r="BF35" s="70">
        <f t="shared" si="19"/>
        <v>0</v>
      </c>
      <c r="BG35" s="70">
        <f t="shared" si="20"/>
        <v>0</v>
      </c>
      <c r="BH35" s="70">
        <f t="shared" si="21"/>
        <v>0</v>
      </c>
      <c r="BI35" s="70">
        <f t="shared" si="22"/>
        <v>0</v>
      </c>
      <c r="BJ35" s="70">
        <f t="shared" si="23"/>
        <v>0</v>
      </c>
    </row>
    <row r="36" spans="1:62" ht="38.25">
      <c r="A36" s="9" t="s">
        <v>84</v>
      </c>
      <c r="B36" s="133" t="s">
        <v>64</v>
      </c>
      <c r="C36" s="33">
        <f t="shared" si="55"/>
        <v>0</v>
      </c>
      <c r="D36" s="32">
        <f t="shared" si="56"/>
        <v>0</v>
      </c>
      <c r="E36" s="36">
        <v>0</v>
      </c>
      <c r="F36" s="32">
        <v>0</v>
      </c>
      <c r="G36" s="32">
        <v>0</v>
      </c>
      <c r="H36" s="32">
        <v>0</v>
      </c>
      <c r="I36" s="32">
        <f t="shared" si="57"/>
        <v>0</v>
      </c>
      <c r="J36" s="38">
        <v>0</v>
      </c>
      <c r="K36" s="38">
        <v>0</v>
      </c>
      <c r="L36" s="38">
        <v>0</v>
      </c>
      <c r="M36" s="34">
        <f t="shared" si="58"/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4">
        <f t="shared" si="59"/>
        <v>0</v>
      </c>
      <c r="W36" s="38">
        <v>0</v>
      </c>
      <c r="X36" s="38">
        <v>0</v>
      </c>
      <c r="Y36" s="34">
        <f t="shared" si="60"/>
        <v>0</v>
      </c>
      <c r="Z36" s="38">
        <v>0</v>
      </c>
      <c r="AA36" s="38">
        <v>0</v>
      </c>
      <c r="AB36" s="38">
        <v>0</v>
      </c>
      <c r="AC36" s="34">
        <f t="shared" si="61"/>
        <v>0</v>
      </c>
      <c r="AD36" s="38">
        <v>0</v>
      </c>
      <c r="AE36" s="34">
        <f t="shared" si="62"/>
        <v>0</v>
      </c>
      <c r="AF36" s="38"/>
      <c r="AG36" s="38">
        <v>0</v>
      </c>
      <c r="AH36" s="38">
        <v>0</v>
      </c>
      <c r="AI36" s="38">
        <v>0</v>
      </c>
      <c r="AJ36" s="34">
        <f t="shared" si="63"/>
        <v>0</v>
      </c>
      <c r="AK36" s="38">
        <v>0</v>
      </c>
      <c r="AL36" s="38">
        <v>0</v>
      </c>
      <c r="AM36" s="38"/>
      <c r="AN36" s="38"/>
      <c r="AO36" s="38"/>
      <c r="AP36" s="38"/>
      <c r="AQ36" s="70">
        <f t="shared" si="7"/>
        <v>0</v>
      </c>
      <c r="AR36" s="70">
        <f t="shared" si="41"/>
        <v>0</v>
      </c>
      <c r="AS36" s="70">
        <f t="shared" si="8"/>
        <v>0</v>
      </c>
      <c r="AT36" s="70">
        <f t="shared" si="9"/>
        <v>0</v>
      </c>
      <c r="AU36" s="70">
        <f t="shared" si="10"/>
        <v>0</v>
      </c>
      <c r="AV36" s="70">
        <f t="shared" si="66"/>
        <v>0</v>
      </c>
      <c r="AW36" s="70">
        <f t="shared" si="11"/>
        <v>0</v>
      </c>
      <c r="AX36" s="70">
        <f t="shared" si="64"/>
        <v>0</v>
      </c>
      <c r="AY36" s="70">
        <f t="shared" si="12"/>
        <v>0</v>
      </c>
      <c r="AZ36" s="70">
        <f t="shared" si="13"/>
        <v>0</v>
      </c>
      <c r="BA36" s="70">
        <f t="shared" si="14"/>
        <v>0</v>
      </c>
      <c r="BB36" s="70">
        <f t="shared" si="15"/>
        <v>0</v>
      </c>
      <c r="BC36" s="70">
        <f t="shared" si="16"/>
        <v>0</v>
      </c>
      <c r="BD36" s="70">
        <f t="shared" si="17"/>
        <v>0</v>
      </c>
      <c r="BE36" s="70">
        <f t="shared" si="18"/>
        <v>0</v>
      </c>
      <c r="BF36" s="70">
        <f t="shared" si="19"/>
        <v>0</v>
      </c>
      <c r="BG36" s="70">
        <f t="shared" si="20"/>
        <v>0</v>
      </c>
      <c r="BH36" s="70">
        <f t="shared" si="21"/>
        <v>0</v>
      </c>
      <c r="BI36" s="70">
        <f t="shared" si="22"/>
        <v>0</v>
      </c>
      <c r="BJ36" s="70">
        <f t="shared" si="23"/>
        <v>0</v>
      </c>
    </row>
    <row r="37" spans="1:62" ht="38.25">
      <c r="A37" s="9" t="s">
        <v>93</v>
      </c>
      <c r="B37" s="133" t="s">
        <v>65</v>
      </c>
      <c r="C37" s="33">
        <f t="shared" si="55"/>
        <v>0</v>
      </c>
      <c r="D37" s="32">
        <f t="shared" si="56"/>
        <v>0</v>
      </c>
      <c r="E37" s="36">
        <v>0</v>
      </c>
      <c r="F37" s="32">
        <v>0</v>
      </c>
      <c r="G37" s="32">
        <v>0</v>
      </c>
      <c r="H37" s="32">
        <v>0</v>
      </c>
      <c r="I37" s="32">
        <f t="shared" si="57"/>
        <v>0</v>
      </c>
      <c r="J37" s="38">
        <v>0</v>
      </c>
      <c r="K37" s="38">
        <v>0</v>
      </c>
      <c r="L37" s="38">
        <v>0</v>
      </c>
      <c r="M37" s="34">
        <f t="shared" si="58"/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4">
        <f t="shared" si="59"/>
        <v>0</v>
      </c>
      <c r="W37" s="38">
        <v>0</v>
      </c>
      <c r="X37" s="38">
        <v>0</v>
      </c>
      <c r="Y37" s="34">
        <f t="shared" si="60"/>
        <v>0</v>
      </c>
      <c r="Z37" s="38">
        <v>0</v>
      </c>
      <c r="AA37" s="38">
        <v>0</v>
      </c>
      <c r="AB37" s="38">
        <v>0</v>
      </c>
      <c r="AC37" s="34">
        <f t="shared" si="61"/>
        <v>0</v>
      </c>
      <c r="AD37" s="38">
        <v>0</v>
      </c>
      <c r="AE37" s="34">
        <f t="shared" si="62"/>
        <v>0</v>
      </c>
      <c r="AF37" s="38"/>
      <c r="AG37" s="38">
        <v>0</v>
      </c>
      <c r="AH37" s="38">
        <v>0</v>
      </c>
      <c r="AI37" s="38">
        <v>0</v>
      </c>
      <c r="AJ37" s="34">
        <f t="shared" si="63"/>
        <v>0</v>
      </c>
      <c r="AK37" s="38">
        <v>0</v>
      </c>
      <c r="AL37" s="38">
        <v>0</v>
      </c>
      <c r="AM37" s="38"/>
      <c r="AN37" s="38"/>
      <c r="AO37" s="38"/>
      <c r="AP37" s="38"/>
      <c r="AQ37" s="70">
        <f t="shared" si="7"/>
        <v>0</v>
      </c>
      <c r="AR37" s="70">
        <f t="shared" si="41"/>
        <v>0</v>
      </c>
      <c r="AS37" s="70">
        <f t="shared" si="8"/>
        <v>0</v>
      </c>
      <c r="AT37" s="70">
        <f t="shared" si="9"/>
        <v>0</v>
      </c>
      <c r="AU37" s="70">
        <f t="shared" si="10"/>
        <v>0</v>
      </c>
      <c r="AV37" s="70">
        <f t="shared" si="66"/>
        <v>0</v>
      </c>
      <c r="AW37" s="70">
        <f t="shared" si="11"/>
        <v>0</v>
      </c>
      <c r="AX37" s="70">
        <f t="shared" si="64"/>
        <v>0</v>
      </c>
      <c r="AY37" s="70">
        <f t="shared" si="12"/>
        <v>0</v>
      </c>
      <c r="AZ37" s="70">
        <f t="shared" si="13"/>
        <v>0</v>
      </c>
      <c r="BA37" s="70">
        <f t="shared" si="14"/>
        <v>0</v>
      </c>
      <c r="BB37" s="70">
        <f t="shared" si="15"/>
        <v>0</v>
      </c>
      <c r="BC37" s="70">
        <f t="shared" si="16"/>
        <v>0</v>
      </c>
      <c r="BD37" s="70">
        <f t="shared" si="17"/>
        <v>0</v>
      </c>
      <c r="BE37" s="70">
        <f t="shared" si="18"/>
        <v>0</v>
      </c>
      <c r="BF37" s="70">
        <f t="shared" si="19"/>
        <v>0</v>
      </c>
      <c r="BG37" s="70">
        <f t="shared" si="20"/>
        <v>0</v>
      </c>
      <c r="BH37" s="70">
        <f t="shared" si="21"/>
        <v>0</v>
      </c>
      <c r="BI37" s="70">
        <f t="shared" si="22"/>
        <v>0</v>
      </c>
      <c r="BJ37" s="70">
        <f t="shared" si="23"/>
        <v>0</v>
      </c>
    </row>
    <row r="38" spans="1:62" ht="25.5">
      <c r="A38" s="9" t="s">
        <v>151</v>
      </c>
      <c r="B38" s="97" t="s">
        <v>152</v>
      </c>
      <c r="C38" s="21"/>
      <c r="D38" s="2"/>
      <c r="E38" s="7"/>
      <c r="F38" s="2"/>
      <c r="G38" s="2"/>
      <c r="H38" s="2"/>
      <c r="I38" s="2"/>
      <c r="J38" s="8"/>
      <c r="K38" s="8"/>
      <c r="L38" s="8"/>
      <c r="M38" s="3"/>
      <c r="N38" s="8"/>
      <c r="O38" s="8"/>
      <c r="P38" s="8"/>
      <c r="Q38" s="8"/>
      <c r="R38" s="3"/>
      <c r="S38" s="8"/>
      <c r="T38" s="8"/>
      <c r="U38" s="8"/>
      <c r="V38" s="3"/>
      <c r="W38" s="8"/>
      <c r="X38" s="8"/>
      <c r="Y38" s="3"/>
      <c r="Z38" s="8"/>
      <c r="AA38" s="8"/>
      <c r="AB38" s="8"/>
      <c r="AC38" s="3"/>
      <c r="AD38" s="8"/>
      <c r="AE38" s="3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70">
        <f t="shared" si="7"/>
        <v>0</v>
      </c>
      <c r="AR38" s="70">
        <f t="shared" si="41"/>
        <v>0</v>
      </c>
      <c r="AS38" s="70">
        <f t="shared" si="8"/>
        <v>0</v>
      </c>
      <c r="AT38" s="70">
        <f t="shared" si="9"/>
        <v>0</v>
      </c>
      <c r="AU38" s="70">
        <f>D38+E38+I38</f>
        <v>0</v>
      </c>
      <c r="AV38" s="70">
        <f t="shared" si="66"/>
        <v>0</v>
      </c>
      <c r="AW38" s="70">
        <f t="shared" si="11"/>
        <v>0</v>
      </c>
      <c r="AX38" s="70">
        <f t="shared" si="64"/>
        <v>0</v>
      </c>
      <c r="AY38" s="70">
        <f t="shared" si="12"/>
        <v>0</v>
      </c>
      <c r="AZ38" s="70">
        <f t="shared" si="13"/>
        <v>0</v>
      </c>
      <c r="BA38" s="70">
        <f t="shared" si="14"/>
        <v>0</v>
      </c>
      <c r="BB38" s="70">
        <f t="shared" si="15"/>
        <v>0</v>
      </c>
      <c r="BC38" s="70">
        <f t="shared" si="16"/>
        <v>0</v>
      </c>
      <c r="BD38" s="70">
        <f t="shared" si="17"/>
        <v>0</v>
      </c>
      <c r="BE38" s="70">
        <f t="shared" si="18"/>
        <v>0</v>
      </c>
      <c r="BF38" s="70">
        <f t="shared" si="19"/>
        <v>0</v>
      </c>
      <c r="BG38" s="70">
        <f t="shared" si="20"/>
        <v>0</v>
      </c>
      <c r="BH38" s="70">
        <f t="shared" si="21"/>
        <v>0</v>
      </c>
      <c r="BI38" s="70">
        <f t="shared" si="22"/>
        <v>0</v>
      </c>
      <c r="BJ38" s="70">
        <f t="shared" si="23"/>
        <v>0</v>
      </c>
    </row>
    <row r="39" spans="1:62">
      <c r="A39" s="9" t="s">
        <v>98</v>
      </c>
      <c r="B39" s="97" t="s">
        <v>136</v>
      </c>
      <c r="C39" s="33">
        <f t="shared" ref="C39:C41" si="67">E39+F39+G39</f>
        <v>4</v>
      </c>
      <c r="D39" s="32">
        <v>0</v>
      </c>
      <c r="E39" s="36">
        <v>4</v>
      </c>
      <c r="F39" s="32">
        <v>0</v>
      </c>
      <c r="G39" s="32">
        <v>0</v>
      </c>
      <c r="H39" s="32">
        <v>3</v>
      </c>
      <c r="I39" s="32">
        <f t="shared" ref="I39:I40" si="68">H39-J39-K39</f>
        <v>3</v>
      </c>
      <c r="J39" s="38">
        <v>0</v>
      </c>
      <c r="K39" s="38">
        <v>0</v>
      </c>
      <c r="L39" s="38">
        <v>0</v>
      </c>
      <c r="M39" s="34">
        <v>2</v>
      </c>
      <c r="N39" s="158">
        <v>1</v>
      </c>
      <c r="O39" s="158">
        <v>0</v>
      </c>
      <c r="P39" s="158">
        <v>1</v>
      </c>
      <c r="Q39" s="158">
        <v>0</v>
      </c>
      <c r="R39" s="158">
        <v>0</v>
      </c>
      <c r="S39" s="158">
        <v>0</v>
      </c>
      <c r="T39" s="158">
        <v>0</v>
      </c>
      <c r="U39" s="38">
        <v>0</v>
      </c>
      <c r="V39" s="34">
        <f t="shared" ref="V39:V41" si="69">M39+R39</f>
        <v>2</v>
      </c>
      <c r="W39" s="38">
        <v>0</v>
      </c>
      <c r="X39" s="38">
        <v>0</v>
      </c>
      <c r="Y39" s="34">
        <f>D39+E39+I39-L39-V39-W39</f>
        <v>5</v>
      </c>
      <c r="Z39" s="38">
        <v>0</v>
      </c>
      <c r="AA39" s="38">
        <v>3</v>
      </c>
      <c r="AB39" s="38">
        <v>0</v>
      </c>
      <c r="AC39" s="34">
        <f t="shared" ref="AC39:AC41" si="70">AA39+AB39</f>
        <v>3</v>
      </c>
      <c r="AD39" s="38">
        <v>1</v>
      </c>
      <c r="AE39" s="34">
        <f t="shared" ref="AE39:AE41" si="71">AA39+AB39-AD39</f>
        <v>2</v>
      </c>
      <c r="AF39" s="38"/>
      <c r="AG39" s="38">
        <v>0</v>
      </c>
      <c r="AH39" s="38">
        <v>0</v>
      </c>
      <c r="AI39" s="38">
        <v>0</v>
      </c>
      <c r="AJ39" s="34">
        <f t="shared" ref="AJ39:AJ41" si="72">AH39+AI39</f>
        <v>0</v>
      </c>
      <c r="AK39" s="38">
        <v>0</v>
      </c>
      <c r="AL39" s="38">
        <v>0</v>
      </c>
      <c r="AM39" s="38"/>
      <c r="AN39" s="38"/>
      <c r="AO39" s="38"/>
      <c r="AP39" s="38"/>
      <c r="AQ39" s="70">
        <f t="shared" si="7"/>
        <v>4</v>
      </c>
      <c r="AR39" s="70">
        <f t="shared" si="41"/>
        <v>4</v>
      </c>
      <c r="AS39" s="70">
        <f t="shared" si="8"/>
        <v>3</v>
      </c>
      <c r="AT39" s="70">
        <f t="shared" si="9"/>
        <v>3</v>
      </c>
      <c r="AU39" s="70">
        <f t="shared" si="10"/>
        <v>7</v>
      </c>
      <c r="AV39" s="70">
        <f>L39+V39+W39+Y39</f>
        <v>7</v>
      </c>
      <c r="AW39" s="70">
        <f t="shared" si="11"/>
        <v>2</v>
      </c>
      <c r="AX39" s="70">
        <f t="shared" si="64"/>
        <v>2</v>
      </c>
      <c r="AY39" s="70">
        <f t="shared" si="12"/>
        <v>0</v>
      </c>
      <c r="AZ39" s="70">
        <f t="shared" si="13"/>
        <v>0</v>
      </c>
      <c r="BA39" s="70">
        <f t="shared" si="14"/>
        <v>2</v>
      </c>
      <c r="BB39" s="70">
        <f t="shared" si="15"/>
        <v>2</v>
      </c>
      <c r="BC39" s="70">
        <f t="shared" si="16"/>
        <v>3</v>
      </c>
      <c r="BD39" s="70">
        <f t="shared" si="17"/>
        <v>3</v>
      </c>
      <c r="BE39" s="70">
        <f t="shared" si="18"/>
        <v>3</v>
      </c>
      <c r="BF39" s="70">
        <f t="shared" si="19"/>
        <v>3</v>
      </c>
      <c r="BG39" s="70">
        <f t="shared" si="20"/>
        <v>0</v>
      </c>
      <c r="BH39" s="70">
        <f t="shared" si="21"/>
        <v>0</v>
      </c>
      <c r="BI39" s="70">
        <f t="shared" si="22"/>
        <v>0</v>
      </c>
      <c r="BJ39" s="70">
        <f t="shared" si="23"/>
        <v>0</v>
      </c>
    </row>
    <row r="40" spans="1:62" ht="15">
      <c r="A40" s="9" t="s">
        <v>99</v>
      </c>
      <c r="B40" s="97" t="s">
        <v>136</v>
      </c>
      <c r="C40" s="33">
        <f t="shared" si="67"/>
        <v>0</v>
      </c>
      <c r="D40" s="32">
        <f t="shared" ref="D40:D41" si="73">L40+V40+W40+Y40-I40-E40</f>
        <v>0</v>
      </c>
      <c r="E40" s="36">
        <v>0</v>
      </c>
      <c r="F40" s="32">
        <v>0</v>
      </c>
      <c r="G40" s="32">
        <v>0</v>
      </c>
      <c r="H40" s="32">
        <v>2</v>
      </c>
      <c r="I40" s="32">
        <f t="shared" si="68"/>
        <v>2</v>
      </c>
      <c r="J40" s="38">
        <v>0</v>
      </c>
      <c r="K40" s="38">
        <v>0</v>
      </c>
      <c r="L40" s="38">
        <v>0</v>
      </c>
      <c r="M40" s="34">
        <v>2</v>
      </c>
      <c r="N40" s="157">
        <v>2</v>
      </c>
      <c r="O40" s="159">
        <v>0</v>
      </c>
      <c r="P40" s="157">
        <v>0</v>
      </c>
      <c r="Q40" s="38">
        <v>0</v>
      </c>
      <c r="R40" s="34">
        <v>0</v>
      </c>
      <c r="S40" s="38">
        <v>0</v>
      </c>
      <c r="T40" s="38">
        <v>0</v>
      </c>
      <c r="U40" s="38">
        <v>0</v>
      </c>
      <c r="V40" s="34">
        <f t="shared" si="69"/>
        <v>2</v>
      </c>
      <c r="W40" s="38">
        <v>0</v>
      </c>
      <c r="X40" s="38">
        <v>0</v>
      </c>
      <c r="Y40" s="34">
        <f t="shared" ref="Y40:Y41" si="74">E40+I40-L40-V40-W40</f>
        <v>0</v>
      </c>
      <c r="Z40" s="38">
        <v>0</v>
      </c>
      <c r="AA40" s="38">
        <v>0</v>
      </c>
      <c r="AB40" s="38">
        <v>0</v>
      </c>
      <c r="AC40" s="34">
        <f t="shared" si="70"/>
        <v>0</v>
      </c>
      <c r="AD40" s="38">
        <v>0</v>
      </c>
      <c r="AE40" s="34">
        <f t="shared" si="71"/>
        <v>0</v>
      </c>
      <c r="AF40" s="38"/>
      <c r="AG40" s="38">
        <v>0</v>
      </c>
      <c r="AH40" s="38">
        <v>0</v>
      </c>
      <c r="AI40" s="38">
        <v>0</v>
      </c>
      <c r="AJ40" s="34">
        <f t="shared" si="72"/>
        <v>0</v>
      </c>
      <c r="AK40" s="38">
        <v>0</v>
      </c>
      <c r="AL40" s="38">
        <v>0</v>
      </c>
      <c r="AM40" s="38"/>
      <c r="AN40" s="38"/>
      <c r="AO40" s="38"/>
      <c r="AP40" s="38"/>
      <c r="AQ40" s="70">
        <f t="shared" si="7"/>
        <v>0</v>
      </c>
      <c r="AR40" s="70">
        <f t="shared" si="41"/>
        <v>0</v>
      </c>
      <c r="AS40" s="70">
        <f t="shared" si="8"/>
        <v>2</v>
      </c>
      <c r="AT40" s="70">
        <f t="shared" si="9"/>
        <v>2</v>
      </c>
      <c r="AU40" s="70">
        <f t="shared" si="10"/>
        <v>2</v>
      </c>
      <c r="AV40" s="70">
        <f>L40+V40+W40+Y40</f>
        <v>2</v>
      </c>
      <c r="AW40" s="70">
        <f t="shared" si="11"/>
        <v>2</v>
      </c>
      <c r="AX40" s="70">
        <f t="shared" si="64"/>
        <v>2</v>
      </c>
      <c r="AY40" s="70">
        <f t="shared" si="12"/>
        <v>0</v>
      </c>
      <c r="AZ40" s="70">
        <f t="shared" si="13"/>
        <v>0</v>
      </c>
      <c r="BA40" s="70">
        <f t="shared" si="14"/>
        <v>2</v>
      </c>
      <c r="BB40" s="70">
        <f t="shared" si="15"/>
        <v>2</v>
      </c>
      <c r="BC40" s="70">
        <f t="shared" si="16"/>
        <v>0</v>
      </c>
      <c r="BD40" s="70">
        <f t="shared" si="17"/>
        <v>0</v>
      </c>
      <c r="BE40" s="70">
        <f t="shared" si="18"/>
        <v>0</v>
      </c>
      <c r="BF40" s="70">
        <f t="shared" si="19"/>
        <v>0</v>
      </c>
      <c r="BG40" s="70">
        <f t="shared" si="20"/>
        <v>0</v>
      </c>
      <c r="BH40" s="70">
        <f t="shared" si="21"/>
        <v>0</v>
      </c>
      <c r="BI40" s="70">
        <f t="shared" si="22"/>
        <v>0</v>
      </c>
      <c r="BJ40" s="70">
        <f t="shared" si="23"/>
        <v>0</v>
      </c>
    </row>
    <row r="41" spans="1:62">
      <c r="A41" s="9" t="s">
        <v>188</v>
      </c>
      <c r="B41" s="75" t="s">
        <v>189</v>
      </c>
      <c r="C41" s="33">
        <f t="shared" si="67"/>
        <v>0</v>
      </c>
      <c r="D41" s="32">
        <f t="shared" si="73"/>
        <v>0</v>
      </c>
      <c r="E41" s="36">
        <v>0</v>
      </c>
      <c r="F41" s="32">
        <v>0</v>
      </c>
      <c r="G41" s="32">
        <v>0</v>
      </c>
      <c r="H41" s="32">
        <v>1</v>
      </c>
      <c r="I41" s="32">
        <v>0</v>
      </c>
      <c r="J41" s="38">
        <v>1</v>
      </c>
      <c r="K41" s="38">
        <v>0</v>
      </c>
      <c r="L41" s="38">
        <v>0</v>
      </c>
      <c r="M41" s="34">
        <f t="shared" ref="M41" si="75">N41+O41+P41+Q41</f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4">
        <f t="shared" si="69"/>
        <v>0</v>
      </c>
      <c r="W41" s="38">
        <v>0</v>
      </c>
      <c r="X41" s="38">
        <v>0</v>
      </c>
      <c r="Y41" s="34">
        <f t="shared" si="74"/>
        <v>0</v>
      </c>
      <c r="Z41" s="38">
        <v>0</v>
      </c>
      <c r="AA41" s="38">
        <v>0</v>
      </c>
      <c r="AB41" s="38">
        <v>0</v>
      </c>
      <c r="AC41" s="34">
        <f t="shared" si="70"/>
        <v>0</v>
      </c>
      <c r="AD41" s="38">
        <v>0</v>
      </c>
      <c r="AE41" s="34">
        <f t="shared" si="71"/>
        <v>0</v>
      </c>
      <c r="AF41" s="38"/>
      <c r="AG41" s="38">
        <v>0</v>
      </c>
      <c r="AH41" s="38">
        <v>0</v>
      </c>
      <c r="AI41" s="38">
        <v>0</v>
      </c>
      <c r="AJ41" s="34">
        <f t="shared" si="72"/>
        <v>0</v>
      </c>
      <c r="AK41" s="38">
        <v>0</v>
      </c>
      <c r="AL41" s="38">
        <v>0</v>
      </c>
      <c r="AM41" s="38"/>
      <c r="AN41" s="38"/>
      <c r="AO41" s="38"/>
      <c r="AP41" s="38"/>
      <c r="AQ41" s="70">
        <f t="shared" si="7"/>
        <v>0</v>
      </c>
      <c r="AR41" s="70">
        <f t="shared" si="41"/>
        <v>0</v>
      </c>
      <c r="AS41" s="70">
        <f t="shared" si="8"/>
        <v>1</v>
      </c>
      <c r="AT41" s="70">
        <f t="shared" si="9"/>
        <v>1</v>
      </c>
      <c r="AU41" s="70">
        <f t="shared" si="10"/>
        <v>0</v>
      </c>
      <c r="AV41" s="70">
        <f t="shared" si="66"/>
        <v>0</v>
      </c>
      <c r="AW41" s="70">
        <f t="shared" si="11"/>
        <v>0</v>
      </c>
      <c r="AX41" s="70">
        <f t="shared" si="64"/>
        <v>0</v>
      </c>
      <c r="AY41" s="70">
        <f t="shared" si="12"/>
        <v>0</v>
      </c>
      <c r="AZ41" s="70">
        <f t="shared" si="13"/>
        <v>0</v>
      </c>
      <c r="BA41" s="70">
        <f t="shared" si="14"/>
        <v>0</v>
      </c>
      <c r="BB41" s="70">
        <f t="shared" si="15"/>
        <v>0</v>
      </c>
      <c r="BC41" s="70">
        <f t="shared" si="16"/>
        <v>0</v>
      </c>
      <c r="BD41" s="70">
        <f t="shared" si="17"/>
        <v>0</v>
      </c>
      <c r="BE41" s="70">
        <f t="shared" si="18"/>
        <v>0</v>
      </c>
      <c r="BF41" s="70">
        <f t="shared" si="19"/>
        <v>0</v>
      </c>
      <c r="BG41" s="70">
        <f t="shared" si="20"/>
        <v>0</v>
      </c>
      <c r="BH41" s="70">
        <f t="shared" si="21"/>
        <v>0</v>
      </c>
      <c r="BI41" s="70">
        <f t="shared" si="22"/>
        <v>0</v>
      </c>
      <c r="BJ41" s="70">
        <f t="shared" si="23"/>
        <v>0</v>
      </c>
    </row>
    <row r="42" spans="1:62" ht="25.5">
      <c r="A42" s="9" t="s">
        <v>163</v>
      </c>
      <c r="B42" s="74" t="s">
        <v>164</v>
      </c>
      <c r="C42" s="21"/>
      <c r="D42" s="2"/>
      <c r="E42" s="7"/>
      <c r="F42" s="2"/>
      <c r="G42" s="2"/>
      <c r="H42" s="2"/>
      <c r="I42" s="2"/>
      <c r="J42" s="8"/>
      <c r="K42" s="8"/>
      <c r="L42" s="8"/>
      <c r="M42" s="3"/>
      <c r="N42" s="8"/>
      <c r="O42" s="8"/>
      <c r="P42" s="8"/>
      <c r="Q42" s="8"/>
      <c r="R42" s="3"/>
      <c r="S42" s="8"/>
      <c r="T42" s="8"/>
      <c r="U42" s="8"/>
      <c r="V42" s="3"/>
      <c r="W42" s="8"/>
      <c r="X42" s="8"/>
      <c r="Y42" s="3"/>
      <c r="Z42" s="8"/>
      <c r="AA42" s="8"/>
      <c r="AB42" s="8"/>
      <c r="AC42" s="3"/>
      <c r="AD42" s="8"/>
      <c r="AE42" s="3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70">
        <f>C42</f>
        <v>0</v>
      </c>
      <c r="AR42" s="70">
        <f t="shared" si="41"/>
        <v>0</v>
      </c>
      <c r="AS42" s="70">
        <f>H42</f>
        <v>0</v>
      </c>
      <c r="AT42" s="70">
        <f>I42+J42+K42</f>
        <v>0</v>
      </c>
      <c r="AU42" s="70">
        <f>D42+E42+I42</f>
        <v>0</v>
      </c>
      <c r="AV42" s="70">
        <f t="shared" si="66"/>
        <v>0</v>
      </c>
      <c r="AW42" s="70">
        <f>M42</f>
        <v>0</v>
      </c>
      <c r="AX42" s="70">
        <f>N42+O42+P42+Q42</f>
        <v>0</v>
      </c>
      <c r="AY42" s="70">
        <f>R42</f>
        <v>0</v>
      </c>
      <c r="AZ42" s="70">
        <f>S42+T42+U42</f>
        <v>0</v>
      </c>
      <c r="BA42" s="70">
        <f>V42</f>
        <v>0</v>
      </c>
      <c r="BB42" s="70">
        <f>M42+R42</f>
        <v>0</v>
      </c>
      <c r="BC42" s="70">
        <f>AC42</f>
        <v>0</v>
      </c>
      <c r="BD42" s="70">
        <f>AA42+AB42</f>
        <v>0</v>
      </c>
      <c r="BE42" s="70">
        <f>AC42</f>
        <v>0</v>
      </c>
      <c r="BF42" s="70">
        <f>AD42+AE42</f>
        <v>0</v>
      </c>
      <c r="BG42" s="70">
        <f>AJ42</f>
        <v>0</v>
      </c>
      <c r="BH42" s="70">
        <f>AH42+AI42</f>
        <v>0</v>
      </c>
      <c r="BI42" s="70">
        <f>AJ42</f>
        <v>0</v>
      </c>
      <c r="BJ42" s="70">
        <f>AK42+AL42</f>
        <v>0</v>
      </c>
    </row>
    <row r="43" spans="1:62" ht="25.5">
      <c r="A43" s="9" t="s">
        <v>100</v>
      </c>
      <c r="B43" s="97" t="s">
        <v>137</v>
      </c>
      <c r="C43" s="33">
        <v>1</v>
      </c>
      <c r="D43" s="32">
        <v>0</v>
      </c>
      <c r="E43" s="36">
        <v>1</v>
      </c>
      <c r="F43" s="32">
        <v>0</v>
      </c>
      <c r="G43" s="32">
        <v>0</v>
      </c>
      <c r="H43" s="32">
        <v>0</v>
      </c>
      <c r="I43" s="32">
        <f t="shared" ref="I43" si="76">H43-J43-K43</f>
        <v>0</v>
      </c>
      <c r="J43" s="38">
        <v>0</v>
      </c>
      <c r="K43" s="38">
        <v>0</v>
      </c>
      <c r="L43" s="38">
        <v>0</v>
      </c>
      <c r="M43" s="34">
        <f t="shared" ref="M43" si="77">N43+O43+P43+Q43</f>
        <v>1</v>
      </c>
      <c r="N43" s="158">
        <v>0</v>
      </c>
      <c r="O43" s="158">
        <v>0</v>
      </c>
      <c r="P43" s="160">
        <v>1</v>
      </c>
      <c r="Q43" s="67">
        <v>0</v>
      </c>
      <c r="R43" s="68">
        <v>0</v>
      </c>
      <c r="S43" s="67">
        <v>0</v>
      </c>
      <c r="T43" s="67">
        <v>0</v>
      </c>
      <c r="U43" s="67">
        <v>0</v>
      </c>
      <c r="V43" s="34">
        <f t="shared" ref="V43" si="78">M43+R43</f>
        <v>1</v>
      </c>
      <c r="W43" s="38">
        <v>0</v>
      </c>
      <c r="X43" s="38">
        <v>0</v>
      </c>
      <c r="Y43" s="34">
        <f t="shared" ref="Y43" si="79">E43+I43-L43-V43-W43</f>
        <v>0</v>
      </c>
      <c r="Z43" s="38">
        <v>0</v>
      </c>
      <c r="AA43" s="38">
        <v>0</v>
      </c>
      <c r="AB43" s="38">
        <v>0</v>
      </c>
      <c r="AC43" s="34">
        <f t="shared" ref="AC43" si="80">AA43+AB43</f>
        <v>0</v>
      </c>
      <c r="AD43" s="38">
        <v>0</v>
      </c>
      <c r="AE43" s="34">
        <f t="shared" ref="AE43" si="81">AA43+AB43-AD43</f>
        <v>0</v>
      </c>
      <c r="AF43" s="38"/>
      <c r="AG43" s="38">
        <v>0</v>
      </c>
      <c r="AH43" s="38">
        <v>0</v>
      </c>
      <c r="AI43" s="38">
        <v>0</v>
      </c>
      <c r="AJ43" s="34">
        <f t="shared" ref="AJ43" si="82">AH43+AI43</f>
        <v>0</v>
      </c>
      <c r="AK43" s="38">
        <v>0</v>
      </c>
      <c r="AL43" s="38">
        <v>0</v>
      </c>
      <c r="AM43" s="38"/>
      <c r="AN43" s="38"/>
      <c r="AO43" s="38"/>
      <c r="AP43" s="38"/>
      <c r="AQ43" s="70">
        <f>C43</f>
        <v>1</v>
      </c>
      <c r="AR43" s="70">
        <f t="shared" si="41"/>
        <v>1</v>
      </c>
      <c r="AS43" s="70">
        <f>H43</f>
        <v>0</v>
      </c>
      <c r="AT43" s="70">
        <f>I43+J43+K43</f>
        <v>0</v>
      </c>
      <c r="AU43" s="70">
        <f>D43+E43+I43</f>
        <v>1</v>
      </c>
      <c r="AV43" s="70">
        <f t="shared" si="66"/>
        <v>1</v>
      </c>
      <c r="AW43" s="70">
        <f>M43</f>
        <v>1</v>
      </c>
      <c r="AX43" s="70">
        <f>N43+O43+P43+Q43</f>
        <v>1</v>
      </c>
      <c r="AY43" s="70">
        <f>R43</f>
        <v>0</v>
      </c>
      <c r="AZ43" s="70">
        <f>S43+T43+U43</f>
        <v>0</v>
      </c>
      <c r="BA43" s="70">
        <f>V43</f>
        <v>1</v>
      </c>
      <c r="BB43" s="70">
        <f>M43+R43</f>
        <v>1</v>
      </c>
      <c r="BC43" s="70">
        <f>AC43</f>
        <v>0</v>
      </c>
      <c r="BD43" s="70">
        <f>AA43+AB43</f>
        <v>0</v>
      </c>
      <c r="BE43" s="70">
        <f>AC43</f>
        <v>0</v>
      </c>
      <c r="BF43" s="70">
        <f>AD43+AE43</f>
        <v>0</v>
      </c>
      <c r="BG43" s="70">
        <f>AJ43</f>
        <v>0</v>
      </c>
      <c r="BH43" s="70">
        <f>AH43+AI43</f>
        <v>0</v>
      </c>
      <c r="BI43" s="70">
        <f>AJ43</f>
        <v>0</v>
      </c>
      <c r="BJ43" s="70">
        <f>AK43+AL43</f>
        <v>0</v>
      </c>
    </row>
    <row r="44" spans="1:62">
      <c r="A44" s="9" t="s">
        <v>101</v>
      </c>
      <c r="B44" s="88" t="s">
        <v>138</v>
      </c>
      <c r="C44" s="21"/>
      <c r="D44" s="2"/>
      <c r="E44" s="7"/>
      <c r="F44" s="2"/>
      <c r="G44" s="2"/>
      <c r="H44" s="2"/>
      <c r="I44" s="2"/>
      <c r="J44" s="8"/>
      <c r="K44" s="8"/>
      <c r="L44" s="8"/>
      <c r="M44" s="3"/>
      <c r="N44" s="8"/>
      <c r="O44" s="8"/>
      <c r="P44" s="8"/>
      <c r="Q44" s="8"/>
      <c r="R44" s="3"/>
      <c r="S44" s="8"/>
      <c r="T44" s="8"/>
      <c r="U44" s="8"/>
      <c r="V44" s="3"/>
      <c r="W44" s="8"/>
      <c r="X44" s="8"/>
      <c r="Y44" s="3"/>
      <c r="Z44" s="8"/>
      <c r="AA44" s="8"/>
      <c r="AB44" s="8"/>
      <c r="AC44" s="3"/>
      <c r="AD44" s="8"/>
      <c r="AE44" s="3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70">
        <f t="shared" ref="AQ44:AQ45" si="83">C44</f>
        <v>0</v>
      </c>
      <c r="AR44" s="70">
        <f t="shared" si="41"/>
        <v>0</v>
      </c>
      <c r="AS44" s="70">
        <f t="shared" ref="AS44:AS45" si="84">H44</f>
        <v>0</v>
      </c>
      <c r="AT44" s="70">
        <f t="shared" ref="AT44:AT45" si="85">I44+J44+K44</f>
        <v>0</v>
      </c>
      <c r="AU44" s="70">
        <f t="shared" ref="AU44:AU45" si="86">D44+E44+I44</f>
        <v>0</v>
      </c>
      <c r="AV44" s="70">
        <f t="shared" si="66"/>
        <v>0</v>
      </c>
      <c r="AW44" s="70">
        <f t="shared" ref="AW44:AW45" si="87">M44</f>
        <v>0</v>
      </c>
      <c r="AX44" s="70">
        <f t="shared" ref="AX44:AX45" si="88">N44+O44+P44+Q44</f>
        <v>0</v>
      </c>
      <c r="AY44" s="70">
        <f t="shared" ref="AY44:AY45" si="89">R44</f>
        <v>0</v>
      </c>
      <c r="AZ44" s="70">
        <f t="shared" ref="AZ44:AZ45" si="90">S44+T44+U44</f>
        <v>0</v>
      </c>
      <c r="BA44" s="70">
        <f t="shared" ref="BA44:BA45" si="91">V44</f>
        <v>0</v>
      </c>
      <c r="BB44" s="70">
        <f t="shared" ref="BB44:BB45" si="92">M44+R44</f>
        <v>0</v>
      </c>
      <c r="BC44" s="70">
        <f t="shared" ref="BC44:BC45" si="93">AC44</f>
        <v>0</v>
      </c>
      <c r="BD44" s="70">
        <f t="shared" ref="BD44:BD45" si="94">AA44+AB44</f>
        <v>0</v>
      </c>
      <c r="BE44" s="70">
        <f t="shared" ref="BE44:BE45" si="95">AC44</f>
        <v>0</v>
      </c>
      <c r="BF44" s="70">
        <f t="shared" ref="BF44:BF45" si="96">AD44+AE44</f>
        <v>0</v>
      </c>
      <c r="BG44" s="70">
        <f t="shared" ref="BG44:BG45" si="97">AJ44</f>
        <v>0</v>
      </c>
      <c r="BH44" s="70">
        <f t="shared" ref="BH44:BH45" si="98">AH44+AI44</f>
        <v>0</v>
      </c>
      <c r="BI44" s="70">
        <f t="shared" ref="BI44:BI45" si="99">AJ44</f>
        <v>0</v>
      </c>
      <c r="BJ44" s="70">
        <f t="shared" ref="BJ44:BJ45" si="100">AK44+AL44</f>
        <v>0</v>
      </c>
    </row>
    <row r="45" spans="1:62">
      <c r="A45" s="9" t="s">
        <v>167</v>
      </c>
      <c r="B45" s="76" t="s">
        <v>168</v>
      </c>
      <c r="C45" s="21"/>
      <c r="D45" s="2"/>
      <c r="E45" s="7"/>
      <c r="F45" s="2"/>
      <c r="G45" s="2"/>
      <c r="H45" s="2"/>
      <c r="I45" s="2"/>
      <c r="J45" s="8"/>
      <c r="K45" s="8"/>
      <c r="L45" s="8"/>
      <c r="M45" s="3"/>
      <c r="N45" s="8"/>
      <c r="O45" s="8"/>
      <c r="P45" s="8"/>
      <c r="Q45" s="8"/>
      <c r="R45" s="3"/>
      <c r="S45" s="8"/>
      <c r="T45" s="8"/>
      <c r="U45" s="8"/>
      <c r="V45" s="3"/>
      <c r="W45" s="8"/>
      <c r="X45" s="8"/>
      <c r="Y45" s="3"/>
      <c r="Z45" s="8"/>
      <c r="AA45" s="8"/>
      <c r="AB45" s="8"/>
      <c r="AC45" s="3"/>
      <c r="AD45" s="8"/>
      <c r="AE45" s="3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70">
        <f t="shared" si="83"/>
        <v>0</v>
      </c>
      <c r="AR45" s="70">
        <f t="shared" si="41"/>
        <v>0</v>
      </c>
      <c r="AS45" s="70">
        <f t="shared" si="84"/>
        <v>0</v>
      </c>
      <c r="AT45" s="70">
        <f t="shared" si="85"/>
        <v>0</v>
      </c>
      <c r="AU45" s="70">
        <f t="shared" si="86"/>
        <v>0</v>
      </c>
      <c r="AV45" s="70">
        <f t="shared" si="66"/>
        <v>0</v>
      </c>
      <c r="AW45" s="70">
        <f t="shared" si="87"/>
        <v>0</v>
      </c>
      <c r="AX45" s="70">
        <f t="shared" si="88"/>
        <v>0</v>
      </c>
      <c r="AY45" s="70">
        <f t="shared" si="89"/>
        <v>0</v>
      </c>
      <c r="AZ45" s="70">
        <f t="shared" si="90"/>
        <v>0</v>
      </c>
      <c r="BA45" s="70">
        <f t="shared" si="91"/>
        <v>0</v>
      </c>
      <c r="BB45" s="70">
        <f t="shared" si="92"/>
        <v>0</v>
      </c>
      <c r="BC45" s="70">
        <f t="shared" si="93"/>
        <v>0</v>
      </c>
      <c r="BD45" s="70">
        <f t="shared" si="94"/>
        <v>0</v>
      </c>
      <c r="BE45" s="70">
        <f t="shared" si="95"/>
        <v>0</v>
      </c>
      <c r="BF45" s="70">
        <f t="shared" si="96"/>
        <v>0</v>
      </c>
      <c r="BG45" s="70">
        <f t="shared" si="97"/>
        <v>0</v>
      </c>
      <c r="BH45" s="70">
        <f t="shared" si="98"/>
        <v>0</v>
      </c>
      <c r="BI45" s="70">
        <f t="shared" si="99"/>
        <v>0</v>
      </c>
      <c r="BJ45" s="70">
        <f t="shared" si="100"/>
        <v>0</v>
      </c>
    </row>
    <row r="46" spans="1:62">
      <c r="A46" s="9" t="s">
        <v>52</v>
      </c>
      <c r="B46" s="6" t="s">
        <v>3</v>
      </c>
      <c r="C46" s="21"/>
      <c r="D46" s="2"/>
      <c r="E46" s="7"/>
      <c r="F46" s="2"/>
      <c r="G46" s="2"/>
      <c r="H46" s="2"/>
      <c r="I46" s="2"/>
      <c r="J46" s="8"/>
      <c r="K46" s="8"/>
      <c r="L46" s="8"/>
      <c r="M46" s="3"/>
      <c r="N46" s="8"/>
      <c r="O46" s="8"/>
      <c r="P46" s="8"/>
      <c r="Q46" s="8"/>
      <c r="R46" s="3"/>
      <c r="S46" s="8"/>
      <c r="T46" s="8"/>
      <c r="U46" s="8"/>
      <c r="V46" s="3"/>
      <c r="W46" s="8"/>
      <c r="X46" s="8"/>
      <c r="Y46" s="3"/>
      <c r="Z46" s="8"/>
      <c r="AA46" s="8"/>
      <c r="AB46" s="8"/>
      <c r="AC46" s="3"/>
      <c r="AD46" s="8"/>
      <c r="AE46" s="3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70">
        <f t="shared" si="7"/>
        <v>0</v>
      </c>
      <c r="AR46" s="70">
        <f t="shared" si="41"/>
        <v>0</v>
      </c>
      <c r="AS46" s="70">
        <f t="shared" si="8"/>
        <v>0</v>
      </c>
      <c r="AT46" s="70">
        <f t="shared" si="9"/>
        <v>0</v>
      </c>
      <c r="AU46" s="70">
        <f t="shared" si="10"/>
        <v>0</v>
      </c>
      <c r="AV46" s="70">
        <f t="shared" si="66"/>
        <v>0</v>
      </c>
      <c r="AW46" s="70">
        <f t="shared" si="11"/>
        <v>0</v>
      </c>
      <c r="AX46" s="70">
        <f t="shared" si="64"/>
        <v>0</v>
      </c>
      <c r="AY46" s="70">
        <f t="shared" si="12"/>
        <v>0</v>
      </c>
      <c r="AZ46" s="70">
        <f t="shared" si="13"/>
        <v>0</v>
      </c>
      <c r="BA46" s="70">
        <f t="shared" si="14"/>
        <v>0</v>
      </c>
      <c r="BB46" s="70">
        <f t="shared" si="15"/>
        <v>0</v>
      </c>
      <c r="BC46" s="70">
        <f t="shared" si="16"/>
        <v>0</v>
      </c>
      <c r="BD46" s="70">
        <f t="shared" si="17"/>
        <v>0</v>
      </c>
      <c r="BE46" s="70">
        <f t="shared" si="18"/>
        <v>0</v>
      </c>
      <c r="BF46" s="70">
        <f t="shared" si="19"/>
        <v>0</v>
      </c>
      <c r="BG46" s="70">
        <f t="shared" si="20"/>
        <v>0</v>
      </c>
      <c r="BH46" s="70">
        <f t="shared" si="21"/>
        <v>0</v>
      </c>
      <c r="BI46" s="70">
        <f t="shared" si="22"/>
        <v>0</v>
      </c>
      <c r="BJ46" s="70">
        <f t="shared" si="23"/>
        <v>0</v>
      </c>
    </row>
    <row r="47" spans="1:62" s="109" customFormat="1">
      <c r="A47" s="9"/>
      <c r="B47" s="6" t="s">
        <v>16</v>
      </c>
      <c r="C47" s="1">
        <f>C8+C11+C14+C17+C18+C19+C27+C33+C34+C35+C36+C37+C44+C45+C46+C38+C39+C40+C41+C42+C43</f>
        <v>225</v>
      </c>
      <c r="D47" s="1">
        <f t="shared" ref="D47:AP47" si="101">D8+D11+D14+D17+D18+D19+D27+D33+D34+D35+D36+D37+D44+D45+D46+D38+D39+D40+D41+D42+D43</f>
        <v>8</v>
      </c>
      <c r="E47" s="1">
        <f t="shared" si="101"/>
        <v>217</v>
      </c>
      <c r="F47" s="1">
        <f t="shared" si="101"/>
        <v>0</v>
      </c>
      <c r="G47" s="1">
        <f t="shared" si="101"/>
        <v>0</v>
      </c>
      <c r="H47" s="1">
        <f t="shared" si="101"/>
        <v>446</v>
      </c>
      <c r="I47" s="1">
        <f t="shared" si="101"/>
        <v>381</v>
      </c>
      <c r="J47" s="1">
        <f t="shared" si="101"/>
        <v>50</v>
      </c>
      <c r="K47" s="1">
        <f t="shared" si="101"/>
        <v>15</v>
      </c>
      <c r="L47" s="1">
        <f t="shared" si="101"/>
        <v>7</v>
      </c>
      <c r="M47" s="1">
        <f t="shared" si="101"/>
        <v>276</v>
      </c>
      <c r="N47" s="1">
        <f t="shared" si="101"/>
        <v>114</v>
      </c>
      <c r="O47" s="1">
        <f t="shared" si="101"/>
        <v>20</v>
      </c>
      <c r="P47" s="1">
        <f t="shared" si="101"/>
        <v>142</v>
      </c>
      <c r="Q47" s="1">
        <f t="shared" si="101"/>
        <v>0</v>
      </c>
      <c r="R47" s="1">
        <f t="shared" si="101"/>
        <v>100</v>
      </c>
      <c r="S47" s="1">
        <f t="shared" si="101"/>
        <v>1</v>
      </c>
      <c r="T47" s="1">
        <f t="shared" si="101"/>
        <v>67</v>
      </c>
      <c r="U47" s="1">
        <f t="shared" si="101"/>
        <v>32</v>
      </c>
      <c r="V47" s="1">
        <f t="shared" si="101"/>
        <v>376</v>
      </c>
      <c r="W47" s="1">
        <f t="shared" si="101"/>
        <v>0</v>
      </c>
      <c r="X47" s="1">
        <f t="shared" si="101"/>
        <v>8</v>
      </c>
      <c r="Y47" s="1">
        <f t="shared" si="101"/>
        <v>223</v>
      </c>
      <c r="Z47" s="1">
        <f t="shared" si="101"/>
        <v>16</v>
      </c>
      <c r="AA47" s="1">
        <f t="shared" si="101"/>
        <v>58</v>
      </c>
      <c r="AB47" s="1">
        <f t="shared" si="101"/>
        <v>9</v>
      </c>
      <c r="AC47" s="1">
        <f t="shared" si="101"/>
        <v>67</v>
      </c>
      <c r="AD47" s="1">
        <f t="shared" si="101"/>
        <v>10</v>
      </c>
      <c r="AE47" s="1">
        <f t="shared" si="101"/>
        <v>57</v>
      </c>
      <c r="AF47" s="1">
        <f t="shared" si="101"/>
        <v>0</v>
      </c>
      <c r="AG47" s="1">
        <f t="shared" si="101"/>
        <v>54</v>
      </c>
      <c r="AH47" s="1">
        <f t="shared" si="101"/>
        <v>6</v>
      </c>
      <c r="AI47" s="1">
        <f t="shared" si="101"/>
        <v>3</v>
      </c>
      <c r="AJ47" s="1">
        <f t="shared" si="101"/>
        <v>9</v>
      </c>
      <c r="AK47" s="1">
        <f t="shared" si="101"/>
        <v>2</v>
      </c>
      <c r="AL47" s="1">
        <f t="shared" si="101"/>
        <v>7</v>
      </c>
      <c r="AM47" s="1">
        <f t="shared" si="101"/>
        <v>0</v>
      </c>
      <c r="AN47" s="1">
        <f t="shared" si="101"/>
        <v>0</v>
      </c>
      <c r="AO47" s="1">
        <f t="shared" si="101"/>
        <v>0</v>
      </c>
      <c r="AP47" s="1">
        <f t="shared" si="101"/>
        <v>0</v>
      </c>
      <c r="AQ47" s="69">
        <f t="shared" ref="AQ47:BJ47" si="102">AQ8+AQ11+AQ14+AQ17+AQ18+AQ19+AQ27+AQ33+AQ34+AQ35+AQ36+AQ37+AQ42+AQ43+AQ38+AQ39+AQ40+AQ41+AQ44+AQ45+AQ46</f>
        <v>225</v>
      </c>
      <c r="AR47" s="70">
        <f t="shared" si="41"/>
        <v>225</v>
      </c>
      <c r="AS47" s="69">
        <f t="shared" si="102"/>
        <v>446</v>
      </c>
      <c r="AT47" s="69">
        <f t="shared" si="102"/>
        <v>446</v>
      </c>
      <c r="AU47" s="69">
        <f t="shared" si="102"/>
        <v>606</v>
      </c>
      <c r="AV47" s="70">
        <f>L47+V47+W47+Y47</f>
        <v>606</v>
      </c>
      <c r="AW47" s="69">
        <f t="shared" si="102"/>
        <v>276</v>
      </c>
      <c r="AX47" s="69">
        <f t="shared" si="102"/>
        <v>276</v>
      </c>
      <c r="AY47" s="69">
        <f t="shared" si="102"/>
        <v>100</v>
      </c>
      <c r="AZ47" s="69">
        <f t="shared" si="102"/>
        <v>100</v>
      </c>
      <c r="BA47" s="69">
        <f t="shared" si="102"/>
        <v>376</v>
      </c>
      <c r="BB47" s="69">
        <f t="shared" si="102"/>
        <v>376</v>
      </c>
      <c r="BC47" s="69">
        <f t="shared" si="102"/>
        <v>67</v>
      </c>
      <c r="BD47" s="69">
        <f t="shared" si="102"/>
        <v>67</v>
      </c>
      <c r="BE47" s="69">
        <f t="shared" si="102"/>
        <v>67</v>
      </c>
      <c r="BF47" s="69">
        <f t="shared" si="102"/>
        <v>67</v>
      </c>
      <c r="BG47" s="69">
        <f t="shared" si="102"/>
        <v>9</v>
      </c>
      <c r="BH47" s="69">
        <f t="shared" si="102"/>
        <v>9</v>
      </c>
      <c r="BI47" s="69">
        <f t="shared" si="102"/>
        <v>9</v>
      </c>
      <c r="BJ47" s="69">
        <f t="shared" si="102"/>
        <v>9</v>
      </c>
    </row>
    <row r="48" spans="1:62">
      <c r="A48" s="10"/>
      <c r="B48" s="10"/>
      <c r="C48" s="10" t="s">
        <v>102</v>
      </c>
      <c r="D48" s="10" t="s">
        <v>103</v>
      </c>
      <c r="E48" s="10" t="s">
        <v>47</v>
      </c>
      <c r="F48" s="10" t="s">
        <v>104</v>
      </c>
      <c r="G48" s="10" t="s">
        <v>105</v>
      </c>
      <c r="H48" s="10" t="s">
        <v>106</v>
      </c>
      <c r="I48" s="10" t="s">
        <v>107</v>
      </c>
      <c r="J48" s="10" t="s">
        <v>52</v>
      </c>
      <c r="K48" s="10" t="s">
        <v>81</v>
      </c>
      <c r="L48" s="10" t="s">
        <v>82</v>
      </c>
      <c r="M48" s="10" t="s">
        <v>83</v>
      </c>
      <c r="N48" s="10" t="s">
        <v>84</v>
      </c>
      <c r="O48" s="10" t="s">
        <v>93</v>
      </c>
      <c r="P48" s="10" t="s">
        <v>108</v>
      </c>
      <c r="Q48" s="10" t="s">
        <v>109</v>
      </c>
      <c r="R48" s="10" t="s">
        <v>110</v>
      </c>
      <c r="S48" s="10" t="s">
        <v>111</v>
      </c>
      <c r="T48" s="10" t="s">
        <v>112</v>
      </c>
      <c r="U48" s="10" t="s">
        <v>113</v>
      </c>
      <c r="V48" s="10" t="s">
        <v>114</v>
      </c>
      <c r="W48" s="10" t="s">
        <v>115</v>
      </c>
      <c r="X48" s="10" t="s">
        <v>116</v>
      </c>
      <c r="Y48" s="10" t="s">
        <v>117</v>
      </c>
      <c r="Z48" s="10" t="s">
        <v>118</v>
      </c>
      <c r="AA48" s="10" t="s">
        <v>119</v>
      </c>
      <c r="AB48" s="10" t="s">
        <v>120</v>
      </c>
      <c r="AC48" s="10" t="s">
        <v>121</v>
      </c>
      <c r="AD48" s="10" t="s">
        <v>122</v>
      </c>
      <c r="AE48" s="10" t="s">
        <v>123</v>
      </c>
      <c r="AF48" s="10" t="s">
        <v>124</v>
      </c>
      <c r="AG48" s="10" t="s">
        <v>125</v>
      </c>
      <c r="AH48" s="10" t="s">
        <v>126</v>
      </c>
      <c r="AI48" s="10" t="s">
        <v>127</v>
      </c>
      <c r="AJ48" s="10" t="s">
        <v>128</v>
      </c>
      <c r="AK48" s="10" t="s">
        <v>129</v>
      </c>
      <c r="AL48" s="10" t="s">
        <v>130</v>
      </c>
      <c r="AM48" s="10" t="s">
        <v>131</v>
      </c>
      <c r="AN48" s="10" t="s">
        <v>132</v>
      </c>
      <c r="AO48" s="10" t="s">
        <v>133</v>
      </c>
      <c r="AP48" s="10" t="s">
        <v>134</v>
      </c>
    </row>
    <row r="49" spans="1:42">
      <c r="A49" s="10"/>
      <c r="B49" s="10"/>
      <c r="C49" s="10"/>
      <c r="D49" s="10"/>
      <c r="E49" s="10"/>
      <c r="F49" s="10"/>
      <c r="G49" s="10"/>
      <c r="H49" s="10"/>
      <c r="I49" s="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1:42">
      <c r="A50" s="10"/>
      <c r="B50" s="10"/>
      <c r="C50" s="10"/>
      <c r="D50" s="10"/>
      <c r="E50" s="10"/>
      <c r="F50" s="10"/>
      <c r="G50" s="10"/>
      <c r="H50" s="10"/>
      <c r="I50" s="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1:42">
      <c r="A51" s="10"/>
      <c r="B51" s="10"/>
      <c r="C51" s="10"/>
      <c r="D51" s="10"/>
      <c r="E51" s="10"/>
      <c r="F51" s="10"/>
      <c r="G51" s="10"/>
      <c r="H51" s="10"/>
      <c r="I51" s="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1:42">
      <c r="A52" s="10"/>
      <c r="B52" s="10"/>
      <c r="C52" s="10"/>
      <c r="D52" s="10"/>
      <c r="E52" s="10"/>
      <c r="F52" s="10"/>
      <c r="G52" s="10"/>
      <c r="H52" s="10"/>
      <c r="I52" s="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1:42">
      <c r="A53" s="10"/>
      <c r="B53" s="10"/>
      <c r="C53" s="10"/>
      <c r="D53" s="10"/>
      <c r="E53" s="10"/>
      <c r="F53" s="10"/>
      <c r="G53" s="10"/>
      <c r="H53" s="10"/>
      <c r="I53" s="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1:42">
      <c r="A54" s="10"/>
      <c r="B54" s="10"/>
      <c r="C54" s="10"/>
      <c r="D54" s="10"/>
      <c r="E54" s="10"/>
      <c r="F54" s="10"/>
      <c r="G54" s="10"/>
      <c r="H54" s="10"/>
      <c r="I54" s="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1:42">
      <c r="A55" s="10"/>
      <c r="B55" s="10"/>
      <c r="C55" s="10"/>
      <c r="D55" s="10"/>
      <c r="E55" s="10"/>
      <c r="F55" s="10"/>
      <c r="G55" s="10"/>
      <c r="H55" s="10"/>
      <c r="I55" s="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1:42">
      <c r="A56" s="10"/>
      <c r="B56" s="10"/>
      <c r="C56" s="10"/>
      <c r="D56" s="10"/>
      <c r="E56" s="10"/>
      <c r="F56" s="10"/>
      <c r="G56" s="10"/>
      <c r="H56" s="10"/>
      <c r="I56" s="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1:42">
      <c r="A57" s="10"/>
      <c r="B57" s="10"/>
      <c r="C57" s="10"/>
      <c r="D57" s="10"/>
      <c r="E57" s="10"/>
      <c r="F57" s="10"/>
      <c r="G57" s="10"/>
      <c r="H57" s="10"/>
      <c r="I57" s="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1:42">
      <c r="A58" s="10"/>
      <c r="B58" s="10"/>
      <c r="C58" s="10"/>
      <c r="D58" s="10"/>
      <c r="E58" s="10"/>
      <c r="F58" s="10"/>
      <c r="G58" s="10"/>
      <c r="H58" s="10"/>
      <c r="I58" s="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1:42">
      <c r="A59" s="10"/>
      <c r="B59" s="10"/>
      <c r="C59" s="10"/>
      <c r="D59" s="10"/>
      <c r="E59" s="10"/>
      <c r="F59" s="10"/>
      <c r="G59" s="10"/>
      <c r="H59" s="10"/>
      <c r="I59" s="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1:42">
      <c r="A60" s="10"/>
      <c r="B60" s="10"/>
      <c r="C60" s="10"/>
      <c r="D60" s="10"/>
      <c r="E60" s="10"/>
      <c r="F60" s="10"/>
      <c r="G60" s="10"/>
      <c r="H60" s="10"/>
      <c r="I60" s="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1:42">
      <c r="A61" s="10"/>
      <c r="B61" s="10"/>
      <c r="C61" s="10"/>
      <c r="D61" s="10"/>
      <c r="E61" s="10"/>
      <c r="F61" s="10"/>
      <c r="G61" s="10"/>
      <c r="H61" s="10"/>
      <c r="I61" s="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1:42">
      <c r="A62" s="10"/>
      <c r="B62" s="10"/>
      <c r="C62" s="10"/>
      <c r="D62" s="10"/>
      <c r="E62" s="10"/>
      <c r="F62" s="10"/>
      <c r="G62" s="10"/>
      <c r="H62" s="10"/>
      <c r="I62" s="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1:42">
      <c r="A63" s="10"/>
      <c r="B63" s="10"/>
      <c r="C63" s="10"/>
      <c r="D63" s="10"/>
      <c r="E63" s="10"/>
      <c r="F63" s="10"/>
      <c r="G63" s="10"/>
      <c r="H63" s="10"/>
      <c r="I63" s="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1:42">
      <c r="A64" s="10"/>
      <c r="B64" s="10"/>
      <c r="C64" s="10"/>
      <c r="D64" s="10"/>
      <c r="E64" s="10"/>
      <c r="F64" s="10"/>
      <c r="G64" s="10"/>
      <c r="H64" s="10"/>
      <c r="I64" s="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1:42">
      <c r="A65" s="10"/>
      <c r="B65" s="10"/>
      <c r="C65" s="10"/>
      <c r="D65" s="10"/>
      <c r="E65" s="10"/>
      <c r="F65" s="10"/>
      <c r="G65" s="10"/>
      <c r="H65" s="10"/>
      <c r="I65" s="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1:42">
      <c r="A66" s="10"/>
      <c r="B66" s="10"/>
      <c r="C66" s="10"/>
      <c r="D66" s="10"/>
      <c r="E66" s="10"/>
      <c r="F66" s="10"/>
      <c r="G66" s="10"/>
      <c r="H66" s="10"/>
      <c r="I66" s="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1:42">
      <c r="A67" s="10"/>
      <c r="B67" s="10"/>
      <c r="C67" s="10"/>
      <c r="D67" s="10"/>
      <c r="E67" s="10"/>
      <c r="F67" s="10"/>
      <c r="G67" s="10"/>
      <c r="H67" s="10"/>
      <c r="I67" s="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1:42">
      <c r="A68" s="10"/>
      <c r="B68" s="10"/>
      <c r="C68" s="10"/>
      <c r="D68" s="10"/>
      <c r="E68" s="10"/>
      <c r="F68" s="10"/>
      <c r="G68" s="10"/>
      <c r="H68" s="10"/>
      <c r="I68" s="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1:42">
      <c r="A69" s="10"/>
      <c r="B69" s="10"/>
      <c r="C69" s="10"/>
      <c r="D69" s="10"/>
      <c r="E69" s="10"/>
      <c r="F69" s="10"/>
      <c r="G69" s="10"/>
      <c r="H69" s="10"/>
      <c r="I69" s="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1:42">
      <c r="A70" s="10"/>
      <c r="B70" s="10"/>
      <c r="C70" s="10"/>
      <c r="D70" s="10"/>
      <c r="E70" s="10"/>
      <c r="F70" s="10"/>
      <c r="G70" s="10"/>
      <c r="H70" s="10"/>
      <c r="I70" s="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1:42">
      <c r="A71" s="10"/>
      <c r="B71" s="10"/>
      <c r="C71" s="10"/>
      <c r="D71" s="10"/>
      <c r="E71" s="10"/>
      <c r="F71" s="10"/>
      <c r="G71" s="10"/>
      <c r="H71" s="10"/>
      <c r="I71" s="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1:42">
      <c r="A72" s="10"/>
      <c r="B72" s="10"/>
      <c r="C72" s="10"/>
      <c r="D72" s="10"/>
      <c r="E72" s="10"/>
      <c r="F72" s="10"/>
      <c r="G72" s="10"/>
      <c r="H72" s="10"/>
      <c r="I72" s="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1:42">
      <c r="A73" s="10"/>
      <c r="B73" s="10"/>
      <c r="C73" s="10"/>
      <c r="D73" s="10"/>
      <c r="E73" s="10"/>
      <c r="F73" s="10"/>
      <c r="G73" s="10"/>
      <c r="H73" s="10"/>
      <c r="I73" s="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1:42">
      <c r="A74" s="10"/>
      <c r="B74" s="10"/>
      <c r="C74" s="10"/>
      <c r="D74" s="10"/>
      <c r="E74" s="10"/>
      <c r="F74" s="10"/>
      <c r="G74" s="10"/>
      <c r="H74" s="10"/>
      <c r="I74" s="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1:42">
      <c r="A75" s="10"/>
      <c r="B75" s="10"/>
      <c r="C75" s="10"/>
      <c r="D75" s="10"/>
      <c r="E75" s="10"/>
      <c r="F75" s="10"/>
      <c r="G75" s="10"/>
      <c r="H75" s="10"/>
      <c r="I75" s="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1:42">
      <c r="A76" s="10"/>
      <c r="B76" s="10"/>
      <c r="C76" s="10"/>
      <c r="D76" s="10"/>
      <c r="E76" s="10"/>
      <c r="F76" s="10"/>
      <c r="G76" s="10"/>
      <c r="H76" s="10"/>
      <c r="I76" s="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1:42">
      <c r="A77" s="10"/>
      <c r="B77" s="10"/>
      <c r="C77" s="10"/>
      <c r="D77" s="10"/>
      <c r="E77" s="10"/>
      <c r="F77" s="10"/>
      <c r="G77" s="10"/>
      <c r="H77" s="10"/>
      <c r="I77" s="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1:42">
      <c r="A78" s="10"/>
      <c r="B78" s="10"/>
      <c r="C78" s="10"/>
      <c r="D78" s="10"/>
      <c r="E78" s="10"/>
      <c r="F78" s="10"/>
      <c r="G78" s="10"/>
      <c r="H78" s="10"/>
      <c r="I78" s="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1:42">
      <c r="A79" s="10"/>
      <c r="B79" s="10"/>
      <c r="C79" s="10"/>
      <c r="D79" s="10"/>
      <c r="E79" s="10"/>
      <c r="F79" s="10"/>
      <c r="G79" s="10"/>
      <c r="H79" s="10"/>
      <c r="I79" s="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1:42">
      <c r="A80" s="10"/>
      <c r="B80" s="10"/>
      <c r="C80" s="10"/>
      <c r="D80" s="10"/>
      <c r="E80" s="10"/>
      <c r="F80" s="10"/>
      <c r="G80" s="10"/>
      <c r="H80" s="10"/>
      <c r="I80" s="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1:42">
      <c r="A81" s="10"/>
      <c r="B81" s="10"/>
      <c r="C81" s="10"/>
      <c r="D81" s="10"/>
      <c r="E81" s="10"/>
      <c r="F81" s="10"/>
      <c r="G81" s="10"/>
      <c r="H81" s="10"/>
      <c r="I81" s="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1:42">
      <c r="A82" s="10"/>
      <c r="B82" s="10"/>
      <c r="C82" s="10"/>
      <c r="D82" s="10"/>
      <c r="E82" s="10"/>
      <c r="F82" s="10"/>
      <c r="G82" s="10"/>
      <c r="H82" s="10"/>
      <c r="I82" s="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1:42">
      <c r="A83" s="10"/>
      <c r="B83" s="10"/>
      <c r="C83" s="10"/>
      <c r="D83" s="10"/>
      <c r="E83" s="10"/>
      <c r="F83" s="10"/>
      <c r="G83" s="10"/>
      <c r="H83" s="10"/>
      <c r="I83" s="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1:42">
      <c r="A84" s="10"/>
      <c r="B84" s="10"/>
      <c r="C84" s="10"/>
      <c r="D84" s="10"/>
      <c r="E84" s="10"/>
      <c r="F84" s="10"/>
      <c r="G84" s="10"/>
      <c r="H84" s="10"/>
      <c r="I84" s="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1:42">
      <c r="A85" s="10"/>
      <c r="B85" s="10"/>
      <c r="C85" s="10"/>
      <c r="D85" s="10"/>
      <c r="E85" s="10"/>
      <c r="F85" s="10"/>
      <c r="G85" s="10"/>
      <c r="H85" s="10"/>
      <c r="I85" s="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1:42">
      <c r="A86" s="10"/>
      <c r="B86" s="10"/>
      <c r="C86" s="10"/>
      <c r="D86" s="10"/>
      <c r="E86" s="10"/>
      <c r="F86" s="10"/>
      <c r="G86" s="10"/>
      <c r="H86" s="10"/>
      <c r="I86" s="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1:42">
      <c r="A87" s="10"/>
      <c r="B87" s="10"/>
      <c r="C87" s="10"/>
      <c r="D87" s="10"/>
      <c r="E87" s="10"/>
      <c r="F87" s="10"/>
      <c r="G87" s="10"/>
      <c r="H87" s="10"/>
      <c r="I87" s="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1:42">
      <c r="A88" s="10"/>
      <c r="B88" s="10"/>
      <c r="C88" s="10"/>
      <c r="D88" s="10"/>
      <c r="E88" s="10"/>
      <c r="F88" s="10"/>
      <c r="G88" s="10"/>
      <c r="H88" s="10"/>
      <c r="I88" s="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1:42">
      <c r="A89" s="10"/>
      <c r="B89" s="10"/>
      <c r="C89" s="10"/>
      <c r="D89" s="10"/>
      <c r="E89" s="10"/>
      <c r="F89" s="10"/>
      <c r="G89" s="10"/>
      <c r="H89" s="10"/>
      <c r="I89" s="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  <row r="90" spans="1:42">
      <c r="A90" s="10"/>
      <c r="B90" s="10"/>
      <c r="C90" s="10"/>
      <c r="D90" s="10"/>
      <c r="E90" s="10"/>
      <c r="F90" s="10"/>
      <c r="G90" s="10"/>
      <c r="H90" s="10"/>
      <c r="I90" s="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</row>
    <row r="91" spans="1:42">
      <c r="A91" s="10"/>
      <c r="B91" s="10"/>
      <c r="C91" s="10"/>
      <c r="D91" s="10"/>
      <c r="E91" s="10"/>
      <c r="F91" s="10"/>
      <c r="G91" s="10"/>
      <c r="H91" s="10"/>
      <c r="I91" s="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</row>
    <row r="92" spans="1:42">
      <c r="A92" s="10"/>
      <c r="B92" s="10"/>
      <c r="C92" s="10"/>
      <c r="D92" s="10"/>
      <c r="E92" s="10"/>
      <c r="F92" s="10"/>
      <c r="G92" s="10"/>
      <c r="H92" s="10"/>
      <c r="I92" s="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</row>
    <row r="93" spans="1:42">
      <c r="A93" s="10"/>
      <c r="B93" s="10"/>
      <c r="C93" s="10"/>
      <c r="D93" s="10"/>
      <c r="E93" s="10"/>
      <c r="F93" s="10"/>
      <c r="G93" s="10"/>
      <c r="H93" s="10"/>
      <c r="I93" s="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</row>
    <row r="94" spans="1:42">
      <c r="A94" s="10"/>
      <c r="B94" s="10"/>
      <c r="C94" s="10"/>
      <c r="D94" s="10"/>
      <c r="E94" s="10"/>
      <c r="F94" s="10"/>
      <c r="G94" s="10"/>
      <c r="H94" s="10"/>
      <c r="I94" s="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</row>
    <row r="95" spans="1:42">
      <c r="A95" s="10"/>
      <c r="B95" s="10"/>
      <c r="C95" s="10"/>
      <c r="D95" s="10"/>
      <c r="E95" s="10"/>
      <c r="F95" s="10"/>
      <c r="G95" s="10"/>
      <c r="H95" s="10"/>
      <c r="I95" s="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</row>
    <row r="96" spans="1:42">
      <c r="A96" s="10"/>
      <c r="B96" s="10"/>
      <c r="C96" s="10"/>
      <c r="D96" s="10"/>
      <c r="E96" s="10"/>
      <c r="F96" s="10"/>
      <c r="G96" s="10"/>
      <c r="H96" s="10"/>
      <c r="I96" s="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</row>
    <row r="97" spans="1:42">
      <c r="A97" s="10"/>
      <c r="B97" s="10"/>
      <c r="C97" s="10"/>
      <c r="D97" s="10"/>
      <c r="E97" s="10"/>
      <c r="F97" s="10"/>
      <c r="G97" s="10"/>
      <c r="H97" s="10"/>
      <c r="I97" s="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</row>
    <row r="98" spans="1:42">
      <c r="A98" s="10"/>
      <c r="B98" s="10"/>
      <c r="C98" s="10"/>
      <c r="D98" s="10"/>
      <c r="E98" s="10"/>
      <c r="F98" s="10"/>
      <c r="G98" s="10"/>
      <c r="H98" s="10"/>
      <c r="I98" s="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</row>
    <row r="99" spans="1:42">
      <c r="A99" s="10"/>
      <c r="B99" s="10"/>
      <c r="C99" s="10"/>
      <c r="D99" s="10"/>
      <c r="E99" s="10"/>
      <c r="F99" s="10"/>
      <c r="G99" s="10"/>
      <c r="H99" s="10"/>
      <c r="I99" s="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</row>
    <row r="100" spans="1:42">
      <c r="A100" s="10"/>
      <c r="B100" s="11"/>
      <c r="C100" s="11"/>
      <c r="D100" s="11"/>
      <c r="E100" s="11"/>
      <c r="F100" s="11"/>
      <c r="G100" s="11"/>
      <c r="H100" s="11"/>
      <c r="I100" s="11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</row>
    <row r="101" spans="1:42">
      <c r="A101" s="10"/>
      <c r="B101" s="11"/>
      <c r="C101" s="11"/>
      <c r="D101" s="11"/>
      <c r="E101" s="11"/>
      <c r="F101" s="11"/>
      <c r="G101" s="11"/>
      <c r="H101" s="11"/>
      <c r="I101" s="11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</row>
    <row r="102" spans="1:42">
      <c r="A102" s="10"/>
      <c r="B102" s="11"/>
      <c r="C102" s="11"/>
      <c r="D102" s="11"/>
      <c r="E102" s="11"/>
      <c r="F102" s="11"/>
      <c r="G102" s="11"/>
      <c r="H102" s="11"/>
      <c r="I102" s="11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</row>
    <row r="103" spans="1:42">
      <c r="A103" s="10"/>
      <c r="B103" s="11"/>
      <c r="C103" s="11"/>
      <c r="D103" s="11"/>
      <c r="E103" s="11"/>
      <c r="F103" s="11"/>
      <c r="G103" s="11"/>
      <c r="H103" s="11"/>
      <c r="I103" s="11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</row>
    <row r="104" spans="1:42">
      <c r="A104" s="10"/>
      <c r="B104" s="11"/>
      <c r="C104" s="11"/>
      <c r="D104" s="11"/>
      <c r="E104" s="11"/>
      <c r="F104" s="11"/>
      <c r="G104" s="11"/>
      <c r="H104" s="11"/>
      <c r="I104" s="11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</row>
    <row r="105" spans="1:42">
      <c r="A105" s="10"/>
      <c r="B105" s="11"/>
      <c r="C105" s="11"/>
      <c r="D105" s="11"/>
      <c r="E105" s="11"/>
      <c r="F105" s="11"/>
      <c r="G105" s="11"/>
      <c r="H105" s="11"/>
      <c r="I105" s="11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</row>
    <row r="106" spans="1:42">
      <c r="A106" s="10"/>
      <c r="B106" s="11"/>
      <c r="C106" s="11"/>
      <c r="D106" s="11"/>
      <c r="E106" s="11"/>
      <c r="F106" s="11"/>
      <c r="G106" s="11"/>
      <c r="H106" s="11"/>
      <c r="I106" s="11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</row>
    <row r="107" spans="1:42">
      <c r="A107" s="10"/>
      <c r="B107" s="11"/>
      <c r="C107" s="11"/>
      <c r="D107" s="11"/>
      <c r="E107" s="11"/>
      <c r="F107" s="11"/>
      <c r="G107" s="11"/>
      <c r="H107" s="11"/>
      <c r="I107" s="11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</row>
    <row r="108" spans="1:42">
      <c r="A108" s="10"/>
      <c r="B108" s="12"/>
      <c r="C108" s="12"/>
      <c r="D108" s="12"/>
      <c r="E108" s="12"/>
      <c r="F108" s="12"/>
      <c r="G108" s="12"/>
      <c r="H108" s="12"/>
      <c r="I108" s="11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</row>
    <row r="109" spans="1:42">
      <c r="A109" s="10"/>
      <c r="B109" s="12"/>
      <c r="C109" s="12"/>
      <c r="D109" s="12"/>
      <c r="E109" s="12"/>
      <c r="F109" s="12"/>
      <c r="G109" s="12"/>
      <c r="H109" s="12"/>
      <c r="I109" s="11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</row>
    <row r="110" spans="1:42">
      <c r="A110" s="10"/>
      <c r="B110" s="11"/>
      <c r="C110" s="11"/>
      <c r="D110" s="11"/>
      <c r="E110" s="11"/>
      <c r="F110" s="11"/>
      <c r="G110" s="11"/>
      <c r="H110" s="11"/>
      <c r="I110" s="11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</row>
    <row r="111" spans="1:42">
      <c r="A111" s="13"/>
      <c r="B111" s="14"/>
      <c r="C111" s="14"/>
      <c r="D111" s="14"/>
      <c r="E111" s="14"/>
      <c r="F111" s="14"/>
      <c r="G111" s="14"/>
      <c r="H111" s="14"/>
      <c r="I111" s="111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</row>
    <row r="112" spans="1:42">
      <c r="A112" s="10"/>
      <c r="B112" s="12"/>
      <c r="C112" s="12"/>
      <c r="D112" s="12"/>
      <c r="E112" s="12"/>
      <c r="F112" s="12"/>
      <c r="G112" s="12"/>
      <c r="H112" s="12"/>
      <c r="I112" s="11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</row>
    <row r="113" spans="1:42">
      <c r="A113" s="10"/>
      <c r="B113" s="12"/>
      <c r="C113" s="12"/>
      <c r="D113" s="12"/>
      <c r="E113" s="12"/>
      <c r="F113" s="12"/>
      <c r="G113" s="12"/>
      <c r="H113" s="12"/>
      <c r="I113" s="11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</row>
    <row r="114" spans="1:42">
      <c r="A114" s="10"/>
      <c r="B114" s="11"/>
      <c r="C114" s="11"/>
      <c r="D114" s="11"/>
      <c r="E114" s="11"/>
      <c r="F114" s="11"/>
      <c r="G114" s="11"/>
      <c r="H114" s="11"/>
      <c r="I114" s="11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</row>
    <row r="115" spans="1:42">
      <c r="A115" s="13"/>
      <c r="B115" s="14"/>
      <c r="C115" s="14"/>
      <c r="D115" s="14"/>
      <c r="E115" s="14"/>
      <c r="F115" s="14"/>
      <c r="G115" s="14"/>
      <c r="H115" s="14"/>
      <c r="I115" s="111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</row>
    <row r="116" spans="1:42">
      <c r="A116" s="10"/>
      <c r="B116" s="12"/>
      <c r="C116" s="12"/>
      <c r="D116" s="12"/>
      <c r="E116" s="12"/>
      <c r="F116" s="12"/>
      <c r="G116" s="12"/>
      <c r="H116" s="12"/>
      <c r="I116" s="11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</row>
    <row r="117" spans="1:42">
      <c r="A117" s="10"/>
      <c r="B117" s="12"/>
      <c r="C117" s="12"/>
      <c r="D117" s="12"/>
      <c r="E117" s="12"/>
      <c r="F117" s="12"/>
      <c r="G117" s="12"/>
      <c r="H117" s="12"/>
      <c r="I117" s="11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</row>
    <row r="118" spans="1:42">
      <c r="A118" s="10"/>
      <c r="B118" s="12"/>
      <c r="C118" s="12"/>
      <c r="D118" s="12"/>
      <c r="E118" s="12"/>
      <c r="F118" s="12"/>
      <c r="G118" s="12"/>
      <c r="H118" s="12"/>
      <c r="I118" s="11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</row>
    <row r="119" spans="1:42">
      <c r="A119" s="10"/>
      <c r="B119" s="12"/>
      <c r="C119" s="12"/>
      <c r="D119" s="12"/>
      <c r="E119" s="12"/>
      <c r="F119" s="12"/>
      <c r="G119" s="12"/>
      <c r="H119" s="12"/>
      <c r="I119" s="11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</row>
    <row r="120" spans="1:42">
      <c r="A120" s="10"/>
      <c r="B120" s="12"/>
      <c r="C120" s="12"/>
      <c r="D120" s="12"/>
      <c r="E120" s="12"/>
      <c r="F120" s="12"/>
      <c r="G120" s="12"/>
      <c r="H120" s="12"/>
      <c r="I120" s="11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</row>
    <row r="121" spans="1:42">
      <c r="A121" s="10"/>
      <c r="B121" s="11"/>
      <c r="C121" s="11"/>
      <c r="D121" s="11"/>
      <c r="E121" s="11"/>
      <c r="F121" s="11"/>
      <c r="G121" s="11"/>
      <c r="H121" s="11"/>
      <c r="I121" s="11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</row>
    <row r="122" spans="1:42">
      <c r="A122" s="13"/>
      <c r="B122" s="14"/>
      <c r="C122" s="14"/>
      <c r="D122" s="14"/>
      <c r="E122" s="14"/>
      <c r="F122" s="14"/>
      <c r="G122" s="14"/>
      <c r="H122" s="14"/>
      <c r="I122" s="111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</row>
    <row r="123" spans="1:42">
      <c r="A123" s="10"/>
      <c r="B123" s="12"/>
      <c r="C123" s="12"/>
      <c r="D123" s="12"/>
      <c r="E123" s="12"/>
      <c r="F123" s="12"/>
      <c r="G123" s="12"/>
      <c r="H123" s="12"/>
      <c r="I123" s="11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</row>
    <row r="124" spans="1:42">
      <c r="A124" s="10"/>
      <c r="B124" s="12"/>
      <c r="C124" s="12"/>
      <c r="D124" s="12"/>
      <c r="E124" s="12"/>
      <c r="F124" s="12"/>
      <c r="G124" s="12"/>
      <c r="H124" s="12"/>
      <c r="I124" s="11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</row>
    <row r="125" spans="1:42">
      <c r="A125" s="10"/>
      <c r="B125" s="12"/>
      <c r="C125" s="14"/>
      <c r="D125" s="14"/>
      <c r="E125" s="14"/>
      <c r="F125" s="14"/>
      <c r="G125" s="14"/>
      <c r="H125" s="14"/>
      <c r="I125" s="111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</row>
    <row r="126" spans="1:42">
      <c r="A126" s="10"/>
      <c r="B126" s="12"/>
      <c r="C126" s="14"/>
      <c r="D126" s="14"/>
      <c r="E126" s="14"/>
      <c r="F126" s="14"/>
      <c r="G126" s="14"/>
      <c r="H126" s="14"/>
      <c r="I126" s="111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</row>
    <row r="127" spans="1:42">
      <c r="A127" s="10"/>
      <c r="B127" s="12"/>
      <c r="C127" s="12"/>
      <c r="D127" s="12"/>
      <c r="E127" s="12"/>
      <c r="F127" s="12"/>
      <c r="G127" s="12"/>
      <c r="H127" s="12"/>
      <c r="I127" s="11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</row>
    <row r="128" spans="1:42">
      <c r="A128" s="10"/>
      <c r="B128" s="12"/>
      <c r="C128" s="12"/>
      <c r="D128" s="12"/>
      <c r="E128" s="12"/>
      <c r="F128" s="12"/>
      <c r="G128" s="12"/>
      <c r="H128" s="12"/>
      <c r="I128" s="11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</row>
    <row r="129" spans="1:42">
      <c r="A129" s="10"/>
      <c r="B129" s="12"/>
      <c r="C129" s="12"/>
      <c r="D129" s="12"/>
      <c r="E129" s="12"/>
      <c r="F129" s="12"/>
      <c r="G129" s="12"/>
      <c r="H129" s="12"/>
      <c r="I129" s="11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</row>
    <row r="130" spans="1:42">
      <c r="A130" s="10"/>
      <c r="B130" s="11"/>
      <c r="C130" s="11"/>
      <c r="D130" s="11"/>
      <c r="E130" s="11"/>
      <c r="F130" s="11"/>
      <c r="G130" s="11"/>
      <c r="H130" s="11"/>
      <c r="I130" s="11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</row>
    <row r="131" spans="1:42">
      <c r="A131" s="15"/>
      <c r="B131" s="14"/>
      <c r="C131" s="11"/>
      <c r="D131" s="11"/>
      <c r="E131" s="11"/>
      <c r="F131" s="11"/>
      <c r="G131" s="11"/>
      <c r="H131" s="11"/>
      <c r="I131" s="11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0"/>
      <c r="AL131" s="110"/>
      <c r="AM131" s="110"/>
      <c r="AN131" s="110"/>
      <c r="AO131" s="110"/>
      <c r="AP131" s="110"/>
    </row>
    <row r="132" spans="1:42">
      <c r="A132" s="10"/>
      <c r="B132" s="12"/>
      <c r="C132" s="14"/>
      <c r="D132" s="14"/>
      <c r="E132" s="14"/>
      <c r="F132" s="14"/>
      <c r="G132" s="14"/>
      <c r="H132" s="14"/>
      <c r="I132" s="111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</row>
    <row r="133" spans="1:42">
      <c r="A133" s="10"/>
      <c r="B133" s="12"/>
      <c r="C133" s="12"/>
      <c r="D133" s="12"/>
      <c r="E133" s="12"/>
      <c r="F133" s="12"/>
      <c r="G133" s="12"/>
      <c r="H133" s="12"/>
      <c r="I133" s="11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</row>
    <row r="134" spans="1:42">
      <c r="A134" s="10"/>
      <c r="B134" s="12"/>
      <c r="C134" s="12"/>
      <c r="D134" s="12"/>
      <c r="E134" s="12"/>
      <c r="F134" s="12"/>
      <c r="G134" s="12"/>
      <c r="H134" s="12"/>
      <c r="I134" s="11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  <c r="AI134" s="110"/>
      <c r="AJ134" s="110"/>
      <c r="AK134" s="110"/>
      <c r="AL134" s="110"/>
      <c r="AM134" s="110"/>
      <c r="AN134" s="110"/>
      <c r="AO134" s="110"/>
      <c r="AP134" s="110"/>
    </row>
    <row r="135" spans="1:42">
      <c r="A135" s="10"/>
      <c r="B135" s="11"/>
      <c r="C135" s="11"/>
      <c r="D135" s="11"/>
      <c r="E135" s="11"/>
      <c r="F135" s="11"/>
      <c r="G135" s="11"/>
      <c r="H135" s="11"/>
      <c r="I135" s="11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0"/>
      <c r="AP135" s="110"/>
    </row>
    <row r="136" spans="1:42">
      <c r="A136" s="15"/>
      <c r="B136" s="14"/>
      <c r="C136" s="14"/>
      <c r="D136" s="14"/>
      <c r="E136" s="14"/>
      <c r="F136" s="14"/>
      <c r="G136" s="14"/>
      <c r="H136" s="14"/>
      <c r="I136" s="111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0"/>
      <c r="AH136" s="110"/>
      <c r="AI136" s="110"/>
      <c r="AJ136" s="110"/>
      <c r="AK136" s="110"/>
      <c r="AL136" s="110"/>
      <c r="AM136" s="110"/>
      <c r="AN136" s="110"/>
      <c r="AO136" s="110"/>
      <c r="AP136" s="110"/>
    </row>
    <row r="137" spans="1:42">
      <c r="A137" s="15"/>
      <c r="B137" s="14"/>
      <c r="C137" s="14"/>
      <c r="D137" s="14"/>
      <c r="E137" s="14"/>
      <c r="F137" s="14"/>
      <c r="G137" s="14"/>
      <c r="H137" s="14"/>
      <c r="I137" s="111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Ընդամենը</vt:lpstr>
      <vt:lpstr>Ալ. Հարությունյան</vt:lpstr>
      <vt:lpstr>Ա. Դարբինյան</vt:lpstr>
      <vt:lpstr>Ա. Հարությունյան</vt:lpstr>
      <vt:lpstr>Ա. Ղազարյան</vt:lpstr>
      <vt:lpstr>Ա. Ավագյան</vt:lpstr>
      <vt:lpstr>Ա. Ծատուրյան</vt:lpstr>
      <vt:lpstr>Ա. Պողոսյան</vt:lpstr>
      <vt:lpstr>Ա. Միրզոյան</vt:lpstr>
      <vt:lpstr>Ա. Մկրտչյան</vt:lpstr>
      <vt:lpstr>Ա. Դիլանյան</vt:lpstr>
      <vt:lpstr>Ա. Թովմասյան</vt:lpstr>
      <vt:lpstr>Ա. Ալավերդյան</vt:lpstr>
      <vt:lpstr>Գ. Սոսյան</vt:lpstr>
      <vt:lpstr>Գ. Առաքելյան</vt:lpstr>
      <vt:lpstr>Էդ. Նահապետյան</vt:lpstr>
      <vt:lpstr>Լ.Հակոբյան</vt:lpstr>
      <vt:lpstr>Կ.Ավետիսյան</vt:lpstr>
      <vt:lpstr>Կ.Զարիկյան</vt:lpstr>
      <vt:lpstr>Կ.Մաթևոսյան</vt:lpstr>
      <vt:lpstr>Կ.Բաղդասարյան</vt:lpstr>
      <vt:lpstr>Հ.Հովհաննիսյան</vt:lpstr>
      <vt:lpstr>Հ.Այվազյան</vt:lpstr>
      <vt:lpstr>Մ.Համբարձումյան</vt:lpstr>
      <vt:lpstr>Մ.Մելքումյան</vt:lpstr>
      <vt:lpstr>Ռ.Հակոբյան</vt:lpstr>
      <vt:lpstr>Ռ.Սարգսյան</vt:lpstr>
      <vt:lpstr>Ռ.Խանդանյան</vt:lpstr>
      <vt:lpstr>Ս.Հովակիմյան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2019-05-21T06:56:53Z</dcterms:modified>
</cp:coreProperties>
</file>