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activeTab="1"/>
  </bookViews>
  <sheets>
    <sheet name="Ալ. Հարությունյան" sheetId="4" r:id="rId1"/>
    <sheet name="Ա. Դարբինյան" sheetId="5" r:id="rId2"/>
    <sheet name="Ա. Հարությունյան" sheetId="6" r:id="rId3"/>
    <sheet name="Ա. Ղազարյան" sheetId="7" r:id="rId4"/>
    <sheet name="Ա. Ավագյան" sheetId="8" r:id="rId5"/>
    <sheet name="Ա. Ծատուրյան" sheetId="9" r:id="rId6"/>
    <sheet name="Ա. Պողոսյան" sheetId="10" r:id="rId7"/>
    <sheet name="Ա. Միրզոյան" sheetId="11" r:id="rId8"/>
    <sheet name="Ա. Մկրտչյան" sheetId="12" r:id="rId9"/>
    <sheet name="Ա. Դիլանյան" sheetId="13" r:id="rId10"/>
    <sheet name="Ա. Թովմասյան" sheetId="14" r:id="rId11"/>
    <sheet name="Ա. Ալավերդյան" sheetId="15" r:id="rId12"/>
    <sheet name="Գ. Սոսյան" sheetId="16" r:id="rId13"/>
    <sheet name="Գ. Առաքելյան" sheetId="17" r:id="rId14"/>
    <sheet name="Էդ. Նահապետյան" sheetId="18" r:id="rId15"/>
    <sheet name="Լ. Հակոբյան" sheetId="19" r:id="rId16"/>
    <sheet name="Կ. Ավետիսյան" sheetId="20" r:id="rId17"/>
    <sheet name="Կ. Զարիկյան" sheetId="21" r:id="rId18"/>
    <sheet name="Կ. Մաթևոսյան" sheetId="22" r:id="rId19"/>
    <sheet name="Կ. Բաղդասարյան" sheetId="23" r:id="rId20"/>
    <sheet name="Հ. Հովհաննիսյան" sheetId="24" r:id="rId21"/>
    <sheet name="Հ. Այվազյան" sheetId="25" r:id="rId22"/>
    <sheet name="Մ. Համբարձումյան" sheetId="26" r:id="rId23"/>
    <sheet name="Մ. Մելքումյան" sheetId="27" r:id="rId24"/>
    <sheet name="Ռ. Հակոբյան" sheetId="28" r:id="rId25"/>
    <sheet name="Ռ. Սարգսյան" sheetId="29" r:id="rId26"/>
    <sheet name="Ռ. Խանդանյան" sheetId="30" r:id="rId27"/>
    <sheet name="Ս. Հովակիմյան" sheetId="31" r:id="rId28"/>
  </sheets>
  <calcPr calcId="162913"/>
</workbook>
</file>

<file path=xl/calcChain.xml><?xml version="1.0" encoding="utf-8"?>
<calcChain xmlns="http://schemas.openxmlformats.org/spreadsheetml/2006/main">
  <c r="AC42" i="31" l="1"/>
  <c r="R42" i="31"/>
  <c r="M42" i="31"/>
  <c r="H42" i="31"/>
  <c r="C42" i="31"/>
  <c r="AC41" i="31"/>
  <c r="R41" i="31"/>
  <c r="M41" i="31"/>
  <c r="H41" i="31"/>
  <c r="C41" i="31"/>
  <c r="AC40" i="31"/>
  <c r="R40" i="31"/>
  <c r="M40" i="31"/>
  <c r="H40" i="31"/>
  <c r="C40" i="31"/>
  <c r="AC39" i="31"/>
  <c r="R39" i="31"/>
  <c r="M39" i="31"/>
  <c r="H39" i="31"/>
  <c r="C39" i="31"/>
  <c r="AC38" i="31"/>
  <c r="R38" i="31"/>
  <c r="M38" i="31"/>
  <c r="H38" i="31"/>
  <c r="C38" i="31"/>
  <c r="AC37" i="31"/>
  <c r="R37" i="31"/>
  <c r="M37" i="31"/>
  <c r="H37" i="31"/>
  <c r="C37" i="31"/>
  <c r="AC36" i="31"/>
  <c r="R36" i="31"/>
  <c r="M36" i="31"/>
  <c r="H36" i="31"/>
  <c r="C36" i="31"/>
  <c r="AC35" i="31"/>
  <c r="R35" i="31"/>
  <c r="M35" i="31"/>
  <c r="H35" i="31"/>
  <c r="C35" i="31"/>
  <c r="AC34" i="31"/>
  <c r="R34" i="31"/>
  <c r="M34" i="31"/>
  <c r="H34" i="31"/>
  <c r="C34" i="31"/>
  <c r="AC33" i="31"/>
  <c r="R33" i="31"/>
  <c r="M33" i="31"/>
  <c r="H33" i="31"/>
  <c r="C33" i="31"/>
  <c r="AC32" i="31"/>
  <c r="R32" i="31"/>
  <c r="M32" i="31"/>
  <c r="H32" i="31"/>
  <c r="C32" i="31"/>
  <c r="AC31" i="31"/>
  <c r="R31" i="31"/>
  <c r="M31" i="31"/>
  <c r="H31" i="31"/>
  <c r="C31" i="31"/>
  <c r="AC30" i="31"/>
  <c r="R30" i="31"/>
  <c r="M30" i="31"/>
  <c r="V30" i="31" s="1"/>
  <c r="Y30" i="31" s="1"/>
  <c r="H30" i="31"/>
  <c r="C30" i="31"/>
  <c r="AC29" i="31"/>
  <c r="R29" i="31"/>
  <c r="M29" i="31"/>
  <c r="H29" i="31"/>
  <c r="C29" i="31"/>
  <c r="AC28" i="31"/>
  <c r="V28" i="31"/>
  <c r="Y28" i="31" s="1"/>
  <c r="R28" i="31"/>
  <c r="M28" i="31"/>
  <c r="H28" i="31"/>
  <c r="C28" i="31"/>
  <c r="AP27" i="31"/>
  <c r="AO27" i="31"/>
  <c r="AN27" i="31"/>
  <c r="AM27" i="31"/>
  <c r="AL27" i="31"/>
  <c r="AK27" i="31"/>
  <c r="AJ27" i="31"/>
  <c r="AI27" i="31"/>
  <c r="AH27" i="31"/>
  <c r="AG27" i="31"/>
  <c r="AF27" i="31"/>
  <c r="AE27" i="31"/>
  <c r="AD27" i="31"/>
  <c r="AB27" i="31"/>
  <c r="AA27" i="31"/>
  <c r="Z27" i="31"/>
  <c r="X27" i="31"/>
  <c r="W27" i="31"/>
  <c r="U27" i="31"/>
  <c r="T27" i="31"/>
  <c r="S27" i="31"/>
  <c r="Q27" i="31"/>
  <c r="P27" i="31"/>
  <c r="O27" i="31"/>
  <c r="N27" i="31"/>
  <c r="L27" i="31"/>
  <c r="K27" i="31"/>
  <c r="J27" i="31"/>
  <c r="I27" i="31"/>
  <c r="G27" i="31"/>
  <c r="F27" i="31"/>
  <c r="E27" i="31"/>
  <c r="AC26" i="31"/>
  <c r="R26" i="31"/>
  <c r="M26" i="31"/>
  <c r="H26" i="31"/>
  <c r="C26" i="31"/>
  <c r="AC25" i="31"/>
  <c r="R25" i="31"/>
  <c r="M25" i="31"/>
  <c r="H25" i="31"/>
  <c r="C25" i="31"/>
  <c r="AC24" i="31"/>
  <c r="R24" i="31"/>
  <c r="M24" i="31"/>
  <c r="H24" i="31"/>
  <c r="C24" i="31"/>
  <c r="AC23" i="31"/>
  <c r="R23" i="31"/>
  <c r="M23" i="31"/>
  <c r="H23" i="31"/>
  <c r="C23" i="31"/>
  <c r="AC22" i="31"/>
  <c r="R22" i="31"/>
  <c r="M22" i="31"/>
  <c r="V22" i="31" s="1"/>
  <c r="Y22" i="31" s="1"/>
  <c r="H22" i="31"/>
  <c r="C22" i="31"/>
  <c r="AC21" i="31"/>
  <c r="R21" i="31"/>
  <c r="M21" i="31"/>
  <c r="H21" i="31"/>
  <c r="C21" i="31"/>
  <c r="AC20" i="31"/>
  <c r="V20" i="31"/>
  <c r="Y20" i="31" s="1"/>
  <c r="R20" i="31"/>
  <c r="M20" i="31"/>
  <c r="H20" i="31"/>
  <c r="C20" i="31"/>
  <c r="C19" i="31" s="1"/>
  <c r="AP19" i="31"/>
  <c r="AO19" i="31"/>
  <c r="AN19" i="31"/>
  <c r="AM19" i="31"/>
  <c r="AL19" i="31"/>
  <c r="AK19" i="31"/>
  <c r="AJ19" i="31"/>
  <c r="AI19" i="31"/>
  <c r="AH19" i="31"/>
  <c r="AG19" i="31"/>
  <c r="AF19" i="31"/>
  <c r="AE19" i="31"/>
  <c r="AD19" i="31"/>
  <c r="AB19" i="31"/>
  <c r="AA19" i="31"/>
  <c r="Z19" i="31"/>
  <c r="X19" i="31"/>
  <c r="W19" i="31"/>
  <c r="U19" i="31"/>
  <c r="T19" i="31"/>
  <c r="S19" i="31"/>
  <c r="Q19" i="31"/>
  <c r="P19" i="31"/>
  <c r="O19" i="31"/>
  <c r="N19" i="31"/>
  <c r="L19" i="31"/>
  <c r="K19" i="31"/>
  <c r="J19" i="31"/>
  <c r="I19" i="31"/>
  <c r="G19" i="31"/>
  <c r="F19" i="31"/>
  <c r="E19" i="31"/>
  <c r="AC18" i="31"/>
  <c r="R18" i="31"/>
  <c r="V18" i="31" s="1"/>
  <c r="Y18" i="31" s="1"/>
  <c r="M18" i="31"/>
  <c r="H18" i="31"/>
  <c r="C18" i="31"/>
  <c r="AC17" i="31"/>
  <c r="R17" i="31"/>
  <c r="M17" i="31"/>
  <c r="C17" i="31"/>
  <c r="AC16" i="31"/>
  <c r="R16" i="31"/>
  <c r="M16" i="31"/>
  <c r="H16" i="31"/>
  <c r="H14" i="31" s="1"/>
  <c r="C16" i="31"/>
  <c r="C14" i="31" s="1"/>
  <c r="AC15" i="31"/>
  <c r="R15" i="31"/>
  <c r="M15" i="31"/>
  <c r="I15" i="31"/>
  <c r="C15" i="31"/>
  <c r="AP14" i="31"/>
  <c r="AO14" i="31"/>
  <c r="AN14" i="31"/>
  <c r="AM14" i="31"/>
  <c r="AL14" i="31"/>
  <c r="AK14" i="31"/>
  <c r="AJ14" i="31"/>
  <c r="AI14" i="31"/>
  <c r="AH14" i="31"/>
  <c r="AG14" i="31"/>
  <c r="AF14" i="31"/>
  <c r="AE14" i="31"/>
  <c r="AD14" i="31"/>
  <c r="AB14" i="31"/>
  <c r="AA14" i="31"/>
  <c r="Z14" i="31"/>
  <c r="X14" i="31"/>
  <c r="W14" i="31"/>
  <c r="U14" i="31"/>
  <c r="T14" i="31"/>
  <c r="S14" i="31"/>
  <c r="Q14" i="31"/>
  <c r="P14" i="31"/>
  <c r="O14" i="31"/>
  <c r="N14" i="31"/>
  <c r="L14" i="31"/>
  <c r="K14" i="31"/>
  <c r="J14" i="31"/>
  <c r="G14" i="31"/>
  <c r="F14" i="31"/>
  <c r="E14" i="31"/>
  <c r="D14" i="31"/>
  <c r="AC13" i="31"/>
  <c r="R13" i="31"/>
  <c r="M13" i="31"/>
  <c r="I13" i="31"/>
  <c r="C13" i="31"/>
  <c r="C11" i="31" s="1"/>
  <c r="AC12" i="31"/>
  <c r="R12" i="31"/>
  <c r="M12" i="31"/>
  <c r="V12" i="31" s="1"/>
  <c r="I12" i="31"/>
  <c r="AP11" i="31"/>
  <c r="AO11" i="31"/>
  <c r="AN11" i="31"/>
  <c r="AM11" i="31"/>
  <c r="AL11" i="31"/>
  <c r="AK11" i="31"/>
  <c r="AJ11" i="31"/>
  <c r="AI11" i="31"/>
  <c r="AH11" i="31"/>
  <c r="AG11" i="31"/>
  <c r="AF11" i="31"/>
  <c r="AE11" i="31"/>
  <c r="AD11" i="31"/>
  <c r="AB11" i="31"/>
  <c r="AA11" i="31"/>
  <c r="Z11" i="31"/>
  <c r="X11" i="31"/>
  <c r="W11" i="31"/>
  <c r="U11" i="31"/>
  <c r="T11" i="31"/>
  <c r="S11" i="31"/>
  <c r="Q11" i="31"/>
  <c r="P11" i="31"/>
  <c r="O11" i="31"/>
  <c r="O43" i="31" s="1"/>
  <c r="N11" i="31"/>
  <c r="L11" i="31"/>
  <c r="K11" i="31"/>
  <c r="J11" i="31"/>
  <c r="H11" i="31"/>
  <c r="G11" i="31"/>
  <c r="F11" i="31"/>
  <c r="E11" i="31"/>
  <c r="D11" i="31"/>
  <c r="AC10" i="31"/>
  <c r="R10" i="31"/>
  <c r="M10" i="31"/>
  <c r="H10" i="31"/>
  <c r="C10" i="31"/>
  <c r="C8" i="31" s="1"/>
  <c r="AC9" i="31"/>
  <c r="AC8" i="31" s="1"/>
  <c r="R9" i="31"/>
  <c r="M9" i="31"/>
  <c r="I9" i="31"/>
  <c r="I8" i="31" s="1"/>
  <c r="AP8" i="31"/>
  <c r="AO8" i="31"/>
  <c r="AN8" i="31"/>
  <c r="AM8" i="31"/>
  <c r="AL8" i="31"/>
  <c r="AK8" i="31"/>
  <c r="AJ8" i="31"/>
  <c r="AI8" i="31"/>
  <c r="AH8" i="31"/>
  <c r="AG8" i="31"/>
  <c r="AF8" i="31"/>
  <c r="AE8" i="31"/>
  <c r="AD8" i="31"/>
  <c r="AB8" i="31"/>
  <c r="AA8" i="31"/>
  <c r="Z8" i="31"/>
  <c r="X8" i="31"/>
  <c r="W8" i="31"/>
  <c r="U8" i="31"/>
  <c r="T8" i="31"/>
  <c r="S8" i="31"/>
  <c r="Q8" i="31"/>
  <c r="P8" i="31"/>
  <c r="O8" i="31"/>
  <c r="N8" i="31"/>
  <c r="L8" i="31"/>
  <c r="K8" i="31"/>
  <c r="J8" i="31"/>
  <c r="G8" i="31"/>
  <c r="F8" i="31"/>
  <c r="E8" i="31"/>
  <c r="D8" i="31"/>
  <c r="V15" i="31" l="1"/>
  <c r="Y15" i="31" s="1"/>
  <c r="H19" i="31"/>
  <c r="G43" i="31"/>
  <c r="M19" i="31"/>
  <c r="C27" i="31"/>
  <c r="F43" i="31"/>
  <c r="AG43" i="31"/>
  <c r="AO43" i="31"/>
  <c r="AC11" i="31"/>
  <c r="R19" i="31"/>
  <c r="R27" i="31"/>
  <c r="H27" i="31"/>
  <c r="V36" i="31"/>
  <c r="K43" i="31"/>
  <c r="C43" i="31"/>
  <c r="V34" i="31"/>
  <c r="T43" i="31"/>
  <c r="R14" i="31"/>
  <c r="S43" i="31"/>
  <c r="AK43" i="31"/>
  <c r="R8" i="31"/>
  <c r="M11" i="31"/>
  <c r="W43" i="31"/>
  <c r="V32" i="31"/>
  <c r="Y32" i="31" s="1"/>
  <c r="Q43" i="31"/>
  <c r="AB43" i="31"/>
  <c r="AJ43" i="31"/>
  <c r="AE43" i="31"/>
  <c r="AM43" i="31"/>
  <c r="AI43" i="31"/>
  <c r="AA43" i="31"/>
  <c r="Z43" i="31"/>
  <c r="R11" i="31"/>
  <c r="AC19" i="31"/>
  <c r="V10" i="31"/>
  <c r="E43" i="31"/>
  <c r="U43" i="31"/>
  <c r="V9" i="31"/>
  <c r="Y9" i="31" s="1"/>
  <c r="N43" i="31"/>
  <c r="AD43" i="31"/>
  <c r="AL43" i="31"/>
  <c r="V13" i="31"/>
  <c r="V16" i="31"/>
  <c r="M14" i="31"/>
  <c r="Y34" i="31"/>
  <c r="D34" i="31" s="1"/>
  <c r="Y36" i="31"/>
  <c r="D36" i="31" s="1"/>
  <c r="Y12" i="31"/>
  <c r="AC27" i="31"/>
  <c r="H8" i="31"/>
  <c r="H43" i="31" s="1"/>
  <c r="P43" i="31"/>
  <c r="X43" i="31"/>
  <c r="AF43" i="31"/>
  <c r="AN43" i="31"/>
  <c r="I11" i="31"/>
  <c r="L43" i="31"/>
  <c r="V25" i="31"/>
  <c r="J43" i="31"/>
  <c r="AH43" i="31"/>
  <c r="AP43" i="31"/>
  <c r="V21" i="31"/>
  <c r="V23" i="31"/>
  <c r="Y13" i="31"/>
  <c r="V14" i="31"/>
  <c r="M27" i="31"/>
  <c r="V29" i="31"/>
  <c r="V31" i="31"/>
  <c r="V33" i="31"/>
  <c r="M8" i="31"/>
  <c r="M43" i="31" s="1"/>
  <c r="AC14" i="31"/>
  <c r="AC43" i="31" s="1"/>
  <c r="V39" i="31"/>
  <c r="V41" i="31"/>
  <c r="D22" i="31"/>
  <c r="D28" i="31"/>
  <c r="D30" i="31"/>
  <c r="V35" i="31"/>
  <c r="V37" i="31"/>
  <c r="V17" i="31"/>
  <c r="I14" i="31"/>
  <c r="V38" i="31"/>
  <c r="V40" i="31"/>
  <c r="V42" i="31"/>
  <c r="V24" i="31"/>
  <c r="V26" i="31"/>
  <c r="I43" i="31" l="1"/>
  <c r="R43" i="31"/>
  <c r="V19" i="31"/>
  <c r="Y38" i="31"/>
  <c r="Y17" i="31"/>
  <c r="Y31" i="31"/>
  <c r="D31" i="31" s="1"/>
  <c r="Y26" i="31"/>
  <c r="Y33" i="31"/>
  <c r="D33" i="31" s="1"/>
  <c r="Y29" i="31"/>
  <c r="Y27" i="31" s="1"/>
  <c r="V27" i="31"/>
  <c r="Y25" i="31"/>
  <c r="Y24" i="31"/>
  <c r="Y37" i="31"/>
  <c r="Y41" i="31"/>
  <c r="D41" i="31" s="1"/>
  <c r="Y16" i="31"/>
  <c r="Y14" i="31" s="1"/>
  <c r="Y10" i="31"/>
  <c r="Y8" i="31" s="1"/>
  <c r="Y35" i="31"/>
  <c r="D35" i="31" s="1"/>
  <c r="Y23" i="31"/>
  <c r="D23" i="31" s="1"/>
  <c r="Y11" i="31"/>
  <c r="Y39" i="31"/>
  <c r="D39" i="31" s="1"/>
  <c r="D32" i="31"/>
  <c r="V11" i="31"/>
  <c r="Y42" i="31"/>
  <c r="Y21" i="31"/>
  <c r="Y40" i="31"/>
  <c r="V8" i="31"/>
  <c r="V43" i="31" l="1"/>
  <c r="D37" i="31"/>
  <c r="D42" i="31"/>
  <c r="D24" i="31"/>
  <c r="D25" i="31"/>
  <c r="D40" i="31"/>
  <c r="D26" i="31"/>
  <c r="Y19" i="31"/>
  <c r="Y43" i="31" s="1"/>
  <c r="D21" i="31"/>
  <c r="D29" i="31"/>
  <c r="D27" i="31" l="1"/>
  <c r="D19" i="31"/>
  <c r="D43" i="31" l="1"/>
  <c r="R40" i="30"/>
  <c r="M40" i="30"/>
  <c r="I40" i="30"/>
  <c r="AC39" i="30"/>
  <c r="R39" i="30"/>
  <c r="M39" i="30"/>
  <c r="V39" i="30" s="1"/>
  <c r="C39" i="30"/>
  <c r="AC38" i="30"/>
  <c r="R38" i="30"/>
  <c r="M38" i="30"/>
  <c r="H38" i="30"/>
  <c r="AC37" i="30"/>
  <c r="R37" i="30"/>
  <c r="M37" i="30"/>
  <c r="H37" i="30"/>
  <c r="C37" i="30"/>
  <c r="AC36" i="30"/>
  <c r="R36" i="30"/>
  <c r="M36" i="30"/>
  <c r="H36" i="30"/>
  <c r="C36" i="30"/>
  <c r="AC35" i="30"/>
  <c r="R35" i="30"/>
  <c r="M35" i="30"/>
  <c r="H35" i="30"/>
  <c r="C35" i="30"/>
  <c r="AC34" i="30"/>
  <c r="R34" i="30"/>
  <c r="M34" i="30"/>
  <c r="V34" i="30" s="1"/>
  <c r="H34" i="30"/>
  <c r="C34" i="30"/>
  <c r="AC33" i="30"/>
  <c r="R33" i="30"/>
  <c r="M33" i="30"/>
  <c r="H33" i="30"/>
  <c r="C33" i="30"/>
  <c r="AC32" i="30"/>
  <c r="R32" i="30"/>
  <c r="V32" i="30" s="1"/>
  <c r="M32" i="30"/>
  <c r="H32" i="30"/>
  <c r="C32" i="30"/>
  <c r="AC31" i="30"/>
  <c r="AC27" i="30" s="1"/>
  <c r="R31" i="30"/>
  <c r="M31" i="30"/>
  <c r="H31" i="30"/>
  <c r="C31" i="30"/>
  <c r="AC30" i="30"/>
  <c r="R30" i="30"/>
  <c r="M30" i="30"/>
  <c r="H30" i="30"/>
  <c r="C30" i="30"/>
  <c r="AC29" i="30"/>
  <c r="R29" i="30"/>
  <c r="M29" i="30"/>
  <c r="H29" i="30"/>
  <c r="C29" i="30"/>
  <c r="AC28" i="30"/>
  <c r="R28" i="30"/>
  <c r="M28" i="30"/>
  <c r="H28" i="30"/>
  <c r="C28" i="30"/>
  <c r="AP27" i="30"/>
  <c r="AO27" i="30"/>
  <c r="AN27" i="30"/>
  <c r="AM27" i="30"/>
  <c r="AL27" i="30"/>
  <c r="AK27" i="30"/>
  <c r="AJ27" i="30"/>
  <c r="AI27" i="30"/>
  <c r="AH27" i="30"/>
  <c r="AG27" i="30"/>
  <c r="AF27" i="30"/>
  <c r="AE27" i="30"/>
  <c r="AD27" i="30"/>
  <c r="AB27" i="30"/>
  <c r="AA27" i="30"/>
  <c r="Z27" i="30"/>
  <c r="X27" i="30"/>
  <c r="W27" i="30"/>
  <c r="U27" i="30"/>
  <c r="T27" i="30"/>
  <c r="S27" i="30"/>
  <c r="Q27" i="30"/>
  <c r="P27" i="30"/>
  <c r="O27" i="30"/>
  <c r="N27" i="30"/>
  <c r="L27" i="30"/>
  <c r="K27" i="30"/>
  <c r="J27" i="30"/>
  <c r="I27" i="30"/>
  <c r="G27" i="30"/>
  <c r="F27" i="30"/>
  <c r="E27" i="30"/>
  <c r="D27" i="30"/>
  <c r="AC26" i="30"/>
  <c r="R26" i="30"/>
  <c r="M26" i="30"/>
  <c r="H26" i="30"/>
  <c r="C26" i="30"/>
  <c r="AC25" i="30"/>
  <c r="R25" i="30"/>
  <c r="M25" i="30"/>
  <c r="H25" i="30"/>
  <c r="C25" i="30"/>
  <c r="AC24" i="30"/>
  <c r="R24" i="30"/>
  <c r="M24" i="30"/>
  <c r="H24" i="30"/>
  <c r="C24" i="30"/>
  <c r="AC23" i="30"/>
  <c r="R23" i="30"/>
  <c r="M23" i="30"/>
  <c r="H23" i="30"/>
  <c r="C23" i="30"/>
  <c r="AC22" i="30"/>
  <c r="R22" i="30"/>
  <c r="M22" i="30"/>
  <c r="H22" i="30"/>
  <c r="C22" i="30"/>
  <c r="AC21" i="30"/>
  <c r="R21" i="30"/>
  <c r="M21" i="30"/>
  <c r="H21" i="30"/>
  <c r="C21" i="30"/>
  <c r="AC20" i="30"/>
  <c r="R20" i="30"/>
  <c r="M20" i="30"/>
  <c r="H20" i="30"/>
  <c r="C20" i="30"/>
  <c r="AP19" i="30"/>
  <c r="AO19" i="30"/>
  <c r="AN19" i="30"/>
  <c r="AM19" i="30"/>
  <c r="AL19" i="30"/>
  <c r="AK19" i="30"/>
  <c r="AJ19" i="30"/>
  <c r="AI19" i="30"/>
  <c r="AH19" i="30"/>
  <c r="AG19" i="30"/>
  <c r="AF19" i="30"/>
  <c r="AE19" i="30"/>
  <c r="AD19" i="30"/>
  <c r="AB19" i="30"/>
  <c r="AA19" i="30"/>
  <c r="Z19" i="30"/>
  <c r="X19" i="30"/>
  <c r="W19" i="30"/>
  <c r="U19" i="30"/>
  <c r="T19" i="30"/>
  <c r="S19" i="30"/>
  <c r="Q19" i="30"/>
  <c r="P19" i="30"/>
  <c r="O19" i="30"/>
  <c r="N19" i="30"/>
  <c r="L19" i="30"/>
  <c r="K19" i="30"/>
  <c r="J19" i="30"/>
  <c r="I19" i="30"/>
  <c r="G19" i="30"/>
  <c r="F19" i="30"/>
  <c r="E19" i="30"/>
  <c r="D19" i="30"/>
  <c r="AC18" i="30"/>
  <c r="R18" i="30"/>
  <c r="V18" i="30" s="1"/>
  <c r="M18" i="30"/>
  <c r="H18" i="30"/>
  <c r="E18" i="30"/>
  <c r="R17" i="30"/>
  <c r="M17" i="30"/>
  <c r="C17" i="30"/>
  <c r="AC16" i="30"/>
  <c r="V16" i="30"/>
  <c r="R16" i="30"/>
  <c r="M16" i="30"/>
  <c r="H16" i="30"/>
  <c r="C16" i="30"/>
  <c r="C14" i="30" s="1"/>
  <c r="R15" i="30"/>
  <c r="R14" i="30" s="1"/>
  <c r="M15" i="30"/>
  <c r="I15" i="30"/>
  <c r="I14" i="30" s="1"/>
  <c r="C15" i="30"/>
  <c r="AP14" i="30"/>
  <c r="AO14" i="30"/>
  <c r="AN14" i="30"/>
  <c r="AM14" i="30"/>
  <c r="AL14" i="30"/>
  <c r="AK14" i="30"/>
  <c r="AJ14" i="30"/>
  <c r="AI14" i="30"/>
  <c r="AH14" i="30"/>
  <c r="AG14" i="30"/>
  <c r="AF14" i="30"/>
  <c r="AE14" i="30"/>
  <c r="AD14" i="30"/>
  <c r="AC14" i="30"/>
  <c r="AB14" i="30"/>
  <c r="AA14" i="30"/>
  <c r="Z14" i="30"/>
  <c r="X14" i="30"/>
  <c r="W14" i="30"/>
  <c r="U14" i="30"/>
  <c r="T14" i="30"/>
  <c r="S14" i="30"/>
  <c r="Q14" i="30"/>
  <c r="P14" i="30"/>
  <c r="O14" i="30"/>
  <c r="N14" i="30"/>
  <c r="M14" i="30"/>
  <c r="L14" i="30"/>
  <c r="K14" i="30"/>
  <c r="J14" i="30"/>
  <c r="G14" i="30"/>
  <c r="F14" i="30"/>
  <c r="E14" i="30"/>
  <c r="D14" i="30"/>
  <c r="R13" i="30"/>
  <c r="V13" i="30" s="1"/>
  <c r="M13" i="30"/>
  <c r="I13" i="30"/>
  <c r="R12" i="30"/>
  <c r="M12" i="30"/>
  <c r="I12" i="30"/>
  <c r="AP11" i="30"/>
  <c r="AO11" i="30"/>
  <c r="AN11" i="30"/>
  <c r="AM11" i="30"/>
  <c r="AL11" i="30"/>
  <c r="AK11" i="30"/>
  <c r="AJ11" i="30"/>
  <c r="AI11" i="30"/>
  <c r="AH11" i="30"/>
  <c r="AG11" i="30"/>
  <c r="AF11" i="30"/>
  <c r="AE11" i="30"/>
  <c r="AD11" i="30"/>
  <c r="AC11" i="30"/>
  <c r="AB11" i="30"/>
  <c r="AA11" i="30"/>
  <c r="Z11" i="30"/>
  <c r="X11" i="30"/>
  <c r="W11" i="30"/>
  <c r="U11" i="30"/>
  <c r="T11" i="30"/>
  <c r="S11" i="30"/>
  <c r="Q11" i="30"/>
  <c r="P11" i="30"/>
  <c r="O11" i="30"/>
  <c r="N11" i="30"/>
  <c r="L11" i="30"/>
  <c r="K11" i="30"/>
  <c r="J11" i="30"/>
  <c r="H11" i="30"/>
  <c r="G11" i="30"/>
  <c r="F11" i="30"/>
  <c r="E11" i="30"/>
  <c r="D11" i="30"/>
  <c r="C11" i="30"/>
  <c r="R10" i="30"/>
  <c r="M10" i="30"/>
  <c r="H10" i="30"/>
  <c r="C10" i="30"/>
  <c r="R9" i="30"/>
  <c r="V9" i="30" s="1"/>
  <c r="M9" i="30"/>
  <c r="I9" i="30"/>
  <c r="I8" i="30" s="1"/>
  <c r="C9" i="30"/>
  <c r="C8" i="30" s="1"/>
  <c r="AP8" i="30"/>
  <c r="AO8" i="30"/>
  <c r="AN8" i="30"/>
  <c r="AM8" i="30"/>
  <c r="AM41" i="30" s="1"/>
  <c r="AL8" i="30"/>
  <c r="AK8" i="30"/>
  <c r="AJ8" i="30"/>
  <c r="AI8" i="30"/>
  <c r="AH8" i="30"/>
  <c r="AG8" i="30"/>
  <c r="AF8" i="30"/>
  <c r="AE8" i="30"/>
  <c r="AE41" i="30" s="1"/>
  <c r="AD8" i="30"/>
  <c r="AC8" i="30"/>
  <c r="AB8" i="30"/>
  <c r="AA8" i="30"/>
  <c r="Z8" i="30"/>
  <c r="X8" i="30"/>
  <c r="W8" i="30"/>
  <c r="U8" i="30"/>
  <c r="U41" i="30" s="1"/>
  <c r="T8" i="30"/>
  <c r="S8" i="30"/>
  <c r="Q8" i="30"/>
  <c r="P8" i="30"/>
  <c r="O8" i="30"/>
  <c r="N8" i="30"/>
  <c r="L8" i="30"/>
  <c r="K8" i="30"/>
  <c r="K41" i="30" s="1"/>
  <c r="J8" i="30"/>
  <c r="H8" i="30"/>
  <c r="G8" i="30"/>
  <c r="F8" i="30"/>
  <c r="E8" i="30"/>
  <c r="D8" i="30"/>
  <c r="Y18" i="30" l="1"/>
  <c r="L41" i="30"/>
  <c r="H19" i="30"/>
  <c r="V40" i="30"/>
  <c r="Y40" i="30" s="1"/>
  <c r="T41" i="30"/>
  <c r="AD41" i="30"/>
  <c r="AL41" i="30"/>
  <c r="V31" i="30"/>
  <c r="Y31" i="30" s="1"/>
  <c r="J41" i="30"/>
  <c r="S41" i="30"/>
  <c r="AK41" i="30"/>
  <c r="V17" i="30"/>
  <c r="Y17" i="30" s="1"/>
  <c r="R8" i="30"/>
  <c r="AB41" i="30"/>
  <c r="AJ41" i="30"/>
  <c r="V15" i="30"/>
  <c r="V14" i="30" s="1"/>
  <c r="C19" i="30"/>
  <c r="C27" i="30"/>
  <c r="R27" i="30"/>
  <c r="G41" i="30"/>
  <c r="Q41" i="30"/>
  <c r="AA41" i="30"/>
  <c r="AI41" i="30"/>
  <c r="F41" i="30"/>
  <c r="P41" i="30"/>
  <c r="Z41" i="30"/>
  <c r="AH41" i="30"/>
  <c r="AP41" i="30"/>
  <c r="V10" i="30"/>
  <c r="M19" i="30"/>
  <c r="E41" i="30"/>
  <c r="O41" i="30"/>
  <c r="X41" i="30"/>
  <c r="AG41" i="30"/>
  <c r="AO41" i="30"/>
  <c r="V20" i="30"/>
  <c r="Y20" i="30" s="1"/>
  <c r="V33" i="30"/>
  <c r="D41" i="30"/>
  <c r="N41" i="30"/>
  <c r="W41" i="30"/>
  <c r="AF41" i="30"/>
  <c r="AN41" i="30"/>
  <c r="V26" i="30"/>
  <c r="Y26" i="30" s="1"/>
  <c r="M27" i="30"/>
  <c r="V21" i="30"/>
  <c r="I41" i="30"/>
  <c r="Y33" i="30"/>
  <c r="Y10" i="30"/>
  <c r="Y21" i="30"/>
  <c r="Y39" i="30"/>
  <c r="I11" i="30"/>
  <c r="R11" i="30"/>
  <c r="R41" i="30" s="1"/>
  <c r="V12" i="30"/>
  <c r="V24" i="30"/>
  <c r="V29" i="30"/>
  <c r="Y34" i="30"/>
  <c r="V37" i="30"/>
  <c r="Y9" i="30"/>
  <c r="Y13" i="30"/>
  <c r="Y16" i="30"/>
  <c r="V22" i="30"/>
  <c r="H27" i="30"/>
  <c r="Y32" i="30"/>
  <c r="V35" i="30"/>
  <c r="V38" i="30"/>
  <c r="V25" i="30"/>
  <c r="V30" i="30"/>
  <c r="M8" i="30"/>
  <c r="M11" i="30"/>
  <c r="R19" i="30"/>
  <c r="V8" i="30"/>
  <c r="H14" i="30"/>
  <c r="V23" i="30"/>
  <c r="V28" i="30"/>
  <c r="V36" i="30"/>
  <c r="AC19" i="30"/>
  <c r="AC41" i="30" s="1"/>
  <c r="Y8" i="30" l="1"/>
  <c r="C41" i="30"/>
  <c r="M41" i="30"/>
  <c r="Y15" i="30"/>
  <c r="Y14" i="30" s="1"/>
  <c r="H41" i="30"/>
  <c r="Y30" i="30"/>
  <c r="Y36" i="30"/>
  <c r="Y28" i="30"/>
  <c r="V27" i="30"/>
  <c r="Y38" i="30"/>
  <c r="Y22" i="30"/>
  <c r="Y23" i="30"/>
  <c r="Y35" i="30"/>
  <c r="Y29" i="30"/>
  <c r="Y25" i="30"/>
  <c r="V19" i="30"/>
  <c r="Y24" i="30"/>
  <c r="V11" i="30"/>
  <c r="Y12" i="30"/>
  <c r="Y11" i="30" s="1"/>
  <c r="Y37" i="30"/>
  <c r="V41" i="30" l="1"/>
  <c r="Y19" i="30"/>
  <c r="Y41" i="30" s="1"/>
  <c r="Y27" i="30"/>
  <c r="AC38" i="29" l="1"/>
  <c r="R38" i="29"/>
  <c r="M38" i="29"/>
  <c r="H38" i="29"/>
  <c r="C38" i="29"/>
  <c r="AC37" i="29"/>
  <c r="R37" i="29"/>
  <c r="M37" i="29"/>
  <c r="H37" i="29"/>
  <c r="C37" i="29"/>
  <c r="AC36" i="29"/>
  <c r="R36" i="29"/>
  <c r="M36" i="29"/>
  <c r="H36" i="29"/>
  <c r="C36" i="29"/>
  <c r="AC35" i="29"/>
  <c r="R35" i="29"/>
  <c r="M35" i="29"/>
  <c r="V35" i="29" s="1"/>
  <c r="Y35" i="29" s="1"/>
  <c r="H35" i="29"/>
  <c r="C35" i="29"/>
  <c r="AC34" i="29"/>
  <c r="R34" i="29"/>
  <c r="M34" i="29"/>
  <c r="H34" i="29"/>
  <c r="C34" i="29"/>
  <c r="AC33" i="29"/>
  <c r="V33" i="29"/>
  <c r="Y33" i="29" s="1"/>
  <c r="R33" i="29"/>
  <c r="M33" i="29"/>
  <c r="H33" i="29"/>
  <c r="C33" i="29"/>
  <c r="AC32" i="29"/>
  <c r="R32" i="29"/>
  <c r="M32" i="29"/>
  <c r="V32" i="29" s="1"/>
  <c r="Y32" i="29" s="1"/>
  <c r="H32" i="29"/>
  <c r="C32" i="29"/>
  <c r="AC31" i="29"/>
  <c r="V31" i="29"/>
  <c r="R31" i="29"/>
  <c r="M31" i="29"/>
  <c r="H31" i="29"/>
  <c r="C31" i="29"/>
  <c r="AC30" i="29"/>
  <c r="R30" i="29"/>
  <c r="M30" i="29"/>
  <c r="H30" i="29"/>
  <c r="C30" i="29"/>
  <c r="AC29" i="29"/>
  <c r="R29" i="29"/>
  <c r="M29" i="29"/>
  <c r="H29" i="29"/>
  <c r="C29" i="29"/>
  <c r="AC28" i="29"/>
  <c r="R28" i="29"/>
  <c r="M28" i="29"/>
  <c r="H28" i="29"/>
  <c r="C28" i="29"/>
  <c r="C27" i="29" s="1"/>
  <c r="AP27" i="29"/>
  <c r="AO27" i="29"/>
  <c r="AN27" i="29"/>
  <c r="AM27" i="29"/>
  <c r="AL27" i="29"/>
  <c r="AK27" i="29"/>
  <c r="AJ27" i="29"/>
  <c r="AI27" i="29"/>
  <c r="AH27" i="29"/>
  <c r="AG27" i="29"/>
  <c r="AF27" i="29"/>
  <c r="AE27" i="29"/>
  <c r="AD27" i="29"/>
  <c r="AB27" i="29"/>
  <c r="AA27" i="29"/>
  <c r="Z27" i="29"/>
  <c r="X27" i="29"/>
  <c r="W27" i="29"/>
  <c r="U27" i="29"/>
  <c r="T27" i="29"/>
  <c r="S27" i="29"/>
  <c r="Q27" i="29"/>
  <c r="P27" i="29"/>
  <c r="O27" i="29"/>
  <c r="N27" i="29"/>
  <c r="L27" i="29"/>
  <c r="K27" i="29"/>
  <c r="J27" i="29"/>
  <c r="I27" i="29"/>
  <c r="G27" i="29"/>
  <c r="F27" i="29"/>
  <c r="E27" i="29"/>
  <c r="D27" i="29"/>
  <c r="AC26" i="29"/>
  <c r="R26" i="29"/>
  <c r="M26" i="29"/>
  <c r="V26" i="29" s="1"/>
  <c r="H26" i="29"/>
  <c r="C26" i="29"/>
  <c r="AC25" i="29"/>
  <c r="R25" i="29"/>
  <c r="V25" i="29" s="1"/>
  <c r="M25" i="29"/>
  <c r="H25" i="29"/>
  <c r="C25" i="29"/>
  <c r="AC24" i="29"/>
  <c r="R24" i="29"/>
  <c r="M24" i="29"/>
  <c r="H24" i="29"/>
  <c r="C24" i="29"/>
  <c r="AC23" i="29"/>
  <c r="R23" i="29"/>
  <c r="M23" i="29"/>
  <c r="H23" i="29"/>
  <c r="C23" i="29"/>
  <c r="AC22" i="29"/>
  <c r="R22" i="29"/>
  <c r="V22" i="29" s="1"/>
  <c r="Y22" i="29" s="1"/>
  <c r="M22" i="29"/>
  <c r="H22" i="29"/>
  <c r="C22" i="29"/>
  <c r="AC21" i="29"/>
  <c r="R21" i="29"/>
  <c r="M21" i="29"/>
  <c r="H21" i="29"/>
  <c r="C21" i="29"/>
  <c r="AC20" i="29"/>
  <c r="R20" i="29"/>
  <c r="M20" i="29"/>
  <c r="M19" i="29" s="1"/>
  <c r="H20" i="29"/>
  <c r="C20" i="29"/>
  <c r="AP19" i="29"/>
  <c r="AO19" i="29"/>
  <c r="AN19" i="29"/>
  <c r="AM19" i="29"/>
  <c r="AL19" i="29"/>
  <c r="AK19" i="29"/>
  <c r="AJ19" i="29"/>
  <c r="AI19" i="29"/>
  <c r="AH19" i="29"/>
  <c r="AG19" i="29"/>
  <c r="AF19" i="29"/>
  <c r="AE19" i="29"/>
  <c r="AD19" i="29"/>
  <c r="AC19" i="29"/>
  <c r="AB19" i="29"/>
  <c r="AA19" i="29"/>
  <c r="Z19" i="29"/>
  <c r="X19" i="29"/>
  <c r="W19" i="29"/>
  <c r="U19" i="29"/>
  <c r="T19" i="29"/>
  <c r="S19" i="29"/>
  <c r="Q19" i="29"/>
  <c r="P19" i="29"/>
  <c r="O19" i="29"/>
  <c r="N19" i="29"/>
  <c r="L19" i="29"/>
  <c r="K19" i="29"/>
  <c r="J19" i="29"/>
  <c r="I19" i="29"/>
  <c r="G19" i="29"/>
  <c r="F19" i="29"/>
  <c r="E19" i="29"/>
  <c r="D19" i="29"/>
  <c r="AC18" i="29"/>
  <c r="M18" i="29"/>
  <c r="V18" i="29" s="1"/>
  <c r="H18" i="29"/>
  <c r="C18" i="29"/>
  <c r="R17" i="29"/>
  <c r="M17" i="29"/>
  <c r="R16" i="29"/>
  <c r="M16" i="29"/>
  <c r="V16" i="29" s="1"/>
  <c r="Y16" i="29" s="1"/>
  <c r="I16" i="29"/>
  <c r="R15" i="29"/>
  <c r="R14" i="29" s="1"/>
  <c r="M15" i="29"/>
  <c r="I15" i="29"/>
  <c r="AP14" i="29"/>
  <c r="AO14" i="29"/>
  <c r="AN14" i="29"/>
  <c r="AM14" i="29"/>
  <c r="AL14" i="29"/>
  <c r="AK14" i="29"/>
  <c r="AJ14" i="29"/>
  <c r="AI14" i="29"/>
  <c r="AH14" i="29"/>
  <c r="AG14" i="29"/>
  <c r="AF14" i="29"/>
  <c r="AE14" i="29"/>
  <c r="AD14" i="29"/>
  <c r="AC14" i="29"/>
  <c r="AB14" i="29"/>
  <c r="AA14" i="29"/>
  <c r="Z14" i="29"/>
  <c r="X14" i="29"/>
  <c r="W14" i="29"/>
  <c r="U14" i="29"/>
  <c r="T14" i="29"/>
  <c r="S14" i="29"/>
  <c r="Q14" i="29"/>
  <c r="P14" i="29"/>
  <c r="O14" i="29"/>
  <c r="N14" i="29"/>
  <c r="L14" i="29"/>
  <c r="K14" i="29"/>
  <c r="J14" i="29"/>
  <c r="H14" i="29"/>
  <c r="G14" i="29"/>
  <c r="F14" i="29"/>
  <c r="E14" i="29"/>
  <c r="D14" i="29"/>
  <c r="C14" i="29"/>
  <c r="R13" i="29"/>
  <c r="M13" i="29"/>
  <c r="I13" i="29"/>
  <c r="R12" i="29"/>
  <c r="R11" i="29" s="1"/>
  <c r="M12" i="29"/>
  <c r="I12" i="29"/>
  <c r="I11" i="29" s="1"/>
  <c r="AP11" i="29"/>
  <c r="AO11" i="29"/>
  <c r="AN11" i="29"/>
  <c r="AM11" i="29"/>
  <c r="AL11" i="29"/>
  <c r="AK11" i="29"/>
  <c r="AJ11" i="29"/>
  <c r="AI11" i="29"/>
  <c r="AH11" i="29"/>
  <c r="AG11" i="29"/>
  <c r="AF11" i="29"/>
  <c r="AE11" i="29"/>
  <c r="AD11" i="29"/>
  <c r="AC11" i="29"/>
  <c r="AB11" i="29"/>
  <c r="AA11" i="29"/>
  <c r="Z11" i="29"/>
  <c r="X11" i="29"/>
  <c r="W11" i="29"/>
  <c r="U11" i="29"/>
  <c r="T11" i="29"/>
  <c r="S11" i="29"/>
  <c r="Q11" i="29"/>
  <c r="P11" i="29"/>
  <c r="O11" i="29"/>
  <c r="N11" i="29"/>
  <c r="L11" i="29"/>
  <c r="K11" i="29"/>
  <c r="J11" i="29"/>
  <c r="H11" i="29"/>
  <c r="G11" i="29"/>
  <c r="F11" i="29"/>
  <c r="E11" i="29"/>
  <c r="D11" i="29"/>
  <c r="C11" i="29"/>
  <c r="R10" i="29"/>
  <c r="M10" i="29"/>
  <c r="H10" i="29"/>
  <c r="H8" i="29" s="1"/>
  <c r="R9" i="29"/>
  <c r="I9" i="29"/>
  <c r="AP8" i="29"/>
  <c r="AO8" i="29"/>
  <c r="AN8" i="29"/>
  <c r="AM8" i="29"/>
  <c r="AL8" i="29"/>
  <c r="AK8" i="29"/>
  <c r="AK39" i="29" s="1"/>
  <c r="AJ8" i="29"/>
  <c r="AI8" i="29"/>
  <c r="AH8" i="29"/>
  <c r="AG8" i="29"/>
  <c r="AF8" i="29"/>
  <c r="AE8" i="29"/>
  <c r="AD8" i="29"/>
  <c r="AC8" i="29"/>
  <c r="AB8" i="29"/>
  <c r="AA8" i="29"/>
  <c r="Z8" i="29"/>
  <c r="X8" i="29"/>
  <c r="W8" i="29"/>
  <c r="U8" i="29"/>
  <c r="T8" i="29"/>
  <c r="S8" i="29"/>
  <c r="S39" i="29" s="1"/>
  <c r="Q8" i="29"/>
  <c r="P8" i="29"/>
  <c r="O8" i="29"/>
  <c r="N8" i="29"/>
  <c r="M8" i="29"/>
  <c r="L8" i="29"/>
  <c r="K8" i="29"/>
  <c r="J8" i="29"/>
  <c r="J39" i="29" s="1"/>
  <c r="G8" i="29"/>
  <c r="F8" i="29"/>
  <c r="E8" i="29"/>
  <c r="D8" i="29"/>
  <c r="C8" i="29"/>
  <c r="M14" i="29" l="1"/>
  <c r="V30" i="29"/>
  <c r="V17" i="29"/>
  <c r="Y17" i="29" s="1"/>
  <c r="V20" i="29"/>
  <c r="Y20" i="29" s="1"/>
  <c r="V38" i="29"/>
  <c r="I14" i="29"/>
  <c r="R27" i="29"/>
  <c r="V23" i="29"/>
  <c r="Y23" i="29" s="1"/>
  <c r="AA39" i="29"/>
  <c r="F39" i="29"/>
  <c r="AP39" i="29"/>
  <c r="R19" i="29"/>
  <c r="E39" i="29"/>
  <c r="N39" i="29"/>
  <c r="X39" i="29"/>
  <c r="AG39" i="29"/>
  <c r="AO39" i="29"/>
  <c r="V36" i="29"/>
  <c r="Y36" i="29" s="1"/>
  <c r="Q39" i="29"/>
  <c r="G39" i="29"/>
  <c r="O39" i="29"/>
  <c r="D39" i="29"/>
  <c r="W39" i="29"/>
  <c r="AF39" i="29"/>
  <c r="AN39" i="29"/>
  <c r="H27" i="29"/>
  <c r="AB39" i="29"/>
  <c r="V28" i="29"/>
  <c r="Y28" i="29" s="1"/>
  <c r="P39" i="29"/>
  <c r="AH39" i="29"/>
  <c r="L39" i="29"/>
  <c r="AM39" i="29"/>
  <c r="AJ39" i="29"/>
  <c r="AI39" i="29"/>
  <c r="Z39" i="29"/>
  <c r="U39" i="29"/>
  <c r="AE39" i="29"/>
  <c r="K39" i="29"/>
  <c r="T39" i="29"/>
  <c r="AD39" i="29"/>
  <c r="AL39" i="29"/>
  <c r="Y38" i="29"/>
  <c r="Y25" i="29"/>
  <c r="Y30" i="29"/>
  <c r="Y18" i="29"/>
  <c r="I8" i="29"/>
  <c r="I39" i="29" s="1"/>
  <c r="V9" i="29"/>
  <c r="V21" i="29"/>
  <c r="Y26" i="29"/>
  <c r="M27" i="29"/>
  <c r="AC27" i="29"/>
  <c r="AC39" i="29" s="1"/>
  <c r="Y31" i="29"/>
  <c r="V34" i="29"/>
  <c r="V13" i="29"/>
  <c r="Y13" i="29" s="1"/>
  <c r="R8" i="29"/>
  <c r="R39" i="29" s="1"/>
  <c r="V10" i="29"/>
  <c r="M11" i="29"/>
  <c r="V24" i="29"/>
  <c r="V29" i="29"/>
  <c r="V27" i="29" s="1"/>
  <c r="V37" i="29"/>
  <c r="H19" i="29"/>
  <c r="H39" i="29" s="1"/>
  <c r="V15" i="29"/>
  <c r="C19" i="29"/>
  <c r="C39" i="29" s="1"/>
  <c r="V12" i="29"/>
  <c r="M39" i="29" l="1"/>
  <c r="Y34" i="29"/>
  <c r="V11" i="29"/>
  <c r="Y12" i="29"/>
  <c r="Y11" i="29" s="1"/>
  <c r="Y24" i="29"/>
  <c r="Y21" i="29"/>
  <c r="V19" i="29"/>
  <c r="Y15" i="29"/>
  <c r="Y14" i="29" s="1"/>
  <c r="V14" i="29"/>
  <c r="Y37" i="29"/>
  <c r="Y10" i="29"/>
  <c r="V8" i="29"/>
  <c r="Y29" i="29"/>
  <c r="Y27" i="29" s="1"/>
  <c r="Y9" i="29"/>
  <c r="V39" i="29" l="1"/>
  <c r="Y8" i="29"/>
  <c r="Y19" i="29"/>
  <c r="Y39" i="29" l="1"/>
  <c r="AC39" i="28"/>
  <c r="R39" i="28"/>
  <c r="M39" i="28"/>
  <c r="H39" i="28"/>
  <c r="C39" i="28"/>
  <c r="AC38" i="28"/>
  <c r="AC37" i="28"/>
  <c r="R37" i="28"/>
  <c r="V37" i="28" s="1"/>
  <c r="M37" i="28"/>
  <c r="H37" i="28"/>
  <c r="C37" i="28"/>
  <c r="AC36" i="28"/>
  <c r="R36" i="28"/>
  <c r="M36" i="28"/>
  <c r="V36" i="28" s="1"/>
  <c r="H36" i="28"/>
  <c r="C36" i="28"/>
  <c r="AC35" i="28"/>
  <c r="R35" i="28"/>
  <c r="M35" i="28"/>
  <c r="H35" i="28"/>
  <c r="C35" i="28"/>
  <c r="AC34" i="28"/>
  <c r="R34" i="28"/>
  <c r="M34" i="28"/>
  <c r="H34" i="28"/>
  <c r="C34" i="28"/>
  <c r="AC33" i="28"/>
  <c r="R33" i="28"/>
  <c r="M33" i="28"/>
  <c r="H33" i="28"/>
  <c r="C33" i="28"/>
  <c r="AC32" i="28"/>
  <c r="R32" i="28"/>
  <c r="M32" i="28"/>
  <c r="V32" i="28" s="1"/>
  <c r="Y32" i="28" s="1"/>
  <c r="H32" i="28"/>
  <c r="C32" i="28"/>
  <c r="AC31" i="28"/>
  <c r="R31" i="28"/>
  <c r="M31" i="28"/>
  <c r="H31" i="28"/>
  <c r="C31" i="28"/>
  <c r="AC30" i="28"/>
  <c r="R30" i="28"/>
  <c r="M30" i="28"/>
  <c r="H30" i="28"/>
  <c r="C30" i="28"/>
  <c r="AC29" i="28"/>
  <c r="R29" i="28"/>
  <c r="M29" i="28"/>
  <c r="H29" i="28"/>
  <c r="C29" i="28"/>
  <c r="AC28" i="28"/>
  <c r="R28" i="28"/>
  <c r="M28" i="28"/>
  <c r="V28" i="28" s="1"/>
  <c r="H28" i="28"/>
  <c r="C28" i="28"/>
  <c r="AP27" i="28"/>
  <c r="AO27" i="28"/>
  <c r="AN27" i="28"/>
  <c r="AM27" i="28"/>
  <c r="AL27" i="28"/>
  <c r="AK27" i="28"/>
  <c r="AJ27" i="28"/>
  <c r="AI27" i="28"/>
  <c r="AH27" i="28"/>
  <c r="AG27" i="28"/>
  <c r="AF27" i="28"/>
  <c r="AE27" i="28"/>
  <c r="AD27" i="28"/>
  <c r="AB27" i="28"/>
  <c r="AA27" i="28"/>
  <c r="Z27" i="28"/>
  <c r="X27" i="28"/>
  <c r="W27" i="28"/>
  <c r="U27" i="28"/>
  <c r="T27" i="28"/>
  <c r="S27" i="28"/>
  <c r="Q27" i="28"/>
  <c r="P27" i="28"/>
  <c r="O27" i="28"/>
  <c r="N27" i="28"/>
  <c r="L27" i="28"/>
  <c r="K27" i="28"/>
  <c r="J27" i="28"/>
  <c r="I27" i="28"/>
  <c r="G27" i="28"/>
  <c r="F27" i="28"/>
  <c r="E27" i="28"/>
  <c r="D27" i="28"/>
  <c r="AC26" i="28"/>
  <c r="R26" i="28"/>
  <c r="M26" i="28"/>
  <c r="H26" i="28"/>
  <c r="C26" i="28"/>
  <c r="AC25" i="28"/>
  <c r="R25" i="28"/>
  <c r="M25" i="28"/>
  <c r="H25" i="28"/>
  <c r="C25" i="28"/>
  <c r="AC24" i="28"/>
  <c r="R24" i="28"/>
  <c r="M24" i="28"/>
  <c r="H24" i="28"/>
  <c r="C24" i="28"/>
  <c r="AC23" i="28"/>
  <c r="R23" i="28"/>
  <c r="M23" i="28"/>
  <c r="H23" i="28"/>
  <c r="C23" i="28"/>
  <c r="AC22" i="28"/>
  <c r="R22" i="28"/>
  <c r="M22" i="28"/>
  <c r="H22" i="28"/>
  <c r="C22" i="28"/>
  <c r="AC21" i="28"/>
  <c r="R21" i="28"/>
  <c r="M21" i="28"/>
  <c r="H21" i="28"/>
  <c r="C21" i="28"/>
  <c r="AC20" i="28"/>
  <c r="R20" i="28"/>
  <c r="M20" i="28"/>
  <c r="M19" i="28" s="1"/>
  <c r="H20" i="28"/>
  <c r="C20" i="28"/>
  <c r="AP19" i="28"/>
  <c r="AO19" i="28"/>
  <c r="AN19" i="28"/>
  <c r="AM19" i="28"/>
  <c r="AL19" i="28"/>
  <c r="AK19" i="28"/>
  <c r="AJ19" i="28"/>
  <c r="AI19" i="28"/>
  <c r="AH19" i="28"/>
  <c r="AG19" i="28"/>
  <c r="AF19" i="28"/>
  <c r="AE19" i="28"/>
  <c r="AD19" i="28"/>
  <c r="AB19" i="28"/>
  <c r="AA19" i="28"/>
  <c r="Z19" i="28"/>
  <c r="X19" i="28"/>
  <c r="W19" i="28"/>
  <c r="U19" i="28"/>
  <c r="T19" i="28"/>
  <c r="S19" i="28"/>
  <c r="Q19" i="28"/>
  <c r="P19" i="28"/>
  <c r="O19" i="28"/>
  <c r="N19" i="28"/>
  <c r="L19" i="28"/>
  <c r="K19" i="28"/>
  <c r="J19" i="28"/>
  <c r="I19" i="28"/>
  <c r="G19" i="28"/>
  <c r="F19" i="28"/>
  <c r="E19" i="28"/>
  <c r="D19" i="28"/>
  <c r="AC18" i="28"/>
  <c r="R18" i="28"/>
  <c r="M18" i="28"/>
  <c r="H18" i="28"/>
  <c r="C18" i="28"/>
  <c r="R17" i="28"/>
  <c r="M17" i="28"/>
  <c r="I17" i="28"/>
  <c r="H17" i="28"/>
  <c r="R16" i="28"/>
  <c r="M16" i="28"/>
  <c r="I16" i="28"/>
  <c r="R15" i="28"/>
  <c r="M15" i="28"/>
  <c r="I15" i="28"/>
  <c r="AP14" i="28"/>
  <c r="AO14" i="28"/>
  <c r="AN14" i="28"/>
  <c r="AM14" i="28"/>
  <c r="AL14" i="28"/>
  <c r="AK14" i="28"/>
  <c r="AJ14" i="28"/>
  <c r="AI14" i="28"/>
  <c r="AH14" i="28"/>
  <c r="AG14" i="28"/>
  <c r="AF14" i="28"/>
  <c r="AE14" i="28"/>
  <c r="AD14" i="28"/>
  <c r="AC14" i="28"/>
  <c r="AB14" i="28"/>
  <c r="AA14" i="28"/>
  <c r="Z14" i="28"/>
  <c r="X14" i="28"/>
  <c r="W14" i="28"/>
  <c r="U14" i="28"/>
  <c r="T14" i="28"/>
  <c r="S14" i="28"/>
  <c r="Q14" i="28"/>
  <c r="P14" i="28"/>
  <c r="O14" i="28"/>
  <c r="N14" i="28"/>
  <c r="L14" i="28"/>
  <c r="K14" i="28"/>
  <c r="J14" i="28"/>
  <c r="H14" i="28"/>
  <c r="G14" i="28"/>
  <c r="F14" i="28"/>
  <c r="E14" i="28"/>
  <c r="D14" i="28"/>
  <c r="C14" i="28"/>
  <c r="R13" i="28"/>
  <c r="M13" i="28"/>
  <c r="I13" i="28"/>
  <c r="R12" i="28"/>
  <c r="M12" i="28"/>
  <c r="I12" i="28"/>
  <c r="AP11" i="28"/>
  <c r="AO11" i="28"/>
  <c r="AN11" i="28"/>
  <c r="AM11" i="28"/>
  <c r="AL11" i="28"/>
  <c r="AK11" i="28"/>
  <c r="AJ11" i="28"/>
  <c r="AI11" i="28"/>
  <c r="AH11" i="28"/>
  <c r="AG11" i="28"/>
  <c r="AF11" i="28"/>
  <c r="AE11" i="28"/>
  <c r="AD11" i="28"/>
  <c r="AC11" i="28"/>
  <c r="AB11" i="28"/>
  <c r="AA11" i="28"/>
  <c r="Z11" i="28"/>
  <c r="X11" i="28"/>
  <c r="W11" i="28"/>
  <c r="U11" i="28"/>
  <c r="T11" i="28"/>
  <c r="S11" i="28"/>
  <c r="Q11" i="28"/>
  <c r="P11" i="28"/>
  <c r="O11" i="28"/>
  <c r="N11" i="28"/>
  <c r="M11" i="28"/>
  <c r="L11" i="28"/>
  <c r="K11" i="28"/>
  <c r="J11" i="28"/>
  <c r="H11" i="28"/>
  <c r="G11" i="28"/>
  <c r="F11" i="28"/>
  <c r="E11" i="28"/>
  <c r="D11" i="28"/>
  <c r="C11" i="28"/>
  <c r="V10" i="28"/>
  <c r="R10" i="28"/>
  <c r="M10" i="28"/>
  <c r="H10" i="28"/>
  <c r="C10" i="28"/>
  <c r="C8" i="28" s="1"/>
  <c r="R9" i="28"/>
  <c r="R8" i="28" s="1"/>
  <c r="M9" i="28"/>
  <c r="I9" i="28"/>
  <c r="AP8" i="28"/>
  <c r="AP40" i="28" s="1"/>
  <c r="AO8" i="28"/>
  <c r="AN8" i="28"/>
  <c r="AM8" i="28"/>
  <c r="AL8" i="28"/>
  <c r="AK8" i="28"/>
  <c r="AJ8" i="28"/>
  <c r="AJ40" i="28" s="1"/>
  <c r="AI8" i="28"/>
  <c r="AI40" i="28" s="1"/>
  <c r="AH8" i="28"/>
  <c r="AH40" i="28" s="1"/>
  <c r="AG8" i="28"/>
  <c r="AF8" i="28"/>
  <c r="AE8" i="28"/>
  <c r="AD8" i="28"/>
  <c r="AC8" i="28"/>
  <c r="AB8" i="28"/>
  <c r="AA8" i="28"/>
  <c r="Z8" i="28"/>
  <c r="X8" i="28"/>
  <c r="W8" i="28"/>
  <c r="U8" i="28"/>
  <c r="T8" i="28"/>
  <c r="S8" i="28"/>
  <c r="Q8" i="28"/>
  <c r="P8" i="28"/>
  <c r="O8" i="28"/>
  <c r="N8" i="28"/>
  <c r="L8" i="28"/>
  <c r="K8" i="28"/>
  <c r="J8" i="28"/>
  <c r="H8" i="28"/>
  <c r="G8" i="28"/>
  <c r="F8" i="28"/>
  <c r="E8" i="28"/>
  <c r="D8" i="28"/>
  <c r="I11" i="28" l="1"/>
  <c r="V24" i="28"/>
  <c r="V39" i="28"/>
  <c r="V16" i="28"/>
  <c r="Y16" i="28" s="1"/>
  <c r="V18" i="28"/>
  <c r="Y18" i="28" s="1"/>
  <c r="C27" i="28"/>
  <c r="V29" i="28"/>
  <c r="S40" i="28"/>
  <c r="AK40" i="28"/>
  <c r="V23" i="28"/>
  <c r="Q40" i="28"/>
  <c r="AB40" i="28"/>
  <c r="V26" i="28"/>
  <c r="C19" i="28"/>
  <c r="C40" i="28" s="1"/>
  <c r="E40" i="28"/>
  <c r="Z40" i="28"/>
  <c r="D40" i="28"/>
  <c r="N40" i="28"/>
  <c r="X40" i="28"/>
  <c r="AG40" i="28"/>
  <c r="AO40" i="28"/>
  <c r="I14" i="28"/>
  <c r="H19" i="28"/>
  <c r="H27" i="28"/>
  <c r="V35" i="28"/>
  <c r="V31" i="28"/>
  <c r="Y31" i="28" s="1"/>
  <c r="P40" i="28"/>
  <c r="AA40" i="28"/>
  <c r="O40" i="28"/>
  <c r="L40" i="28"/>
  <c r="W40" i="28"/>
  <c r="AF40" i="28"/>
  <c r="AN40" i="28"/>
  <c r="R19" i="28"/>
  <c r="M27" i="28"/>
  <c r="K40" i="28"/>
  <c r="U40" i="28"/>
  <c r="AE40" i="28"/>
  <c r="AM40" i="28"/>
  <c r="V22" i="28"/>
  <c r="G40" i="28"/>
  <c r="F40" i="28"/>
  <c r="J40" i="28"/>
  <c r="T40" i="28"/>
  <c r="AD40" i="28"/>
  <c r="AL40" i="28"/>
  <c r="Y39" i="28"/>
  <c r="Y22" i="28"/>
  <c r="Y26" i="28"/>
  <c r="Y37" i="28"/>
  <c r="Y35" i="28"/>
  <c r="Y29" i="28"/>
  <c r="Y24" i="28"/>
  <c r="I8" i="28"/>
  <c r="R11" i="28"/>
  <c r="V12" i="28"/>
  <c r="Y12" i="28" s="1"/>
  <c r="V9" i="28"/>
  <c r="Y9" i="28" s="1"/>
  <c r="Y8" i="28" s="1"/>
  <c r="V13" i="28"/>
  <c r="M14" i="28"/>
  <c r="V17" i="28"/>
  <c r="V25" i="28"/>
  <c r="V30" i="28"/>
  <c r="V27" i="28" s="1"/>
  <c r="Y17" i="28"/>
  <c r="V20" i="28"/>
  <c r="R27" i="28"/>
  <c r="V33" i="28"/>
  <c r="M8" i="28"/>
  <c r="Y10" i="28"/>
  <c r="AC19" i="28"/>
  <c r="Y23" i="28"/>
  <c r="Y28" i="28"/>
  <c r="Y36" i="28"/>
  <c r="V21" i="28"/>
  <c r="AC27" i="28"/>
  <c r="V34" i="28"/>
  <c r="R14" i="28"/>
  <c r="V15" i="28"/>
  <c r="Y15" i="28" s="1"/>
  <c r="H40" i="28" l="1"/>
  <c r="M40" i="28"/>
  <c r="I40" i="28"/>
  <c r="Y14" i="28"/>
  <c r="AC40" i="28"/>
  <c r="R40" i="28"/>
  <c r="Y33" i="28"/>
  <c r="Y21" i="28"/>
  <c r="Y20" i="28"/>
  <c r="V19" i="28"/>
  <c r="Y25" i="28"/>
  <c r="V11" i="28"/>
  <c r="Y34" i="28"/>
  <c r="V14" i="28"/>
  <c r="Y13" i="28"/>
  <c r="Y11" i="28" s="1"/>
  <c r="V8" i="28"/>
  <c r="Y30" i="28"/>
  <c r="Y27" i="28" s="1"/>
  <c r="V40" i="28" l="1"/>
  <c r="Y19" i="28"/>
  <c r="Y40" i="28" s="1"/>
  <c r="R42" i="27" l="1"/>
  <c r="M42" i="27"/>
  <c r="I42" i="27"/>
  <c r="AC41" i="27"/>
  <c r="R41" i="27"/>
  <c r="M41" i="27"/>
  <c r="I41" i="27"/>
  <c r="AC40" i="27"/>
  <c r="R40" i="27"/>
  <c r="M40" i="27"/>
  <c r="I40" i="27"/>
  <c r="AC39" i="27"/>
  <c r="R39" i="27"/>
  <c r="M39" i="27"/>
  <c r="I39" i="27"/>
  <c r="E39" i="27" s="1"/>
  <c r="AC38" i="27"/>
  <c r="R38" i="27"/>
  <c r="M38" i="27"/>
  <c r="I38" i="27"/>
  <c r="E38" i="27" s="1"/>
  <c r="AC37" i="27"/>
  <c r="Y37" i="27"/>
  <c r="AC36" i="27"/>
  <c r="Y36" i="27"/>
  <c r="V36" i="27"/>
  <c r="AC35" i="27"/>
  <c r="M35" i="27"/>
  <c r="V35" i="27" s="1"/>
  <c r="AC34" i="27"/>
  <c r="R34" i="27"/>
  <c r="M34" i="27"/>
  <c r="I34" i="27"/>
  <c r="AC33" i="27"/>
  <c r="R33" i="27"/>
  <c r="M33" i="27"/>
  <c r="I33" i="27"/>
  <c r="E33" i="27" s="1"/>
  <c r="AC32" i="27"/>
  <c r="R32" i="27"/>
  <c r="M32" i="27"/>
  <c r="I32" i="27"/>
  <c r="E32" i="27" s="1"/>
  <c r="AC31" i="27"/>
  <c r="R31" i="27"/>
  <c r="M31" i="27"/>
  <c r="I31" i="27"/>
  <c r="E31" i="27" s="1"/>
  <c r="AC30" i="27"/>
  <c r="R30" i="27"/>
  <c r="M30" i="27"/>
  <c r="V30" i="27" s="1"/>
  <c r="I30" i="27"/>
  <c r="AC29" i="27"/>
  <c r="R29" i="27"/>
  <c r="M29" i="27"/>
  <c r="V29" i="27" s="1"/>
  <c r="I29" i="27"/>
  <c r="AC28" i="27"/>
  <c r="R28" i="27"/>
  <c r="M28" i="27"/>
  <c r="I28" i="27"/>
  <c r="AP27" i="27"/>
  <c r="AO27" i="27"/>
  <c r="AN27" i="27"/>
  <c r="AM27" i="27"/>
  <c r="AL27" i="27"/>
  <c r="AK27" i="27"/>
  <c r="AJ27" i="27"/>
  <c r="AI27" i="27"/>
  <c r="AH27" i="27"/>
  <c r="AG27" i="27"/>
  <c r="AF27" i="27"/>
  <c r="AE27" i="27"/>
  <c r="AD27" i="27"/>
  <c r="AB27" i="27"/>
  <c r="AA27" i="27"/>
  <c r="Z27" i="27"/>
  <c r="X27" i="27"/>
  <c r="W27" i="27"/>
  <c r="U27" i="27"/>
  <c r="T27" i="27"/>
  <c r="S27" i="27"/>
  <c r="Q27" i="27"/>
  <c r="P27" i="27"/>
  <c r="O27" i="27"/>
  <c r="N27" i="27"/>
  <c r="L27" i="27"/>
  <c r="K27" i="27"/>
  <c r="J27" i="27"/>
  <c r="H27" i="27"/>
  <c r="G27" i="27"/>
  <c r="F27" i="27"/>
  <c r="AC26" i="27"/>
  <c r="R26" i="27"/>
  <c r="M26" i="27"/>
  <c r="I26" i="27"/>
  <c r="E26" i="27" s="1"/>
  <c r="AC25" i="27"/>
  <c r="R25" i="27"/>
  <c r="M25" i="27"/>
  <c r="V25" i="27" s="1"/>
  <c r="I25" i="27"/>
  <c r="E25" i="27" s="1"/>
  <c r="AC24" i="27"/>
  <c r="R24" i="27"/>
  <c r="M24" i="27"/>
  <c r="V24" i="27" s="1"/>
  <c r="I24" i="27"/>
  <c r="AC23" i="27"/>
  <c r="R23" i="27"/>
  <c r="M23" i="27"/>
  <c r="I23" i="27"/>
  <c r="AC22" i="27"/>
  <c r="R22" i="27"/>
  <c r="M22" i="27"/>
  <c r="I22" i="27"/>
  <c r="AC21" i="27"/>
  <c r="R21" i="27"/>
  <c r="M21" i="27"/>
  <c r="I21" i="27"/>
  <c r="E21" i="27" s="1"/>
  <c r="C21" i="27" s="1"/>
  <c r="AC20" i="27"/>
  <c r="R20" i="27"/>
  <c r="M20" i="27"/>
  <c r="I20" i="27"/>
  <c r="E20" i="27" s="1"/>
  <c r="AP19" i="27"/>
  <c r="AO19" i="27"/>
  <c r="AN19" i="27"/>
  <c r="AM19" i="27"/>
  <c r="AL19" i="27"/>
  <c r="AK19" i="27"/>
  <c r="AJ19" i="27"/>
  <c r="AI19" i="27"/>
  <c r="AH19" i="27"/>
  <c r="AG19" i="27"/>
  <c r="AF19" i="27"/>
  <c r="AE19" i="27"/>
  <c r="AD19" i="27"/>
  <c r="AB19" i="27"/>
  <c r="AA19" i="27"/>
  <c r="Z19" i="27"/>
  <c r="X19" i="27"/>
  <c r="W19" i="27"/>
  <c r="U19" i="27"/>
  <c r="T19" i="27"/>
  <c r="S19" i="27"/>
  <c r="Q19" i="27"/>
  <c r="P19" i="27"/>
  <c r="O19" i="27"/>
  <c r="N19" i="27"/>
  <c r="L19" i="27"/>
  <c r="K19" i="27"/>
  <c r="J19" i="27"/>
  <c r="H19" i="27"/>
  <c r="G19" i="27"/>
  <c r="F19" i="27"/>
  <c r="AC18" i="27"/>
  <c r="E18" i="27"/>
  <c r="Y17" i="27"/>
  <c r="V17" i="27"/>
  <c r="R17" i="27"/>
  <c r="M17" i="27"/>
  <c r="V16" i="27"/>
  <c r="R16" i="27"/>
  <c r="I16" i="27"/>
  <c r="R15" i="27"/>
  <c r="R14" i="27" s="1"/>
  <c r="M15" i="27"/>
  <c r="V15" i="27" s="1"/>
  <c r="I15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Z14" i="27"/>
  <c r="X14" i="27"/>
  <c r="W14" i="27"/>
  <c r="U14" i="27"/>
  <c r="T14" i="27"/>
  <c r="S14" i="27"/>
  <c r="Q14" i="27"/>
  <c r="P14" i="27"/>
  <c r="O14" i="27"/>
  <c r="N14" i="27"/>
  <c r="M14" i="27"/>
  <c r="L14" i="27"/>
  <c r="K14" i="27"/>
  <c r="J14" i="27"/>
  <c r="H14" i="27"/>
  <c r="G14" i="27"/>
  <c r="F14" i="27"/>
  <c r="E14" i="27"/>
  <c r="D14" i="27"/>
  <c r="C14" i="27"/>
  <c r="R13" i="27"/>
  <c r="V13" i="27" s="1"/>
  <c r="I13" i="27"/>
  <c r="AC12" i="27"/>
  <c r="R12" i="27"/>
  <c r="M12" i="27"/>
  <c r="V12" i="27" s="1"/>
  <c r="I12" i="27"/>
  <c r="I11" i="27" s="1"/>
  <c r="AP11" i="27"/>
  <c r="AO11" i="27"/>
  <c r="AN11" i="27"/>
  <c r="AM11" i="27"/>
  <c r="AL11" i="27"/>
  <c r="AK11" i="27"/>
  <c r="AJ11" i="27"/>
  <c r="AI11" i="27"/>
  <c r="AH11" i="27"/>
  <c r="AG11" i="27"/>
  <c r="AF11" i="27"/>
  <c r="AE11" i="27"/>
  <c r="AD11" i="27"/>
  <c r="AC11" i="27"/>
  <c r="AB11" i="27"/>
  <c r="AA11" i="27"/>
  <c r="Z11" i="27"/>
  <c r="X11" i="27"/>
  <c r="W11" i="27"/>
  <c r="U11" i="27"/>
  <c r="T11" i="27"/>
  <c r="S11" i="27"/>
  <c r="Q11" i="27"/>
  <c r="P11" i="27"/>
  <c r="O11" i="27"/>
  <c r="N11" i="27"/>
  <c r="L11" i="27"/>
  <c r="K11" i="27"/>
  <c r="J11" i="27"/>
  <c r="H11" i="27"/>
  <c r="G11" i="27"/>
  <c r="F11" i="27"/>
  <c r="E11" i="27"/>
  <c r="D11" i="27"/>
  <c r="C11" i="27"/>
  <c r="R10" i="27"/>
  <c r="M10" i="27"/>
  <c r="V10" i="27" s="1"/>
  <c r="AC9" i="27"/>
  <c r="AC8" i="27" s="1"/>
  <c r="R9" i="27"/>
  <c r="M9" i="27"/>
  <c r="I9" i="27"/>
  <c r="AP8" i="27"/>
  <c r="AO8" i="27"/>
  <c r="AN8" i="27"/>
  <c r="AM8" i="27"/>
  <c r="AL8" i="27"/>
  <c r="AK8" i="27"/>
  <c r="AJ8" i="27"/>
  <c r="AI8" i="27"/>
  <c r="AH8" i="27"/>
  <c r="AG8" i="27"/>
  <c r="AF8" i="27"/>
  <c r="AE8" i="27"/>
  <c r="AD8" i="27"/>
  <c r="AB8" i="27"/>
  <c r="AA8" i="27"/>
  <c r="Z8" i="27"/>
  <c r="X8" i="27"/>
  <c r="W8" i="27"/>
  <c r="U8" i="27"/>
  <c r="T8" i="27"/>
  <c r="S8" i="27"/>
  <c r="Q8" i="27"/>
  <c r="Q43" i="27" s="1"/>
  <c r="P8" i="27"/>
  <c r="O8" i="27"/>
  <c r="N8" i="27"/>
  <c r="L8" i="27"/>
  <c r="K8" i="27"/>
  <c r="J8" i="27"/>
  <c r="H8" i="27"/>
  <c r="G8" i="27"/>
  <c r="G43" i="27" s="1"/>
  <c r="F8" i="27"/>
  <c r="E8" i="27"/>
  <c r="D8" i="27"/>
  <c r="C8" i="27"/>
  <c r="R27" i="27" l="1"/>
  <c r="V41" i="27"/>
  <c r="V38" i="27"/>
  <c r="P43" i="27"/>
  <c r="AH43" i="27"/>
  <c r="V40" i="27"/>
  <c r="W43" i="27"/>
  <c r="F43" i="27"/>
  <c r="U43" i="27"/>
  <c r="V28" i="27"/>
  <c r="V23" i="27"/>
  <c r="Z43" i="27"/>
  <c r="N43" i="27"/>
  <c r="AM43" i="27"/>
  <c r="AP43" i="27"/>
  <c r="AE43" i="27"/>
  <c r="R11" i="27"/>
  <c r="H43" i="27"/>
  <c r="AD43" i="27"/>
  <c r="AL43" i="27"/>
  <c r="V11" i="27"/>
  <c r="Y12" i="27"/>
  <c r="I8" i="27"/>
  <c r="S43" i="27"/>
  <c r="AJ43" i="27"/>
  <c r="AC27" i="27"/>
  <c r="J43" i="27"/>
  <c r="T43" i="27"/>
  <c r="AB43" i="27"/>
  <c r="AK43" i="27"/>
  <c r="M11" i="27"/>
  <c r="I19" i="27"/>
  <c r="E24" i="27"/>
  <c r="AI43" i="27"/>
  <c r="AA43" i="27"/>
  <c r="K43" i="27"/>
  <c r="E29" i="27"/>
  <c r="M27" i="27"/>
  <c r="V32" i="27"/>
  <c r="Y13" i="27"/>
  <c r="I14" i="27"/>
  <c r="C38" i="27"/>
  <c r="Y38" i="27"/>
  <c r="D38" i="27" s="1"/>
  <c r="L43" i="27"/>
  <c r="AF43" i="27"/>
  <c r="Y10" i="27"/>
  <c r="AN43" i="27"/>
  <c r="M8" i="27"/>
  <c r="V9" i="27"/>
  <c r="Y16" i="27"/>
  <c r="V22" i="27"/>
  <c r="Y22" i="27" s="1"/>
  <c r="O43" i="27"/>
  <c r="X43" i="27"/>
  <c r="AG43" i="27"/>
  <c r="AO43" i="27"/>
  <c r="R8" i="27"/>
  <c r="V34" i="27"/>
  <c r="V20" i="27"/>
  <c r="R19" i="27"/>
  <c r="Y35" i="27"/>
  <c r="V14" i="27"/>
  <c r="Y15" i="27"/>
  <c r="Y14" i="27" s="1"/>
  <c r="V21" i="27"/>
  <c r="C26" i="27"/>
  <c r="C31" i="27"/>
  <c r="V33" i="27"/>
  <c r="E41" i="27"/>
  <c r="M19" i="27"/>
  <c r="AC19" i="27"/>
  <c r="AC43" i="27" s="1"/>
  <c r="Y25" i="27"/>
  <c r="D25" i="27" s="1"/>
  <c r="C33" i="27"/>
  <c r="V39" i="27"/>
  <c r="Y39" i="27" s="1"/>
  <c r="Y20" i="27"/>
  <c r="E23" i="27"/>
  <c r="C25" i="27"/>
  <c r="I27" i="27"/>
  <c r="E28" i="27"/>
  <c r="E40" i="27"/>
  <c r="C20" i="27"/>
  <c r="Y32" i="27"/>
  <c r="C39" i="27"/>
  <c r="E30" i="27"/>
  <c r="C32" i="27"/>
  <c r="V26" i="27"/>
  <c r="V31" i="27"/>
  <c r="V27" i="27" s="1"/>
  <c r="V42" i="27"/>
  <c r="Y11" i="27" l="1"/>
  <c r="Y34" i="27"/>
  <c r="D34" i="27" s="1"/>
  <c r="Y23" i="27"/>
  <c r="C23" i="27"/>
  <c r="Y26" i="27"/>
  <c r="D26" i="27" s="1"/>
  <c r="C40" i="27"/>
  <c r="Y40" i="27"/>
  <c r="Y33" i="27"/>
  <c r="D33" i="27" s="1"/>
  <c r="I43" i="27"/>
  <c r="D39" i="27"/>
  <c r="V8" i="27"/>
  <c r="Y9" i="27"/>
  <c r="Y8" i="27" s="1"/>
  <c r="E19" i="27"/>
  <c r="D22" i="27"/>
  <c r="M43" i="27"/>
  <c r="D32" i="27"/>
  <c r="C30" i="27"/>
  <c r="Y30" i="27"/>
  <c r="E27" i="27"/>
  <c r="Y28" i="27"/>
  <c r="C28" i="27"/>
  <c r="C41" i="27"/>
  <c r="Y41" i="27"/>
  <c r="R43" i="27"/>
  <c r="D20" i="27"/>
  <c r="V19" i="27"/>
  <c r="Y21" i="27"/>
  <c r="C29" i="27"/>
  <c r="Y29" i="27"/>
  <c r="Y42" i="27"/>
  <c r="C24" i="27"/>
  <c r="Y24" i="27"/>
  <c r="Y31" i="27"/>
  <c r="D31" i="27" s="1"/>
  <c r="Y19" i="27" l="1"/>
  <c r="E43" i="27"/>
  <c r="D21" i="27"/>
  <c r="D19" i="27" s="1"/>
  <c r="D30" i="27"/>
  <c r="D40" i="27"/>
  <c r="D29" i="27"/>
  <c r="D23" i="27"/>
  <c r="D41" i="27"/>
  <c r="D24" i="27"/>
  <c r="C19" i="27"/>
  <c r="C27" i="27"/>
  <c r="V43" i="27"/>
  <c r="Y27" i="27"/>
  <c r="D28" i="27"/>
  <c r="Y43" i="27" l="1"/>
  <c r="C43" i="27"/>
  <c r="D27" i="27"/>
  <c r="D43" i="27" s="1"/>
  <c r="R41" i="26" l="1"/>
  <c r="M41" i="26"/>
  <c r="H41" i="26"/>
  <c r="V40" i="26"/>
  <c r="R40" i="26"/>
  <c r="M40" i="26"/>
  <c r="H40" i="26"/>
  <c r="V39" i="26"/>
  <c r="R39" i="26"/>
  <c r="M39" i="26"/>
  <c r="Y39" i="26" s="1"/>
  <c r="H39" i="26"/>
  <c r="C39" i="26"/>
  <c r="R38" i="26"/>
  <c r="M38" i="26"/>
  <c r="R37" i="26"/>
  <c r="M37" i="26"/>
  <c r="H37" i="26"/>
  <c r="R36" i="26"/>
  <c r="M36" i="26"/>
  <c r="H36" i="26"/>
  <c r="R35" i="26"/>
  <c r="M35" i="26"/>
  <c r="V35" i="26" s="1"/>
  <c r="H35" i="26"/>
  <c r="V34" i="26"/>
  <c r="R34" i="26"/>
  <c r="M34" i="26"/>
  <c r="H34" i="26"/>
  <c r="E34" i="26" s="1"/>
  <c r="R33" i="26"/>
  <c r="M33" i="26"/>
  <c r="H33" i="26"/>
  <c r="C33" i="26"/>
  <c r="V32" i="26"/>
  <c r="R32" i="26"/>
  <c r="M32" i="26"/>
  <c r="H32" i="26"/>
  <c r="R31" i="26"/>
  <c r="M31" i="26"/>
  <c r="H31" i="26"/>
  <c r="E31" i="26" s="1"/>
  <c r="R30" i="26"/>
  <c r="M30" i="26"/>
  <c r="H30" i="26"/>
  <c r="R29" i="26"/>
  <c r="M29" i="26"/>
  <c r="H29" i="26"/>
  <c r="E29" i="26" s="1"/>
  <c r="R28" i="26"/>
  <c r="M28" i="26"/>
  <c r="H28" i="26"/>
  <c r="AP27" i="26"/>
  <c r="AO27" i="26"/>
  <c r="AN27" i="26"/>
  <c r="AM27" i="26"/>
  <c r="AL27" i="26"/>
  <c r="AK27" i="26"/>
  <c r="AJ27" i="26"/>
  <c r="AI27" i="26"/>
  <c r="AH27" i="26"/>
  <c r="AG27" i="26"/>
  <c r="AF27" i="26"/>
  <c r="AE27" i="26"/>
  <c r="AD27" i="26"/>
  <c r="AC27" i="26"/>
  <c r="AB27" i="26"/>
  <c r="AA27" i="26"/>
  <c r="Z27" i="26"/>
  <c r="X27" i="26"/>
  <c r="W27" i="26"/>
  <c r="U27" i="26"/>
  <c r="T27" i="26"/>
  <c r="S27" i="26"/>
  <c r="Q27" i="26"/>
  <c r="P27" i="26"/>
  <c r="O27" i="26"/>
  <c r="N27" i="26"/>
  <c r="L27" i="26"/>
  <c r="K27" i="26"/>
  <c r="J27" i="26"/>
  <c r="I27" i="26"/>
  <c r="G27" i="26"/>
  <c r="F27" i="26"/>
  <c r="D27" i="26"/>
  <c r="R26" i="26"/>
  <c r="M26" i="26"/>
  <c r="V26" i="26" s="1"/>
  <c r="H26" i="26"/>
  <c r="E26" i="26" s="1"/>
  <c r="R25" i="26"/>
  <c r="M25" i="26"/>
  <c r="H25" i="26"/>
  <c r="C25" i="26"/>
  <c r="V24" i="26"/>
  <c r="R24" i="26"/>
  <c r="M24" i="26"/>
  <c r="H24" i="26"/>
  <c r="V23" i="26"/>
  <c r="R23" i="26"/>
  <c r="M23" i="26"/>
  <c r="H23" i="26"/>
  <c r="E23" i="26"/>
  <c r="R22" i="26"/>
  <c r="M22" i="26"/>
  <c r="H22" i="26"/>
  <c r="R21" i="26"/>
  <c r="M21" i="26"/>
  <c r="H21" i="26"/>
  <c r="E21" i="26" s="1"/>
  <c r="R20" i="26"/>
  <c r="M20" i="26"/>
  <c r="H20" i="26"/>
  <c r="AP19" i="26"/>
  <c r="AO19" i="26"/>
  <c r="AN19" i="26"/>
  <c r="AM19" i="26"/>
  <c r="AL19" i="26"/>
  <c r="AK19" i="26"/>
  <c r="AJ19" i="26"/>
  <c r="AI19" i="26"/>
  <c r="AH19" i="26"/>
  <c r="AG19" i="26"/>
  <c r="AF19" i="26"/>
  <c r="AE19" i="26"/>
  <c r="AD19" i="26"/>
  <c r="AC19" i="26"/>
  <c r="AB19" i="26"/>
  <c r="AA19" i="26"/>
  <c r="Z19" i="26"/>
  <c r="X19" i="26"/>
  <c r="W19" i="26"/>
  <c r="U19" i="26"/>
  <c r="T19" i="26"/>
  <c r="S19" i="26"/>
  <c r="Q19" i="26"/>
  <c r="P19" i="26"/>
  <c r="O19" i="26"/>
  <c r="N19" i="26"/>
  <c r="L19" i="26"/>
  <c r="K19" i="26"/>
  <c r="J19" i="26"/>
  <c r="I19" i="26"/>
  <c r="G19" i="26"/>
  <c r="F19" i="26"/>
  <c r="D19" i="26"/>
  <c r="R18" i="26"/>
  <c r="M18" i="26"/>
  <c r="V18" i="26" s="1"/>
  <c r="H18" i="26"/>
  <c r="E18" i="26" s="1"/>
  <c r="R17" i="26"/>
  <c r="M17" i="26"/>
  <c r="R16" i="26"/>
  <c r="M16" i="26"/>
  <c r="I16" i="26"/>
  <c r="R15" i="26"/>
  <c r="M15" i="26"/>
  <c r="I15" i="26"/>
  <c r="C15" i="26"/>
  <c r="AP14" i="26"/>
  <c r="AO14" i="26"/>
  <c r="AN14" i="26"/>
  <c r="AM14" i="26"/>
  <c r="AL14" i="26"/>
  <c r="AK14" i="26"/>
  <c r="AJ14" i="26"/>
  <c r="AI14" i="26"/>
  <c r="AH14" i="26"/>
  <c r="AG14" i="26"/>
  <c r="AF14" i="26"/>
  <c r="AE14" i="26"/>
  <c r="AD14" i="26"/>
  <c r="AC14" i="26"/>
  <c r="AB14" i="26"/>
  <c r="AA14" i="26"/>
  <c r="Z14" i="26"/>
  <c r="X14" i="26"/>
  <c r="W14" i="26"/>
  <c r="U14" i="26"/>
  <c r="T14" i="26"/>
  <c r="S14" i="26"/>
  <c r="Q14" i="26"/>
  <c r="P14" i="26"/>
  <c r="O14" i="26"/>
  <c r="N14" i="26"/>
  <c r="L14" i="26"/>
  <c r="K14" i="26"/>
  <c r="J14" i="26"/>
  <c r="I14" i="26"/>
  <c r="H14" i="26"/>
  <c r="G14" i="26"/>
  <c r="F14" i="26"/>
  <c r="E14" i="26"/>
  <c r="D14" i="26"/>
  <c r="R13" i="26"/>
  <c r="M13" i="26"/>
  <c r="V13" i="26" s="1"/>
  <c r="I13" i="26"/>
  <c r="R12" i="26"/>
  <c r="M12" i="26"/>
  <c r="I12" i="26"/>
  <c r="AP11" i="26"/>
  <c r="AO11" i="26"/>
  <c r="AN11" i="26"/>
  <c r="AM11" i="26"/>
  <c r="AL11" i="26"/>
  <c r="AK11" i="26"/>
  <c r="AJ11" i="26"/>
  <c r="AI11" i="26"/>
  <c r="AH11" i="26"/>
  <c r="AG11" i="26"/>
  <c r="AF11" i="26"/>
  <c r="AE11" i="26"/>
  <c r="AD11" i="26"/>
  <c r="AC11" i="26"/>
  <c r="AB11" i="26"/>
  <c r="AA11" i="26"/>
  <c r="Z11" i="26"/>
  <c r="X11" i="26"/>
  <c r="W11" i="26"/>
  <c r="U11" i="26"/>
  <c r="T11" i="26"/>
  <c r="S11" i="26"/>
  <c r="Q11" i="26"/>
  <c r="P11" i="26"/>
  <c r="O11" i="26"/>
  <c r="N11" i="26"/>
  <c r="L11" i="26"/>
  <c r="K11" i="26"/>
  <c r="J11" i="26"/>
  <c r="H11" i="26"/>
  <c r="G11" i="26"/>
  <c r="F11" i="26"/>
  <c r="E11" i="26"/>
  <c r="D11" i="26"/>
  <c r="C11" i="26"/>
  <c r="V10" i="26"/>
  <c r="R10" i="26"/>
  <c r="M10" i="26"/>
  <c r="H10" i="26"/>
  <c r="H8" i="26" s="1"/>
  <c r="C10" i="26"/>
  <c r="R9" i="26"/>
  <c r="R8" i="26" s="1"/>
  <c r="M9" i="26"/>
  <c r="V9" i="26" s="1"/>
  <c r="Y9" i="26" s="1"/>
  <c r="I9" i="26"/>
  <c r="I8" i="26" s="1"/>
  <c r="AP8" i="26"/>
  <c r="AO8" i="26"/>
  <c r="AO42" i="26" s="1"/>
  <c r="AN8" i="26"/>
  <c r="AM8" i="26"/>
  <c r="AL8" i="26"/>
  <c r="AK8" i="26"/>
  <c r="AJ8" i="26"/>
  <c r="AI8" i="26"/>
  <c r="AH8" i="26"/>
  <c r="AG8" i="26"/>
  <c r="AG42" i="26" s="1"/>
  <c r="AF8" i="26"/>
  <c r="AE8" i="26"/>
  <c r="AD8" i="26"/>
  <c r="AC8" i="26"/>
  <c r="AB8" i="26"/>
  <c r="AA8" i="26"/>
  <c r="Z8" i="26"/>
  <c r="X8" i="26"/>
  <c r="X42" i="26" s="1"/>
  <c r="W8" i="26"/>
  <c r="U8" i="26"/>
  <c r="T8" i="26"/>
  <c r="S8" i="26"/>
  <c r="Q8" i="26"/>
  <c r="P8" i="26"/>
  <c r="O8" i="26"/>
  <c r="N8" i="26"/>
  <c r="N42" i="26" s="1"/>
  <c r="L8" i="26"/>
  <c r="K8" i="26"/>
  <c r="K42" i="26" s="1"/>
  <c r="J8" i="26"/>
  <c r="G8" i="26"/>
  <c r="F8" i="26"/>
  <c r="E8" i="26"/>
  <c r="D8" i="26"/>
  <c r="C8" i="26"/>
  <c r="M11" i="26" l="1"/>
  <c r="V20" i="26"/>
  <c r="T42" i="26"/>
  <c r="AD42" i="26"/>
  <c r="AL42" i="26"/>
  <c r="M27" i="26"/>
  <c r="I11" i="26"/>
  <c r="V15" i="26"/>
  <c r="Y15" i="26" s="1"/>
  <c r="V28" i="26"/>
  <c r="V31" i="26"/>
  <c r="S42" i="26"/>
  <c r="AB42" i="26"/>
  <c r="G42" i="26"/>
  <c r="AI42" i="26"/>
  <c r="F42" i="26"/>
  <c r="P42" i="26"/>
  <c r="Z42" i="26"/>
  <c r="AH42" i="26"/>
  <c r="AP42" i="26"/>
  <c r="AC42" i="26"/>
  <c r="AA42" i="26"/>
  <c r="M14" i="26"/>
  <c r="J42" i="26"/>
  <c r="Y13" i="26"/>
  <c r="I42" i="26"/>
  <c r="W42" i="26"/>
  <c r="AF42" i="26"/>
  <c r="AN42" i="26"/>
  <c r="AK42" i="26"/>
  <c r="AJ42" i="26"/>
  <c r="Q42" i="26"/>
  <c r="O42" i="26"/>
  <c r="D42" i="26"/>
  <c r="L42" i="26"/>
  <c r="U42" i="26"/>
  <c r="AE42" i="26"/>
  <c r="AM42" i="26"/>
  <c r="M19" i="26"/>
  <c r="M8" i="26"/>
  <c r="Y10" i="26"/>
  <c r="Y8" i="26" s="1"/>
  <c r="Y18" i="26"/>
  <c r="E22" i="26"/>
  <c r="Y23" i="26"/>
  <c r="Y26" i="26"/>
  <c r="E30" i="26"/>
  <c r="Y31" i="26"/>
  <c r="Y34" i="26"/>
  <c r="V37" i="26"/>
  <c r="V38" i="26"/>
  <c r="V8" i="26"/>
  <c r="V21" i="26"/>
  <c r="V29" i="26"/>
  <c r="Y29" i="26" s="1"/>
  <c r="E36" i="26"/>
  <c r="E41" i="26"/>
  <c r="R14" i="26"/>
  <c r="C18" i="26"/>
  <c r="H19" i="26"/>
  <c r="E20" i="26"/>
  <c r="C23" i="26"/>
  <c r="C26" i="26"/>
  <c r="H27" i="26"/>
  <c r="E28" i="26"/>
  <c r="C31" i="26"/>
  <c r="C34" i="26"/>
  <c r="C14" i="26"/>
  <c r="R11" i="26"/>
  <c r="V12" i="26"/>
  <c r="V16" i="26"/>
  <c r="V17" i="26"/>
  <c r="R19" i="26"/>
  <c r="C21" i="26"/>
  <c r="V22" i="26"/>
  <c r="V25" i="26"/>
  <c r="R27" i="26"/>
  <c r="C29" i="26"/>
  <c r="V30" i="26"/>
  <c r="V33" i="26"/>
  <c r="E37" i="26"/>
  <c r="V36" i="26"/>
  <c r="V41" i="26"/>
  <c r="E24" i="26"/>
  <c r="E32" i="26"/>
  <c r="E35" i="26"/>
  <c r="R42" i="26" l="1"/>
  <c r="V19" i="26"/>
  <c r="M42" i="26"/>
  <c r="Y21" i="26"/>
  <c r="H42" i="26"/>
  <c r="C32" i="26"/>
  <c r="Y32" i="26"/>
  <c r="C24" i="26"/>
  <c r="Y24" i="26"/>
  <c r="Y36" i="26"/>
  <c r="C36" i="26"/>
  <c r="Y25" i="26"/>
  <c r="C37" i="26"/>
  <c r="Y37" i="26"/>
  <c r="C28" i="26"/>
  <c r="Y28" i="26"/>
  <c r="E27" i="26"/>
  <c r="Y33" i="26"/>
  <c r="Y17" i="26"/>
  <c r="Y38" i="26"/>
  <c r="Y22" i="26"/>
  <c r="C22" i="26"/>
  <c r="Y16" i="26"/>
  <c r="Y14" i="26" s="1"/>
  <c r="C35" i="26"/>
  <c r="Y35" i="26"/>
  <c r="Y12" i="26"/>
  <c r="Y11" i="26" s="1"/>
  <c r="V11" i="26"/>
  <c r="V14" i="26"/>
  <c r="Y41" i="26"/>
  <c r="C41" i="26"/>
  <c r="C20" i="26"/>
  <c r="Y20" i="26"/>
  <c r="E19" i="26"/>
  <c r="E42" i="26" s="1"/>
  <c r="Y30" i="26"/>
  <c r="C30" i="26"/>
  <c r="V27" i="26"/>
  <c r="V42" i="26" l="1"/>
  <c r="Y27" i="26"/>
  <c r="Y19" i="26"/>
  <c r="C27" i="26"/>
  <c r="C19" i="26"/>
  <c r="Y42" i="26" l="1"/>
  <c r="C42" i="26"/>
  <c r="G8" i="25" l="1"/>
  <c r="AC42" i="25"/>
  <c r="R42" i="25"/>
  <c r="M42" i="25"/>
  <c r="H42" i="25"/>
  <c r="AC41" i="25"/>
  <c r="R41" i="25"/>
  <c r="M41" i="25"/>
  <c r="V41" i="25" s="1"/>
  <c r="H41" i="25"/>
  <c r="C41" i="25"/>
  <c r="AC40" i="25"/>
  <c r="R40" i="25"/>
  <c r="M40" i="25"/>
  <c r="V40" i="25" s="1"/>
  <c r="H40" i="25"/>
  <c r="C40" i="25"/>
  <c r="AC39" i="25"/>
  <c r="R39" i="25"/>
  <c r="M39" i="25"/>
  <c r="V39" i="25" s="1"/>
  <c r="Y39" i="25" s="1"/>
  <c r="H39" i="25"/>
  <c r="C39" i="25"/>
  <c r="AC38" i="25"/>
  <c r="R38" i="25"/>
  <c r="M38" i="25"/>
  <c r="H38" i="25"/>
  <c r="C38" i="25"/>
  <c r="AC37" i="25"/>
  <c r="R37" i="25"/>
  <c r="M37" i="25"/>
  <c r="V37" i="25" s="1"/>
  <c r="H37" i="25"/>
  <c r="C37" i="25"/>
  <c r="AC36" i="25"/>
  <c r="R36" i="25"/>
  <c r="M36" i="25"/>
  <c r="H36" i="25"/>
  <c r="C36" i="25"/>
  <c r="AC35" i="25"/>
  <c r="R35" i="25"/>
  <c r="M35" i="25"/>
  <c r="H35" i="25"/>
  <c r="C35" i="25"/>
  <c r="AC34" i="25"/>
  <c r="R34" i="25"/>
  <c r="M34" i="25"/>
  <c r="H34" i="25"/>
  <c r="C34" i="25"/>
  <c r="AC33" i="25"/>
  <c r="R33" i="25"/>
  <c r="M33" i="25"/>
  <c r="V33" i="25" s="1"/>
  <c r="Y33" i="25" s="1"/>
  <c r="H33" i="25"/>
  <c r="C33" i="25"/>
  <c r="AC32" i="25"/>
  <c r="R32" i="25"/>
  <c r="M32" i="25"/>
  <c r="V32" i="25" s="1"/>
  <c r="H32" i="25"/>
  <c r="C32" i="25"/>
  <c r="AC31" i="25"/>
  <c r="R31" i="25"/>
  <c r="M31" i="25"/>
  <c r="V31" i="25" s="1"/>
  <c r="Y31" i="25" s="1"/>
  <c r="H31" i="25"/>
  <c r="C31" i="25"/>
  <c r="AC30" i="25"/>
  <c r="R30" i="25"/>
  <c r="M30" i="25"/>
  <c r="H30" i="25"/>
  <c r="C30" i="25"/>
  <c r="AC29" i="25"/>
  <c r="R29" i="25"/>
  <c r="M29" i="25"/>
  <c r="H29" i="25"/>
  <c r="C29" i="25"/>
  <c r="AC28" i="25"/>
  <c r="V28" i="25"/>
  <c r="Y28" i="25" s="1"/>
  <c r="R28" i="25"/>
  <c r="M28" i="25"/>
  <c r="H28" i="25"/>
  <c r="C28" i="25"/>
  <c r="AP27" i="25"/>
  <c r="AO27" i="25"/>
  <c r="AN27" i="25"/>
  <c r="AM27" i="25"/>
  <c r="AL27" i="25"/>
  <c r="AK27" i="25"/>
  <c r="AJ27" i="25"/>
  <c r="AI27" i="25"/>
  <c r="AH27" i="25"/>
  <c r="AG27" i="25"/>
  <c r="AF27" i="25"/>
  <c r="AE27" i="25"/>
  <c r="AD27" i="25"/>
  <c r="AB27" i="25"/>
  <c r="AA27" i="25"/>
  <c r="Z27" i="25"/>
  <c r="X27" i="25"/>
  <c r="W27" i="25"/>
  <c r="U27" i="25"/>
  <c r="T27" i="25"/>
  <c r="S27" i="25"/>
  <c r="Q27" i="25"/>
  <c r="P27" i="25"/>
  <c r="O27" i="25"/>
  <c r="N27" i="25"/>
  <c r="L27" i="25"/>
  <c r="K27" i="25"/>
  <c r="J27" i="25"/>
  <c r="I27" i="25"/>
  <c r="G27" i="25"/>
  <c r="F27" i="25"/>
  <c r="E27" i="25"/>
  <c r="D27" i="25"/>
  <c r="AC26" i="25"/>
  <c r="R26" i="25"/>
  <c r="M26" i="25"/>
  <c r="V26" i="25" s="1"/>
  <c r="Y26" i="25" s="1"/>
  <c r="H26" i="25"/>
  <c r="C26" i="25"/>
  <c r="AC25" i="25"/>
  <c r="R25" i="25"/>
  <c r="M25" i="25"/>
  <c r="H25" i="25"/>
  <c r="C25" i="25"/>
  <c r="AC24" i="25"/>
  <c r="R24" i="25"/>
  <c r="M24" i="25"/>
  <c r="H24" i="25"/>
  <c r="C24" i="25"/>
  <c r="AC23" i="25"/>
  <c r="R23" i="25"/>
  <c r="M23" i="25"/>
  <c r="H23" i="25"/>
  <c r="C23" i="25"/>
  <c r="AC22" i="25"/>
  <c r="R22" i="25"/>
  <c r="M22" i="25"/>
  <c r="H22" i="25"/>
  <c r="C22" i="25"/>
  <c r="AC21" i="25"/>
  <c r="R21" i="25"/>
  <c r="M21" i="25"/>
  <c r="H21" i="25"/>
  <c r="C21" i="25"/>
  <c r="AC20" i="25"/>
  <c r="R20" i="25"/>
  <c r="M20" i="25"/>
  <c r="V20" i="25" s="1"/>
  <c r="Y20" i="25" s="1"/>
  <c r="H20" i="25"/>
  <c r="C20" i="25"/>
  <c r="AP19" i="25"/>
  <c r="AO19" i="25"/>
  <c r="AN19" i="25"/>
  <c r="AM19" i="25"/>
  <c r="AL19" i="25"/>
  <c r="AK19" i="25"/>
  <c r="AJ19" i="25"/>
  <c r="AI19" i="25"/>
  <c r="AH19" i="25"/>
  <c r="AG19" i="25"/>
  <c r="AF19" i="25"/>
  <c r="AE19" i="25"/>
  <c r="AD19" i="25"/>
  <c r="AB19" i="25"/>
  <c r="AA19" i="25"/>
  <c r="Z19" i="25"/>
  <c r="X19" i="25"/>
  <c r="W19" i="25"/>
  <c r="U19" i="25"/>
  <c r="T19" i="25"/>
  <c r="S19" i="25"/>
  <c r="Q19" i="25"/>
  <c r="P19" i="25"/>
  <c r="O19" i="25"/>
  <c r="N19" i="25"/>
  <c r="L19" i="25"/>
  <c r="K19" i="25"/>
  <c r="J19" i="25"/>
  <c r="I19" i="25"/>
  <c r="G19" i="25"/>
  <c r="F19" i="25"/>
  <c r="E19" i="25"/>
  <c r="D19" i="25"/>
  <c r="AC18" i="25"/>
  <c r="R18" i="25"/>
  <c r="M18" i="25"/>
  <c r="H18" i="25"/>
  <c r="E18" i="25"/>
  <c r="R17" i="25"/>
  <c r="M17" i="25"/>
  <c r="AC16" i="25"/>
  <c r="R16" i="25"/>
  <c r="M16" i="25"/>
  <c r="H16" i="25"/>
  <c r="H14" i="25" s="1"/>
  <c r="R15" i="25"/>
  <c r="M15" i="25"/>
  <c r="V15" i="25" s="1"/>
  <c r="I15" i="25"/>
  <c r="C15" i="25"/>
  <c r="AP14" i="25"/>
  <c r="AO14" i="25"/>
  <c r="AN14" i="25"/>
  <c r="AM14" i="25"/>
  <c r="AL14" i="25"/>
  <c r="AK14" i="25"/>
  <c r="AJ14" i="25"/>
  <c r="AI14" i="25"/>
  <c r="AH14" i="25"/>
  <c r="AG14" i="25"/>
  <c r="AF14" i="25"/>
  <c r="AE14" i="25"/>
  <c r="AD14" i="25"/>
  <c r="AB14" i="25"/>
  <c r="AA14" i="25"/>
  <c r="Z14" i="25"/>
  <c r="X14" i="25"/>
  <c r="W14" i="25"/>
  <c r="U14" i="25"/>
  <c r="T14" i="25"/>
  <c r="S14" i="25"/>
  <c r="Q14" i="25"/>
  <c r="P14" i="25"/>
  <c r="O14" i="25"/>
  <c r="N14" i="25"/>
  <c r="L14" i="25"/>
  <c r="K14" i="25"/>
  <c r="J14" i="25"/>
  <c r="G14" i="25"/>
  <c r="F14" i="25"/>
  <c r="E14" i="25"/>
  <c r="D14" i="25"/>
  <c r="C14" i="25"/>
  <c r="R13" i="25"/>
  <c r="M13" i="25"/>
  <c r="I13" i="25"/>
  <c r="R12" i="25"/>
  <c r="M12" i="25"/>
  <c r="I12" i="25"/>
  <c r="AP11" i="25"/>
  <c r="AO11" i="25"/>
  <c r="AN11" i="25"/>
  <c r="AM11" i="25"/>
  <c r="AL11" i="25"/>
  <c r="AK11" i="25"/>
  <c r="AJ11" i="25"/>
  <c r="AI11" i="25"/>
  <c r="AH11" i="25"/>
  <c r="AG11" i="25"/>
  <c r="AF11" i="25"/>
  <c r="AE11" i="25"/>
  <c r="AD11" i="25"/>
  <c r="AC11" i="25"/>
  <c r="AB11" i="25"/>
  <c r="AA11" i="25"/>
  <c r="Z11" i="25"/>
  <c r="X11" i="25"/>
  <c r="W11" i="25"/>
  <c r="U11" i="25"/>
  <c r="T11" i="25"/>
  <c r="S11" i="25"/>
  <c r="Q11" i="25"/>
  <c r="P11" i="25"/>
  <c r="O11" i="25"/>
  <c r="N11" i="25"/>
  <c r="L11" i="25"/>
  <c r="K11" i="25"/>
  <c r="J11" i="25"/>
  <c r="H11" i="25"/>
  <c r="G11" i="25"/>
  <c r="F11" i="25"/>
  <c r="E11" i="25"/>
  <c r="D11" i="25"/>
  <c r="C11" i="25"/>
  <c r="R10" i="25"/>
  <c r="M10" i="25"/>
  <c r="H10" i="25"/>
  <c r="H8" i="25" s="1"/>
  <c r="C10" i="25"/>
  <c r="R9" i="25"/>
  <c r="M9" i="25"/>
  <c r="I9" i="25"/>
  <c r="C9" i="25"/>
  <c r="AP8" i="25"/>
  <c r="AO8" i="25"/>
  <c r="AN8" i="25"/>
  <c r="AM8" i="25"/>
  <c r="AL8" i="25"/>
  <c r="AK8" i="25"/>
  <c r="AJ8" i="25"/>
  <c r="AJ43" i="25" s="1"/>
  <c r="AI8" i="25"/>
  <c r="AH8" i="25"/>
  <c r="AG8" i="25"/>
  <c r="AF8" i="25"/>
  <c r="AE8" i="25"/>
  <c r="AD8" i="25"/>
  <c r="AC8" i="25"/>
  <c r="AB8" i="25"/>
  <c r="AB43" i="25" s="1"/>
  <c r="AA8" i="25"/>
  <c r="Z8" i="25"/>
  <c r="X8" i="25"/>
  <c r="W8" i="25"/>
  <c r="U8" i="25"/>
  <c r="T8" i="25"/>
  <c r="S8" i="25"/>
  <c r="Q8" i="25"/>
  <c r="Q43" i="25" s="1"/>
  <c r="P8" i="25"/>
  <c r="O8" i="25"/>
  <c r="N8" i="25"/>
  <c r="L8" i="25"/>
  <c r="K8" i="25"/>
  <c r="J8" i="25"/>
  <c r="F8" i="25"/>
  <c r="F43" i="25" s="1"/>
  <c r="E8" i="25"/>
  <c r="D8" i="25"/>
  <c r="S43" i="25" l="1"/>
  <c r="AK43" i="25"/>
  <c r="V9" i="25"/>
  <c r="I11" i="25"/>
  <c r="T43" i="25"/>
  <c r="AD43" i="25"/>
  <c r="AL43" i="25"/>
  <c r="H19" i="25"/>
  <c r="M19" i="25"/>
  <c r="AC27" i="25"/>
  <c r="O43" i="25"/>
  <c r="Z43" i="25"/>
  <c r="AH43" i="25"/>
  <c r="AP43" i="25"/>
  <c r="K43" i="25"/>
  <c r="P43" i="25"/>
  <c r="AA43" i="25"/>
  <c r="AI43" i="25"/>
  <c r="V21" i="25"/>
  <c r="R27" i="25"/>
  <c r="Y41" i="25"/>
  <c r="G43" i="25"/>
  <c r="J43" i="25"/>
  <c r="M14" i="25"/>
  <c r="E43" i="25"/>
  <c r="D43" i="25"/>
  <c r="N43" i="25"/>
  <c r="X43" i="25"/>
  <c r="AG43" i="25"/>
  <c r="AO43" i="25"/>
  <c r="V24" i="25"/>
  <c r="Y24" i="25" s="1"/>
  <c r="V29" i="25"/>
  <c r="Y29" i="25" s="1"/>
  <c r="M8" i="25"/>
  <c r="W43" i="25"/>
  <c r="AF43" i="25"/>
  <c r="AN43" i="25"/>
  <c r="M27" i="25"/>
  <c r="L43" i="25"/>
  <c r="U43" i="25"/>
  <c r="AE43" i="25"/>
  <c r="AM43" i="25"/>
  <c r="R14" i="25"/>
  <c r="Y37" i="25"/>
  <c r="Y21" i="25"/>
  <c r="I8" i="25"/>
  <c r="R11" i="25"/>
  <c r="V12" i="25"/>
  <c r="Y12" i="25" s="1"/>
  <c r="Y15" i="25"/>
  <c r="V16" i="25"/>
  <c r="V14" i="25" s="1"/>
  <c r="V22" i="25"/>
  <c r="H27" i="25"/>
  <c r="Y32" i="25"/>
  <c r="V35" i="25"/>
  <c r="Y40" i="25"/>
  <c r="R8" i="25"/>
  <c r="V13" i="25"/>
  <c r="AC14" i="25"/>
  <c r="V17" i="25"/>
  <c r="R19" i="25"/>
  <c r="V25" i="25"/>
  <c r="V30" i="25"/>
  <c r="V38" i="25"/>
  <c r="C8" i="25"/>
  <c r="Y13" i="25"/>
  <c r="C19" i="25"/>
  <c r="V10" i="25"/>
  <c r="M11" i="25"/>
  <c r="V18" i="25"/>
  <c r="V23" i="25"/>
  <c r="C27" i="25"/>
  <c r="V36" i="25"/>
  <c r="AC19" i="25"/>
  <c r="V42" i="25"/>
  <c r="I14" i="25"/>
  <c r="V34" i="25"/>
  <c r="M43" i="25" l="1"/>
  <c r="H43" i="25"/>
  <c r="Y11" i="25"/>
  <c r="I43" i="25"/>
  <c r="V27" i="25"/>
  <c r="AC43" i="25"/>
  <c r="V19" i="25"/>
  <c r="Y34" i="25"/>
  <c r="Y36" i="25"/>
  <c r="Y17" i="25"/>
  <c r="V11" i="25"/>
  <c r="Y30" i="25"/>
  <c r="Y27" i="25" s="1"/>
  <c r="C43" i="25"/>
  <c r="Y18" i="25"/>
  <c r="Y42" i="25"/>
  <c r="V8" i="25"/>
  <c r="Y10" i="25"/>
  <c r="Y8" i="25" s="1"/>
  <c r="Y25" i="25"/>
  <c r="Y22" i="25"/>
  <c r="Y35" i="25"/>
  <c r="Y16" i="25"/>
  <c r="Y14" i="25" s="1"/>
  <c r="Y23" i="25"/>
  <c r="Y38" i="25"/>
  <c r="R43" i="25"/>
  <c r="Y19" i="25" l="1"/>
  <c r="Y43" i="25" s="1"/>
  <c r="V43" i="25"/>
  <c r="AC39" i="24" l="1"/>
  <c r="R39" i="24"/>
  <c r="M39" i="24"/>
  <c r="H39" i="24"/>
  <c r="C39" i="24"/>
  <c r="R38" i="24"/>
  <c r="M38" i="24"/>
  <c r="V38" i="24" s="1"/>
  <c r="I38" i="24"/>
  <c r="C38" i="24"/>
  <c r="AC37" i="24"/>
  <c r="R37" i="24"/>
  <c r="V37" i="24" s="1"/>
  <c r="M37" i="24"/>
  <c r="H37" i="24"/>
  <c r="C37" i="24"/>
  <c r="AC36" i="24"/>
  <c r="R36" i="24"/>
  <c r="M36" i="24"/>
  <c r="H36" i="24"/>
  <c r="C36" i="24"/>
  <c r="AC35" i="24"/>
  <c r="R35" i="24"/>
  <c r="M35" i="24"/>
  <c r="H35" i="24"/>
  <c r="C35" i="24"/>
  <c r="AC34" i="24"/>
  <c r="R34" i="24"/>
  <c r="M34" i="24"/>
  <c r="H34" i="24"/>
  <c r="C34" i="24"/>
  <c r="AC33" i="24"/>
  <c r="V33" i="24"/>
  <c r="Y33" i="24" s="1"/>
  <c r="R33" i="24"/>
  <c r="M33" i="24"/>
  <c r="H33" i="24"/>
  <c r="C33" i="24"/>
  <c r="AC32" i="24"/>
  <c r="R32" i="24"/>
  <c r="M32" i="24"/>
  <c r="H32" i="24"/>
  <c r="C32" i="24"/>
  <c r="AC31" i="24"/>
  <c r="R31" i="24"/>
  <c r="V31" i="24" s="1"/>
  <c r="Y31" i="24" s="1"/>
  <c r="M31" i="24"/>
  <c r="H31" i="24"/>
  <c r="C31" i="24"/>
  <c r="AC30" i="24"/>
  <c r="R30" i="24"/>
  <c r="M30" i="24"/>
  <c r="V30" i="24" s="1"/>
  <c r="Y30" i="24" s="1"/>
  <c r="H30" i="24"/>
  <c r="C30" i="24"/>
  <c r="AC29" i="24"/>
  <c r="V29" i="24"/>
  <c r="R29" i="24"/>
  <c r="M29" i="24"/>
  <c r="H29" i="24"/>
  <c r="C29" i="24"/>
  <c r="AC28" i="24"/>
  <c r="R28" i="24"/>
  <c r="M28" i="24"/>
  <c r="H28" i="24"/>
  <c r="C28" i="24"/>
  <c r="AP27" i="24"/>
  <c r="AO27" i="24"/>
  <c r="AN27" i="24"/>
  <c r="AM27" i="24"/>
  <c r="AL27" i="24"/>
  <c r="AK27" i="24"/>
  <c r="AJ27" i="24"/>
  <c r="AI27" i="24"/>
  <c r="AH27" i="24"/>
  <c r="AG27" i="24"/>
  <c r="AF27" i="24"/>
  <c r="AE27" i="24"/>
  <c r="AD27" i="24"/>
  <c r="AB27" i="24"/>
  <c r="AA27" i="24"/>
  <c r="Z27" i="24"/>
  <c r="X27" i="24"/>
  <c r="W27" i="24"/>
  <c r="U27" i="24"/>
  <c r="T27" i="24"/>
  <c r="S27" i="24"/>
  <c r="Q27" i="24"/>
  <c r="P27" i="24"/>
  <c r="O27" i="24"/>
  <c r="N27" i="24"/>
  <c r="L27" i="24"/>
  <c r="K27" i="24"/>
  <c r="J27" i="24"/>
  <c r="I27" i="24"/>
  <c r="G27" i="24"/>
  <c r="F27" i="24"/>
  <c r="E27" i="24"/>
  <c r="D27" i="24"/>
  <c r="AC26" i="24"/>
  <c r="R26" i="24"/>
  <c r="M26" i="24"/>
  <c r="H26" i="24"/>
  <c r="C26" i="24"/>
  <c r="AC25" i="24"/>
  <c r="R25" i="24"/>
  <c r="M25" i="24"/>
  <c r="V25" i="24" s="1"/>
  <c r="Y25" i="24" s="1"/>
  <c r="H25" i="24"/>
  <c r="C25" i="24"/>
  <c r="AC24" i="24"/>
  <c r="V24" i="24"/>
  <c r="R24" i="24"/>
  <c r="M24" i="24"/>
  <c r="H24" i="24"/>
  <c r="C24" i="24"/>
  <c r="AC23" i="24"/>
  <c r="R23" i="24"/>
  <c r="M23" i="24"/>
  <c r="V23" i="24" s="1"/>
  <c r="H23" i="24"/>
  <c r="C23" i="24"/>
  <c r="AC22" i="24"/>
  <c r="R22" i="24"/>
  <c r="M22" i="24"/>
  <c r="H22" i="24"/>
  <c r="C22" i="24"/>
  <c r="AC21" i="24"/>
  <c r="R21" i="24"/>
  <c r="V21" i="24" s="1"/>
  <c r="M21" i="24"/>
  <c r="H21" i="24"/>
  <c r="C21" i="24"/>
  <c r="AC20" i="24"/>
  <c r="R20" i="24"/>
  <c r="M20" i="24"/>
  <c r="V20" i="24" s="1"/>
  <c r="H20" i="24"/>
  <c r="C20" i="24"/>
  <c r="AP19" i="24"/>
  <c r="AO19" i="24"/>
  <c r="AN19" i="24"/>
  <c r="AM19" i="24"/>
  <c r="AL19" i="24"/>
  <c r="AK19" i="24"/>
  <c r="AJ19" i="24"/>
  <c r="AI19" i="24"/>
  <c r="AH19" i="24"/>
  <c r="AG19" i="24"/>
  <c r="AF19" i="24"/>
  <c r="AE19" i="24"/>
  <c r="AD19" i="24"/>
  <c r="AB19" i="24"/>
  <c r="AA19" i="24"/>
  <c r="Z19" i="24"/>
  <c r="X19" i="24"/>
  <c r="W19" i="24"/>
  <c r="U19" i="24"/>
  <c r="T19" i="24"/>
  <c r="S19" i="24"/>
  <c r="Q19" i="24"/>
  <c r="P19" i="24"/>
  <c r="O19" i="24"/>
  <c r="N19" i="24"/>
  <c r="L19" i="24"/>
  <c r="K19" i="24"/>
  <c r="J19" i="24"/>
  <c r="I19" i="24"/>
  <c r="G19" i="24"/>
  <c r="F19" i="24"/>
  <c r="E19" i="24"/>
  <c r="D19" i="24"/>
  <c r="AC18" i="24"/>
  <c r="R18" i="24"/>
  <c r="M18" i="24"/>
  <c r="H18" i="24"/>
  <c r="C18" i="24"/>
  <c r="V17" i="24"/>
  <c r="R17" i="24"/>
  <c r="M17" i="24"/>
  <c r="I17" i="24"/>
  <c r="H17" i="24" s="1"/>
  <c r="C17" i="24"/>
  <c r="R16" i="24"/>
  <c r="M16" i="24"/>
  <c r="V16" i="24" s="1"/>
  <c r="I16" i="24"/>
  <c r="I14" i="24" s="1"/>
  <c r="C16" i="24"/>
  <c r="R15" i="24"/>
  <c r="M15" i="24"/>
  <c r="M14" i="24" s="1"/>
  <c r="I15" i="24"/>
  <c r="C15" i="24"/>
  <c r="AP14" i="24"/>
  <c r="AO14" i="24"/>
  <c r="AN14" i="24"/>
  <c r="AM14" i="24"/>
  <c r="AL14" i="24"/>
  <c r="AK14" i="24"/>
  <c r="AJ14" i="24"/>
  <c r="AI14" i="24"/>
  <c r="AH14" i="24"/>
  <c r="AG14" i="24"/>
  <c r="AF14" i="24"/>
  <c r="AE14" i="24"/>
  <c r="AD14" i="24"/>
  <c r="AC14" i="24"/>
  <c r="AB14" i="24"/>
  <c r="AA14" i="24"/>
  <c r="Z14" i="24"/>
  <c r="X14" i="24"/>
  <c r="W14" i="24"/>
  <c r="U14" i="24"/>
  <c r="T14" i="24"/>
  <c r="S14" i="24"/>
  <c r="Q14" i="24"/>
  <c r="P14" i="24"/>
  <c r="O14" i="24"/>
  <c r="N14" i="24"/>
  <c r="L14" i="24"/>
  <c r="K14" i="24"/>
  <c r="J14" i="24"/>
  <c r="H14" i="24"/>
  <c r="G14" i="24"/>
  <c r="F14" i="24"/>
  <c r="E14" i="24"/>
  <c r="D14" i="24"/>
  <c r="R13" i="24"/>
  <c r="V13" i="24" s="1"/>
  <c r="M13" i="24"/>
  <c r="I13" i="24"/>
  <c r="C13" i="24"/>
  <c r="C11" i="24" s="1"/>
  <c r="R12" i="24"/>
  <c r="R11" i="24" s="1"/>
  <c r="M12" i="24"/>
  <c r="V12" i="24" s="1"/>
  <c r="Y12" i="24" s="1"/>
  <c r="I12" i="24"/>
  <c r="AP11" i="24"/>
  <c r="AO11" i="24"/>
  <c r="AN11" i="24"/>
  <c r="AM11" i="24"/>
  <c r="AL11" i="24"/>
  <c r="AK11" i="24"/>
  <c r="AJ11" i="24"/>
  <c r="AI11" i="24"/>
  <c r="AH11" i="24"/>
  <c r="AG11" i="24"/>
  <c r="AF11" i="24"/>
  <c r="AE11" i="24"/>
  <c r="AD11" i="24"/>
  <c r="AC11" i="24"/>
  <c r="AB11" i="24"/>
  <c r="AA11" i="24"/>
  <c r="Z11" i="24"/>
  <c r="X11" i="24"/>
  <c r="W11" i="24"/>
  <c r="U11" i="24"/>
  <c r="T11" i="24"/>
  <c r="S11" i="24"/>
  <c r="Q11" i="24"/>
  <c r="P11" i="24"/>
  <c r="O11" i="24"/>
  <c r="N11" i="24"/>
  <c r="L11" i="24"/>
  <c r="K11" i="24"/>
  <c r="J11" i="24"/>
  <c r="H11" i="24"/>
  <c r="G11" i="24"/>
  <c r="F11" i="24"/>
  <c r="E11" i="24"/>
  <c r="D11" i="24"/>
  <c r="R10" i="24"/>
  <c r="M10" i="24"/>
  <c r="H10" i="24"/>
  <c r="C10" i="24"/>
  <c r="R9" i="24"/>
  <c r="M9" i="24"/>
  <c r="I9" i="24"/>
  <c r="C9" i="24"/>
  <c r="AP8" i="24"/>
  <c r="AP40" i="24" s="1"/>
  <c r="AO8" i="24"/>
  <c r="AN8" i="24"/>
  <c r="AM8" i="24"/>
  <c r="AL8" i="24"/>
  <c r="AK8" i="24"/>
  <c r="AJ8" i="24"/>
  <c r="AI8" i="24"/>
  <c r="AH8" i="24"/>
  <c r="AH40" i="24" s="1"/>
  <c r="AG8" i="24"/>
  <c r="AF8" i="24"/>
  <c r="AE8" i="24"/>
  <c r="AD8" i="24"/>
  <c r="AC8" i="24"/>
  <c r="AB8" i="24"/>
  <c r="AA8" i="24"/>
  <c r="Z8" i="24"/>
  <c r="Z40" i="24" s="1"/>
  <c r="X8" i="24"/>
  <c r="W8" i="24"/>
  <c r="U8" i="24"/>
  <c r="T8" i="24"/>
  <c r="S8" i="24"/>
  <c r="Q8" i="24"/>
  <c r="P8" i="24"/>
  <c r="O8" i="24"/>
  <c r="O40" i="24" s="1"/>
  <c r="N8" i="24"/>
  <c r="L8" i="24"/>
  <c r="K8" i="24"/>
  <c r="J8" i="24"/>
  <c r="G8" i="24"/>
  <c r="F8" i="24"/>
  <c r="E8" i="24"/>
  <c r="D8" i="24"/>
  <c r="D40" i="24" s="1"/>
  <c r="C8" i="24"/>
  <c r="V28" i="24" l="1"/>
  <c r="V34" i="24"/>
  <c r="Q40" i="24"/>
  <c r="V15" i="24"/>
  <c r="Y15" i="24" s="1"/>
  <c r="M27" i="24"/>
  <c r="G40" i="24"/>
  <c r="I11" i="24"/>
  <c r="C14" i="24"/>
  <c r="V18" i="24"/>
  <c r="N40" i="24"/>
  <c r="AN40" i="24"/>
  <c r="AE40" i="24"/>
  <c r="J40" i="24"/>
  <c r="T40" i="24"/>
  <c r="AD40" i="24"/>
  <c r="AL40" i="24"/>
  <c r="V9" i="24"/>
  <c r="M19" i="24"/>
  <c r="C27" i="24"/>
  <c r="AO40" i="24"/>
  <c r="L40" i="24"/>
  <c r="V39" i="24"/>
  <c r="U40" i="24"/>
  <c r="S40" i="24"/>
  <c r="AK40" i="24"/>
  <c r="H27" i="24"/>
  <c r="Y38" i="24"/>
  <c r="AG40" i="24"/>
  <c r="W40" i="24"/>
  <c r="V36" i="24"/>
  <c r="K40" i="24"/>
  <c r="F40" i="24"/>
  <c r="AB40" i="24"/>
  <c r="AJ40" i="24"/>
  <c r="R14" i="24"/>
  <c r="X40" i="24"/>
  <c r="AF40" i="24"/>
  <c r="AM40" i="24"/>
  <c r="E40" i="24"/>
  <c r="P40" i="24"/>
  <c r="AA40" i="24"/>
  <c r="AI40" i="24"/>
  <c r="V8" i="24"/>
  <c r="Y9" i="24"/>
  <c r="Y21" i="24"/>
  <c r="Y34" i="24"/>
  <c r="Y23" i="24"/>
  <c r="Y18" i="24"/>
  <c r="Y28" i="24"/>
  <c r="Y36" i="24"/>
  <c r="Y39" i="24"/>
  <c r="M8" i="24"/>
  <c r="V10" i="24"/>
  <c r="M11" i="24"/>
  <c r="Y13" i="24"/>
  <c r="Y11" i="24" s="1"/>
  <c r="V14" i="24"/>
  <c r="Y16" i="24"/>
  <c r="H19" i="24"/>
  <c r="Y24" i="24"/>
  <c r="Y29" i="24"/>
  <c r="V32" i="24"/>
  <c r="V27" i="24" s="1"/>
  <c r="Y37" i="24"/>
  <c r="V11" i="24"/>
  <c r="V22" i="24"/>
  <c r="V35" i="24"/>
  <c r="R19" i="24"/>
  <c r="R27" i="24"/>
  <c r="H8" i="24"/>
  <c r="Y17" i="24"/>
  <c r="C19" i="24"/>
  <c r="I8" i="24"/>
  <c r="I40" i="24" s="1"/>
  <c r="Y20" i="24"/>
  <c r="R8" i="24"/>
  <c r="AC19" i="24"/>
  <c r="V26" i="24"/>
  <c r="AC27" i="24"/>
  <c r="AC40" i="24" l="1"/>
  <c r="Y14" i="24"/>
  <c r="H40" i="24"/>
  <c r="C40" i="24"/>
  <c r="V19" i="24"/>
  <c r="R40" i="24"/>
  <c r="Y32" i="24"/>
  <c r="Y27" i="24" s="1"/>
  <c r="Y35" i="24"/>
  <c r="V40" i="24"/>
  <c r="Y10" i="24"/>
  <c r="Y8" i="24" s="1"/>
  <c r="Y22" i="24"/>
  <c r="Y19" i="24" s="1"/>
  <c r="Y26" i="24"/>
  <c r="M40" i="24"/>
  <c r="Y40" i="24" l="1"/>
  <c r="R41" i="23" l="1"/>
  <c r="M41" i="23"/>
  <c r="I41" i="23"/>
  <c r="R40" i="23"/>
  <c r="M40" i="23"/>
  <c r="H40" i="23"/>
  <c r="C40" i="23"/>
  <c r="R39" i="23"/>
  <c r="M39" i="23"/>
  <c r="H39" i="23"/>
  <c r="R38" i="23"/>
  <c r="M38" i="23"/>
  <c r="H38" i="23"/>
  <c r="C38" i="23"/>
  <c r="R37" i="23"/>
  <c r="M37" i="23"/>
  <c r="H37" i="23"/>
  <c r="C37" i="23"/>
  <c r="R36" i="23"/>
  <c r="M36" i="23"/>
  <c r="H36" i="23"/>
  <c r="C36" i="23"/>
  <c r="R35" i="23"/>
  <c r="M35" i="23"/>
  <c r="H35" i="23"/>
  <c r="C35" i="23"/>
  <c r="R34" i="23"/>
  <c r="M34" i="23"/>
  <c r="H34" i="23"/>
  <c r="C34" i="23"/>
  <c r="R33" i="23"/>
  <c r="M33" i="23"/>
  <c r="H33" i="23"/>
  <c r="C33" i="23"/>
  <c r="R32" i="23"/>
  <c r="M32" i="23"/>
  <c r="H32" i="23"/>
  <c r="C32" i="23"/>
  <c r="R31" i="23"/>
  <c r="M31" i="23"/>
  <c r="H31" i="23"/>
  <c r="C31" i="23"/>
  <c r="R30" i="23"/>
  <c r="M30" i="23"/>
  <c r="H30" i="23"/>
  <c r="C30" i="23"/>
  <c r="R29" i="23"/>
  <c r="M29" i="23"/>
  <c r="H29" i="23"/>
  <c r="C29" i="23"/>
  <c r="R28" i="23"/>
  <c r="M28" i="23"/>
  <c r="H28" i="23"/>
  <c r="C28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X27" i="23"/>
  <c r="W27" i="23"/>
  <c r="U27" i="23"/>
  <c r="T27" i="23"/>
  <c r="S27" i="23"/>
  <c r="Q27" i="23"/>
  <c r="P27" i="23"/>
  <c r="O27" i="23"/>
  <c r="N27" i="23"/>
  <c r="L27" i="23"/>
  <c r="K27" i="23"/>
  <c r="J27" i="23"/>
  <c r="I27" i="23"/>
  <c r="G27" i="23"/>
  <c r="F27" i="23"/>
  <c r="E27" i="23"/>
  <c r="D27" i="23"/>
  <c r="C27" i="23"/>
  <c r="R26" i="23"/>
  <c r="M26" i="23"/>
  <c r="H26" i="23"/>
  <c r="C26" i="23"/>
  <c r="R25" i="23"/>
  <c r="V25" i="23" s="1"/>
  <c r="M25" i="23"/>
  <c r="H25" i="23"/>
  <c r="C25" i="23"/>
  <c r="R24" i="23"/>
  <c r="M24" i="23"/>
  <c r="V24" i="23" s="1"/>
  <c r="Y24" i="23" s="1"/>
  <c r="H24" i="23"/>
  <c r="C24" i="23"/>
  <c r="R23" i="23"/>
  <c r="M23" i="23"/>
  <c r="H23" i="23"/>
  <c r="C23" i="23"/>
  <c r="R22" i="23"/>
  <c r="M22" i="23"/>
  <c r="H22" i="23"/>
  <c r="C22" i="23"/>
  <c r="R21" i="23"/>
  <c r="M21" i="23"/>
  <c r="H21" i="23"/>
  <c r="C21" i="23"/>
  <c r="R20" i="23"/>
  <c r="M20" i="23"/>
  <c r="H20" i="23"/>
  <c r="C20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X19" i="23"/>
  <c r="W19" i="23"/>
  <c r="U19" i="23"/>
  <c r="T19" i="23"/>
  <c r="S19" i="23"/>
  <c r="Q19" i="23"/>
  <c r="P19" i="23"/>
  <c r="O19" i="23"/>
  <c r="N19" i="23"/>
  <c r="L19" i="23"/>
  <c r="K19" i="23"/>
  <c r="J19" i="23"/>
  <c r="I19" i="23"/>
  <c r="G19" i="23"/>
  <c r="F19" i="23"/>
  <c r="E19" i="23"/>
  <c r="D19" i="23"/>
  <c r="R18" i="23"/>
  <c r="V18" i="23" s="1"/>
  <c r="M18" i="23"/>
  <c r="H18" i="23"/>
  <c r="E18" i="23"/>
  <c r="R17" i="23"/>
  <c r="M17" i="23"/>
  <c r="C17" i="23"/>
  <c r="R16" i="23"/>
  <c r="M16" i="23"/>
  <c r="I16" i="23"/>
  <c r="R15" i="23"/>
  <c r="M15" i="23"/>
  <c r="I15" i="23"/>
  <c r="C15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X14" i="23"/>
  <c r="W14" i="23"/>
  <c r="U14" i="23"/>
  <c r="T14" i="23"/>
  <c r="S14" i="23"/>
  <c r="Q14" i="23"/>
  <c r="P14" i="23"/>
  <c r="O14" i="23"/>
  <c r="N14" i="23"/>
  <c r="L14" i="23"/>
  <c r="K14" i="23"/>
  <c r="J14" i="23"/>
  <c r="H14" i="23"/>
  <c r="G14" i="23"/>
  <c r="F14" i="23"/>
  <c r="E14" i="23"/>
  <c r="D14" i="23"/>
  <c r="R13" i="23"/>
  <c r="M13" i="23"/>
  <c r="I13" i="23"/>
  <c r="C13" i="23"/>
  <c r="C11" i="23" s="1"/>
  <c r="R12" i="23"/>
  <c r="M12" i="23"/>
  <c r="M11" i="23" s="1"/>
  <c r="I12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X11" i="23"/>
  <c r="W11" i="23"/>
  <c r="U11" i="23"/>
  <c r="T11" i="23"/>
  <c r="S11" i="23"/>
  <c r="Q11" i="23"/>
  <c r="P11" i="23"/>
  <c r="O11" i="23"/>
  <c r="N11" i="23"/>
  <c r="L11" i="23"/>
  <c r="K11" i="23"/>
  <c r="J11" i="23"/>
  <c r="H11" i="23"/>
  <c r="G11" i="23"/>
  <c r="F11" i="23"/>
  <c r="E11" i="23"/>
  <c r="D11" i="23"/>
  <c r="R10" i="23"/>
  <c r="M10" i="23"/>
  <c r="V10" i="23" s="1"/>
  <c r="Y10" i="23" s="1"/>
  <c r="Y8" i="23" s="1"/>
  <c r="H10" i="23"/>
  <c r="H8" i="23" s="1"/>
  <c r="R9" i="23"/>
  <c r="V9" i="23" s="1"/>
  <c r="M9" i="23"/>
  <c r="I9" i="23"/>
  <c r="I8" i="23" s="1"/>
  <c r="AP8" i="23"/>
  <c r="AO8" i="23"/>
  <c r="AN8" i="23"/>
  <c r="AM8" i="23"/>
  <c r="AL8" i="23"/>
  <c r="AK8" i="23"/>
  <c r="AJ8" i="23"/>
  <c r="AI8" i="23"/>
  <c r="AH8" i="23"/>
  <c r="AG8" i="23"/>
  <c r="AF8" i="23"/>
  <c r="AE8" i="23"/>
  <c r="AD8" i="23"/>
  <c r="AC8" i="23"/>
  <c r="AB8" i="23"/>
  <c r="AA8" i="23"/>
  <c r="Z8" i="23"/>
  <c r="X8" i="23"/>
  <c r="W8" i="23"/>
  <c r="U8" i="23"/>
  <c r="T8" i="23"/>
  <c r="S8" i="23"/>
  <c r="Q8" i="23"/>
  <c r="P8" i="23"/>
  <c r="O8" i="23"/>
  <c r="N8" i="23"/>
  <c r="L8" i="23"/>
  <c r="K8" i="23"/>
  <c r="J8" i="23"/>
  <c r="G8" i="23"/>
  <c r="F8" i="23"/>
  <c r="E8" i="23"/>
  <c r="D8" i="23"/>
  <c r="C8" i="23"/>
  <c r="V13" i="23" l="1"/>
  <c r="V28" i="23"/>
  <c r="V32" i="23"/>
  <c r="V35" i="23"/>
  <c r="Y35" i="23" s="1"/>
  <c r="H19" i="23"/>
  <c r="V20" i="23"/>
  <c r="Y20" i="23" s="1"/>
  <c r="M19" i="23"/>
  <c r="AK42" i="23"/>
  <c r="P42" i="23"/>
  <c r="AB42" i="23"/>
  <c r="AA42" i="23"/>
  <c r="V36" i="23"/>
  <c r="Y36" i="23" s="1"/>
  <c r="AC42" i="23"/>
  <c r="V17" i="23"/>
  <c r="Y17" i="23" s="1"/>
  <c r="AJ42" i="23"/>
  <c r="Q42" i="23"/>
  <c r="R14" i="23"/>
  <c r="C19" i="23"/>
  <c r="S42" i="23"/>
  <c r="R8" i="23"/>
  <c r="AI42" i="23"/>
  <c r="V21" i="23"/>
  <c r="V31" i="23"/>
  <c r="Y31" i="23" s="1"/>
  <c r="V8" i="23"/>
  <c r="AH42" i="23"/>
  <c r="E42" i="23"/>
  <c r="N42" i="23"/>
  <c r="AE42" i="23"/>
  <c r="AM42" i="23"/>
  <c r="AP42" i="23"/>
  <c r="X42" i="23"/>
  <c r="G42" i="23"/>
  <c r="W42" i="23"/>
  <c r="D42" i="23"/>
  <c r="L42" i="23"/>
  <c r="U42" i="23"/>
  <c r="AD42" i="23"/>
  <c r="AL42" i="23"/>
  <c r="Y13" i="23"/>
  <c r="AO42" i="23"/>
  <c r="AF42" i="23"/>
  <c r="F42" i="23"/>
  <c r="K42" i="23"/>
  <c r="T42" i="23"/>
  <c r="I11" i="23"/>
  <c r="M14" i="23"/>
  <c r="Z42" i="23"/>
  <c r="AG42" i="23"/>
  <c r="AN42" i="23"/>
  <c r="O42" i="23"/>
  <c r="J42" i="23"/>
  <c r="M8" i="23"/>
  <c r="Y28" i="23"/>
  <c r="Y21" i="23"/>
  <c r="Y32" i="23"/>
  <c r="Y25" i="23"/>
  <c r="Y18" i="23"/>
  <c r="I14" i="23"/>
  <c r="V22" i="23"/>
  <c r="V26" i="23"/>
  <c r="M27" i="23"/>
  <c r="V29" i="23"/>
  <c r="V33" i="23"/>
  <c r="V37" i="23"/>
  <c r="R11" i="23"/>
  <c r="V12" i="23"/>
  <c r="Y12" i="23" s="1"/>
  <c r="C14" i="23"/>
  <c r="V15" i="23"/>
  <c r="Y15" i="23" s="1"/>
  <c r="V23" i="23"/>
  <c r="V30" i="23"/>
  <c r="V34" i="23"/>
  <c r="V38" i="23"/>
  <c r="V16" i="23"/>
  <c r="R19" i="23"/>
  <c r="H27" i="23"/>
  <c r="H42" i="23" s="1"/>
  <c r="V39" i="23"/>
  <c r="R27" i="23"/>
  <c r="V40" i="23"/>
  <c r="Y40" i="23"/>
  <c r="V41" i="23"/>
  <c r="V19" i="23" l="1"/>
  <c r="V27" i="23"/>
  <c r="C42" i="23"/>
  <c r="R42" i="23"/>
  <c r="M42" i="23"/>
  <c r="Y11" i="23"/>
  <c r="I42" i="23"/>
  <c r="Y34" i="23"/>
  <c r="Y30" i="23"/>
  <c r="Y29" i="23"/>
  <c r="Y41" i="23"/>
  <c r="Y23" i="23"/>
  <c r="Y37" i="23"/>
  <c r="Y16" i="23"/>
  <c r="Y14" i="23" s="1"/>
  <c r="V14" i="23"/>
  <c r="Y26" i="23"/>
  <c r="Y39" i="23"/>
  <c r="Y33" i="23"/>
  <c r="Y38" i="23"/>
  <c r="V11" i="23"/>
  <c r="Y22" i="23"/>
  <c r="Y19" i="23" l="1"/>
  <c r="Y27" i="23"/>
  <c r="V42" i="23"/>
  <c r="Y42" i="23" l="1"/>
  <c r="AC39" i="22"/>
  <c r="R39" i="22"/>
  <c r="M39" i="22"/>
  <c r="H39" i="22"/>
  <c r="C39" i="22"/>
  <c r="AC38" i="22"/>
  <c r="R38" i="22"/>
  <c r="M38" i="22"/>
  <c r="H38" i="22"/>
  <c r="C38" i="22"/>
  <c r="AC37" i="22"/>
  <c r="R37" i="22"/>
  <c r="M37" i="22"/>
  <c r="H37" i="22"/>
  <c r="AC36" i="22"/>
  <c r="R36" i="22"/>
  <c r="M36" i="22"/>
  <c r="H36" i="22"/>
  <c r="C36" i="22"/>
  <c r="AC35" i="22"/>
  <c r="R35" i="22"/>
  <c r="M35" i="22"/>
  <c r="H35" i="22"/>
  <c r="C35" i="22"/>
  <c r="AC34" i="22"/>
  <c r="R34" i="22"/>
  <c r="M34" i="22"/>
  <c r="H34" i="22"/>
  <c r="C34" i="22"/>
  <c r="AC33" i="22"/>
  <c r="R33" i="22"/>
  <c r="M33" i="22"/>
  <c r="H33" i="22"/>
  <c r="C33" i="22"/>
  <c r="AC32" i="22"/>
  <c r="R32" i="22"/>
  <c r="M32" i="22"/>
  <c r="H32" i="22"/>
  <c r="C32" i="22"/>
  <c r="AC31" i="22"/>
  <c r="R31" i="22"/>
  <c r="M31" i="22"/>
  <c r="H31" i="22"/>
  <c r="C31" i="22"/>
  <c r="AC30" i="22"/>
  <c r="R30" i="22"/>
  <c r="M30" i="22"/>
  <c r="V30" i="22" s="1"/>
  <c r="Y30" i="22" s="1"/>
  <c r="H30" i="22"/>
  <c r="C30" i="22"/>
  <c r="AC29" i="22"/>
  <c r="R29" i="22"/>
  <c r="M29" i="22"/>
  <c r="V29" i="22" s="1"/>
  <c r="H29" i="22"/>
  <c r="C29" i="22"/>
  <c r="AC28" i="22"/>
  <c r="R28" i="22"/>
  <c r="M28" i="22"/>
  <c r="H28" i="22"/>
  <c r="C28" i="22"/>
  <c r="AP27" i="22"/>
  <c r="AO27" i="22"/>
  <c r="AN27" i="22"/>
  <c r="AM27" i="22"/>
  <c r="AL27" i="22"/>
  <c r="AK27" i="22"/>
  <c r="AJ27" i="22"/>
  <c r="AI27" i="22"/>
  <c r="AH27" i="22"/>
  <c r="AG27" i="22"/>
  <c r="AF27" i="22"/>
  <c r="AE27" i="22"/>
  <c r="AD27" i="22"/>
  <c r="AB27" i="22"/>
  <c r="AA27" i="22"/>
  <c r="Z27" i="22"/>
  <c r="X27" i="22"/>
  <c r="W27" i="22"/>
  <c r="U27" i="22"/>
  <c r="T27" i="22"/>
  <c r="S27" i="22"/>
  <c r="Q27" i="22"/>
  <c r="P27" i="22"/>
  <c r="O27" i="22"/>
  <c r="N27" i="22"/>
  <c r="L27" i="22"/>
  <c r="K27" i="22"/>
  <c r="J27" i="22"/>
  <c r="I27" i="22"/>
  <c r="G27" i="22"/>
  <c r="F27" i="22"/>
  <c r="E27" i="22"/>
  <c r="D27" i="22"/>
  <c r="AC26" i="22"/>
  <c r="R26" i="22"/>
  <c r="M26" i="22"/>
  <c r="H26" i="22"/>
  <c r="C26" i="22"/>
  <c r="AC25" i="22"/>
  <c r="R25" i="22"/>
  <c r="M25" i="22"/>
  <c r="V25" i="22" s="1"/>
  <c r="Y25" i="22" s="1"/>
  <c r="H25" i="22"/>
  <c r="C25" i="22"/>
  <c r="AC24" i="22"/>
  <c r="R24" i="22"/>
  <c r="M24" i="22"/>
  <c r="V24" i="22" s="1"/>
  <c r="H24" i="22"/>
  <c r="C24" i="22"/>
  <c r="AC23" i="22"/>
  <c r="V23" i="22"/>
  <c r="Y23" i="22" s="1"/>
  <c r="R23" i="22"/>
  <c r="M23" i="22"/>
  <c r="H23" i="22"/>
  <c r="C23" i="22"/>
  <c r="AC22" i="22"/>
  <c r="R22" i="22"/>
  <c r="M22" i="22"/>
  <c r="H22" i="22"/>
  <c r="C22" i="22"/>
  <c r="AC21" i="22"/>
  <c r="R21" i="22"/>
  <c r="M21" i="22"/>
  <c r="H21" i="22"/>
  <c r="C21" i="22"/>
  <c r="AC20" i="22"/>
  <c r="R20" i="22"/>
  <c r="R19" i="22" s="1"/>
  <c r="M20" i="22"/>
  <c r="H20" i="22"/>
  <c r="C20" i="22"/>
  <c r="AP19" i="22"/>
  <c r="AO19" i="22"/>
  <c r="AN19" i="22"/>
  <c r="AM19" i="22"/>
  <c r="AL19" i="22"/>
  <c r="AK19" i="22"/>
  <c r="AJ19" i="22"/>
  <c r="AI19" i="22"/>
  <c r="AH19" i="22"/>
  <c r="AG19" i="22"/>
  <c r="AF19" i="22"/>
  <c r="AE19" i="22"/>
  <c r="AD19" i="22"/>
  <c r="AB19" i="22"/>
  <c r="AA19" i="22"/>
  <c r="Z19" i="22"/>
  <c r="X19" i="22"/>
  <c r="W19" i="22"/>
  <c r="U19" i="22"/>
  <c r="T19" i="22"/>
  <c r="S19" i="22"/>
  <c r="Q19" i="22"/>
  <c r="P19" i="22"/>
  <c r="O19" i="22"/>
  <c r="N19" i="22"/>
  <c r="L19" i="22"/>
  <c r="K19" i="22"/>
  <c r="J19" i="22"/>
  <c r="I19" i="22"/>
  <c r="G19" i="22"/>
  <c r="F19" i="22"/>
  <c r="E19" i="22"/>
  <c r="D19" i="22"/>
  <c r="AC18" i="22"/>
  <c r="R18" i="22"/>
  <c r="M18" i="22"/>
  <c r="V18" i="22" s="1"/>
  <c r="Y18" i="22" s="1"/>
  <c r="H18" i="22"/>
  <c r="C18" i="22"/>
  <c r="R17" i="22"/>
  <c r="M17" i="22"/>
  <c r="V17" i="22" s="1"/>
  <c r="I17" i="22"/>
  <c r="H17" i="22" s="1"/>
  <c r="C17" i="22"/>
  <c r="V16" i="22"/>
  <c r="R16" i="22"/>
  <c r="M16" i="22"/>
  <c r="I16" i="22"/>
  <c r="C16" i="22"/>
  <c r="R15" i="22"/>
  <c r="M15" i="22"/>
  <c r="I15" i="22"/>
  <c r="AP14" i="22"/>
  <c r="AO14" i="22"/>
  <c r="AN14" i="22"/>
  <c r="AM14" i="22"/>
  <c r="AL14" i="22"/>
  <c r="AK14" i="22"/>
  <c r="AJ14" i="22"/>
  <c r="AI14" i="22"/>
  <c r="AH14" i="22"/>
  <c r="AG14" i="22"/>
  <c r="AF14" i="22"/>
  <c r="AE14" i="22"/>
  <c r="AD14" i="22"/>
  <c r="AC14" i="22"/>
  <c r="AB14" i="22"/>
  <c r="AA14" i="22"/>
  <c r="Z14" i="22"/>
  <c r="X14" i="22"/>
  <c r="W14" i="22"/>
  <c r="U14" i="22"/>
  <c r="T14" i="22"/>
  <c r="S14" i="22"/>
  <c r="R14" i="22"/>
  <c r="Q14" i="22"/>
  <c r="P14" i="22"/>
  <c r="O14" i="22"/>
  <c r="N14" i="22"/>
  <c r="L14" i="22"/>
  <c r="K14" i="22"/>
  <c r="J14" i="22"/>
  <c r="I14" i="22"/>
  <c r="H14" i="22"/>
  <c r="G14" i="22"/>
  <c r="F14" i="22"/>
  <c r="E14" i="22"/>
  <c r="D14" i="22"/>
  <c r="C14" i="22"/>
  <c r="R13" i="22"/>
  <c r="M13" i="22"/>
  <c r="I13" i="22"/>
  <c r="C13" i="22"/>
  <c r="C11" i="22" s="1"/>
  <c r="R12" i="22"/>
  <c r="M12" i="22"/>
  <c r="I12" i="22"/>
  <c r="AP11" i="22"/>
  <c r="AO11" i="22"/>
  <c r="AN11" i="22"/>
  <c r="AM11" i="22"/>
  <c r="AL11" i="22"/>
  <c r="AK11" i="22"/>
  <c r="AJ11" i="22"/>
  <c r="AI11" i="22"/>
  <c r="AH11" i="22"/>
  <c r="AG11" i="22"/>
  <c r="AF11" i="22"/>
  <c r="AE11" i="22"/>
  <c r="AD11" i="22"/>
  <c r="AC11" i="22"/>
  <c r="AB11" i="22"/>
  <c r="AA11" i="22"/>
  <c r="Z11" i="22"/>
  <c r="X11" i="22"/>
  <c r="W11" i="22"/>
  <c r="U11" i="22"/>
  <c r="T11" i="22"/>
  <c r="S11" i="22"/>
  <c r="Q11" i="22"/>
  <c r="P11" i="22"/>
  <c r="O11" i="22"/>
  <c r="N11" i="22"/>
  <c r="L11" i="22"/>
  <c r="K11" i="22"/>
  <c r="J11" i="22"/>
  <c r="H11" i="22"/>
  <c r="G11" i="22"/>
  <c r="F11" i="22"/>
  <c r="E11" i="22"/>
  <c r="D11" i="22"/>
  <c r="R10" i="22"/>
  <c r="M10" i="22"/>
  <c r="H10" i="22"/>
  <c r="C10" i="22"/>
  <c r="R9" i="22"/>
  <c r="M9" i="22"/>
  <c r="V9" i="22" s="1"/>
  <c r="I9" i="22"/>
  <c r="C9" i="22"/>
  <c r="C8" i="22" s="1"/>
  <c r="AP8" i="22"/>
  <c r="AO8" i="22"/>
  <c r="AN8" i="22"/>
  <c r="AM8" i="22"/>
  <c r="AL8" i="22"/>
  <c r="AK8" i="22"/>
  <c r="AK40" i="22" s="1"/>
  <c r="AJ8" i="22"/>
  <c r="AI8" i="22"/>
  <c r="AH8" i="22"/>
  <c r="AG8" i="22"/>
  <c r="AF8" i="22"/>
  <c r="AE8" i="22"/>
  <c r="AD8" i="22"/>
  <c r="AC8" i="22"/>
  <c r="AB8" i="22"/>
  <c r="AA8" i="22"/>
  <c r="Z8" i="22"/>
  <c r="X8" i="22"/>
  <c r="W8" i="22"/>
  <c r="U8" i="22"/>
  <c r="T8" i="22"/>
  <c r="S8" i="22"/>
  <c r="S40" i="22" s="1"/>
  <c r="R8" i="22"/>
  <c r="Q8" i="22"/>
  <c r="P8" i="22"/>
  <c r="O8" i="22"/>
  <c r="N8" i="22"/>
  <c r="L8" i="22"/>
  <c r="K8" i="22"/>
  <c r="J8" i="22"/>
  <c r="J40" i="22" s="1"/>
  <c r="I8" i="22"/>
  <c r="H8" i="22"/>
  <c r="G8" i="22"/>
  <c r="F8" i="22"/>
  <c r="E8" i="22"/>
  <c r="D8" i="22"/>
  <c r="I11" i="22" l="1"/>
  <c r="V28" i="22"/>
  <c r="Y28" i="22" s="1"/>
  <c r="V35" i="22"/>
  <c r="Y35" i="22" s="1"/>
  <c r="E40" i="22"/>
  <c r="N40" i="22"/>
  <c r="V12" i="22"/>
  <c r="C27" i="22"/>
  <c r="R27" i="22"/>
  <c r="V37" i="22"/>
  <c r="V38" i="22"/>
  <c r="Y38" i="22" s="1"/>
  <c r="AB40" i="22"/>
  <c r="AI40" i="22"/>
  <c r="P40" i="22"/>
  <c r="AH40" i="22"/>
  <c r="V33" i="22"/>
  <c r="F40" i="22"/>
  <c r="O40" i="22"/>
  <c r="X40" i="22"/>
  <c r="AG40" i="22"/>
  <c r="AO40" i="22"/>
  <c r="V21" i="22"/>
  <c r="M27" i="22"/>
  <c r="V31" i="22"/>
  <c r="AJ40" i="22"/>
  <c r="V20" i="22"/>
  <c r="Q40" i="22"/>
  <c r="Z40" i="22"/>
  <c r="W40" i="22"/>
  <c r="AN40" i="22"/>
  <c r="D40" i="22"/>
  <c r="L40" i="22"/>
  <c r="U40" i="22"/>
  <c r="AE40" i="22"/>
  <c r="AM40" i="22"/>
  <c r="V34" i="22"/>
  <c r="Y34" i="22" s="1"/>
  <c r="I40" i="22"/>
  <c r="AA40" i="22"/>
  <c r="G40" i="22"/>
  <c r="AP40" i="22"/>
  <c r="AF40" i="22"/>
  <c r="K40" i="22"/>
  <c r="T40" i="22"/>
  <c r="AD40" i="22"/>
  <c r="AL40" i="22"/>
  <c r="R11" i="22"/>
  <c r="V15" i="22"/>
  <c r="V14" i="22" s="1"/>
  <c r="M19" i="22"/>
  <c r="V26" i="22"/>
  <c r="Y31" i="22"/>
  <c r="Y12" i="22"/>
  <c r="Y20" i="22"/>
  <c r="Y33" i="22"/>
  <c r="Y37" i="22"/>
  <c r="Y21" i="22"/>
  <c r="Y26" i="22"/>
  <c r="Y9" i="22"/>
  <c r="V13" i="22"/>
  <c r="Y13" i="22" s="1"/>
  <c r="M14" i="22"/>
  <c r="Y16" i="22"/>
  <c r="H19" i="22"/>
  <c r="Y24" i="22"/>
  <c r="Y29" i="22"/>
  <c r="V32" i="22"/>
  <c r="M8" i="22"/>
  <c r="V10" i="22"/>
  <c r="M11" i="22"/>
  <c r="V22" i="22"/>
  <c r="H27" i="22"/>
  <c r="H40" i="22" s="1"/>
  <c r="Y17" i="22"/>
  <c r="C19" i="22"/>
  <c r="C40" i="22" s="1"/>
  <c r="V36" i="22"/>
  <c r="V39" i="22"/>
  <c r="AC19" i="22"/>
  <c r="AC40" i="22" s="1"/>
  <c r="AC27" i="22"/>
  <c r="V11" i="22" l="1"/>
  <c r="R40" i="22"/>
  <c r="Y11" i="22"/>
  <c r="Y15" i="22"/>
  <c r="Y14" i="22" s="1"/>
  <c r="M40" i="22"/>
  <c r="Y22" i="22"/>
  <c r="Y10" i="22"/>
  <c r="Y8" i="22" s="1"/>
  <c r="Y32" i="22"/>
  <c r="Y27" i="22" s="1"/>
  <c r="Y36" i="22"/>
  <c r="Y39" i="22"/>
  <c r="V27" i="22"/>
  <c r="V8" i="22"/>
  <c r="V19" i="22"/>
  <c r="Y19" i="22" l="1"/>
  <c r="Y40" i="22" s="1"/>
  <c r="V40" i="22"/>
  <c r="AJ42" i="21" l="1"/>
  <c r="AC42" i="21"/>
  <c r="R42" i="21"/>
  <c r="M42" i="21"/>
  <c r="I42" i="21"/>
  <c r="AC41" i="21"/>
  <c r="R41" i="21"/>
  <c r="M41" i="21"/>
  <c r="H41" i="21"/>
  <c r="C41" i="21"/>
  <c r="AC40" i="21"/>
  <c r="Y40" i="21"/>
  <c r="R40" i="21"/>
  <c r="V40" i="21" s="1"/>
  <c r="M40" i="21"/>
  <c r="H40" i="21"/>
  <c r="AC39" i="21"/>
  <c r="R39" i="21"/>
  <c r="M39" i="21"/>
  <c r="H39" i="21"/>
  <c r="Y38" i="21"/>
  <c r="AJ37" i="21"/>
  <c r="AC37" i="21"/>
  <c r="R37" i="21"/>
  <c r="M37" i="21"/>
  <c r="H37" i="21"/>
  <c r="C37" i="21"/>
  <c r="AJ36" i="21"/>
  <c r="AC36" i="21"/>
  <c r="R36" i="21"/>
  <c r="M36" i="21"/>
  <c r="H36" i="21"/>
  <c r="C36" i="21"/>
  <c r="AJ35" i="21"/>
  <c r="AC35" i="21"/>
  <c r="R35" i="21"/>
  <c r="M35" i="21"/>
  <c r="H35" i="21"/>
  <c r="C35" i="21"/>
  <c r="AJ34" i="21"/>
  <c r="AC34" i="21"/>
  <c r="R34" i="21"/>
  <c r="M34" i="21"/>
  <c r="H34" i="21"/>
  <c r="C34" i="21"/>
  <c r="AJ33" i="21"/>
  <c r="AC33" i="21"/>
  <c r="R33" i="21"/>
  <c r="M33" i="21"/>
  <c r="H33" i="21"/>
  <c r="C33" i="21"/>
  <c r="AJ32" i="21"/>
  <c r="AC32" i="21"/>
  <c r="R32" i="21"/>
  <c r="M32" i="21"/>
  <c r="H32" i="21"/>
  <c r="C32" i="21"/>
  <c r="AJ31" i="21"/>
  <c r="AC31" i="21"/>
  <c r="R31" i="21"/>
  <c r="M31" i="21"/>
  <c r="H31" i="21"/>
  <c r="C31" i="21"/>
  <c r="AJ30" i="21"/>
  <c r="AC30" i="21"/>
  <c r="R30" i="21"/>
  <c r="M30" i="21"/>
  <c r="H30" i="21"/>
  <c r="C30" i="21"/>
  <c r="AJ29" i="21"/>
  <c r="AC29" i="21"/>
  <c r="R29" i="21"/>
  <c r="M29" i="21"/>
  <c r="H29" i="21"/>
  <c r="C29" i="21"/>
  <c r="AJ28" i="21"/>
  <c r="AC28" i="21"/>
  <c r="AC27" i="21" s="1"/>
  <c r="R28" i="21"/>
  <c r="R27" i="21" s="1"/>
  <c r="M28" i="21"/>
  <c r="H28" i="21"/>
  <c r="C28" i="21"/>
  <c r="AP27" i="21"/>
  <c r="AO27" i="21"/>
  <c r="AN27" i="21"/>
  <c r="AM27" i="21"/>
  <c r="AL27" i="21"/>
  <c r="AK27" i="21"/>
  <c r="AI27" i="21"/>
  <c r="AH27" i="21"/>
  <c r="AG27" i="21"/>
  <c r="AF27" i="21"/>
  <c r="AE27" i="21"/>
  <c r="AD27" i="21"/>
  <c r="AB27" i="21"/>
  <c r="AA27" i="21"/>
  <c r="Z27" i="21"/>
  <c r="X27" i="21"/>
  <c r="W27" i="21"/>
  <c r="U27" i="21"/>
  <c r="T27" i="21"/>
  <c r="S27" i="21"/>
  <c r="Q27" i="21"/>
  <c r="P27" i="21"/>
  <c r="O27" i="21"/>
  <c r="N27" i="21"/>
  <c r="L27" i="21"/>
  <c r="K27" i="21"/>
  <c r="J27" i="21"/>
  <c r="I27" i="21"/>
  <c r="G27" i="21"/>
  <c r="F27" i="21"/>
  <c r="E27" i="21"/>
  <c r="D27" i="21"/>
  <c r="AJ26" i="21"/>
  <c r="AC26" i="21"/>
  <c r="R26" i="21"/>
  <c r="M26" i="21"/>
  <c r="H26" i="21"/>
  <c r="C26" i="21"/>
  <c r="AJ25" i="21"/>
  <c r="AC25" i="21"/>
  <c r="R25" i="21"/>
  <c r="M25" i="21"/>
  <c r="H25" i="21"/>
  <c r="C25" i="21"/>
  <c r="AJ24" i="21"/>
  <c r="AC24" i="21"/>
  <c r="R24" i="21"/>
  <c r="M24" i="21"/>
  <c r="H24" i="21"/>
  <c r="C24" i="21"/>
  <c r="AJ23" i="21"/>
  <c r="AC23" i="21"/>
  <c r="R23" i="21"/>
  <c r="M23" i="21"/>
  <c r="H23" i="21"/>
  <c r="C23" i="21"/>
  <c r="AJ22" i="21"/>
  <c r="AC22" i="21"/>
  <c r="R22" i="21"/>
  <c r="M22" i="21"/>
  <c r="H22" i="21"/>
  <c r="C22" i="21"/>
  <c r="AJ21" i="21"/>
  <c r="AC21" i="21"/>
  <c r="R21" i="21"/>
  <c r="M21" i="21"/>
  <c r="V21" i="21" s="1"/>
  <c r="H21" i="21"/>
  <c r="C21" i="21"/>
  <c r="AJ20" i="21"/>
  <c r="AC20" i="21"/>
  <c r="R20" i="21"/>
  <c r="M20" i="21"/>
  <c r="H20" i="21"/>
  <c r="C20" i="21"/>
  <c r="AP19" i="21"/>
  <c r="AO19" i="21"/>
  <c r="AN19" i="21"/>
  <c r="AM19" i="21"/>
  <c r="AL19" i="21"/>
  <c r="AK19" i="21"/>
  <c r="AI19" i="21"/>
  <c r="AH19" i="21"/>
  <c r="AG19" i="21"/>
  <c r="AF19" i="21"/>
  <c r="AE19" i="21"/>
  <c r="AD19" i="21"/>
  <c r="AB19" i="21"/>
  <c r="AA19" i="21"/>
  <c r="Z19" i="21"/>
  <c r="X19" i="21"/>
  <c r="W19" i="21"/>
  <c r="U19" i="21"/>
  <c r="T19" i="21"/>
  <c r="S19" i="21"/>
  <c r="Q19" i="21"/>
  <c r="P19" i="21"/>
  <c r="O19" i="21"/>
  <c r="N19" i="21"/>
  <c r="L19" i="21"/>
  <c r="K19" i="21"/>
  <c r="J19" i="21"/>
  <c r="I19" i="21"/>
  <c r="G19" i="21"/>
  <c r="F19" i="21"/>
  <c r="E19" i="21"/>
  <c r="D19" i="21"/>
  <c r="AJ18" i="21"/>
  <c r="AC18" i="21"/>
  <c r="R18" i="21"/>
  <c r="M18" i="21"/>
  <c r="H18" i="21"/>
  <c r="E18" i="21"/>
  <c r="AJ17" i="21"/>
  <c r="AC17" i="21"/>
  <c r="V17" i="21"/>
  <c r="Y17" i="21" s="1"/>
  <c r="R17" i="21"/>
  <c r="M17" i="21"/>
  <c r="C17" i="21"/>
  <c r="AJ16" i="21"/>
  <c r="AC16" i="21"/>
  <c r="R16" i="21"/>
  <c r="M16" i="21"/>
  <c r="I16" i="21"/>
  <c r="AJ15" i="21"/>
  <c r="AC15" i="21"/>
  <c r="R15" i="21"/>
  <c r="M15" i="21"/>
  <c r="I15" i="21"/>
  <c r="C15" i="21"/>
  <c r="AP14" i="21"/>
  <c r="AO14" i="21"/>
  <c r="AN14" i="21"/>
  <c r="AM14" i="21"/>
  <c r="AL14" i="21"/>
  <c r="AK14" i="21"/>
  <c r="AI14" i="21"/>
  <c r="AH14" i="21"/>
  <c r="AG14" i="21"/>
  <c r="AF14" i="21"/>
  <c r="AE14" i="21"/>
  <c r="AD14" i="21"/>
  <c r="AB14" i="21"/>
  <c r="AA14" i="21"/>
  <c r="Z14" i="21"/>
  <c r="X14" i="21"/>
  <c r="W14" i="21"/>
  <c r="U14" i="21"/>
  <c r="T14" i="21"/>
  <c r="S14" i="21"/>
  <c r="R14" i="21"/>
  <c r="Q14" i="21"/>
  <c r="P14" i="21"/>
  <c r="O14" i="21"/>
  <c r="N14" i="21"/>
  <c r="L14" i="21"/>
  <c r="K14" i="21"/>
  <c r="J14" i="21"/>
  <c r="H14" i="21"/>
  <c r="G14" i="21"/>
  <c r="F14" i="21"/>
  <c r="E14" i="21"/>
  <c r="D14" i="21"/>
  <c r="C14" i="21"/>
  <c r="AJ13" i="21"/>
  <c r="AC13" i="21"/>
  <c r="R13" i="21"/>
  <c r="M13" i="21"/>
  <c r="I13" i="21"/>
  <c r="C13" i="21"/>
  <c r="AJ12" i="21"/>
  <c r="AJ11" i="21" s="1"/>
  <c r="AC12" i="21"/>
  <c r="AC11" i="21" s="1"/>
  <c r="R12" i="21"/>
  <c r="M12" i="21"/>
  <c r="V12" i="21" s="1"/>
  <c r="I12" i="21"/>
  <c r="AP11" i="21"/>
  <c r="AO11" i="21"/>
  <c r="AN11" i="21"/>
  <c r="AM11" i="21"/>
  <c r="AL11" i="21"/>
  <c r="AK11" i="21"/>
  <c r="AI11" i="21"/>
  <c r="AH11" i="21"/>
  <c r="AG11" i="21"/>
  <c r="AF11" i="21"/>
  <c r="AE11" i="21"/>
  <c r="AD11" i="21"/>
  <c r="AB11" i="21"/>
  <c r="AA11" i="21"/>
  <c r="Z11" i="21"/>
  <c r="X11" i="21"/>
  <c r="W11" i="21"/>
  <c r="U11" i="21"/>
  <c r="T11" i="21"/>
  <c r="S11" i="21"/>
  <c r="Q11" i="21"/>
  <c r="P11" i="21"/>
  <c r="O11" i="21"/>
  <c r="N11" i="21"/>
  <c r="L11" i="21"/>
  <c r="K11" i="21"/>
  <c r="J11" i="21"/>
  <c r="H11" i="21"/>
  <c r="G11" i="21"/>
  <c r="F11" i="21"/>
  <c r="E11" i="21"/>
  <c r="D11" i="21"/>
  <c r="C11" i="21"/>
  <c r="AJ10" i="21"/>
  <c r="AC10" i="21"/>
  <c r="AC8" i="21" s="1"/>
  <c r="R10" i="21"/>
  <c r="R8" i="21" s="1"/>
  <c r="M10" i="21"/>
  <c r="H10" i="21"/>
  <c r="C10" i="21"/>
  <c r="AJ9" i="21"/>
  <c r="AC9" i="21"/>
  <c r="R9" i="21"/>
  <c r="M9" i="21"/>
  <c r="M8" i="21" s="1"/>
  <c r="I9" i="21"/>
  <c r="AP8" i="21"/>
  <c r="AO8" i="21"/>
  <c r="AN8" i="21"/>
  <c r="AM8" i="21"/>
  <c r="AL8" i="21"/>
  <c r="AK8" i="21"/>
  <c r="AI8" i="21"/>
  <c r="AH8" i="21"/>
  <c r="AH43" i="21" s="1"/>
  <c r="AG8" i="21"/>
  <c r="AF8" i="21"/>
  <c r="AE8" i="21"/>
  <c r="AD8" i="21"/>
  <c r="AB8" i="21"/>
  <c r="AA8" i="21"/>
  <c r="Z8" i="21"/>
  <c r="Z43" i="21" s="1"/>
  <c r="X8" i="21"/>
  <c r="W8" i="21"/>
  <c r="U8" i="21"/>
  <c r="T8" i="21"/>
  <c r="S8" i="21"/>
  <c r="Q8" i="21"/>
  <c r="P8" i="21"/>
  <c r="P43" i="21" s="1"/>
  <c r="O8" i="21"/>
  <c r="N8" i="21"/>
  <c r="L8" i="21"/>
  <c r="K8" i="21"/>
  <c r="J8" i="21"/>
  <c r="H8" i="21"/>
  <c r="G8" i="21"/>
  <c r="F8" i="21"/>
  <c r="E8" i="21"/>
  <c r="D8" i="21"/>
  <c r="V29" i="21" l="1"/>
  <c r="M27" i="21"/>
  <c r="J43" i="21"/>
  <c r="M19" i="21"/>
  <c r="M43" i="21" s="1"/>
  <c r="H19" i="21"/>
  <c r="H27" i="21"/>
  <c r="O43" i="21"/>
  <c r="X43" i="21"/>
  <c r="AG43" i="21"/>
  <c r="G43" i="21"/>
  <c r="R19" i="21"/>
  <c r="W43" i="21"/>
  <c r="AF43" i="21"/>
  <c r="AO43" i="21"/>
  <c r="Y12" i="21"/>
  <c r="AJ19" i="21"/>
  <c r="H43" i="21"/>
  <c r="V24" i="21"/>
  <c r="F43" i="21"/>
  <c r="AE43" i="21"/>
  <c r="AN43" i="21"/>
  <c r="C19" i="21"/>
  <c r="N43" i="21"/>
  <c r="AD43" i="21"/>
  <c r="AM43" i="21"/>
  <c r="AC19" i="21"/>
  <c r="Y21" i="21"/>
  <c r="V23" i="21"/>
  <c r="I8" i="21"/>
  <c r="Q43" i="21"/>
  <c r="AP43" i="21"/>
  <c r="M11" i="21"/>
  <c r="V13" i="21"/>
  <c r="Y13" i="21" s="1"/>
  <c r="V25" i="21"/>
  <c r="V18" i="21"/>
  <c r="Y18" i="21" s="1"/>
  <c r="C8" i="21"/>
  <c r="AI43" i="21"/>
  <c r="K43" i="21"/>
  <c r="AA43" i="21"/>
  <c r="V9" i="21"/>
  <c r="V10" i="21"/>
  <c r="M14" i="21"/>
  <c r="L43" i="21"/>
  <c r="AB43" i="21"/>
  <c r="I14" i="21"/>
  <c r="AJ14" i="21"/>
  <c r="Y29" i="21"/>
  <c r="S43" i="21"/>
  <c r="V16" i="21"/>
  <c r="Y16" i="21" s="1"/>
  <c r="D43" i="21"/>
  <c r="T43" i="21"/>
  <c r="AK43" i="21"/>
  <c r="E43" i="21"/>
  <c r="U43" i="21"/>
  <c r="AL43" i="21"/>
  <c r="AJ8" i="21"/>
  <c r="V15" i="21"/>
  <c r="Y15" i="21" s="1"/>
  <c r="V20" i="21"/>
  <c r="R11" i="21"/>
  <c r="I11" i="21"/>
  <c r="AC14" i="21"/>
  <c r="AC43" i="21" s="1"/>
  <c r="V22" i="21"/>
  <c r="Y24" i="21"/>
  <c r="V41" i="21"/>
  <c r="V26" i="21"/>
  <c r="C27" i="21"/>
  <c r="V28" i="21"/>
  <c r="V30" i="21"/>
  <c r="V32" i="21"/>
  <c r="V34" i="21"/>
  <c r="V36" i="21"/>
  <c r="AJ27" i="21"/>
  <c r="V42" i="21"/>
  <c r="V31" i="21"/>
  <c r="V33" i="21"/>
  <c r="V35" i="21"/>
  <c r="V37" i="21"/>
  <c r="V39" i="21"/>
  <c r="Y11" i="21" l="1"/>
  <c r="R43" i="21"/>
  <c r="Y31" i="21"/>
  <c r="Y41" i="21"/>
  <c r="Y10" i="21"/>
  <c r="C43" i="21"/>
  <c r="Y14" i="21"/>
  <c r="Y36" i="21"/>
  <c r="Y22" i="21"/>
  <c r="Y20" i="21"/>
  <c r="V19" i="21"/>
  <c r="Y34" i="21"/>
  <c r="AJ43" i="21"/>
  <c r="I43" i="21"/>
  <c r="Y37" i="21"/>
  <c r="Y26" i="21"/>
  <c r="Y30" i="21"/>
  <c r="V8" i="21"/>
  <c r="Y35" i="21"/>
  <c r="Y28" i="21"/>
  <c r="V27" i="21"/>
  <c r="Y25" i="21"/>
  <c r="Y39" i="21"/>
  <c r="Y42" i="21"/>
  <c r="V11" i="21"/>
  <c r="Y23" i="21"/>
  <c r="Y9" i="21"/>
  <c r="Y33" i="21"/>
  <c r="Y32" i="21"/>
  <c r="V14" i="21"/>
  <c r="Y27" i="21" l="1"/>
  <c r="Y8" i="21"/>
  <c r="Y19" i="21"/>
  <c r="V43" i="21"/>
  <c r="Y43" i="21" l="1"/>
  <c r="R42" i="20"/>
  <c r="M42" i="20"/>
  <c r="I42" i="20"/>
  <c r="AC41" i="20"/>
  <c r="R41" i="20"/>
  <c r="M41" i="20"/>
  <c r="H41" i="20"/>
  <c r="C41" i="20"/>
  <c r="AC40" i="20"/>
  <c r="R40" i="20"/>
  <c r="M40" i="20"/>
  <c r="H40" i="20"/>
  <c r="C40" i="20"/>
  <c r="AC39" i="20"/>
  <c r="R39" i="20"/>
  <c r="M39" i="20"/>
  <c r="H39" i="20"/>
  <c r="C39" i="20"/>
  <c r="AC38" i="20"/>
  <c r="V38" i="20"/>
  <c r="Y38" i="20" s="1"/>
  <c r="R38" i="20"/>
  <c r="M38" i="20"/>
  <c r="H38" i="20"/>
  <c r="AC37" i="20"/>
  <c r="R37" i="20"/>
  <c r="M37" i="20"/>
  <c r="H37" i="20"/>
  <c r="C37" i="20"/>
  <c r="AC36" i="20"/>
  <c r="R36" i="20"/>
  <c r="M36" i="20"/>
  <c r="H36" i="20"/>
  <c r="C36" i="20"/>
  <c r="AC35" i="20"/>
  <c r="V35" i="20"/>
  <c r="Y35" i="20" s="1"/>
  <c r="R35" i="20"/>
  <c r="M35" i="20"/>
  <c r="H35" i="20"/>
  <c r="C35" i="20"/>
  <c r="AC34" i="20"/>
  <c r="R34" i="20"/>
  <c r="M34" i="20"/>
  <c r="V34" i="20" s="1"/>
  <c r="H34" i="20"/>
  <c r="C34" i="20"/>
  <c r="AC33" i="20"/>
  <c r="R33" i="20"/>
  <c r="M33" i="20"/>
  <c r="H33" i="20"/>
  <c r="C33" i="20"/>
  <c r="AC32" i="20"/>
  <c r="R32" i="20"/>
  <c r="M32" i="20"/>
  <c r="H32" i="20"/>
  <c r="C32" i="20"/>
  <c r="AC31" i="20"/>
  <c r="R31" i="20"/>
  <c r="M31" i="20"/>
  <c r="V31" i="20" s="1"/>
  <c r="Y31" i="20" s="1"/>
  <c r="H31" i="20"/>
  <c r="C31" i="20"/>
  <c r="AC30" i="20"/>
  <c r="R30" i="20"/>
  <c r="M30" i="20"/>
  <c r="H30" i="20"/>
  <c r="C30" i="20"/>
  <c r="AC29" i="20"/>
  <c r="R29" i="20"/>
  <c r="M29" i="20"/>
  <c r="H29" i="20"/>
  <c r="C29" i="20"/>
  <c r="AC28" i="20"/>
  <c r="V28" i="20"/>
  <c r="Y28" i="20" s="1"/>
  <c r="R28" i="20"/>
  <c r="M28" i="20"/>
  <c r="H28" i="20"/>
  <c r="C28" i="20"/>
  <c r="AP27" i="20"/>
  <c r="AO27" i="20"/>
  <c r="AN27" i="20"/>
  <c r="AM27" i="20"/>
  <c r="AL27" i="20"/>
  <c r="AK27" i="20"/>
  <c r="AJ27" i="20"/>
  <c r="AI27" i="20"/>
  <c r="AH27" i="20"/>
  <c r="AG27" i="20"/>
  <c r="AF27" i="20"/>
  <c r="AE27" i="20"/>
  <c r="AD27" i="20"/>
  <c r="AB27" i="20"/>
  <c r="AA27" i="20"/>
  <c r="Z27" i="20"/>
  <c r="X27" i="20"/>
  <c r="W27" i="20"/>
  <c r="U27" i="20"/>
  <c r="T27" i="20"/>
  <c r="S27" i="20"/>
  <c r="Q27" i="20"/>
  <c r="P27" i="20"/>
  <c r="O27" i="20"/>
  <c r="N27" i="20"/>
  <c r="L27" i="20"/>
  <c r="K27" i="20"/>
  <c r="J27" i="20"/>
  <c r="I27" i="20"/>
  <c r="G27" i="20"/>
  <c r="F27" i="20"/>
  <c r="E27" i="20"/>
  <c r="D27" i="20"/>
  <c r="AC26" i="20"/>
  <c r="R26" i="20"/>
  <c r="M26" i="20"/>
  <c r="V26" i="20" s="1"/>
  <c r="Y26" i="20" s="1"/>
  <c r="H26" i="20"/>
  <c r="C26" i="20"/>
  <c r="AC25" i="20"/>
  <c r="R25" i="20"/>
  <c r="M25" i="20"/>
  <c r="H25" i="20"/>
  <c r="C25" i="20"/>
  <c r="AC24" i="20"/>
  <c r="R24" i="20"/>
  <c r="M24" i="20"/>
  <c r="H24" i="20"/>
  <c r="C24" i="20"/>
  <c r="AC23" i="20"/>
  <c r="R23" i="20"/>
  <c r="M23" i="20"/>
  <c r="V23" i="20" s="1"/>
  <c r="Y23" i="20" s="1"/>
  <c r="H23" i="20"/>
  <c r="C23" i="20"/>
  <c r="AC22" i="20"/>
  <c r="R22" i="20"/>
  <c r="V22" i="20" s="1"/>
  <c r="Y22" i="20" s="1"/>
  <c r="M22" i="20"/>
  <c r="H22" i="20"/>
  <c r="C22" i="20"/>
  <c r="AC21" i="20"/>
  <c r="R21" i="20"/>
  <c r="M21" i="20"/>
  <c r="V21" i="20" s="1"/>
  <c r="H21" i="20"/>
  <c r="C21" i="20"/>
  <c r="AC20" i="20"/>
  <c r="R20" i="20"/>
  <c r="M20" i="20"/>
  <c r="M19" i="20" s="1"/>
  <c r="H20" i="20"/>
  <c r="C20" i="20"/>
  <c r="AP19" i="20"/>
  <c r="AO19" i="20"/>
  <c r="AN19" i="20"/>
  <c r="AM19" i="20"/>
  <c r="AL19" i="20"/>
  <c r="AK19" i="20"/>
  <c r="AJ19" i="20"/>
  <c r="AI19" i="20"/>
  <c r="AH19" i="20"/>
  <c r="AG19" i="20"/>
  <c r="AF19" i="20"/>
  <c r="AE19" i="20"/>
  <c r="AD19" i="20"/>
  <c r="AB19" i="20"/>
  <c r="AA19" i="20"/>
  <c r="Z19" i="20"/>
  <c r="X19" i="20"/>
  <c r="W19" i="20"/>
  <c r="U19" i="20"/>
  <c r="T19" i="20"/>
  <c r="S19" i="20"/>
  <c r="Q19" i="20"/>
  <c r="P19" i="20"/>
  <c r="O19" i="20"/>
  <c r="N19" i="20"/>
  <c r="L19" i="20"/>
  <c r="K19" i="20"/>
  <c r="J19" i="20"/>
  <c r="I19" i="20"/>
  <c r="G19" i="20"/>
  <c r="F19" i="20"/>
  <c r="E19" i="20"/>
  <c r="D19" i="20"/>
  <c r="AC18" i="20"/>
  <c r="R18" i="20"/>
  <c r="M18" i="20"/>
  <c r="V18" i="20" s="1"/>
  <c r="H18" i="20"/>
  <c r="E18" i="20"/>
  <c r="R17" i="20"/>
  <c r="M17" i="20"/>
  <c r="C17" i="20"/>
  <c r="R16" i="20"/>
  <c r="M16" i="20"/>
  <c r="I16" i="20"/>
  <c r="V15" i="20"/>
  <c r="R15" i="20"/>
  <c r="M15" i="20"/>
  <c r="I15" i="20"/>
  <c r="AP14" i="20"/>
  <c r="AO14" i="20"/>
  <c r="AN14" i="20"/>
  <c r="AM14" i="20"/>
  <c r="AL14" i="20"/>
  <c r="AK14" i="20"/>
  <c r="AJ14" i="20"/>
  <c r="AI14" i="20"/>
  <c r="AH14" i="20"/>
  <c r="AG14" i="20"/>
  <c r="AF14" i="20"/>
  <c r="AE14" i="20"/>
  <c r="AD14" i="20"/>
  <c r="AC14" i="20"/>
  <c r="AB14" i="20"/>
  <c r="AA14" i="20"/>
  <c r="Z14" i="20"/>
  <c r="X14" i="20"/>
  <c r="W14" i="20"/>
  <c r="U14" i="20"/>
  <c r="T14" i="20"/>
  <c r="S14" i="20"/>
  <c r="Q14" i="20"/>
  <c r="P14" i="20"/>
  <c r="O14" i="20"/>
  <c r="O43" i="20" s="1"/>
  <c r="N14" i="20"/>
  <c r="L14" i="20"/>
  <c r="K14" i="20"/>
  <c r="J14" i="20"/>
  <c r="H14" i="20"/>
  <c r="G14" i="20"/>
  <c r="F14" i="20"/>
  <c r="E14" i="20"/>
  <c r="D14" i="20"/>
  <c r="C14" i="20"/>
  <c r="R13" i="20"/>
  <c r="V13" i="20" s="1"/>
  <c r="Y13" i="20" s="1"/>
  <c r="M13" i="20"/>
  <c r="C13" i="20"/>
  <c r="R12" i="20"/>
  <c r="M12" i="20"/>
  <c r="M11" i="20" s="1"/>
  <c r="I12" i="20"/>
  <c r="AP11" i="20"/>
  <c r="AO11" i="20"/>
  <c r="AN11" i="20"/>
  <c r="AM11" i="20"/>
  <c r="AL11" i="20"/>
  <c r="AK11" i="20"/>
  <c r="AJ11" i="20"/>
  <c r="AI11" i="20"/>
  <c r="AH11" i="20"/>
  <c r="AG11" i="20"/>
  <c r="AF11" i="20"/>
  <c r="AE11" i="20"/>
  <c r="AD11" i="20"/>
  <c r="AC11" i="20"/>
  <c r="AB11" i="20"/>
  <c r="AA11" i="20"/>
  <c r="Z11" i="20"/>
  <c r="X11" i="20"/>
  <c r="W11" i="20"/>
  <c r="U11" i="20"/>
  <c r="T11" i="20"/>
  <c r="S11" i="20"/>
  <c r="Q11" i="20"/>
  <c r="P11" i="20"/>
  <c r="O11" i="20"/>
  <c r="N11" i="20"/>
  <c r="L11" i="20"/>
  <c r="K11" i="20"/>
  <c r="J11" i="20"/>
  <c r="I11" i="20"/>
  <c r="H11" i="20"/>
  <c r="G11" i="20"/>
  <c r="F11" i="20"/>
  <c r="E11" i="20"/>
  <c r="D11" i="20"/>
  <c r="C11" i="20"/>
  <c r="R10" i="20"/>
  <c r="M10" i="20"/>
  <c r="V10" i="20" s="1"/>
  <c r="H10" i="20"/>
  <c r="C10" i="20"/>
  <c r="R9" i="20"/>
  <c r="M9" i="20"/>
  <c r="V9" i="20" s="1"/>
  <c r="I9" i="20"/>
  <c r="C9" i="20"/>
  <c r="C8" i="20" s="1"/>
  <c r="AP8" i="20"/>
  <c r="AO8" i="20"/>
  <c r="AN8" i="20"/>
  <c r="AM8" i="20"/>
  <c r="AL8" i="20"/>
  <c r="AK8" i="20"/>
  <c r="AK43" i="20" s="1"/>
  <c r="AJ8" i="20"/>
  <c r="AI8" i="20"/>
  <c r="AH8" i="20"/>
  <c r="AG8" i="20"/>
  <c r="AF8" i="20"/>
  <c r="AE8" i="20"/>
  <c r="AD8" i="20"/>
  <c r="AC8" i="20"/>
  <c r="AB8" i="20"/>
  <c r="AA8" i="20"/>
  <c r="AA43" i="20" s="1"/>
  <c r="Z8" i="20"/>
  <c r="X8" i="20"/>
  <c r="W8" i="20"/>
  <c r="U8" i="20"/>
  <c r="T8" i="20"/>
  <c r="S8" i="20"/>
  <c r="S43" i="20" s="1"/>
  <c r="Q8" i="20"/>
  <c r="P8" i="20"/>
  <c r="P43" i="20" s="1"/>
  <c r="O8" i="20"/>
  <c r="N8" i="20"/>
  <c r="L8" i="20"/>
  <c r="K8" i="20"/>
  <c r="K43" i="20" s="1"/>
  <c r="J8" i="20"/>
  <c r="H8" i="20"/>
  <c r="G8" i="20"/>
  <c r="F8" i="20"/>
  <c r="E8" i="20"/>
  <c r="D8" i="20"/>
  <c r="AD43" i="20" l="1"/>
  <c r="R11" i="20"/>
  <c r="H27" i="20"/>
  <c r="T43" i="20"/>
  <c r="AL43" i="20"/>
  <c r="AI43" i="20"/>
  <c r="W43" i="20"/>
  <c r="M14" i="20"/>
  <c r="H19" i="20"/>
  <c r="AC27" i="20"/>
  <c r="M27" i="20"/>
  <c r="J43" i="20"/>
  <c r="Q43" i="20"/>
  <c r="AB43" i="20"/>
  <c r="AJ43" i="20"/>
  <c r="R14" i="20"/>
  <c r="V39" i="20"/>
  <c r="Y9" i="20"/>
  <c r="F43" i="20"/>
  <c r="Z43" i="20"/>
  <c r="AH43" i="20"/>
  <c r="AP43" i="20"/>
  <c r="R19" i="20"/>
  <c r="H43" i="20"/>
  <c r="AE43" i="20"/>
  <c r="N43" i="20"/>
  <c r="X43" i="20"/>
  <c r="AG43" i="20"/>
  <c r="AO43" i="20"/>
  <c r="R27" i="20"/>
  <c r="AM43" i="20"/>
  <c r="E43" i="20"/>
  <c r="M8" i="20"/>
  <c r="AF43" i="20"/>
  <c r="AN43" i="20"/>
  <c r="Y15" i="20"/>
  <c r="Y39" i="20"/>
  <c r="R8" i="20"/>
  <c r="D43" i="20"/>
  <c r="L43" i="20"/>
  <c r="U43" i="20"/>
  <c r="G43" i="20"/>
  <c r="C19" i="20"/>
  <c r="V36" i="20"/>
  <c r="Y36" i="20" s="1"/>
  <c r="V8" i="20"/>
  <c r="Y10" i="20"/>
  <c r="Y21" i="20"/>
  <c r="V24" i="20"/>
  <c r="V29" i="20"/>
  <c r="Y34" i="20"/>
  <c r="V37" i="20"/>
  <c r="V40" i="20"/>
  <c r="I14" i="20"/>
  <c r="V32" i="20"/>
  <c r="I8" i="20"/>
  <c r="V25" i="20"/>
  <c r="V30" i="20"/>
  <c r="V41" i="20"/>
  <c r="V16" i="20"/>
  <c r="V12" i="20"/>
  <c r="V17" i="20"/>
  <c r="V20" i="20"/>
  <c r="V33" i="20"/>
  <c r="C27" i="20"/>
  <c r="V42" i="20"/>
  <c r="AC19" i="20"/>
  <c r="AC43" i="20" s="1"/>
  <c r="R43" i="20" l="1"/>
  <c r="M43" i="20"/>
  <c r="I43" i="20"/>
  <c r="C43" i="20"/>
  <c r="Y33" i="20"/>
  <c r="Y40" i="20"/>
  <c r="Y41" i="20"/>
  <c r="Y37" i="20"/>
  <c r="Y20" i="20"/>
  <c r="V19" i="20"/>
  <c r="Y8" i="20"/>
  <c r="V14" i="20"/>
  <c r="Y16" i="20"/>
  <c r="Y14" i="20" s="1"/>
  <c r="Y24" i="20"/>
  <c r="Y25" i="20"/>
  <c r="Y42" i="20"/>
  <c r="Y17" i="20"/>
  <c r="Y32" i="20"/>
  <c r="Y29" i="20"/>
  <c r="Y27" i="20" s="1"/>
  <c r="Y12" i="20"/>
  <c r="Y11" i="20" s="1"/>
  <c r="V11" i="20"/>
  <c r="Y30" i="20"/>
  <c r="V27" i="20"/>
  <c r="V43" i="20" l="1"/>
  <c r="Y19" i="20"/>
  <c r="Y43" i="20" s="1"/>
  <c r="AC43" i="19" l="1"/>
  <c r="R43" i="19"/>
  <c r="M43" i="19"/>
  <c r="I43" i="19"/>
  <c r="AC42" i="19"/>
  <c r="R42" i="19"/>
  <c r="M42" i="19"/>
  <c r="H42" i="19"/>
  <c r="C42" i="19"/>
  <c r="AC41" i="19"/>
  <c r="R41" i="19"/>
  <c r="M41" i="19"/>
  <c r="V41" i="19" s="1"/>
  <c r="H41" i="19"/>
  <c r="C41" i="19"/>
  <c r="AC40" i="19"/>
  <c r="R40" i="19"/>
  <c r="M40" i="19"/>
  <c r="H40" i="19"/>
  <c r="C40" i="19"/>
  <c r="AC39" i="19"/>
  <c r="R39" i="19"/>
  <c r="M39" i="19"/>
  <c r="H39" i="19"/>
  <c r="C39" i="19"/>
  <c r="AC38" i="19"/>
  <c r="Y38" i="19"/>
  <c r="H38" i="19"/>
  <c r="AC37" i="19"/>
  <c r="R37" i="19"/>
  <c r="M37" i="19"/>
  <c r="V37" i="19" s="1"/>
  <c r="H37" i="19"/>
  <c r="C37" i="19"/>
  <c r="AC36" i="19"/>
  <c r="R36" i="19"/>
  <c r="M36" i="19"/>
  <c r="H36" i="19"/>
  <c r="C36" i="19"/>
  <c r="AC35" i="19"/>
  <c r="R35" i="19"/>
  <c r="M35" i="19"/>
  <c r="H35" i="19"/>
  <c r="C35" i="19"/>
  <c r="AC34" i="19"/>
  <c r="V34" i="19"/>
  <c r="Y34" i="19" s="1"/>
  <c r="R34" i="19"/>
  <c r="M34" i="19"/>
  <c r="H34" i="19"/>
  <c r="C34" i="19"/>
  <c r="AC33" i="19"/>
  <c r="R33" i="19"/>
  <c r="M33" i="19"/>
  <c r="H33" i="19"/>
  <c r="C33" i="19"/>
  <c r="AC32" i="19"/>
  <c r="R32" i="19"/>
  <c r="M32" i="19"/>
  <c r="H32" i="19"/>
  <c r="C32" i="19"/>
  <c r="AC31" i="19"/>
  <c r="R31" i="19"/>
  <c r="M31" i="19"/>
  <c r="V31" i="19" s="1"/>
  <c r="Y31" i="19" s="1"/>
  <c r="H31" i="19"/>
  <c r="C31" i="19"/>
  <c r="AC30" i="19"/>
  <c r="R30" i="19"/>
  <c r="M30" i="19"/>
  <c r="V30" i="19" s="1"/>
  <c r="Y30" i="19" s="1"/>
  <c r="H30" i="19"/>
  <c r="C30" i="19"/>
  <c r="AC29" i="19"/>
  <c r="V29" i="19"/>
  <c r="R29" i="19"/>
  <c r="M29" i="19"/>
  <c r="M27" i="19" s="1"/>
  <c r="H29" i="19"/>
  <c r="C29" i="19"/>
  <c r="C27" i="19" s="1"/>
  <c r="AC28" i="19"/>
  <c r="R28" i="19"/>
  <c r="M28" i="19"/>
  <c r="H28" i="19"/>
  <c r="C28" i="19"/>
  <c r="AP27" i="19"/>
  <c r="AO27" i="19"/>
  <c r="AN27" i="19"/>
  <c r="AM27" i="19"/>
  <c r="AL27" i="19"/>
  <c r="AK27" i="19"/>
  <c r="AJ27" i="19"/>
  <c r="AI27" i="19"/>
  <c r="AH27" i="19"/>
  <c r="AG27" i="19"/>
  <c r="AF27" i="19"/>
  <c r="AE27" i="19"/>
  <c r="AD27" i="19"/>
  <c r="AB27" i="19"/>
  <c r="AA27" i="19"/>
  <c r="Z27" i="19"/>
  <c r="X27" i="19"/>
  <c r="W27" i="19"/>
  <c r="U27" i="19"/>
  <c r="T27" i="19"/>
  <c r="S27" i="19"/>
  <c r="Q27" i="19"/>
  <c r="P27" i="19"/>
  <c r="O27" i="19"/>
  <c r="N27" i="19"/>
  <c r="L27" i="19"/>
  <c r="K27" i="19"/>
  <c r="J27" i="19"/>
  <c r="I27" i="19"/>
  <c r="G27" i="19"/>
  <c r="F27" i="19"/>
  <c r="E27" i="19"/>
  <c r="D27" i="19"/>
  <c r="AC26" i="19"/>
  <c r="R26" i="19"/>
  <c r="M26" i="19"/>
  <c r="H26" i="19"/>
  <c r="C26" i="19"/>
  <c r="AC25" i="19"/>
  <c r="R25" i="19"/>
  <c r="M25" i="19"/>
  <c r="H25" i="19"/>
  <c r="C25" i="19"/>
  <c r="AC24" i="19"/>
  <c r="R24" i="19"/>
  <c r="V24" i="19" s="1"/>
  <c r="M24" i="19"/>
  <c r="H24" i="19"/>
  <c r="C24" i="19"/>
  <c r="AC23" i="19"/>
  <c r="R23" i="19"/>
  <c r="M23" i="19"/>
  <c r="H23" i="19"/>
  <c r="C23" i="19"/>
  <c r="AC22" i="19"/>
  <c r="R22" i="19"/>
  <c r="M22" i="19"/>
  <c r="H22" i="19"/>
  <c r="C22" i="19"/>
  <c r="AC21" i="19"/>
  <c r="R21" i="19"/>
  <c r="M21" i="19"/>
  <c r="V21" i="19" s="1"/>
  <c r="Y21" i="19" s="1"/>
  <c r="H21" i="19"/>
  <c r="C21" i="19"/>
  <c r="AC20" i="19"/>
  <c r="R20" i="19"/>
  <c r="M20" i="19"/>
  <c r="H20" i="19"/>
  <c r="C20" i="19"/>
  <c r="AP19" i="19"/>
  <c r="AO19" i="19"/>
  <c r="AN19" i="19"/>
  <c r="AM19" i="19"/>
  <c r="AL19" i="19"/>
  <c r="AK19" i="19"/>
  <c r="AJ19" i="19"/>
  <c r="AI19" i="19"/>
  <c r="AH19" i="19"/>
  <c r="AG19" i="19"/>
  <c r="AF19" i="19"/>
  <c r="AE19" i="19"/>
  <c r="AD19" i="19"/>
  <c r="AB19" i="19"/>
  <c r="AA19" i="19"/>
  <c r="Z19" i="19"/>
  <c r="X19" i="19"/>
  <c r="W19" i="19"/>
  <c r="U19" i="19"/>
  <c r="T19" i="19"/>
  <c r="S19" i="19"/>
  <c r="Q19" i="19"/>
  <c r="P19" i="19"/>
  <c r="O19" i="19"/>
  <c r="N19" i="19"/>
  <c r="L19" i="19"/>
  <c r="K19" i="19"/>
  <c r="J19" i="19"/>
  <c r="I19" i="19"/>
  <c r="G19" i="19"/>
  <c r="F19" i="19"/>
  <c r="E19" i="19"/>
  <c r="D19" i="19"/>
  <c r="AC18" i="19"/>
  <c r="R18" i="19"/>
  <c r="M18" i="19"/>
  <c r="H18" i="19"/>
  <c r="C18" i="19"/>
  <c r="AC17" i="19"/>
  <c r="R17" i="19"/>
  <c r="M17" i="19"/>
  <c r="C17" i="19"/>
  <c r="AC16" i="19"/>
  <c r="R16" i="19"/>
  <c r="M16" i="19"/>
  <c r="I16" i="19"/>
  <c r="C16" i="19"/>
  <c r="AC15" i="19"/>
  <c r="R15" i="19"/>
  <c r="M15" i="19"/>
  <c r="I15" i="19"/>
  <c r="C15" i="19"/>
  <c r="AP14" i="19"/>
  <c r="AO14" i="19"/>
  <c r="AN14" i="19"/>
  <c r="AM14" i="19"/>
  <c r="AL14" i="19"/>
  <c r="AK14" i="19"/>
  <c r="AJ14" i="19"/>
  <c r="AI14" i="19"/>
  <c r="AH14" i="19"/>
  <c r="AG14" i="19"/>
  <c r="AF14" i="19"/>
  <c r="AE14" i="19"/>
  <c r="AD14" i="19"/>
  <c r="AB14" i="19"/>
  <c r="AA14" i="19"/>
  <c r="Z14" i="19"/>
  <c r="X14" i="19"/>
  <c r="W14" i="19"/>
  <c r="U14" i="19"/>
  <c r="T14" i="19"/>
  <c r="S14" i="19"/>
  <c r="Q14" i="19"/>
  <c r="P14" i="19"/>
  <c r="O14" i="19"/>
  <c r="N14" i="19"/>
  <c r="L14" i="19"/>
  <c r="K14" i="19"/>
  <c r="J14" i="19"/>
  <c r="I14" i="19"/>
  <c r="H14" i="19"/>
  <c r="G14" i="19"/>
  <c r="F14" i="19"/>
  <c r="E14" i="19"/>
  <c r="D14" i="19"/>
  <c r="AC13" i="19"/>
  <c r="R13" i="19"/>
  <c r="M13" i="19"/>
  <c r="V13" i="19" s="1"/>
  <c r="I13" i="19"/>
  <c r="C13" i="19"/>
  <c r="C11" i="19" s="1"/>
  <c r="AC12" i="19"/>
  <c r="R12" i="19"/>
  <c r="M12" i="19"/>
  <c r="V12" i="19" s="1"/>
  <c r="I12" i="19"/>
  <c r="AP11" i="19"/>
  <c r="AO11" i="19"/>
  <c r="AN11" i="19"/>
  <c r="AM11" i="19"/>
  <c r="AL11" i="19"/>
  <c r="AK11" i="19"/>
  <c r="AJ11" i="19"/>
  <c r="AI11" i="19"/>
  <c r="AH11" i="19"/>
  <c r="AG11" i="19"/>
  <c r="AF11" i="19"/>
  <c r="AE11" i="19"/>
  <c r="AD11" i="19"/>
  <c r="AB11" i="19"/>
  <c r="AA11" i="19"/>
  <c r="Z11" i="19"/>
  <c r="X11" i="19"/>
  <c r="W11" i="19"/>
  <c r="U11" i="19"/>
  <c r="T11" i="19"/>
  <c r="S11" i="19"/>
  <c r="Q11" i="19"/>
  <c r="P11" i="19"/>
  <c r="O11" i="19"/>
  <c r="N11" i="19"/>
  <c r="L11" i="19"/>
  <c r="K11" i="19"/>
  <c r="J11" i="19"/>
  <c r="H11" i="19"/>
  <c r="G11" i="19"/>
  <c r="F11" i="19"/>
  <c r="E11" i="19"/>
  <c r="D11" i="19"/>
  <c r="AC10" i="19"/>
  <c r="R10" i="19"/>
  <c r="R8" i="19" s="1"/>
  <c r="M10" i="19"/>
  <c r="H10" i="19"/>
  <c r="H8" i="19" s="1"/>
  <c r="C10" i="19"/>
  <c r="AC9" i="19"/>
  <c r="R9" i="19"/>
  <c r="M9" i="19"/>
  <c r="V9" i="19" s="1"/>
  <c r="I9" i="19"/>
  <c r="I8" i="19" s="1"/>
  <c r="C9" i="19"/>
  <c r="AP8" i="19"/>
  <c r="AO8" i="19"/>
  <c r="AN8" i="19"/>
  <c r="AM8" i="19"/>
  <c r="AL8" i="19"/>
  <c r="AK8" i="19"/>
  <c r="AJ8" i="19"/>
  <c r="AI8" i="19"/>
  <c r="AI44" i="19" s="1"/>
  <c r="AH8" i="19"/>
  <c r="AG8" i="19"/>
  <c r="AF8" i="19"/>
  <c r="AE8" i="19"/>
  <c r="AD8" i="19"/>
  <c r="AB8" i="19"/>
  <c r="AB44" i="19" s="1"/>
  <c r="AA8" i="19"/>
  <c r="Z8" i="19"/>
  <c r="Z44" i="19" s="1"/>
  <c r="X8" i="19"/>
  <c r="W8" i="19"/>
  <c r="U8" i="19"/>
  <c r="T8" i="19"/>
  <c r="S8" i="19"/>
  <c r="Q8" i="19"/>
  <c r="Q44" i="19" s="1"/>
  <c r="P8" i="19"/>
  <c r="O8" i="19"/>
  <c r="N8" i="19"/>
  <c r="L8" i="19"/>
  <c r="K8" i="19"/>
  <c r="J8" i="19"/>
  <c r="G8" i="19"/>
  <c r="F8" i="19"/>
  <c r="E8" i="19"/>
  <c r="D8" i="19"/>
  <c r="AC14" i="19" l="1"/>
  <c r="V25" i="19"/>
  <c r="Y25" i="19" s="1"/>
  <c r="V42" i="19"/>
  <c r="AC11" i="19"/>
  <c r="R19" i="19"/>
  <c r="P44" i="19"/>
  <c r="AA44" i="19"/>
  <c r="AJ44" i="19"/>
  <c r="R11" i="19"/>
  <c r="M14" i="19"/>
  <c r="H27" i="19"/>
  <c r="E44" i="19"/>
  <c r="AH44" i="19"/>
  <c r="V26" i="19"/>
  <c r="Y26" i="19" s="1"/>
  <c r="D44" i="19"/>
  <c r="L44" i="19"/>
  <c r="N44" i="19"/>
  <c r="AN44" i="19"/>
  <c r="Y42" i="19"/>
  <c r="X44" i="19"/>
  <c r="U44" i="19"/>
  <c r="J44" i="19"/>
  <c r="T44" i="19"/>
  <c r="AE44" i="19"/>
  <c r="AM44" i="19"/>
  <c r="Y9" i="19"/>
  <c r="M11" i="19"/>
  <c r="R27" i="19"/>
  <c r="V10" i="19"/>
  <c r="Y10" i="19" s="1"/>
  <c r="Y8" i="19" s="1"/>
  <c r="AP44" i="19"/>
  <c r="AF44" i="19"/>
  <c r="S44" i="19"/>
  <c r="AD44" i="19"/>
  <c r="AL44" i="19"/>
  <c r="C14" i="19"/>
  <c r="Y13" i="19"/>
  <c r="R14" i="19"/>
  <c r="R44" i="19" s="1"/>
  <c r="Y29" i="19"/>
  <c r="K44" i="19"/>
  <c r="AC8" i="19"/>
  <c r="AK44" i="19"/>
  <c r="V11" i="19"/>
  <c r="V16" i="19"/>
  <c r="M19" i="19"/>
  <c r="V22" i="19"/>
  <c r="V35" i="19"/>
  <c r="M8" i="19"/>
  <c r="W44" i="19"/>
  <c r="C8" i="19"/>
  <c r="V15" i="19"/>
  <c r="V17" i="19"/>
  <c r="C19" i="19"/>
  <c r="AC27" i="19"/>
  <c r="F44" i="19"/>
  <c r="G44" i="19"/>
  <c r="O44" i="19"/>
  <c r="AG44" i="19"/>
  <c r="AO44" i="19"/>
  <c r="V39" i="19"/>
  <c r="Y12" i="19"/>
  <c r="I11" i="19"/>
  <c r="I44" i="19" s="1"/>
  <c r="Y24" i="19"/>
  <c r="Y37" i="19"/>
  <c r="H19" i="19"/>
  <c r="V32" i="19"/>
  <c r="Y41" i="19"/>
  <c r="V20" i="19"/>
  <c r="V33" i="19"/>
  <c r="V18" i="19"/>
  <c r="V23" i="19"/>
  <c r="V28" i="19"/>
  <c r="V36" i="19"/>
  <c r="V40" i="19"/>
  <c r="V43" i="19"/>
  <c r="AC19" i="19"/>
  <c r="H44" i="19" l="1"/>
  <c r="V8" i="19"/>
  <c r="M44" i="19"/>
  <c r="Y39" i="19"/>
  <c r="Y35" i="19"/>
  <c r="Y28" i="19"/>
  <c r="V27" i="19"/>
  <c r="Y33" i="19"/>
  <c r="Y43" i="19"/>
  <c r="V19" i="19"/>
  <c r="Y20" i="19"/>
  <c r="Y40" i="19"/>
  <c r="Y17" i="19"/>
  <c r="Y36" i="19"/>
  <c r="Y23" i="19"/>
  <c r="Y16" i="19"/>
  <c r="Y15" i="19"/>
  <c r="V14" i="19"/>
  <c r="C44" i="19"/>
  <c r="Y22" i="19"/>
  <c r="Y18" i="19"/>
  <c r="Y32" i="19"/>
  <c r="Y11" i="19"/>
  <c r="AC44" i="19"/>
  <c r="V44" i="19" l="1"/>
  <c r="Y14" i="19"/>
  <c r="Y27" i="19"/>
  <c r="Y44" i="19" s="1"/>
  <c r="Y19" i="19"/>
  <c r="R42" i="18" l="1"/>
  <c r="M42" i="18"/>
  <c r="I42" i="18"/>
  <c r="M41" i="18"/>
  <c r="Y39" i="18"/>
  <c r="Y38" i="18"/>
  <c r="R37" i="18"/>
  <c r="M37" i="18"/>
  <c r="V37" i="18" s="1"/>
  <c r="I37" i="18"/>
  <c r="C37" i="18"/>
  <c r="R36" i="18"/>
  <c r="M36" i="18"/>
  <c r="I36" i="18"/>
  <c r="C36" i="18"/>
  <c r="R35" i="18"/>
  <c r="M35" i="18"/>
  <c r="I35" i="18"/>
  <c r="C35" i="18"/>
  <c r="R34" i="18"/>
  <c r="M34" i="18"/>
  <c r="I34" i="18"/>
  <c r="C34" i="18"/>
  <c r="R33" i="18"/>
  <c r="M33" i="18"/>
  <c r="I33" i="18"/>
  <c r="C33" i="18"/>
  <c r="R32" i="18"/>
  <c r="M32" i="18"/>
  <c r="I32" i="18"/>
  <c r="C32" i="18"/>
  <c r="R31" i="18"/>
  <c r="M31" i="18"/>
  <c r="V31" i="18" s="1"/>
  <c r="Y31" i="18" s="1"/>
  <c r="I31" i="18"/>
  <c r="C31" i="18"/>
  <c r="R30" i="18"/>
  <c r="M30" i="18"/>
  <c r="V30" i="18" s="1"/>
  <c r="I30" i="18"/>
  <c r="C30" i="18"/>
  <c r="R29" i="18"/>
  <c r="V29" i="18" s="1"/>
  <c r="M29" i="18"/>
  <c r="I29" i="18"/>
  <c r="C29" i="18"/>
  <c r="R28" i="18"/>
  <c r="M28" i="18"/>
  <c r="I28" i="18"/>
  <c r="C28" i="18"/>
  <c r="AP27" i="18"/>
  <c r="AO27" i="18"/>
  <c r="AN27" i="18"/>
  <c r="AM27" i="18"/>
  <c r="AL27" i="18"/>
  <c r="AK27" i="18"/>
  <c r="AJ27" i="18"/>
  <c r="AI27" i="18"/>
  <c r="AH27" i="18"/>
  <c r="AG27" i="18"/>
  <c r="AF27" i="18"/>
  <c r="AE27" i="18"/>
  <c r="AD27" i="18"/>
  <c r="AC27" i="18"/>
  <c r="AB27" i="18"/>
  <c r="AA27" i="18"/>
  <c r="Z27" i="18"/>
  <c r="X27" i="18"/>
  <c r="W27" i="18"/>
  <c r="U27" i="18"/>
  <c r="T27" i="18"/>
  <c r="S27" i="18"/>
  <c r="Q27" i="18"/>
  <c r="P27" i="18"/>
  <c r="O27" i="18"/>
  <c r="N27" i="18"/>
  <c r="L27" i="18"/>
  <c r="K27" i="18"/>
  <c r="J27" i="18"/>
  <c r="H27" i="18"/>
  <c r="G27" i="18"/>
  <c r="F27" i="18"/>
  <c r="E27" i="18"/>
  <c r="R26" i="18"/>
  <c r="M26" i="18"/>
  <c r="V26" i="18" s="1"/>
  <c r="I26" i="18"/>
  <c r="C26" i="18"/>
  <c r="R25" i="18"/>
  <c r="M25" i="18"/>
  <c r="V25" i="18" s="1"/>
  <c r="I25" i="18"/>
  <c r="C25" i="18"/>
  <c r="R24" i="18"/>
  <c r="M24" i="18"/>
  <c r="V24" i="18" s="1"/>
  <c r="I24" i="18"/>
  <c r="C24" i="18"/>
  <c r="R23" i="18"/>
  <c r="M23" i="18"/>
  <c r="I23" i="18"/>
  <c r="C23" i="18"/>
  <c r="R22" i="18"/>
  <c r="M22" i="18"/>
  <c r="I22" i="18"/>
  <c r="C22" i="18"/>
  <c r="R21" i="18"/>
  <c r="M21" i="18"/>
  <c r="I21" i="18"/>
  <c r="C21" i="18"/>
  <c r="R20" i="18"/>
  <c r="M20" i="18"/>
  <c r="I20" i="18"/>
  <c r="C20" i="18"/>
  <c r="AP19" i="18"/>
  <c r="AO19" i="18"/>
  <c r="AN19" i="18"/>
  <c r="AM19" i="18"/>
  <c r="AL19" i="18"/>
  <c r="AK19" i="18"/>
  <c r="AJ19" i="18"/>
  <c r="AI19" i="18"/>
  <c r="AH19" i="18"/>
  <c r="AG19" i="18"/>
  <c r="AF19" i="18"/>
  <c r="AE19" i="18"/>
  <c r="AD19" i="18"/>
  <c r="AC19" i="18"/>
  <c r="AB19" i="18"/>
  <c r="AA19" i="18"/>
  <c r="Z19" i="18"/>
  <c r="X19" i="18"/>
  <c r="W19" i="18"/>
  <c r="U19" i="18"/>
  <c r="T19" i="18"/>
  <c r="S19" i="18"/>
  <c r="Q19" i="18"/>
  <c r="P19" i="18"/>
  <c r="O19" i="18"/>
  <c r="N19" i="18"/>
  <c r="L19" i="18"/>
  <c r="K19" i="18"/>
  <c r="J19" i="18"/>
  <c r="H19" i="18"/>
  <c r="G19" i="18"/>
  <c r="F19" i="18"/>
  <c r="E19" i="18"/>
  <c r="E18" i="18"/>
  <c r="R17" i="18"/>
  <c r="M17" i="18"/>
  <c r="R16" i="18"/>
  <c r="R14" i="18" s="1"/>
  <c r="I16" i="18"/>
  <c r="I14" i="18" s="1"/>
  <c r="R15" i="18"/>
  <c r="M15" i="18"/>
  <c r="V15" i="18" s="1"/>
  <c r="I15" i="18"/>
  <c r="AP14" i="18"/>
  <c r="AO14" i="18"/>
  <c r="AN14" i="18"/>
  <c r="AM14" i="18"/>
  <c r="AL14" i="18"/>
  <c r="AK14" i="18"/>
  <c r="AJ14" i="18"/>
  <c r="AI14" i="18"/>
  <c r="AH14" i="18"/>
  <c r="AG14" i="18"/>
  <c r="AF14" i="18"/>
  <c r="AE14" i="18"/>
  <c r="AD14" i="18"/>
  <c r="AC14" i="18"/>
  <c r="AB14" i="18"/>
  <c r="AA14" i="18"/>
  <c r="Z14" i="18"/>
  <c r="X14" i="18"/>
  <c r="W14" i="18"/>
  <c r="U14" i="18"/>
  <c r="T14" i="18"/>
  <c r="S14" i="18"/>
  <c r="Q14" i="18"/>
  <c r="P14" i="18"/>
  <c r="O14" i="18"/>
  <c r="N14" i="18"/>
  <c r="L14" i="18"/>
  <c r="K14" i="18"/>
  <c r="J14" i="18"/>
  <c r="H14" i="18"/>
  <c r="G14" i="18"/>
  <c r="F14" i="18"/>
  <c r="E14" i="18"/>
  <c r="D14" i="18"/>
  <c r="C14" i="18"/>
  <c r="V13" i="18"/>
  <c r="R13" i="18"/>
  <c r="I13" i="18"/>
  <c r="V12" i="18"/>
  <c r="I12" i="18"/>
  <c r="AP11" i="18"/>
  <c r="AO11" i="18"/>
  <c r="AN11" i="18"/>
  <c r="AM11" i="18"/>
  <c r="AL11" i="18"/>
  <c r="AK11" i="18"/>
  <c r="AJ11" i="18"/>
  <c r="AI11" i="18"/>
  <c r="AH11" i="18"/>
  <c r="AG11" i="18"/>
  <c r="AF11" i="18"/>
  <c r="AE11" i="18"/>
  <c r="AD11" i="18"/>
  <c r="AC11" i="18"/>
  <c r="AB11" i="18"/>
  <c r="AA11" i="18"/>
  <c r="Z11" i="18"/>
  <c r="X11" i="18"/>
  <c r="W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R10" i="18"/>
  <c r="M10" i="18"/>
  <c r="R9" i="18"/>
  <c r="V9" i="18" s="1"/>
  <c r="I9" i="18"/>
  <c r="AP8" i="18"/>
  <c r="AO8" i="18"/>
  <c r="AN8" i="18"/>
  <c r="AM8" i="18"/>
  <c r="AL8" i="18"/>
  <c r="AK8" i="18"/>
  <c r="AK43" i="18" s="1"/>
  <c r="AJ8" i="18"/>
  <c r="AI8" i="18"/>
  <c r="AH8" i="18"/>
  <c r="AG8" i="18"/>
  <c r="AF8" i="18"/>
  <c r="AE8" i="18"/>
  <c r="AD8" i="18"/>
  <c r="AC8" i="18"/>
  <c r="AC43" i="18" s="1"/>
  <c r="AB8" i="18"/>
  <c r="AA8" i="18"/>
  <c r="Z8" i="18"/>
  <c r="X8" i="18"/>
  <c r="W8" i="18"/>
  <c r="U8" i="18"/>
  <c r="T8" i="18"/>
  <c r="S8" i="18"/>
  <c r="S43" i="18" s="1"/>
  <c r="Q8" i="18"/>
  <c r="P8" i="18"/>
  <c r="O8" i="18"/>
  <c r="N8" i="18"/>
  <c r="L8" i="18"/>
  <c r="K8" i="18"/>
  <c r="J8" i="18"/>
  <c r="J43" i="18" s="1"/>
  <c r="H8" i="18"/>
  <c r="H43" i="18" s="1"/>
  <c r="G8" i="18"/>
  <c r="F8" i="18"/>
  <c r="E8" i="18"/>
  <c r="D8" i="18"/>
  <c r="C8" i="18"/>
  <c r="V34" i="18" l="1"/>
  <c r="F43" i="18"/>
  <c r="G43" i="18"/>
  <c r="V16" i="18"/>
  <c r="V14" i="18" s="1"/>
  <c r="V21" i="18"/>
  <c r="Y26" i="18"/>
  <c r="V17" i="18"/>
  <c r="M27" i="18"/>
  <c r="AJ43" i="18"/>
  <c r="AA43" i="18"/>
  <c r="Z43" i="18"/>
  <c r="N43" i="18"/>
  <c r="X43" i="18"/>
  <c r="AG43" i="18"/>
  <c r="AO43" i="18"/>
  <c r="Y25" i="18"/>
  <c r="D25" i="18" s="1"/>
  <c r="P43" i="18"/>
  <c r="E43" i="18"/>
  <c r="AP43" i="18"/>
  <c r="L43" i="18"/>
  <c r="W43" i="18"/>
  <c r="AF43" i="18"/>
  <c r="AN43" i="18"/>
  <c r="AB43" i="18"/>
  <c r="O43" i="18"/>
  <c r="K43" i="18"/>
  <c r="U43" i="18"/>
  <c r="AE43" i="18"/>
  <c r="AM43" i="18"/>
  <c r="Q43" i="18"/>
  <c r="AI43" i="18"/>
  <c r="AH43" i="18"/>
  <c r="T43" i="18"/>
  <c r="AD43" i="18"/>
  <c r="AL43" i="18"/>
  <c r="Y30" i="18"/>
  <c r="D30" i="18" s="1"/>
  <c r="Y34" i="18"/>
  <c r="Y21" i="18"/>
  <c r="R8" i="18"/>
  <c r="Y9" i="18"/>
  <c r="V11" i="18"/>
  <c r="Y15" i="18"/>
  <c r="Y16" i="18"/>
  <c r="Y17" i="18"/>
  <c r="I19" i="18"/>
  <c r="Y24" i="18"/>
  <c r="Y29" i="18"/>
  <c r="D29" i="18" s="1"/>
  <c r="V32" i="18"/>
  <c r="Y37" i="18"/>
  <c r="D37" i="18" s="1"/>
  <c r="I8" i="18"/>
  <c r="R19" i="18"/>
  <c r="V22" i="18"/>
  <c r="D26" i="18"/>
  <c r="I27" i="18"/>
  <c r="D31" i="18"/>
  <c r="V35" i="18"/>
  <c r="M14" i="18"/>
  <c r="C19" i="18"/>
  <c r="Y22" i="18"/>
  <c r="R27" i="18"/>
  <c r="V20" i="18"/>
  <c r="Y20" i="18" s="1"/>
  <c r="D24" i="18"/>
  <c r="C27" i="18"/>
  <c r="V33" i="18"/>
  <c r="V10" i="18"/>
  <c r="M8" i="18"/>
  <c r="Y12" i="18"/>
  <c r="Y13" i="18"/>
  <c r="M19" i="18"/>
  <c r="V23" i="18"/>
  <c r="V28" i="18"/>
  <c r="V36" i="18"/>
  <c r="V41" i="18"/>
  <c r="V42" i="18"/>
  <c r="Y42" i="18" s="1"/>
  <c r="C43" i="18" l="1"/>
  <c r="R43" i="18"/>
  <c r="Y10" i="18"/>
  <c r="Y36" i="18"/>
  <c r="D36" i="18" s="1"/>
  <c r="V8" i="18"/>
  <c r="Y35" i="18"/>
  <c r="D35" i="18" s="1"/>
  <c r="V19" i="18"/>
  <c r="D20" i="18"/>
  <c r="Y32" i="18"/>
  <c r="D32" i="18" s="1"/>
  <c r="I43" i="18"/>
  <c r="D34" i="18"/>
  <c r="Y41" i="18"/>
  <c r="V27" i="18"/>
  <c r="Y28" i="18"/>
  <c r="Y11" i="18"/>
  <c r="Y33" i="18"/>
  <c r="D33" i="18" s="1"/>
  <c r="D22" i="18"/>
  <c r="D21" i="18"/>
  <c r="Y23" i="18"/>
  <c r="Y19" i="18" s="1"/>
  <c r="Y14" i="18"/>
  <c r="M43" i="18"/>
  <c r="Y27" i="18" l="1"/>
  <c r="D28" i="18"/>
  <c r="D27" i="18" s="1"/>
  <c r="D23" i="18"/>
  <c r="D19" i="18" s="1"/>
  <c r="V43" i="18"/>
  <c r="Y8" i="18"/>
  <c r="Y43" i="18" l="1"/>
  <c r="D43" i="18"/>
  <c r="AC40" i="17" l="1"/>
  <c r="R40" i="17"/>
  <c r="M40" i="17"/>
  <c r="I40" i="17"/>
  <c r="C40" i="17"/>
  <c r="AC39" i="17"/>
  <c r="AC38" i="17"/>
  <c r="R38" i="17"/>
  <c r="M38" i="17"/>
  <c r="I38" i="17"/>
  <c r="C38" i="17"/>
  <c r="AC37" i="17"/>
  <c r="R37" i="17"/>
  <c r="M37" i="17"/>
  <c r="I37" i="17"/>
  <c r="C37" i="17"/>
  <c r="AC36" i="17"/>
  <c r="R36" i="17"/>
  <c r="V36" i="17" s="1"/>
  <c r="M36" i="17"/>
  <c r="I36" i="17"/>
  <c r="Y36" i="17" s="1"/>
  <c r="C36" i="17"/>
  <c r="AC35" i="17"/>
  <c r="R35" i="17"/>
  <c r="M35" i="17"/>
  <c r="I35" i="17"/>
  <c r="C35" i="17"/>
  <c r="AC34" i="17"/>
  <c r="R34" i="17"/>
  <c r="M34" i="17"/>
  <c r="I34" i="17"/>
  <c r="C34" i="17"/>
  <c r="AC33" i="17"/>
  <c r="R33" i="17"/>
  <c r="V33" i="17" s="1"/>
  <c r="M33" i="17"/>
  <c r="I33" i="17"/>
  <c r="C33" i="17"/>
  <c r="AC32" i="17"/>
  <c r="R32" i="17"/>
  <c r="M32" i="17"/>
  <c r="V32" i="17" s="1"/>
  <c r="I32" i="17"/>
  <c r="C32" i="17"/>
  <c r="AC31" i="17"/>
  <c r="R31" i="17"/>
  <c r="M31" i="17"/>
  <c r="V31" i="17" s="1"/>
  <c r="I31" i="17"/>
  <c r="C31" i="17"/>
  <c r="AC30" i="17"/>
  <c r="R30" i="17"/>
  <c r="M30" i="17"/>
  <c r="I30" i="17"/>
  <c r="C30" i="17"/>
  <c r="AC29" i="17"/>
  <c r="R29" i="17"/>
  <c r="M29" i="17"/>
  <c r="I29" i="17"/>
  <c r="C29" i="17"/>
  <c r="AC28" i="17"/>
  <c r="R28" i="17"/>
  <c r="M28" i="17"/>
  <c r="V28" i="17" s="1"/>
  <c r="I28" i="17"/>
  <c r="Y28" i="17" s="1"/>
  <c r="C28" i="17"/>
  <c r="AP27" i="17"/>
  <c r="AO27" i="17"/>
  <c r="AN27" i="17"/>
  <c r="AM27" i="17"/>
  <c r="AL27" i="17"/>
  <c r="AK27" i="17"/>
  <c r="AJ27" i="17"/>
  <c r="AI27" i="17"/>
  <c r="AH27" i="17"/>
  <c r="AG27" i="17"/>
  <c r="AF27" i="17"/>
  <c r="AE27" i="17"/>
  <c r="AD27" i="17"/>
  <c r="AB27" i="17"/>
  <c r="AA27" i="17"/>
  <c r="Z27" i="17"/>
  <c r="X27" i="17"/>
  <c r="W27" i="17"/>
  <c r="U27" i="17"/>
  <c r="T27" i="17"/>
  <c r="S27" i="17"/>
  <c r="Q27" i="17"/>
  <c r="P27" i="17"/>
  <c r="O27" i="17"/>
  <c r="N27" i="17"/>
  <c r="L27" i="17"/>
  <c r="K27" i="17"/>
  <c r="J27" i="17"/>
  <c r="H27" i="17"/>
  <c r="G27" i="17"/>
  <c r="F27" i="17"/>
  <c r="E27" i="17"/>
  <c r="D27" i="17"/>
  <c r="AC26" i="17"/>
  <c r="V26" i="17"/>
  <c r="R26" i="17"/>
  <c r="M26" i="17"/>
  <c r="I26" i="17"/>
  <c r="C26" i="17"/>
  <c r="AC25" i="17"/>
  <c r="R25" i="17"/>
  <c r="M25" i="17"/>
  <c r="I25" i="17"/>
  <c r="C25" i="17"/>
  <c r="AC24" i="17"/>
  <c r="R24" i="17"/>
  <c r="M24" i="17"/>
  <c r="I24" i="17"/>
  <c r="C24" i="17"/>
  <c r="AC23" i="17"/>
  <c r="R23" i="17"/>
  <c r="M23" i="17"/>
  <c r="V23" i="17" s="1"/>
  <c r="I23" i="17"/>
  <c r="C23" i="17"/>
  <c r="AC22" i="17"/>
  <c r="R22" i="17"/>
  <c r="M22" i="17"/>
  <c r="I22" i="17"/>
  <c r="C22" i="17"/>
  <c r="AC21" i="17"/>
  <c r="R21" i="17"/>
  <c r="M21" i="17"/>
  <c r="I21" i="17"/>
  <c r="C21" i="17"/>
  <c r="AC20" i="17"/>
  <c r="R20" i="17"/>
  <c r="M20" i="17"/>
  <c r="V20" i="17" s="1"/>
  <c r="I20" i="17"/>
  <c r="C20" i="17"/>
  <c r="AP19" i="17"/>
  <c r="AO19" i="17"/>
  <c r="AN19" i="17"/>
  <c r="AM19" i="17"/>
  <c r="AL19" i="17"/>
  <c r="AK19" i="17"/>
  <c r="AJ19" i="17"/>
  <c r="AI19" i="17"/>
  <c r="AH19" i="17"/>
  <c r="AG19" i="17"/>
  <c r="AF19" i="17"/>
  <c r="AE19" i="17"/>
  <c r="AD19" i="17"/>
  <c r="AB19" i="17"/>
  <c r="AA19" i="17"/>
  <c r="Z19" i="17"/>
  <c r="X19" i="17"/>
  <c r="W19" i="17"/>
  <c r="U19" i="17"/>
  <c r="T19" i="17"/>
  <c r="S19" i="17"/>
  <c r="Q19" i="17"/>
  <c r="P19" i="17"/>
  <c r="O19" i="17"/>
  <c r="N19" i="17"/>
  <c r="M19" i="17"/>
  <c r="L19" i="17"/>
  <c r="K19" i="17"/>
  <c r="J19" i="17"/>
  <c r="H19" i="17"/>
  <c r="G19" i="17"/>
  <c r="F19" i="17"/>
  <c r="E19" i="17"/>
  <c r="D19" i="17"/>
  <c r="AC18" i="17"/>
  <c r="R18" i="17"/>
  <c r="M18" i="17"/>
  <c r="I18" i="17"/>
  <c r="C18" i="17"/>
  <c r="R17" i="17"/>
  <c r="M17" i="17"/>
  <c r="R16" i="17"/>
  <c r="M16" i="17"/>
  <c r="I16" i="17"/>
  <c r="C16" i="17"/>
  <c r="R15" i="17"/>
  <c r="M15" i="17"/>
  <c r="I15" i="17"/>
  <c r="C15" i="17"/>
  <c r="AP14" i="17"/>
  <c r="AO14" i="17"/>
  <c r="AN14" i="17"/>
  <c r="AM14" i="17"/>
  <c r="AL14" i="17"/>
  <c r="AK14" i="17"/>
  <c r="AJ14" i="17"/>
  <c r="AI14" i="17"/>
  <c r="AH14" i="17"/>
  <c r="AG14" i="17"/>
  <c r="AF14" i="17"/>
  <c r="AE14" i="17"/>
  <c r="AD14" i="17"/>
  <c r="AC14" i="17"/>
  <c r="AB14" i="17"/>
  <c r="AA14" i="17"/>
  <c r="Z14" i="17"/>
  <c r="X14" i="17"/>
  <c r="W14" i="17"/>
  <c r="U14" i="17"/>
  <c r="T14" i="17"/>
  <c r="S14" i="17"/>
  <c r="Q14" i="17"/>
  <c r="P14" i="17"/>
  <c r="O14" i="17"/>
  <c r="N14" i="17"/>
  <c r="L14" i="17"/>
  <c r="K14" i="17"/>
  <c r="J14" i="17"/>
  <c r="H14" i="17"/>
  <c r="G14" i="17"/>
  <c r="F14" i="17"/>
  <c r="E14" i="17"/>
  <c r="D14" i="17"/>
  <c r="R13" i="17"/>
  <c r="M13" i="17"/>
  <c r="I13" i="17"/>
  <c r="C13" i="17"/>
  <c r="R12" i="17"/>
  <c r="R11" i="17" s="1"/>
  <c r="M12" i="17"/>
  <c r="V12" i="17" s="1"/>
  <c r="I12" i="17"/>
  <c r="AP11" i="17"/>
  <c r="AO11" i="17"/>
  <c r="AN11" i="17"/>
  <c r="AM11" i="17"/>
  <c r="AL11" i="17"/>
  <c r="AK11" i="17"/>
  <c r="AJ11" i="17"/>
  <c r="AI11" i="17"/>
  <c r="AH11" i="17"/>
  <c r="AG11" i="17"/>
  <c r="AF11" i="17"/>
  <c r="AE11" i="17"/>
  <c r="AD11" i="17"/>
  <c r="AC11" i="17"/>
  <c r="AB11" i="17"/>
  <c r="AA11" i="17"/>
  <c r="Z11" i="17"/>
  <c r="X11" i="17"/>
  <c r="W11" i="17"/>
  <c r="U11" i="17"/>
  <c r="T11" i="17"/>
  <c r="S11" i="17"/>
  <c r="Q11" i="17"/>
  <c r="P11" i="17"/>
  <c r="O11" i="17"/>
  <c r="N11" i="17"/>
  <c r="L11" i="17"/>
  <c r="K11" i="17"/>
  <c r="J11" i="17"/>
  <c r="H11" i="17"/>
  <c r="G11" i="17"/>
  <c r="F11" i="17"/>
  <c r="E11" i="17"/>
  <c r="D11" i="17"/>
  <c r="C11" i="17"/>
  <c r="V10" i="17"/>
  <c r="R10" i="17"/>
  <c r="M10" i="17"/>
  <c r="I10" i="17"/>
  <c r="C10" i="17"/>
  <c r="R9" i="17"/>
  <c r="R8" i="17" s="1"/>
  <c r="M9" i="17"/>
  <c r="I9" i="17"/>
  <c r="C9" i="17"/>
  <c r="C8" i="17" s="1"/>
  <c r="AP8" i="17"/>
  <c r="AO8" i="17"/>
  <c r="AN8" i="17"/>
  <c r="AM8" i="17"/>
  <c r="AL8" i="17"/>
  <c r="AK8" i="17"/>
  <c r="AJ8" i="17"/>
  <c r="AI8" i="17"/>
  <c r="AI41" i="17" s="1"/>
  <c r="AH8" i="17"/>
  <c r="AG8" i="17"/>
  <c r="AF8" i="17"/>
  <c r="AE8" i="17"/>
  <c r="AD8" i="17"/>
  <c r="AC8" i="17"/>
  <c r="AB8" i="17"/>
  <c r="AA8" i="17"/>
  <c r="AA41" i="17" s="1"/>
  <c r="Z8" i="17"/>
  <c r="X8" i="17"/>
  <c r="X41" i="17" s="1"/>
  <c r="W8" i="17"/>
  <c r="U8" i="17"/>
  <c r="T8" i="17"/>
  <c r="S8" i="17"/>
  <c r="Q8" i="17"/>
  <c r="P8" i="17"/>
  <c r="O8" i="17"/>
  <c r="N8" i="17"/>
  <c r="L8" i="17"/>
  <c r="K8" i="17"/>
  <c r="J8" i="17"/>
  <c r="H8" i="17"/>
  <c r="G8" i="17"/>
  <c r="G41" i="17" s="1"/>
  <c r="F8" i="17"/>
  <c r="E8" i="17"/>
  <c r="D8" i="17"/>
  <c r="Y23" i="17" l="1"/>
  <c r="Y20" i="17"/>
  <c r="R14" i="17"/>
  <c r="Y10" i="17"/>
  <c r="M8" i="17"/>
  <c r="V18" i="17"/>
  <c r="R27" i="17"/>
  <c r="Q41" i="17"/>
  <c r="Z41" i="17"/>
  <c r="AH41" i="17"/>
  <c r="AP41" i="17"/>
  <c r="V15" i="17"/>
  <c r="Y15" i="17" s="1"/>
  <c r="C27" i="17"/>
  <c r="Y31" i="17"/>
  <c r="AG41" i="17"/>
  <c r="E41" i="17"/>
  <c r="Y32" i="17"/>
  <c r="D41" i="17"/>
  <c r="U41" i="17"/>
  <c r="AE41" i="17"/>
  <c r="AM41" i="17"/>
  <c r="M11" i="17"/>
  <c r="O41" i="17"/>
  <c r="AO41" i="17"/>
  <c r="N41" i="17"/>
  <c r="L41" i="17"/>
  <c r="Y33" i="17"/>
  <c r="K41" i="17"/>
  <c r="S41" i="17"/>
  <c r="AK41" i="17"/>
  <c r="P41" i="17"/>
  <c r="T41" i="17"/>
  <c r="J41" i="17"/>
  <c r="AB41" i="17"/>
  <c r="AJ41" i="17"/>
  <c r="Y12" i="17"/>
  <c r="I11" i="17"/>
  <c r="I14" i="17"/>
  <c r="AD41" i="17"/>
  <c r="AL41" i="17"/>
  <c r="C14" i="17"/>
  <c r="AC19" i="17"/>
  <c r="F41" i="17"/>
  <c r="W41" i="17"/>
  <c r="AF41" i="17"/>
  <c r="AN41" i="17"/>
  <c r="V24" i="17"/>
  <c r="Y24" i="17" s="1"/>
  <c r="I8" i="17"/>
  <c r="H41" i="17"/>
  <c r="Y18" i="17"/>
  <c r="C19" i="17"/>
  <c r="V9" i="17"/>
  <c r="V13" i="17"/>
  <c r="R19" i="17"/>
  <c r="R41" i="17" s="1"/>
  <c r="V21" i="17"/>
  <c r="Y21" i="17" s="1"/>
  <c r="Y26" i="17"/>
  <c r="M27" i="17"/>
  <c r="AC27" i="17"/>
  <c r="V34" i="17"/>
  <c r="Y34" i="17" s="1"/>
  <c r="V29" i="17"/>
  <c r="V37" i="17"/>
  <c r="Y37" i="17" s="1"/>
  <c r="V35" i="17"/>
  <c r="I19" i="17"/>
  <c r="V22" i="17"/>
  <c r="M14" i="17"/>
  <c r="M41" i="17" s="1"/>
  <c r="V16" i="17"/>
  <c r="V14" i="17" s="1"/>
  <c r="V17" i="17"/>
  <c r="V25" i="17"/>
  <c r="I27" i="17"/>
  <c r="V30" i="17"/>
  <c r="V38" i="17"/>
  <c r="V40" i="17"/>
  <c r="C41" i="17" l="1"/>
  <c r="V19" i="17"/>
  <c r="AC41" i="17"/>
  <c r="Y19" i="17"/>
  <c r="Y38" i="17"/>
  <c r="Y22" i="17"/>
  <c r="Y25" i="17"/>
  <c r="Y29" i="17"/>
  <c r="I41" i="17"/>
  <c r="Y30" i="17"/>
  <c r="Y40" i="17"/>
  <c r="Y17" i="17"/>
  <c r="V11" i="17"/>
  <c r="Y13" i="17"/>
  <c r="Y11" i="17" s="1"/>
  <c r="Y9" i="17"/>
  <c r="Y8" i="17" s="1"/>
  <c r="V8" i="17"/>
  <c r="V27" i="17"/>
  <c r="Y16" i="17"/>
  <c r="Y35" i="17"/>
  <c r="V41" i="17" l="1"/>
  <c r="Y14" i="17"/>
  <c r="Y27" i="17"/>
  <c r="Y41" i="17" l="1"/>
  <c r="R42" i="16"/>
  <c r="M42" i="16"/>
  <c r="I42" i="16"/>
  <c r="AC41" i="16"/>
  <c r="R41" i="16"/>
  <c r="M41" i="16"/>
  <c r="V41" i="16" s="1"/>
  <c r="Y41" i="16" s="1"/>
  <c r="H41" i="16"/>
  <c r="C41" i="16"/>
  <c r="AC40" i="16"/>
  <c r="V40" i="16"/>
  <c r="R40" i="16"/>
  <c r="M40" i="16"/>
  <c r="C40" i="16"/>
  <c r="AC39" i="16"/>
  <c r="R39" i="16"/>
  <c r="M39" i="16"/>
  <c r="H39" i="16"/>
  <c r="C39" i="16"/>
  <c r="AC38" i="16"/>
  <c r="R38" i="16"/>
  <c r="M38" i="16"/>
  <c r="V38" i="16" s="1"/>
  <c r="Y38" i="16" s="1"/>
  <c r="H38" i="16"/>
  <c r="C38" i="16"/>
  <c r="AC37" i="16"/>
  <c r="V37" i="16"/>
  <c r="R37" i="16"/>
  <c r="M37" i="16"/>
  <c r="H37" i="16"/>
  <c r="C37" i="16"/>
  <c r="AC36" i="16"/>
  <c r="R36" i="16"/>
  <c r="M36" i="16"/>
  <c r="V36" i="16" s="1"/>
  <c r="Y36" i="16" s="1"/>
  <c r="H36" i="16"/>
  <c r="C36" i="16"/>
  <c r="AC35" i="16"/>
  <c r="R35" i="16"/>
  <c r="M35" i="16"/>
  <c r="H35" i="16"/>
  <c r="C35" i="16"/>
  <c r="AC34" i="16"/>
  <c r="R34" i="16"/>
  <c r="M34" i="16"/>
  <c r="H34" i="16"/>
  <c r="C34" i="16"/>
  <c r="AC32" i="16"/>
  <c r="R32" i="16"/>
  <c r="M32" i="16"/>
  <c r="V32" i="16" s="1"/>
  <c r="H32" i="16"/>
  <c r="C32" i="16"/>
  <c r="AC31" i="16"/>
  <c r="R31" i="16"/>
  <c r="M31" i="16"/>
  <c r="H31" i="16"/>
  <c r="C31" i="16"/>
  <c r="AC30" i="16"/>
  <c r="R30" i="16"/>
  <c r="M30" i="16"/>
  <c r="H30" i="16"/>
  <c r="C30" i="16"/>
  <c r="AC29" i="16"/>
  <c r="R29" i="16"/>
  <c r="M29" i="16"/>
  <c r="H29" i="16"/>
  <c r="C29" i="16"/>
  <c r="AC28" i="16"/>
  <c r="R28" i="16"/>
  <c r="M28" i="16"/>
  <c r="V28" i="16" s="1"/>
  <c r="Y28" i="16" s="1"/>
  <c r="H28" i="16"/>
  <c r="C28" i="16"/>
  <c r="AP27" i="16"/>
  <c r="AO27" i="16"/>
  <c r="AN27" i="16"/>
  <c r="AM27" i="16"/>
  <c r="AL27" i="16"/>
  <c r="AK27" i="16"/>
  <c r="AJ27" i="16"/>
  <c r="AI27" i="16"/>
  <c r="AH27" i="16"/>
  <c r="AG27" i="16"/>
  <c r="AF27" i="16"/>
  <c r="AE27" i="16"/>
  <c r="AD27" i="16"/>
  <c r="AB27" i="16"/>
  <c r="AA27" i="16"/>
  <c r="Z27" i="16"/>
  <c r="X27" i="16"/>
  <c r="W27" i="16"/>
  <c r="U27" i="16"/>
  <c r="T27" i="16"/>
  <c r="S27" i="16"/>
  <c r="R27" i="16"/>
  <c r="Q27" i="16"/>
  <c r="P27" i="16"/>
  <c r="O27" i="16"/>
  <c r="N27" i="16"/>
  <c r="L27" i="16"/>
  <c r="K27" i="16"/>
  <c r="J27" i="16"/>
  <c r="I27" i="16"/>
  <c r="G27" i="16"/>
  <c r="F27" i="16"/>
  <c r="E27" i="16"/>
  <c r="D27" i="16"/>
  <c r="AC26" i="16"/>
  <c r="R26" i="16"/>
  <c r="M26" i="16"/>
  <c r="V26" i="16" s="1"/>
  <c r="H26" i="16"/>
  <c r="C26" i="16"/>
  <c r="AC25" i="16"/>
  <c r="R25" i="16"/>
  <c r="M25" i="16"/>
  <c r="H25" i="16"/>
  <c r="C25" i="16"/>
  <c r="AC24" i="16"/>
  <c r="R24" i="16"/>
  <c r="M24" i="16"/>
  <c r="H24" i="16"/>
  <c r="C24" i="16"/>
  <c r="AC23" i="16"/>
  <c r="R23" i="16"/>
  <c r="M23" i="16"/>
  <c r="H23" i="16"/>
  <c r="C23" i="16"/>
  <c r="AC22" i="16"/>
  <c r="R22" i="16"/>
  <c r="M22" i="16"/>
  <c r="H22" i="16"/>
  <c r="C22" i="16"/>
  <c r="AC21" i="16"/>
  <c r="R21" i="16"/>
  <c r="M21" i="16"/>
  <c r="H21" i="16"/>
  <c r="C21" i="16"/>
  <c r="AC20" i="16"/>
  <c r="R20" i="16"/>
  <c r="R19" i="16" s="1"/>
  <c r="M20" i="16"/>
  <c r="H20" i="16"/>
  <c r="C20" i="16"/>
  <c r="AP19" i="16"/>
  <c r="AO19" i="16"/>
  <c r="AN19" i="16"/>
  <c r="AM19" i="16"/>
  <c r="AL19" i="16"/>
  <c r="AK19" i="16"/>
  <c r="AJ19" i="16"/>
  <c r="AI19" i="16"/>
  <c r="AH19" i="16"/>
  <c r="AG19" i="16"/>
  <c r="AF19" i="16"/>
  <c r="AE19" i="16"/>
  <c r="AD19" i="16"/>
  <c r="AB19" i="16"/>
  <c r="AA19" i="16"/>
  <c r="Z19" i="16"/>
  <c r="X19" i="16"/>
  <c r="W19" i="16"/>
  <c r="U19" i="16"/>
  <c r="T19" i="16"/>
  <c r="S19" i="16"/>
  <c r="Q19" i="16"/>
  <c r="P19" i="16"/>
  <c r="O19" i="16"/>
  <c r="N19" i="16"/>
  <c r="L19" i="16"/>
  <c r="K19" i="16"/>
  <c r="J19" i="16"/>
  <c r="I19" i="16"/>
  <c r="G19" i="16"/>
  <c r="F19" i="16"/>
  <c r="E19" i="16"/>
  <c r="D19" i="16"/>
  <c r="AC18" i="16"/>
  <c r="R18" i="16"/>
  <c r="M18" i="16"/>
  <c r="H18" i="16"/>
  <c r="C18" i="16"/>
  <c r="V17" i="16"/>
  <c r="Y17" i="16" s="1"/>
  <c r="R17" i="16"/>
  <c r="M17" i="16"/>
  <c r="C17" i="16"/>
  <c r="R16" i="16"/>
  <c r="M16" i="16"/>
  <c r="I16" i="16"/>
  <c r="C16" i="16"/>
  <c r="V15" i="16"/>
  <c r="R15" i="16"/>
  <c r="R14" i="16" s="1"/>
  <c r="M15" i="16"/>
  <c r="I15" i="16"/>
  <c r="C15" i="16"/>
  <c r="AP14" i="16"/>
  <c r="AO14" i="16"/>
  <c r="AN14" i="16"/>
  <c r="AM14" i="16"/>
  <c r="AL14" i="16"/>
  <c r="AK14" i="16"/>
  <c r="AJ14" i="16"/>
  <c r="AI14" i="16"/>
  <c r="AH14" i="16"/>
  <c r="AG14" i="16"/>
  <c r="AF14" i="16"/>
  <c r="AE14" i="16"/>
  <c r="AD14" i="16"/>
  <c r="AC14" i="16"/>
  <c r="AB14" i="16"/>
  <c r="AA14" i="16"/>
  <c r="Z14" i="16"/>
  <c r="X14" i="16"/>
  <c r="W14" i="16"/>
  <c r="U14" i="16"/>
  <c r="T14" i="16"/>
  <c r="S14" i="16"/>
  <c r="Q14" i="16"/>
  <c r="P14" i="16"/>
  <c r="O14" i="16"/>
  <c r="N14" i="16"/>
  <c r="L14" i="16"/>
  <c r="K14" i="16"/>
  <c r="J14" i="16"/>
  <c r="H14" i="16"/>
  <c r="G14" i="16"/>
  <c r="F14" i="16"/>
  <c r="E14" i="16"/>
  <c r="D14" i="16"/>
  <c r="R13" i="16"/>
  <c r="M13" i="16"/>
  <c r="C13" i="16"/>
  <c r="R12" i="16"/>
  <c r="M12" i="16"/>
  <c r="M11" i="16" s="1"/>
  <c r="I12" i="16"/>
  <c r="I11" i="16" s="1"/>
  <c r="AP11" i="16"/>
  <c r="AO11" i="16"/>
  <c r="AN11" i="16"/>
  <c r="AM11" i="16"/>
  <c r="AL11" i="16"/>
  <c r="AK11" i="16"/>
  <c r="AJ11" i="16"/>
  <c r="AI11" i="16"/>
  <c r="AH11" i="16"/>
  <c r="AG11" i="16"/>
  <c r="AF11" i="16"/>
  <c r="AE11" i="16"/>
  <c r="AD11" i="16"/>
  <c r="AC11" i="16"/>
  <c r="AB11" i="16"/>
  <c r="AA11" i="16"/>
  <c r="Z11" i="16"/>
  <c r="X11" i="16"/>
  <c r="W11" i="16"/>
  <c r="U11" i="16"/>
  <c r="T11" i="16"/>
  <c r="S11" i="16"/>
  <c r="Q11" i="16"/>
  <c r="P11" i="16"/>
  <c r="O11" i="16"/>
  <c r="N11" i="16"/>
  <c r="L11" i="16"/>
  <c r="K11" i="16"/>
  <c r="J11" i="16"/>
  <c r="H11" i="16"/>
  <c r="G11" i="16"/>
  <c r="F11" i="16"/>
  <c r="E11" i="16"/>
  <c r="D11" i="16"/>
  <c r="C11" i="16"/>
  <c r="AC10" i="16"/>
  <c r="R10" i="16"/>
  <c r="M10" i="16"/>
  <c r="V10" i="16" s="1"/>
  <c r="H10" i="16"/>
  <c r="H8" i="16" s="1"/>
  <c r="C10" i="16"/>
  <c r="R9" i="16"/>
  <c r="M9" i="16"/>
  <c r="I9" i="16"/>
  <c r="C9" i="16"/>
  <c r="AP8" i="16"/>
  <c r="AO8" i="16"/>
  <c r="AN8" i="16"/>
  <c r="AM8" i="16"/>
  <c r="AL8" i="16"/>
  <c r="AK8" i="16"/>
  <c r="AJ8" i="16"/>
  <c r="AI8" i="16"/>
  <c r="AH8" i="16"/>
  <c r="AG8" i="16"/>
  <c r="AF8" i="16"/>
  <c r="AE8" i="16"/>
  <c r="AD8" i="16"/>
  <c r="AB8" i="16"/>
  <c r="AA8" i="16"/>
  <c r="Z8" i="16"/>
  <c r="Z43" i="16" s="1"/>
  <c r="X8" i="16"/>
  <c r="W8" i="16"/>
  <c r="U8" i="16"/>
  <c r="T8" i="16"/>
  <c r="S8" i="16"/>
  <c r="S43" i="16" s="1"/>
  <c r="Q8" i="16"/>
  <c r="P8" i="16"/>
  <c r="O8" i="16"/>
  <c r="N8" i="16"/>
  <c r="N43" i="16" s="1"/>
  <c r="L8" i="16"/>
  <c r="K8" i="16"/>
  <c r="J8" i="16"/>
  <c r="I8" i="16"/>
  <c r="G8" i="16"/>
  <c r="F8" i="16"/>
  <c r="E8" i="16"/>
  <c r="D8" i="16"/>
  <c r="D43" i="16" s="1"/>
  <c r="J43" i="16" l="1"/>
  <c r="AI43" i="16"/>
  <c r="AF43" i="16"/>
  <c r="AN43" i="16"/>
  <c r="C14" i="16"/>
  <c r="AC19" i="16"/>
  <c r="K43" i="16"/>
  <c r="U43" i="16"/>
  <c r="V23" i="16"/>
  <c r="Y23" i="16" s="1"/>
  <c r="AC27" i="16"/>
  <c r="V39" i="16"/>
  <c r="L43" i="16"/>
  <c r="W43" i="16"/>
  <c r="AK43" i="16"/>
  <c r="P43" i="16"/>
  <c r="V20" i="16"/>
  <c r="Y20" i="16" s="1"/>
  <c r="AP43" i="16"/>
  <c r="AE43" i="16"/>
  <c r="AM43" i="16"/>
  <c r="AH43" i="16"/>
  <c r="AO43" i="16"/>
  <c r="X43" i="16"/>
  <c r="AG43" i="16"/>
  <c r="M8" i="16"/>
  <c r="V31" i="16"/>
  <c r="Q43" i="16"/>
  <c r="AA43" i="16"/>
  <c r="T43" i="16"/>
  <c r="AJ43" i="16"/>
  <c r="V12" i="16"/>
  <c r="R11" i="16"/>
  <c r="M14" i="16"/>
  <c r="M43" i="16" s="1"/>
  <c r="AC8" i="16"/>
  <c r="AC43" i="16" s="1"/>
  <c r="R8" i="16"/>
  <c r="AB43" i="16"/>
  <c r="AD43" i="16"/>
  <c r="AL43" i="16"/>
  <c r="C8" i="16"/>
  <c r="V13" i="16"/>
  <c r="V14" i="16"/>
  <c r="V22" i="16"/>
  <c r="M19" i="16"/>
  <c r="V25" i="16"/>
  <c r="E43" i="16"/>
  <c r="F43" i="16"/>
  <c r="V16" i="16"/>
  <c r="O43" i="16"/>
  <c r="V9" i="16"/>
  <c r="C19" i="16"/>
  <c r="M27" i="16"/>
  <c r="V30" i="16"/>
  <c r="Y39" i="16"/>
  <c r="G43" i="16"/>
  <c r="Y26" i="16"/>
  <c r="C27" i="16"/>
  <c r="Y31" i="16"/>
  <c r="I14" i="16"/>
  <c r="I43" i="16" s="1"/>
  <c r="V21" i="16"/>
  <c r="V24" i="16"/>
  <c r="V29" i="16"/>
  <c r="V34" i="16"/>
  <c r="Y15" i="16"/>
  <c r="H19" i="16"/>
  <c r="H27" i="16"/>
  <c r="Y32" i="16"/>
  <c r="Y37" i="16"/>
  <c r="Y40" i="16"/>
  <c r="V35" i="16"/>
  <c r="V18" i="16"/>
  <c r="V42" i="16"/>
  <c r="H43" i="16" l="1"/>
  <c r="V27" i="16"/>
  <c r="R43" i="16"/>
  <c r="C43" i="16"/>
  <c r="Y21" i="16"/>
  <c r="Y18" i="16"/>
  <c r="Y14" i="16"/>
  <c r="Y34" i="16"/>
  <c r="V19" i="16"/>
  <c r="Y16" i="16"/>
  <c r="V11" i="16"/>
  <c r="Y42" i="16"/>
  <c r="Y25" i="16"/>
  <c r="Y35" i="16"/>
  <c r="Y13" i="16"/>
  <c r="Y12" i="16"/>
  <c r="Y29" i="16"/>
  <c r="Y27" i="16" s="1"/>
  <c r="Y30" i="16"/>
  <c r="V8" i="16"/>
  <c r="Y9" i="16"/>
  <c r="Y8" i="16" s="1"/>
  <c r="Y24" i="16"/>
  <c r="V43" i="16" l="1"/>
  <c r="Y11" i="16"/>
  <c r="Y19" i="16"/>
  <c r="Y43" i="16" l="1"/>
  <c r="R45" i="15"/>
  <c r="M45" i="15"/>
  <c r="I45" i="15"/>
  <c r="R44" i="15"/>
  <c r="M44" i="15"/>
  <c r="I44" i="15"/>
  <c r="R43" i="15"/>
  <c r="M43" i="15"/>
  <c r="I43" i="15"/>
  <c r="R42" i="15"/>
  <c r="M42" i="15"/>
  <c r="I42" i="15"/>
  <c r="R41" i="15"/>
  <c r="M41" i="15"/>
  <c r="I41" i="15"/>
  <c r="R40" i="15"/>
  <c r="M40" i="15"/>
  <c r="V40" i="15" s="1"/>
  <c r="I40" i="15"/>
  <c r="R39" i="15"/>
  <c r="M39" i="15"/>
  <c r="V39" i="15" s="1"/>
  <c r="I39" i="15"/>
  <c r="R38" i="15"/>
  <c r="V38" i="15" s="1"/>
  <c r="M38" i="15"/>
  <c r="I38" i="15"/>
  <c r="R37" i="15"/>
  <c r="M37" i="15"/>
  <c r="I37" i="15"/>
  <c r="R36" i="15"/>
  <c r="M36" i="15"/>
  <c r="I36" i="15"/>
  <c r="R35" i="15"/>
  <c r="V35" i="15" s="1"/>
  <c r="M35" i="15"/>
  <c r="I35" i="15"/>
  <c r="E35" i="15" s="1"/>
  <c r="R34" i="15"/>
  <c r="M34" i="15"/>
  <c r="I34" i="15"/>
  <c r="E34" i="15" s="1"/>
  <c r="R33" i="15"/>
  <c r="M33" i="15"/>
  <c r="I33" i="15"/>
  <c r="R32" i="15"/>
  <c r="M32" i="15"/>
  <c r="I32" i="15"/>
  <c r="E32" i="15" s="1"/>
  <c r="R31" i="15"/>
  <c r="M31" i="15"/>
  <c r="I31" i="15"/>
  <c r="E31" i="15" s="1"/>
  <c r="R30" i="15"/>
  <c r="M30" i="15"/>
  <c r="I30" i="15"/>
  <c r="R29" i="15"/>
  <c r="R27" i="15" s="1"/>
  <c r="M29" i="15"/>
  <c r="I29" i="15"/>
  <c r="R28" i="15"/>
  <c r="M28" i="15"/>
  <c r="I28" i="15"/>
  <c r="AP27" i="15"/>
  <c r="AO27" i="15"/>
  <c r="AN27" i="15"/>
  <c r="AM27" i="15"/>
  <c r="AL27" i="15"/>
  <c r="AK27" i="15"/>
  <c r="AJ27" i="15"/>
  <c r="AI27" i="15"/>
  <c r="AH27" i="15"/>
  <c r="AG27" i="15"/>
  <c r="AF27" i="15"/>
  <c r="AE27" i="15"/>
  <c r="AD27" i="15"/>
  <c r="AC27" i="15"/>
  <c r="AB27" i="15"/>
  <c r="AA27" i="15"/>
  <c r="Z27" i="15"/>
  <c r="X27" i="15"/>
  <c r="W27" i="15"/>
  <c r="U27" i="15"/>
  <c r="T27" i="15"/>
  <c r="S27" i="15"/>
  <c r="Q27" i="15"/>
  <c r="P27" i="15"/>
  <c r="O27" i="15"/>
  <c r="N27" i="15"/>
  <c r="L27" i="15"/>
  <c r="K27" i="15"/>
  <c r="J27" i="15"/>
  <c r="H27" i="15"/>
  <c r="G27" i="15"/>
  <c r="F27" i="15"/>
  <c r="D27" i="15"/>
  <c r="R26" i="15"/>
  <c r="M26" i="15"/>
  <c r="I26" i="15"/>
  <c r="E26" i="15" s="1"/>
  <c r="R25" i="15"/>
  <c r="M25" i="15"/>
  <c r="V25" i="15" s="1"/>
  <c r="I25" i="15"/>
  <c r="R24" i="15"/>
  <c r="M24" i="15"/>
  <c r="I24" i="15"/>
  <c r="E24" i="15"/>
  <c r="R23" i="15"/>
  <c r="M23" i="15"/>
  <c r="I23" i="15"/>
  <c r="R22" i="15"/>
  <c r="V22" i="15" s="1"/>
  <c r="M22" i="15"/>
  <c r="I22" i="15"/>
  <c r="E22" i="15" s="1"/>
  <c r="R21" i="15"/>
  <c r="M21" i="15"/>
  <c r="I21" i="15"/>
  <c r="R20" i="15"/>
  <c r="M20" i="15"/>
  <c r="V20" i="15" s="1"/>
  <c r="I20" i="15"/>
  <c r="AP19" i="15"/>
  <c r="AO19" i="15"/>
  <c r="AN19" i="15"/>
  <c r="AM19" i="15"/>
  <c r="AL19" i="15"/>
  <c r="AK19" i="15"/>
  <c r="AJ19" i="15"/>
  <c r="AI19" i="15"/>
  <c r="AH19" i="15"/>
  <c r="AG19" i="15"/>
  <c r="AF19" i="15"/>
  <c r="AE19" i="15"/>
  <c r="AD19" i="15"/>
  <c r="AC19" i="15"/>
  <c r="AB19" i="15"/>
  <c r="AA19" i="15"/>
  <c r="Z19" i="15"/>
  <c r="X19" i="15"/>
  <c r="W19" i="15"/>
  <c r="U19" i="15"/>
  <c r="T19" i="15"/>
  <c r="S19" i="15"/>
  <c r="Q19" i="15"/>
  <c r="P19" i="15"/>
  <c r="O19" i="15"/>
  <c r="N19" i="15"/>
  <c r="L19" i="15"/>
  <c r="K19" i="15"/>
  <c r="J19" i="15"/>
  <c r="H19" i="15"/>
  <c r="G19" i="15"/>
  <c r="F19" i="15"/>
  <c r="V18" i="15"/>
  <c r="E18" i="15"/>
  <c r="R17" i="15"/>
  <c r="M17" i="15"/>
  <c r="R16" i="15"/>
  <c r="M16" i="15"/>
  <c r="I16" i="15"/>
  <c r="R15" i="15"/>
  <c r="R14" i="15" s="1"/>
  <c r="M15" i="15"/>
  <c r="I15" i="15"/>
  <c r="AP14" i="15"/>
  <c r="AO14" i="15"/>
  <c r="AN14" i="15"/>
  <c r="AM14" i="15"/>
  <c r="AL14" i="15"/>
  <c r="AK14" i="15"/>
  <c r="AJ14" i="15"/>
  <c r="AI14" i="15"/>
  <c r="AH14" i="15"/>
  <c r="AG14" i="15"/>
  <c r="AF14" i="15"/>
  <c r="AE14" i="15"/>
  <c r="AD14" i="15"/>
  <c r="AC14" i="15"/>
  <c r="AB14" i="15"/>
  <c r="AA14" i="15"/>
  <c r="Z14" i="15"/>
  <c r="X14" i="15"/>
  <c r="W14" i="15"/>
  <c r="U14" i="15"/>
  <c r="T14" i="15"/>
  <c r="S14" i="15"/>
  <c r="Q14" i="15"/>
  <c r="P14" i="15"/>
  <c r="O14" i="15"/>
  <c r="N14" i="15"/>
  <c r="L14" i="15"/>
  <c r="K14" i="15"/>
  <c r="J14" i="15"/>
  <c r="H14" i="15"/>
  <c r="G14" i="15"/>
  <c r="F14" i="15"/>
  <c r="E14" i="15"/>
  <c r="D14" i="15"/>
  <c r="C14" i="15"/>
  <c r="R13" i="15"/>
  <c r="M13" i="15"/>
  <c r="M11" i="15" s="1"/>
  <c r="I13" i="15"/>
  <c r="R12" i="15"/>
  <c r="M12" i="15"/>
  <c r="I12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X11" i="15"/>
  <c r="W11" i="15"/>
  <c r="U11" i="15"/>
  <c r="T11" i="15"/>
  <c r="S11" i="15"/>
  <c r="Q11" i="15"/>
  <c r="P11" i="15"/>
  <c r="O11" i="15"/>
  <c r="N11" i="15"/>
  <c r="L11" i="15"/>
  <c r="K11" i="15"/>
  <c r="J11" i="15"/>
  <c r="H11" i="15"/>
  <c r="G11" i="15"/>
  <c r="F11" i="15"/>
  <c r="E11" i="15"/>
  <c r="C11" i="15"/>
  <c r="R10" i="15"/>
  <c r="R8" i="15" s="1"/>
  <c r="M10" i="15"/>
  <c r="I10" i="15"/>
  <c r="R9" i="15"/>
  <c r="M9" i="15"/>
  <c r="V9" i="15" s="1"/>
  <c r="I9" i="15"/>
  <c r="AP8" i="15"/>
  <c r="AO8" i="15"/>
  <c r="AN8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AA8" i="15"/>
  <c r="Z8" i="15"/>
  <c r="X8" i="15"/>
  <c r="W8" i="15"/>
  <c r="U8" i="15"/>
  <c r="T8" i="15"/>
  <c r="S8" i="15"/>
  <c r="Q8" i="15"/>
  <c r="Q46" i="15" s="1"/>
  <c r="P8" i="15"/>
  <c r="O8" i="15"/>
  <c r="N8" i="15"/>
  <c r="M8" i="15"/>
  <c r="L8" i="15"/>
  <c r="K8" i="15"/>
  <c r="J8" i="15"/>
  <c r="H8" i="15"/>
  <c r="G8" i="15"/>
  <c r="F8" i="15"/>
  <c r="E8" i="15"/>
  <c r="D8" i="15"/>
  <c r="C8" i="15"/>
  <c r="R19" i="15" l="1"/>
  <c r="V32" i="15"/>
  <c r="Y22" i="15"/>
  <c r="V30" i="15"/>
  <c r="V45" i="15"/>
  <c r="P46" i="15"/>
  <c r="AA46" i="15"/>
  <c r="AI46" i="15"/>
  <c r="V43" i="15"/>
  <c r="Y35" i="15"/>
  <c r="C35" i="15"/>
  <c r="Y39" i="15"/>
  <c r="Z46" i="15"/>
  <c r="F46" i="15"/>
  <c r="AG46" i="15"/>
  <c r="W46" i="15"/>
  <c r="U46" i="15"/>
  <c r="AE46" i="15"/>
  <c r="AM46" i="15"/>
  <c r="X46" i="15"/>
  <c r="AD46" i="15"/>
  <c r="AL46" i="15"/>
  <c r="R11" i="15"/>
  <c r="I27" i="15"/>
  <c r="AP46" i="15"/>
  <c r="Y43" i="15"/>
  <c r="O46" i="15"/>
  <c r="N46" i="15"/>
  <c r="L46" i="15"/>
  <c r="K46" i="15"/>
  <c r="S46" i="15"/>
  <c r="AC46" i="15"/>
  <c r="AK46" i="15"/>
  <c r="G46" i="15"/>
  <c r="AH46" i="15"/>
  <c r="AO46" i="15"/>
  <c r="AB46" i="15"/>
  <c r="AJ46" i="15"/>
  <c r="V15" i="15"/>
  <c r="V36" i="15"/>
  <c r="C24" i="15"/>
  <c r="H46" i="15"/>
  <c r="J46" i="15"/>
  <c r="R46" i="15"/>
  <c r="T46" i="15"/>
  <c r="I8" i="15"/>
  <c r="M27" i="15"/>
  <c r="V28" i="15"/>
  <c r="C31" i="15"/>
  <c r="Y32" i="15"/>
  <c r="I11" i="15"/>
  <c r="C34" i="15"/>
  <c r="Y45" i="15"/>
  <c r="D45" i="15" s="1"/>
  <c r="V12" i="15"/>
  <c r="Y12" i="15" s="1"/>
  <c r="Y38" i="15"/>
  <c r="AF46" i="15"/>
  <c r="AN46" i="15"/>
  <c r="M14" i="15"/>
  <c r="E21" i="15"/>
  <c r="I19" i="15"/>
  <c r="C26" i="15"/>
  <c r="I14" i="15"/>
  <c r="M19" i="15"/>
  <c r="C22" i="15"/>
  <c r="V23" i="15"/>
  <c r="E29" i="15"/>
  <c r="C32" i="15"/>
  <c r="V33" i="15"/>
  <c r="E37" i="15"/>
  <c r="Y40" i="15"/>
  <c r="V41" i="15"/>
  <c r="Y41" i="15" s="1"/>
  <c r="V42" i="15"/>
  <c r="V16" i="15"/>
  <c r="V17" i="15"/>
  <c r="V21" i="15"/>
  <c r="V26" i="15"/>
  <c r="V31" i="15"/>
  <c r="E20" i="15"/>
  <c r="V24" i="15"/>
  <c r="Y24" i="15" s="1"/>
  <c r="E25" i="15"/>
  <c r="E30" i="15"/>
  <c r="V34" i="15"/>
  <c r="V44" i="15"/>
  <c r="V10" i="15"/>
  <c r="V8" i="15" s="1"/>
  <c r="V13" i="15"/>
  <c r="E23" i="15"/>
  <c r="V29" i="15"/>
  <c r="E33" i="15"/>
  <c r="V37" i="15"/>
  <c r="Y44" i="15"/>
  <c r="E28" i="15"/>
  <c r="E36" i="15"/>
  <c r="M46" i="15" l="1"/>
  <c r="V19" i="15"/>
  <c r="V14" i="15"/>
  <c r="C33" i="15"/>
  <c r="Y33" i="15"/>
  <c r="Y34" i="15"/>
  <c r="C36" i="15"/>
  <c r="Y36" i="15"/>
  <c r="C20" i="15"/>
  <c r="Y20" i="15"/>
  <c r="E19" i="15"/>
  <c r="Y42" i="15"/>
  <c r="C21" i="15"/>
  <c r="Y21" i="15"/>
  <c r="Y31" i="15"/>
  <c r="Y29" i="15"/>
  <c r="C29" i="15"/>
  <c r="C23" i="15"/>
  <c r="Y23" i="15"/>
  <c r="C30" i="15"/>
  <c r="Y30" i="15"/>
  <c r="D12" i="15"/>
  <c r="V11" i="15"/>
  <c r="Y17" i="15"/>
  <c r="Y37" i="15"/>
  <c r="C37" i="15"/>
  <c r="V27" i="15"/>
  <c r="Y13" i="15"/>
  <c r="Y11" i="15" s="1"/>
  <c r="C25" i="15"/>
  <c r="Y25" i="15"/>
  <c r="Y26" i="15"/>
  <c r="I46" i="15"/>
  <c r="C28" i="15"/>
  <c r="Y28" i="15"/>
  <c r="E27" i="15"/>
  <c r="Y15" i="15"/>
  <c r="Y10" i="15"/>
  <c r="Y8" i="15" s="1"/>
  <c r="Y16" i="15"/>
  <c r="V46" i="15" l="1"/>
  <c r="Y27" i="15"/>
  <c r="C27" i="15"/>
  <c r="D25" i="15"/>
  <c r="D13" i="15"/>
  <c r="E46" i="15"/>
  <c r="Y19" i="15"/>
  <c r="C19" i="15"/>
  <c r="Y14" i="15"/>
  <c r="Y46" i="15" s="1"/>
  <c r="C46" i="15" l="1"/>
  <c r="D11" i="15"/>
  <c r="D19" i="15"/>
  <c r="D46" i="15" l="1"/>
  <c r="R41" i="14"/>
  <c r="M41" i="14"/>
  <c r="I41" i="14"/>
  <c r="AC40" i="14"/>
  <c r="R40" i="14"/>
  <c r="M40" i="14"/>
  <c r="AC39" i="14"/>
  <c r="R39" i="14"/>
  <c r="M39" i="14"/>
  <c r="V39" i="14" s="1"/>
  <c r="Y39" i="14" s="1"/>
  <c r="H39" i="14"/>
  <c r="C39" i="14"/>
  <c r="AC38" i="14"/>
  <c r="R38" i="14"/>
  <c r="M38" i="14"/>
  <c r="V38" i="14" s="1"/>
  <c r="H38" i="14"/>
  <c r="C38" i="14"/>
  <c r="AC37" i="14"/>
  <c r="R37" i="14"/>
  <c r="M37" i="14"/>
  <c r="H37" i="14"/>
  <c r="AC36" i="14"/>
  <c r="R36" i="14"/>
  <c r="M36" i="14"/>
  <c r="H36" i="14"/>
  <c r="AC35" i="14"/>
  <c r="R35" i="14"/>
  <c r="M35" i="14"/>
  <c r="H35" i="14"/>
  <c r="AC34" i="14"/>
  <c r="R34" i="14"/>
  <c r="M34" i="14"/>
  <c r="H34" i="14"/>
  <c r="AC33" i="14"/>
  <c r="R33" i="14"/>
  <c r="M33" i="14"/>
  <c r="H33" i="14"/>
  <c r="AC32" i="14"/>
  <c r="R32" i="14"/>
  <c r="M32" i="14"/>
  <c r="H32" i="14"/>
  <c r="AC31" i="14"/>
  <c r="R31" i="14"/>
  <c r="M31" i="14"/>
  <c r="H31" i="14"/>
  <c r="AC30" i="14"/>
  <c r="R30" i="14"/>
  <c r="M30" i="14"/>
  <c r="H30" i="14"/>
  <c r="AC29" i="14"/>
  <c r="R29" i="14"/>
  <c r="M29" i="14"/>
  <c r="H29" i="14"/>
  <c r="AC28" i="14"/>
  <c r="R28" i="14"/>
  <c r="M28" i="14"/>
  <c r="H28" i="14"/>
  <c r="AP27" i="14"/>
  <c r="AO27" i="14"/>
  <c r="AN27" i="14"/>
  <c r="AM27" i="14"/>
  <c r="AL27" i="14"/>
  <c r="AK27" i="14"/>
  <c r="AJ27" i="14"/>
  <c r="AI27" i="14"/>
  <c r="AH27" i="14"/>
  <c r="AG27" i="14"/>
  <c r="AF27" i="14"/>
  <c r="AE27" i="14"/>
  <c r="AD27" i="14"/>
  <c r="AB27" i="14"/>
  <c r="AA27" i="14"/>
  <c r="Z27" i="14"/>
  <c r="X27" i="14"/>
  <c r="W27" i="14"/>
  <c r="U27" i="14"/>
  <c r="T27" i="14"/>
  <c r="S27" i="14"/>
  <c r="Q27" i="14"/>
  <c r="P27" i="14"/>
  <c r="O27" i="14"/>
  <c r="N27" i="14"/>
  <c r="L27" i="14"/>
  <c r="K27" i="14"/>
  <c r="J27" i="14"/>
  <c r="I27" i="14"/>
  <c r="G27" i="14"/>
  <c r="F27" i="14"/>
  <c r="D27" i="14"/>
  <c r="AC26" i="14"/>
  <c r="R26" i="14"/>
  <c r="M26" i="14"/>
  <c r="H26" i="14"/>
  <c r="AC25" i="14"/>
  <c r="R25" i="14"/>
  <c r="M25" i="14"/>
  <c r="H25" i="14"/>
  <c r="AC24" i="14"/>
  <c r="R24" i="14"/>
  <c r="M24" i="14"/>
  <c r="H24" i="14"/>
  <c r="AC23" i="14"/>
  <c r="R23" i="14"/>
  <c r="M23" i="14"/>
  <c r="H23" i="14"/>
  <c r="AC22" i="14"/>
  <c r="R22" i="14"/>
  <c r="M22" i="14"/>
  <c r="H22" i="14"/>
  <c r="AC21" i="14"/>
  <c r="R21" i="14"/>
  <c r="M21" i="14"/>
  <c r="H21" i="14"/>
  <c r="AC20" i="14"/>
  <c r="R20" i="14"/>
  <c r="M20" i="14"/>
  <c r="H20" i="14"/>
  <c r="AP19" i="14"/>
  <c r="AO19" i="14"/>
  <c r="AN19" i="14"/>
  <c r="AM19" i="14"/>
  <c r="AL19" i="14"/>
  <c r="AK19" i="14"/>
  <c r="AJ19" i="14"/>
  <c r="AI19" i="14"/>
  <c r="AH19" i="14"/>
  <c r="AG19" i="14"/>
  <c r="AF19" i="14"/>
  <c r="AE19" i="14"/>
  <c r="AD19" i="14"/>
  <c r="AB19" i="14"/>
  <c r="AA19" i="14"/>
  <c r="Z19" i="14"/>
  <c r="X19" i="14"/>
  <c r="W19" i="14"/>
  <c r="U19" i="14"/>
  <c r="T19" i="14"/>
  <c r="S19" i="14"/>
  <c r="R19" i="14"/>
  <c r="Q19" i="14"/>
  <c r="P19" i="14"/>
  <c r="O19" i="14"/>
  <c r="N19" i="14"/>
  <c r="L19" i="14"/>
  <c r="K19" i="14"/>
  <c r="J19" i="14"/>
  <c r="I19" i="14"/>
  <c r="G19" i="14"/>
  <c r="F19" i="14"/>
  <c r="D19" i="14"/>
  <c r="AC18" i="14"/>
  <c r="R18" i="14"/>
  <c r="M18" i="14"/>
  <c r="E18" i="14"/>
  <c r="V17" i="14"/>
  <c r="R17" i="14"/>
  <c r="M17" i="14"/>
  <c r="C17" i="14"/>
  <c r="V16" i="14"/>
  <c r="R16" i="14"/>
  <c r="M16" i="14"/>
  <c r="I16" i="14"/>
  <c r="C16" i="14"/>
  <c r="R15" i="14"/>
  <c r="M15" i="14"/>
  <c r="I15" i="14"/>
  <c r="C15" i="14"/>
  <c r="AP14" i="14"/>
  <c r="AO14" i="14"/>
  <c r="AN14" i="14"/>
  <c r="AM14" i="14"/>
  <c r="AL14" i="14"/>
  <c r="AK14" i="14"/>
  <c r="AJ14" i="14"/>
  <c r="AI14" i="14"/>
  <c r="AH14" i="14"/>
  <c r="AG14" i="14"/>
  <c r="AF14" i="14"/>
  <c r="AE14" i="14"/>
  <c r="AD14" i="14"/>
  <c r="AC14" i="14"/>
  <c r="AB14" i="14"/>
  <c r="AA14" i="14"/>
  <c r="Z14" i="14"/>
  <c r="X14" i="14"/>
  <c r="W14" i="14"/>
  <c r="U14" i="14"/>
  <c r="T14" i="14"/>
  <c r="S14" i="14"/>
  <c r="Q14" i="14"/>
  <c r="P14" i="14"/>
  <c r="O14" i="14"/>
  <c r="N14" i="14"/>
  <c r="L14" i="14"/>
  <c r="K14" i="14"/>
  <c r="J14" i="14"/>
  <c r="H14" i="14"/>
  <c r="G14" i="14"/>
  <c r="F14" i="14"/>
  <c r="E14" i="14"/>
  <c r="D14" i="14"/>
  <c r="R13" i="14"/>
  <c r="M13" i="14"/>
  <c r="I13" i="14"/>
  <c r="C13" i="14"/>
  <c r="C11" i="14" s="1"/>
  <c r="R12" i="14"/>
  <c r="M12" i="14"/>
  <c r="I12" i="14"/>
  <c r="AP11" i="14"/>
  <c r="AO11" i="14"/>
  <c r="AN11" i="14"/>
  <c r="AM11" i="14"/>
  <c r="AL11" i="14"/>
  <c r="AK11" i="14"/>
  <c r="AJ11" i="14"/>
  <c r="AI11" i="14"/>
  <c r="AH11" i="14"/>
  <c r="AG11" i="14"/>
  <c r="AF11" i="14"/>
  <c r="AE11" i="14"/>
  <c r="AD11" i="14"/>
  <c r="AC11" i="14"/>
  <c r="AB11" i="14"/>
  <c r="AA11" i="14"/>
  <c r="Z11" i="14"/>
  <c r="X11" i="14"/>
  <c r="W11" i="14"/>
  <c r="U11" i="14"/>
  <c r="T11" i="14"/>
  <c r="S11" i="14"/>
  <c r="Q11" i="14"/>
  <c r="P11" i="14"/>
  <c r="O11" i="14"/>
  <c r="N11" i="14"/>
  <c r="L11" i="14"/>
  <c r="K11" i="14"/>
  <c r="J11" i="14"/>
  <c r="I11" i="14"/>
  <c r="H11" i="14"/>
  <c r="G11" i="14"/>
  <c r="F11" i="14"/>
  <c r="E11" i="14"/>
  <c r="D11" i="14"/>
  <c r="R10" i="14"/>
  <c r="M10" i="14"/>
  <c r="H10" i="14"/>
  <c r="H8" i="14" s="1"/>
  <c r="V9" i="14"/>
  <c r="R9" i="14"/>
  <c r="M9" i="14"/>
  <c r="I9" i="14"/>
  <c r="C9" i="14"/>
  <c r="C8" i="14" s="1"/>
  <c r="AP8" i="14"/>
  <c r="AO8" i="14"/>
  <c r="AN8" i="14"/>
  <c r="AM8" i="14"/>
  <c r="AL8" i="14"/>
  <c r="AK8" i="14"/>
  <c r="AJ8" i="14"/>
  <c r="AI8" i="14"/>
  <c r="AH8" i="14"/>
  <c r="AG8" i="14"/>
  <c r="AF8" i="14"/>
  <c r="AE8" i="14"/>
  <c r="AD8" i="14"/>
  <c r="AC8" i="14"/>
  <c r="AB8" i="14"/>
  <c r="AA8" i="14"/>
  <c r="Z8" i="14"/>
  <c r="Z42" i="14" s="1"/>
  <c r="X8" i="14"/>
  <c r="X42" i="14" s="1"/>
  <c r="W8" i="14"/>
  <c r="U8" i="14"/>
  <c r="T8" i="14"/>
  <c r="S8" i="14"/>
  <c r="Q8" i="14"/>
  <c r="P8" i="14"/>
  <c r="P42" i="14" s="1"/>
  <c r="O8" i="14"/>
  <c r="O42" i="14" s="1"/>
  <c r="N8" i="14"/>
  <c r="L8" i="14"/>
  <c r="K8" i="14"/>
  <c r="J8" i="14"/>
  <c r="G8" i="14"/>
  <c r="F8" i="14"/>
  <c r="E8" i="14"/>
  <c r="D8" i="14"/>
  <c r="W42" i="14" l="1"/>
  <c r="Y16" i="14"/>
  <c r="M11" i="14"/>
  <c r="M14" i="14"/>
  <c r="R8" i="14"/>
  <c r="AN42" i="14"/>
  <c r="AE42" i="14"/>
  <c r="AM42" i="14"/>
  <c r="J42" i="14"/>
  <c r="S42" i="14"/>
  <c r="AF42" i="14"/>
  <c r="L42" i="14"/>
  <c r="AB42" i="14"/>
  <c r="U42" i="14"/>
  <c r="AJ42" i="14"/>
  <c r="G42" i="14"/>
  <c r="Q42" i="14"/>
  <c r="AA42" i="14"/>
  <c r="AI42" i="14"/>
  <c r="I14" i="14"/>
  <c r="Y9" i="14"/>
  <c r="AK42" i="14"/>
  <c r="K42" i="14"/>
  <c r="T42" i="14"/>
  <c r="AD42" i="14"/>
  <c r="AL42" i="14"/>
  <c r="V13" i="14"/>
  <c r="R27" i="14"/>
  <c r="V12" i="14"/>
  <c r="D42" i="14"/>
  <c r="N42" i="14"/>
  <c r="I8" i="14"/>
  <c r="I42" i="14" s="1"/>
  <c r="R11" i="14"/>
  <c r="AG42" i="14"/>
  <c r="AO42" i="14"/>
  <c r="M8" i="14"/>
  <c r="V10" i="14"/>
  <c r="F42" i="14"/>
  <c r="AH42" i="14"/>
  <c r="AP42" i="14"/>
  <c r="V15" i="14"/>
  <c r="Y17" i="14"/>
  <c r="M19" i="14"/>
  <c r="V20" i="14"/>
  <c r="C14" i="14"/>
  <c r="V18" i="14"/>
  <c r="E21" i="14"/>
  <c r="V22" i="14"/>
  <c r="E23" i="14"/>
  <c r="V24" i="14"/>
  <c r="E25" i="14"/>
  <c r="V26" i="14"/>
  <c r="V28" i="14"/>
  <c r="E29" i="14"/>
  <c r="V30" i="14"/>
  <c r="E31" i="14"/>
  <c r="V32" i="14"/>
  <c r="E33" i="14"/>
  <c r="V34" i="14"/>
  <c r="E35" i="14"/>
  <c r="V36" i="14"/>
  <c r="E37" i="14"/>
  <c r="Y38" i="14"/>
  <c r="AC19" i="14"/>
  <c r="M27" i="14"/>
  <c r="AC27" i="14"/>
  <c r="AC42" i="14" s="1"/>
  <c r="V40" i="14"/>
  <c r="R14" i="14"/>
  <c r="H19" i="14"/>
  <c r="E20" i="14"/>
  <c r="V21" i="14"/>
  <c r="E22" i="14"/>
  <c r="V23" i="14"/>
  <c r="E24" i="14"/>
  <c r="V25" i="14"/>
  <c r="E26" i="14"/>
  <c r="H27" i="14"/>
  <c r="E28" i="14"/>
  <c r="V29" i="14"/>
  <c r="E30" i="14"/>
  <c r="V31" i="14"/>
  <c r="E32" i="14"/>
  <c r="V33" i="14"/>
  <c r="E34" i="14"/>
  <c r="V35" i="14"/>
  <c r="E36" i="14"/>
  <c r="V37" i="14"/>
  <c r="V41" i="14"/>
  <c r="Y41" i="14" s="1"/>
  <c r="H42" i="14" l="1"/>
  <c r="R42" i="14"/>
  <c r="Y10" i="14"/>
  <c r="C24" i="14"/>
  <c r="Y24" i="14"/>
  <c r="Y35" i="14"/>
  <c r="C35" i="14"/>
  <c r="M42" i="14"/>
  <c r="V11" i="14"/>
  <c r="Y12" i="14"/>
  <c r="Y40" i="14"/>
  <c r="Y25" i="14"/>
  <c r="C25" i="14"/>
  <c r="C30" i="14"/>
  <c r="Y30" i="14"/>
  <c r="C22" i="14"/>
  <c r="Y22" i="14"/>
  <c r="Y33" i="14"/>
  <c r="C33" i="14"/>
  <c r="C28" i="14"/>
  <c r="Y28" i="14"/>
  <c r="E27" i="14"/>
  <c r="C32" i="14"/>
  <c r="Y32" i="14"/>
  <c r="Y15" i="14"/>
  <c r="Y14" i="14" s="1"/>
  <c r="V14" i="14"/>
  <c r="Y13" i="14"/>
  <c r="Y18" i="14"/>
  <c r="Y23" i="14"/>
  <c r="C23" i="14"/>
  <c r="C36" i="14"/>
  <c r="Y36" i="14"/>
  <c r="Y31" i="14"/>
  <c r="C31" i="14"/>
  <c r="Y21" i="14"/>
  <c r="C21" i="14"/>
  <c r="V8" i="14"/>
  <c r="C34" i="14"/>
  <c r="Y34" i="14"/>
  <c r="C26" i="14"/>
  <c r="Y26" i="14"/>
  <c r="Y37" i="14"/>
  <c r="C37" i="14"/>
  <c r="Y29" i="14"/>
  <c r="C29" i="14"/>
  <c r="V27" i="14"/>
  <c r="C20" i="14"/>
  <c r="Y20" i="14"/>
  <c r="E19" i="14"/>
  <c r="V19" i="14"/>
  <c r="Y11" i="14" l="1"/>
  <c r="E42" i="14"/>
  <c r="Y27" i="14"/>
  <c r="C27" i="14"/>
  <c r="Y19" i="14"/>
  <c r="V42" i="14"/>
  <c r="Y8" i="14"/>
  <c r="C19" i="14"/>
  <c r="C42" i="14" l="1"/>
  <c r="Y42" i="14"/>
  <c r="R44" i="13" l="1"/>
  <c r="M44" i="13"/>
  <c r="I44" i="13"/>
  <c r="AC43" i="13"/>
  <c r="R43" i="13"/>
  <c r="M43" i="13"/>
  <c r="I43" i="13"/>
  <c r="AC42" i="13"/>
  <c r="R42" i="13"/>
  <c r="M42" i="13"/>
  <c r="I42" i="13"/>
  <c r="AC41" i="13"/>
  <c r="R41" i="13"/>
  <c r="M41" i="13"/>
  <c r="V41" i="13" s="1"/>
  <c r="Y41" i="13" s="1"/>
  <c r="D41" i="13" s="1"/>
  <c r="I41" i="13"/>
  <c r="AC40" i="13"/>
  <c r="R40" i="13"/>
  <c r="M40" i="13"/>
  <c r="I40" i="13"/>
  <c r="AC39" i="13"/>
  <c r="R39" i="13"/>
  <c r="M39" i="13"/>
  <c r="I39" i="13"/>
  <c r="AC38" i="13"/>
  <c r="R38" i="13"/>
  <c r="M38" i="13"/>
  <c r="I38" i="13"/>
  <c r="AC37" i="13"/>
  <c r="R37" i="13"/>
  <c r="M37" i="13"/>
  <c r="V37" i="13" s="1"/>
  <c r="I37" i="13"/>
  <c r="C37" i="13"/>
  <c r="AC36" i="13"/>
  <c r="V36" i="13"/>
  <c r="D36" i="13" s="1"/>
  <c r="R36" i="13"/>
  <c r="M36" i="13"/>
  <c r="I36" i="13"/>
  <c r="Y36" i="13" s="1"/>
  <c r="C36" i="13"/>
  <c r="AC35" i="13"/>
  <c r="R35" i="13"/>
  <c r="M35" i="13"/>
  <c r="V35" i="13" s="1"/>
  <c r="I35" i="13"/>
  <c r="C35" i="13"/>
  <c r="AC34" i="13"/>
  <c r="R34" i="13"/>
  <c r="M34" i="13"/>
  <c r="V34" i="13" s="1"/>
  <c r="I34" i="13"/>
  <c r="C34" i="13"/>
  <c r="AC33" i="13"/>
  <c r="V33" i="13"/>
  <c r="R33" i="13"/>
  <c r="M33" i="13"/>
  <c r="I33" i="13"/>
  <c r="C33" i="13"/>
  <c r="AC32" i="13"/>
  <c r="R32" i="13"/>
  <c r="M32" i="13"/>
  <c r="V32" i="13" s="1"/>
  <c r="I32" i="13"/>
  <c r="C32" i="13"/>
  <c r="AC31" i="13"/>
  <c r="R31" i="13"/>
  <c r="M31" i="13"/>
  <c r="I31" i="13"/>
  <c r="C31" i="13"/>
  <c r="AC30" i="13"/>
  <c r="R30" i="13"/>
  <c r="M30" i="13"/>
  <c r="I30" i="13"/>
  <c r="C30" i="13"/>
  <c r="AC29" i="13"/>
  <c r="R29" i="13"/>
  <c r="M29" i="13"/>
  <c r="V29" i="13" s="1"/>
  <c r="I29" i="13"/>
  <c r="C29" i="13"/>
  <c r="AC28" i="13"/>
  <c r="V28" i="13"/>
  <c r="R28" i="13"/>
  <c r="M28" i="13"/>
  <c r="I28" i="13"/>
  <c r="C28" i="13"/>
  <c r="AP27" i="13"/>
  <c r="AO27" i="13"/>
  <c r="AN27" i="13"/>
  <c r="AM27" i="13"/>
  <c r="AL27" i="13"/>
  <c r="AK27" i="13"/>
  <c r="AJ27" i="13"/>
  <c r="AI27" i="13"/>
  <c r="AH27" i="13"/>
  <c r="AG27" i="13"/>
  <c r="AF27" i="13"/>
  <c r="AE27" i="13"/>
  <c r="AD27" i="13"/>
  <c r="AB27" i="13"/>
  <c r="AA27" i="13"/>
  <c r="Z27" i="13"/>
  <c r="X27" i="13"/>
  <c r="W27" i="13"/>
  <c r="U27" i="13"/>
  <c r="T27" i="13"/>
  <c r="S27" i="13"/>
  <c r="Q27" i="13"/>
  <c r="P27" i="13"/>
  <c r="O27" i="13"/>
  <c r="N27" i="13"/>
  <c r="L27" i="13"/>
  <c r="K27" i="13"/>
  <c r="J27" i="13"/>
  <c r="H27" i="13"/>
  <c r="G27" i="13"/>
  <c r="F27" i="13"/>
  <c r="E27" i="13"/>
  <c r="AC26" i="13"/>
  <c r="R26" i="13"/>
  <c r="M26" i="13"/>
  <c r="V26" i="13" s="1"/>
  <c r="I26" i="13"/>
  <c r="C26" i="13"/>
  <c r="AC25" i="13"/>
  <c r="V25" i="13"/>
  <c r="R25" i="13"/>
  <c r="M25" i="13"/>
  <c r="I25" i="13"/>
  <c r="AC24" i="13"/>
  <c r="R24" i="13"/>
  <c r="V24" i="13" s="1"/>
  <c r="M24" i="13"/>
  <c r="I24" i="13"/>
  <c r="C24" i="13"/>
  <c r="AC23" i="13"/>
  <c r="R23" i="13"/>
  <c r="M23" i="13"/>
  <c r="I23" i="13"/>
  <c r="C23" i="13"/>
  <c r="AC22" i="13"/>
  <c r="R22" i="13"/>
  <c r="V22" i="13" s="1"/>
  <c r="M22" i="13"/>
  <c r="I22" i="13"/>
  <c r="C22" i="13"/>
  <c r="AC21" i="13"/>
  <c r="R21" i="13"/>
  <c r="M21" i="13"/>
  <c r="I21" i="13"/>
  <c r="C21" i="13"/>
  <c r="AC20" i="13"/>
  <c r="R20" i="13"/>
  <c r="V20" i="13" s="1"/>
  <c r="M20" i="13"/>
  <c r="I20" i="13"/>
  <c r="C20" i="13"/>
  <c r="AP19" i="13"/>
  <c r="AO19" i="13"/>
  <c r="AN19" i="13"/>
  <c r="AM19" i="13"/>
  <c r="AL19" i="13"/>
  <c r="AK19" i="13"/>
  <c r="AJ19" i="13"/>
  <c r="AI19" i="13"/>
  <c r="AH19" i="13"/>
  <c r="AG19" i="13"/>
  <c r="AF19" i="13"/>
  <c r="AE19" i="13"/>
  <c r="AD19" i="13"/>
  <c r="AB19" i="13"/>
  <c r="AA19" i="13"/>
  <c r="Z19" i="13"/>
  <c r="X19" i="13"/>
  <c r="W19" i="13"/>
  <c r="U19" i="13"/>
  <c r="T19" i="13"/>
  <c r="S19" i="13"/>
  <c r="Q19" i="13"/>
  <c r="P19" i="13"/>
  <c r="O19" i="13"/>
  <c r="N19" i="13"/>
  <c r="L19" i="13"/>
  <c r="K19" i="13"/>
  <c r="J19" i="13"/>
  <c r="H19" i="13"/>
  <c r="G19" i="13"/>
  <c r="F19" i="13"/>
  <c r="E19" i="13"/>
  <c r="AC18" i="13"/>
  <c r="R18" i="13"/>
  <c r="M18" i="13"/>
  <c r="V18" i="13" s="1"/>
  <c r="Y18" i="13" s="1"/>
  <c r="D18" i="13" s="1"/>
  <c r="I18" i="13"/>
  <c r="E18" i="13"/>
  <c r="R17" i="13"/>
  <c r="M17" i="13"/>
  <c r="R16" i="13"/>
  <c r="M16" i="13"/>
  <c r="I16" i="13"/>
  <c r="I14" i="13" s="1"/>
  <c r="R15" i="13"/>
  <c r="M15" i="13"/>
  <c r="I15" i="13"/>
  <c r="AP14" i="13"/>
  <c r="AO14" i="13"/>
  <c r="AN14" i="13"/>
  <c r="AM14" i="13"/>
  <c r="AL14" i="13"/>
  <c r="AK14" i="13"/>
  <c r="AJ14" i="13"/>
  <c r="AI14" i="13"/>
  <c r="AH14" i="13"/>
  <c r="AG14" i="13"/>
  <c r="AF14" i="13"/>
  <c r="AE14" i="13"/>
  <c r="AD14" i="13"/>
  <c r="AC14" i="13"/>
  <c r="AB14" i="13"/>
  <c r="AA14" i="13"/>
  <c r="Z14" i="13"/>
  <c r="X14" i="13"/>
  <c r="W14" i="13"/>
  <c r="U14" i="13"/>
  <c r="T14" i="13"/>
  <c r="S14" i="13"/>
  <c r="Q14" i="13"/>
  <c r="P14" i="13"/>
  <c r="O14" i="13"/>
  <c r="N14" i="13"/>
  <c r="L14" i="13"/>
  <c r="K14" i="13"/>
  <c r="J14" i="13"/>
  <c r="H14" i="13"/>
  <c r="G14" i="13"/>
  <c r="F14" i="13"/>
  <c r="E14" i="13"/>
  <c r="C14" i="13"/>
  <c r="R13" i="13"/>
  <c r="M13" i="13"/>
  <c r="I13" i="13"/>
  <c r="R12" i="13"/>
  <c r="M12" i="13"/>
  <c r="I12" i="13"/>
  <c r="I11" i="13" s="1"/>
  <c r="AP11" i="13"/>
  <c r="AO11" i="13"/>
  <c r="AN11" i="13"/>
  <c r="AM11" i="13"/>
  <c r="AL11" i="13"/>
  <c r="AK11" i="13"/>
  <c r="AJ11" i="13"/>
  <c r="AI11" i="13"/>
  <c r="AH11" i="13"/>
  <c r="AG11" i="13"/>
  <c r="AF11" i="13"/>
  <c r="AE11" i="13"/>
  <c r="AD11" i="13"/>
  <c r="AC11" i="13"/>
  <c r="AB11" i="13"/>
  <c r="AA11" i="13"/>
  <c r="Z11" i="13"/>
  <c r="X11" i="13"/>
  <c r="W11" i="13"/>
  <c r="U11" i="13"/>
  <c r="T11" i="13"/>
  <c r="S11" i="13"/>
  <c r="Q11" i="13"/>
  <c r="P11" i="13"/>
  <c r="O11" i="13"/>
  <c r="N11" i="13"/>
  <c r="L11" i="13"/>
  <c r="K11" i="13"/>
  <c r="J11" i="13"/>
  <c r="H11" i="13"/>
  <c r="G11" i="13"/>
  <c r="F11" i="13"/>
  <c r="E11" i="13"/>
  <c r="C11" i="13"/>
  <c r="R10" i="13"/>
  <c r="M10" i="13"/>
  <c r="I10" i="13"/>
  <c r="R9" i="13"/>
  <c r="M9" i="13"/>
  <c r="I9" i="13"/>
  <c r="I8" i="13" s="1"/>
  <c r="AP8" i="13"/>
  <c r="AO8" i="13"/>
  <c r="AN8" i="13"/>
  <c r="AM8" i="13"/>
  <c r="AL8" i="13"/>
  <c r="AK8" i="13"/>
  <c r="AK45" i="13" s="1"/>
  <c r="AJ8" i="13"/>
  <c r="AI8" i="13"/>
  <c r="AI45" i="13" s="1"/>
  <c r="AH8" i="13"/>
  <c r="AG8" i="13"/>
  <c r="AF8" i="13"/>
  <c r="AE8" i="13"/>
  <c r="AD8" i="13"/>
  <c r="AC8" i="13"/>
  <c r="AB8" i="13"/>
  <c r="AB45" i="13" s="1"/>
  <c r="AA8" i="13"/>
  <c r="AA45" i="13" s="1"/>
  <c r="Z8" i="13"/>
  <c r="X8" i="13"/>
  <c r="W8" i="13"/>
  <c r="U8" i="13"/>
  <c r="T8" i="13"/>
  <c r="S8" i="13"/>
  <c r="S45" i="13" s="1"/>
  <c r="Q8" i="13"/>
  <c r="Q45" i="13" s="1"/>
  <c r="P8" i="13"/>
  <c r="P45" i="13" s="1"/>
  <c r="O8" i="13"/>
  <c r="N8" i="13"/>
  <c r="L8" i="13"/>
  <c r="K8" i="13"/>
  <c r="J8" i="13"/>
  <c r="H8" i="13"/>
  <c r="H45" i="13" s="1"/>
  <c r="G8" i="13"/>
  <c r="G45" i="13" s="1"/>
  <c r="F8" i="13"/>
  <c r="F45" i="13" s="1"/>
  <c r="E8" i="13"/>
  <c r="C8" i="13"/>
  <c r="Y26" i="13" l="1"/>
  <c r="D26" i="13" s="1"/>
  <c r="Y34" i="13"/>
  <c r="D34" i="13"/>
  <c r="AJ45" i="13"/>
  <c r="M8" i="13"/>
  <c r="AC27" i="13"/>
  <c r="M19" i="13"/>
  <c r="C27" i="13"/>
  <c r="V30" i="13"/>
  <c r="E45" i="13"/>
  <c r="J45" i="13"/>
  <c r="AC19" i="13"/>
  <c r="R27" i="13"/>
  <c r="V31" i="13"/>
  <c r="Y32" i="13"/>
  <c r="D32" i="13" s="1"/>
  <c r="Y30" i="13"/>
  <c r="D30" i="13" s="1"/>
  <c r="Z45" i="13"/>
  <c r="X45" i="13"/>
  <c r="Y40" i="13"/>
  <c r="K45" i="13"/>
  <c r="U45" i="13"/>
  <c r="AE45" i="13"/>
  <c r="AM45" i="13"/>
  <c r="N45" i="13"/>
  <c r="M27" i="13"/>
  <c r="AN45" i="13"/>
  <c r="AD45" i="13"/>
  <c r="AL45" i="13"/>
  <c r="AH45" i="13"/>
  <c r="AO45" i="13"/>
  <c r="AC45" i="13"/>
  <c r="V39" i="13"/>
  <c r="AP45" i="13"/>
  <c r="AG45" i="13"/>
  <c r="V38" i="13"/>
  <c r="AF45" i="13"/>
  <c r="M11" i="13"/>
  <c r="Y39" i="13"/>
  <c r="D39" i="13" s="1"/>
  <c r="V13" i="13"/>
  <c r="R11" i="13"/>
  <c r="T45" i="13"/>
  <c r="V27" i="13"/>
  <c r="R14" i="13"/>
  <c r="V16" i="13"/>
  <c r="V21" i="13"/>
  <c r="Y21" i="13" s="1"/>
  <c r="Y22" i="13"/>
  <c r="V17" i="13"/>
  <c r="L45" i="13"/>
  <c r="W45" i="13"/>
  <c r="C19" i="13"/>
  <c r="C45" i="13" s="1"/>
  <c r="R8" i="13"/>
  <c r="V10" i="13"/>
  <c r="Y10" i="13" s="1"/>
  <c r="Y38" i="13"/>
  <c r="D38" i="13" s="1"/>
  <c r="O45" i="13"/>
  <c r="Y20" i="13"/>
  <c r="V23" i="13"/>
  <c r="Y24" i="13"/>
  <c r="D24" i="13" s="1"/>
  <c r="D31" i="13"/>
  <c r="V9" i="13"/>
  <c r="V12" i="13"/>
  <c r="V15" i="13"/>
  <c r="V42" i="13"/>
  <c r="M14" i="13"/>
  <c r="Y25" i="13"/>
  <c r="D25" i="13" s="1"/>
  <c r="I27" i="13"/>
  <c r="Y29" i="13"/>
  <c r="Y31" i="13"/>
  <c r="Y33" i="13"/>
  <c r="Y35" i="13"/>
  <c r="Y37" i="13"/>
  <c r="D37" i="13" s="1"/>
  <c r="V40" i="13"/>
  <c r="Y16" i="13"/>
  <c r="I19" i="13"/>
  <c r="I45" i="13" s="1"/>
  <c r="V43" i="13"/>
  <c r="R19" i="13"/>
  <c r="Y28" i="13"/>
  <c r="V44" i="13"/>
  <c r="M45" i="13" l="1"/>
  <c r="R45" i="13"/>
  <c r="Y44" i="13"/>
  <c r="Y27" i="13"/>
  <c r="D28" i="13"/>
  <c r="Y42" i="13"/>
  <c r="D42" i="13" s="1"/>
  <c r="D16" i="13"/>
  <c r="D40" i="13"/>
  <c r="D33" i="13"/>
  <c r="D29" i="13"/>
  <c r="V8" i="13"/>
  <c r="Y9" i="13"/>
  <c r="Y8" i="13" s="1"/>
  <c r="D35" i="13"/>
  <c r="D22" i="13"/>
  <c r="Y43" i="13"/>
  <c r="D43" i="13" s="1"/>
  <c r="V19" i="13"/>
  <c r="V14" i="13"/>
  <c r="Y15" i="13"/>
  <c r="Y14" i="13" s="1"/>
  <c r="D20" i="13"/>
  <c r="Y17" i="13"/>
  <c r="Y13" i="13"/>
  <c r="D13" i="13" s="1"/>
  <c r="Y23" i="13"/>
  <c r="Y19" i="13" s="1"/>
  <c r="D10" i="13"/>
  <c r="D21" i="13"/>
  <c r="V11" i="13"/>
  <c r="Y12" i="13"/>
  <c r="Y11" i="13" s="1"/>
  <c r="D12" i="13" l="1"/>
  <c r="V45" i="13"/>
  <c r="D27" i="13"/>
  <c r="D17" i="13"/>
  <c r="D9" i="13"/>
  <c r="D23" i="13"/>
  <c r="D15" i="13"/>
  <c r="D44" i="13"/>
  <c r="D11" i="13"/>
  <c r="Y45" i="13"/>
  <c r="D19" i="13" l="1"/>
  <c r="D8" i="13"/>
  <c r="D14" i="13"/>
  <c r="D45" i="13" l="1"/>
  <c r="AC39" i="12" l="1"/>
  <c r="R39" i="12"/>
  <c r="M39" i="12"/>
  <c r="I39" i="12"/>
  <c r="G39" i="12" s="1"/>
  <c r="E39" i="12" s="1"/>
  <c r="AC38" i="12"/>
  <c r="R38" i="12"/>
  <c r="M38" i="12"/>
  <c r="V38" i="12" s="1"/>
  <c r="I38" i="12"/>
  <c r="AC37" i="12"/>
  <c r="R37" i="12"/>
  <c r="M37" i="12"/>
  <c r="I37" i="12"/>
  <c r="F37" i="12" s="1"/>
  <c r="AC36" i="12"/>
  <c r="R36" i="12"/>
  <c r="M36" i="12"/>
  <c r="I36" i="12"/>
  <c r="G36" i="12" s="1"/>
  <c r="E36" i="12" s="1"/>
  <c r="AC35" i="12"/>
  <c r="R35" i="12"/>
  <c r="M35" i="12"/>
  <c r="V35" i="12" s="1"/>
  <c r="I35" i="12"/>
  <c r="AC34" i="12"/>
  <c r="V34" i="12"/>
  <c r="R34" i="12"/>
  <c r="M34" i="12"/>
  <c r="I34" i="12"/>
  <c r="G34" i="12"/>
  <c r="E34" i="12" s="1"/>
  <c r="Y34" i="12" s="1"/>
  <c r="AC33" i="12"/>
  <c r="R33" i="12"/>
  <c r="M33" i="12"/>
  <c r="V33" i="12" s="1"/>
  <c r="I33" i="12"/>
  <c r="F33" i="12" s="1"/>
  <c r="AC32" i="12"/>
  <c r="R32" i="12"/>
  <c r="M32" i="12"/>
  <c r="I32" i="12"/>
  <c r="G32" i="12" s="1"/>
  <c r="E32" i="12" s="1"/>
  <c r="AC31" i="12"/>
  <c r="R31" i="12"/>
  <c r="M31" i="12"/>
  <c r="I31" i="12"/>
  <c r="G31" i="12" s="1"/>
  <c r="E31" i="12" s="1"/>
  <c r="AC30" i="12"/>
  <c r="R30" i="12"/>
  <c r="M30" i="12"/>
  <c r="V30" i="12" s="1"/>
  <c r="I30" i="12"/>
  <c r="AC29" i="12"/>
  <c r="R29" i="12"/>
  <c r="M29" i="12"/>
  <c r="I29" i="12"/>
  <c r="G29" i="12" s="1"/>
  <c r="E29" i="12" s="1"/>
  <c r="F29" i="12"/>
  <c r="AC28" i="12"/>
  <c r="AC27" i="12" s="1"/>
  <c r="R28" i="12"/>
  <c r="M28" i="12"/>
  <c r="I28" i="12"/>
  <c r="G28" i="12" s="1"/>
  <c r="AP27" i="12"/>
  <c r="AO27" i="12"/>
  <c r="AN27" i="12"/>
  <c r="AM27" i="12"/>
  <c r="AL27" i="12"/>
  <c r="AK27" i="12"/>
  <c r="AJ27" i="12"/>
  <c r="AI27" i="12"/>
  <c r="AH27" i="12"/>
  <c r="AG27" i="12"/>
  <c r="AF27" i="12"/>
  <c r="AE27" i="12"/>
  <c r="AD27" i="12"/>
  <c r="AB27" i="12"/>
  <c r="AA27" i="12"/>
  <c r="Z27" i="12"/>
  <c r="X27" i="12"/>
  <c r="W27" i="12"/>
  <c r="U27" i="12"/>
  <c r="T27" i="12"/>
  <c r="S27" i="12"/>
  <c r="Q27" i="12"/>
  <c r="P27" i="12"/>
  <c r="O27" i="12"/>
  <c r="N27" i="12"/>
  <c r="L27" i="12"/>
  <c r="K27" i="12"/>
  <c r="J27" i="12"/>
  <c r="H27" i="12"/>
  <c r="AC26" i="12"/>
  <c r="R26" i="12"/>
  <c r="M26" i="12"/>
  <c r="I26" i="12"/>
  <c r="G26" i="12" s="1"/>
  <c r="E26" i="12" s="1"/>
  <c r="AC25" i="12"/>
  <c r="R25" i="12"/>
  <c r="M25" i="12"/>
  <c r="V25" i="12" s="1"/>
  <c r="I25" i="12"/>
  <c r="G25" i="12" s="1"/>
  <c r="E25" i="12" s="1"/>
  <c r="AC24" i="12"/>
  <c r="R24" i="12"/>
  <c r="M24" i="12"/>
  <c r="I24" i="12"/>
  <c r="F24" i="12" s="1"/>
  <c r="AC23" i="12"/>
  <c r="R23" i="12"/>
  <c r="M23" i="12"/>
  <c r="I23" i="12"/>
  <c r="G23" i="12" s="1"/>
  <c r="E23" i="12" s="1"/>
  <c r="AC22" i="12"/>
  <c r="R22" i="12"/>
  <c r="V22" i="12" s="1"/>
  <c r="M22" i="12"/>
  <c r="I22" i="12"/>
  <c r="AC21" i="12"/>
  <c r="V21" i="12"/>
  <c r="R21" i="12"/>
  <c r="M21" i="12"/>
  <c r="I21" i="12"/>
  <c r="G21" i="12" s="1"/>
  <c r="E21" i="12" s="1"/>
  <c r="AC20" i="12"/>
  <c r="R20" i="12"/>
  <c r="V20" i="12" s="1"/>
  <c r="M20" i="12"/>
  <c r="I20" i="12"/>
  <c r="F20" i="12" s="1"/>
  <c r="AP19" i="12"/>
  <c r="AO19" i="12"/>
  <c r="AN19" i="12"/>
  <c r="AM19" i="12"/>
  <c r="AL19" i="12"/>
  <c r="AK19" i="12"/>
  <c r="AJ19" i="12"/>
  <c r="AI19" i="12"/>
  <c r="AH19" i="12"/>
  <c r="AG19" i="12"/>
  <c r="AF19" i="12"/>
  <c r="AE19" i="12"/>
  <c r="AD19" i="12"/>
  <c r="AB19" i="12"/>
  <c r="AA19" i="12"/>
  <c r="Z19" i="12"/>
  <c r="X19" i="12"/>
  <c r="W19" i="12"/>
  <c r="U19" i="12"/>
  <c r="T19" i="12"/>
  <c r="S19" i="12"/>
  <c r="Q19" i="12"/>
  <c r="P19" i="12"/>
  <c r="O19" i="12"/>
  <c r="N19" i="12"/>
  <c r="L19" i="12"/>
  <c r="K19" i="12"/>
  <c r="J19" i="12"/>
  <c r="H19" i="12"/>
  <c r="AC18" i="12"/>
  <c r="R18" i="12"/>
  <c r="M18" i="12"/>
  <c r="E18" i="12"/>
  <c r="R17" i="12"/>
  <c r="M17" i="12"/>
  <c r="V17" i="12" s="1"/>
  <c r="Y17" i="12" s="1"/>
  <c r="R16" i="12"/>
  <c r="V16" i="12" s="1"/>
  <c r="M16" i="12"/>
  <c r="I16" i="12"/>
  <c r="R15" i="12"/>
  <c r="M15" i="12"/>
  <c r="V15" i="12" s="1"/>
  <c r="I15" i="12"/>
  <c r="AP14" i="12"/>
  <c r="AO14" i="12"/>
  <c r="AN14" i="12"/>
  <c r="AM14" i="12"/>
  <c r="AL14" i="12"/>
  <c r="AK14" i="12"/>
  <c r="AJ14" i="12"/>
  <c r="AI14" i="12"/>
  <c r="AH14" i="12"/>
  <c r="AG14" i="12"/>
  <c r="AF14" i="12"/>
  <c r="AE14" i="12"/>
  <c r="AD14" i="12"/>
  <c r="AC14" i="12"/>
  <c r="AB14" i="12"/>
  <c r="AA14" i="12"/>
  <c r="Z14" i="12"/>
  <c r="X14" i="12"/>
  <c r="W14" i="12"/>
  <c r="U14" i="12"/>
  <c r="T14" i="12"/>
  <c r="S14" i="12"/>
  <c r="Q14" i="12"/>
  <c r="P14" i="12"/>
  <c r="O14" i="12"/>
  <c r="N14" i="12"/>
  <c r="L14" i="12"/>
  <c r="K14" i="12"/>
  <c r="J14" i="12"/>
  <c r="H14" i="12"/>
  <c r="G14" i="12"/>
  <c r="F14" i="12"/>
  <c r="E14" i="12"/>
  <c r="D14" i="12"/>
  <c r="C14" i="12"/>
  <c r="R13" i="12"/>
  <c r="M13" i="12"/>
  <c r="V13" i="12" s="1"/>
  <c r="I13" i="12"/>
  <c r="R12" i="12"/>
  <c r="M12" i="12"/>
  <c r="I12" i="12"/>
  <c r="AP11" i="12"/>
  <c r="AO11" i="12"/>
  <c r="AN11" i="12"/>
  <c r="AM11" i="12"/>
  <c r="AL11" i="12"/>
  <c r="AK11" i="12"/>
  <c r="AJ11" i="12"/>
  <c r="AI11" i="12"/>
  <c r="AH11" i="12"/>
  <c r="AG11" i="12"/>
  <c r="AF11" i="12"/>
  <c r="AE11" i="12"/>
  <c r="AD11" i="12"/>
  <c r="AC11" i="12"/>
  <c r="AB11" i="12"/>
  <c r="AA11" i="12"/>
  <c r="Z11" i="12"/>
  <c r="X11" i="12"/>
  <c r="W11" i="12"/>
  <c r="U11" i="12"/>
  <c r="T11" i="12"/>
  <c r="S11" i="12"/>
  <c r="Q11" i="12"/>
  <c r="P11" i="12"/>
  <c r="O11" i="12"/>
  <c r="N11" i="12"/>
  <c r="M11" i="12"/>
  <c r="L11" i="12"/>
  <c r="K11" i="12"/>
  <c r="J11" i="12"/>
  <c r="H11" i="12"/>
  <c r="G11" i="12"/>
  <c r="F11" i="12"/>
  <c r="E11" i="12"/>
  <c r="D11" i="12"/>
  <c r="C11" i="12"/>
  <c r="R10" i="12"/>
  <c r="M10" i="12"/>
  <c r="V10" i="12" s="1"/>
  <c r="I10" i="12"/>
  <c r="R9" i="12"/>
  <c r="M9" i="12"/>
  <c r="I9" i="12"/>
  <c r="I8" i="12" s="1"/>
  <c r="AP8" i="12"/>
  <c r="AO8" i="12"/>
  <c r="AN8" i="12"/>
  <c r="AM8" i="12"/>
  <c r="AL8" i="12"/>
  <c r="AK8" i="12"/>
  <c r="AJ8" i="12"/>
  <c r="AI8" i="12"/>
  <c r="AH8" i="12"/>
  <c r="AG8" i="12"/>
  <c r="AF8" i="12"/>
  <c r="AE8" i="12"/>
  <c r="AD8" i="12"/>
  <c r="AC8" i="12"/>
  <c r="AB8" i="12"/>
  <c r="AA8" i="12"/>
  <c r="Z8" i="12"/>
  <c r="X8" i="12"/>
  <c r="W8" i="12"/>
  <c r="W40" i="12" s="1"/>
  <c r="U8" i="12"/>
  <c r="T8" i="12"/>
  <c r="S8" i="12"/>
  <c r="Q8" i="12"/>
  <c r="P8" i="12"/>
  <c r="P40" i="12" s="1"/>
  <c r="O8" i="12"/>
  <c r="N8" i="12"/>
  <c r="L8" i="12"/>
  <c r="K8" i="12"/>
  <c r="J8" i="12"/>
  <c r="H8" i="12"/>
  <c r="G8" i="12"/>
  <c r="F8" i="12"/>
  <c r="E8" i="12"/>
  <c r="D8" i="12"/>
  <c r="C8" i="12"/>
  <c r="Q40" i="12" l="1"/>
  <c r="AB40" i="12"/>
  <c r="AJ40" i="12"/>
  <c r="M19" i="12"/>
  <c r="H40" i="12"/>
  <c r="Y25" i="12"/>
  <c r="R27" i="12"/>
  <c r="R14" i="12"/>
  <c r="AG40" i="12"/>
  <c r="R11" i="12"/>
  <c r="G20" i="12"/>
  <c r="E20" i="12" s="1"/>
  <c r="Y20" i="12" s="1"/>
  <c r="G24" i="12"/>
  <c r="E24" i="12" s="1"/>
  <c r="F36" i="12"/>
  <c r="O40" i="12"/>
  <c r="F23" i="12"/>
  <c r="D23" i="12" s="1"/>
  <c r="K40" i="12"/>
  <c r="U40" i="12"/>
  <c r="AM40" i="12"/>
  <c r="G33" i="12"/>
  <c r="E33" i="12" s="1"/>
  <c r="C33" i="12" s="1"/>
  <c r="F39" i="12"/>
  <c r="D39" i="12" s="1"/>
  <c r="Y38" i="12"/>
  <c r="N40" i="12"/>
  <c r="L40" i="12"/>
  <c r="T40" i="12"/>
  <c r="M14" i="12"/>
  <c r="AE40" i="12"/>
  <c r="Y16" i="12"/>
  <c r="AC19" i="12"/>
  <c r="F28" i="12"/>
  <c r="G37" i="12"/>
  <c r="E37" i="12" s="1"/>
  <c r="C37" i="12" s="1"/>
  <c r="D29" i="12"/>
  <c r="Y15" i="12"/>
  <c r="Y14" i="12" s="1"/>
  <c r="AO40" i="12"/>
  <c r="AK40" i="12"/>
  <c r="Y13" i="12"/>
  <c r="AD40" i="12"/>
  <c r="V12" i="12"/>
  <c r="R19" i="12"/>
  <c r="F21" i="12"/>
  <c r="D21" i="12" s="1"/>
  <c r="I19" i="12"/>
  <c r="G22" i="12"/>
  <c r="E22" i="12" s="1"/>
  <c r="E19" i="12" s="1"/>
  <c r="F22" i="12"/>
  <c r="C29" i="12"/>
  <c r="G30" i="12"/>
  <c r="E30" i="12" s="1"/>
  <c r="I27" i="12"/>
  <c r="F30" i="12"/>
  <c r="D30" i="12" s="1"/>
  <c r="M8" i="12"/>
  <c r="V23" i="12"/>
  <c r="F25" i="12"/>
  <c r="C39" i="12"/>
  <c r="AL40" i="12"/>
  <c r="X40" i="12"/>
  <c r="AF40" i="12"/>
  <c r="AN40" i="12"/>
  <c r="I11" i="12"/>
  <c r="M27" i="12"/>
  <c r="V31" i="12"/>
  <c r="Y31" i="12" s="1"/>
  <c r="Y33" i="12"/>
  <c r="R8" i="12"/>
  <c r="AH40" i="12"/>
  <c r="Z40" i="12"/>
  <c r="AP40" i="12"/>
  <c r="V9" i="12"/>
  <c r="Y9" i="12" s="1"/>
  <c r="V14" i="12"/>
  <c r="Y21" i="12"/>
  <c r="C24" i="12"/>
  <c r="J40" i="12"/>
  <c r="S40" i="12"/>
  <c r="AA40" i="12"/>
  <c r="AI40" i="12"/>
  <c r="I14" i="12"/>
  <c r="C20" i="12"/>
  <c r="C21" i="12"/>
  <c r="V18" i="12"/>
  <c r="G19" i="12"/>
  <c r="D20" i="12"/>
  <c r="V26" i="12"/>
  <c r="D28" i="12"/>
  <c r="D36" i="12"/>
  <c r="AC40" i="12"/>
  <c r="V24" i="12"/>
  <c r="Y24" i="12" s="1"/>
  <c r="E28" i="12"/>
  <c r="G27" i="12"/>
  <c r="C36" i="12"/>
  <c r="Y10" i="12"/>
  <c r="V32" i="12"/>
  <c r="F35" i="12"/>
  <c r="F34" i="12"/>
  <c r="D34" i="12" s="1"/>
  <c r="G35" i="12"/>
  <c r="E35" i="12" s="1"/>
  <c r="V29" i="12"/>
  <c r="Y29" i="12" s="1"/>
  <c r="F32" i="12"/>
  <c r="D32" i="12" s="1"/>
  <c r="V37" i="12"/>
  <c r="F26" i="12"/>
  <c r="D26" i="12" s="1"/>
  <c r="V28" i="12"/>
  <c r="F31" i="12"/>
  <c r="D31" i="12" s="1"/>
  <c r="V36" i="12"/>
  <c r="V39" i="12"/>
  <c r="Y39" i="12" s="1"/>
  <c r="C26" i="12" l="1"/>
  <c r="D24" i="12"/>
  <c r="M40" i="12"/>
  <c r="D33" i="12"/>
  <c r="D37" i="12"/>
  <c r="C23" i="12"/>
  <c r="G40" i="12"/>
  <c r="D22" i="12"/>
  <c r="I40" i="12"/>
  <c r="R40" i="12"/>
  <c r="Y28" i="12"/>
  <c r="C28" i="12"/>
  <c r="E27" i="12"/>
  <c r="E40" i="12" s="1"/>
  <c r="Y35" i="12"/>
  <c r="C35" i="12"/>
  <c r="D27" i="12"/>
  <c r="C34" i="12"/>
  <c r="Y8" i="12"/>
  <c r="Y32" i="12"/>
  <c r="D25" i="12"/>
  <c r="C25" i="12"/>
  <c r="C22" i="12"/>
  <c r="Y22" i="12"/>
  <c r="V11" i="12"/>
  <c r="Y12" i="12"/>
  <c r="Y11" i="12" s="1"/>
  <c r="V8" i="12"/>
  <c r="C31" i="12"/>
  <c r="Y23" i="12"/>
  <c r="F19" i="12"/>
  <c r="F40" i="12" s="1"/>
  <c r="Y30" i="12"/>
  <c r="C30" i="12"/>
  <c r="Y18" i="12"/>
  <c r="Y26" i="12"/>
  <c r="D35" i="12"/>
  <c r="Y36" i="12"/>
  <c r="D19" i="12"/>
  <c r="D40" i="12" s="1"/>
  <c r="V27" i="12"/>
  <c r="F27" i="12"/>
  <c r="V19" i="12"/>
  <c r="C32" i="12"/>
  <c r="Y37" i="12"/>
  <c r="C27" i="12" l="1"/>
  <c r="Y27" i="12"/>
  <c r="Y40" i="12" s="1"/>
  <c r="V40" i="12"/>
  <c r="Y19" i="12"/>
  <c r="C19" i="12"/>
  <c r="C40" i="12" l="1"/>
  <c r="R42" i="11"/>
  <c r="M42" i="11"/>
  <c r="I42" i="11"/>
  <c r="AC41" i="11"/>
  <c r="R41" i="11"/>
  <c r="M41" i="11"/>
  <c r="AC40" i="11"/>
  <c r="R40" i="11"/>
  <c r="M40" i="11"/>
  <c r="V40" i="11" s="1"/>
  <c r="I40" i="11"/>
  <c r="AC39" i="11"/>
  <c r="R39" i="11"/>
  <c r="M39" i="11"/>
  <c r="V39" i="11" s="1"/>
  <c r="I39" i="11"/>
  <c r="AC38" i="11"/>
  <c r="R38" i="11"/>
  <c r="M38" i="11"/>
  <c r="V38" i="11" s="1"/>
  <c r="I38" i="11"/>
  <c r="AC37" i="11"/>
  <c r="R37" i="11"/>
  <c r="M37" i="11"/>
  <c r="V37" i="11" s="1"/>
  <c r="I37" i="11"/>
  <c r="AC36" i="11"/>
  <c r="R36" i="11"/>
  <c r="M36" i="11"/>
  <c r="V36" i="11" s="1"/>
  <c r="I36" i="11"/>
  <c r="AC35" i="11"/>
  <c r="R35" i="11"/>
  <c r="M35" i="11"/>
  <c r="I35" i="11"/>
  <c r="E35" i="11" s="1"/>
  <c r="C35" i="11" s="1"/>
  <c r="AC34" i="11"/>
  <c r="R34" i="11"/>
  <c r="M34" i="11"/>
  <c r="I34" i="11"/>
  <c r="E34" i="11" s="1"/>
  <c r="AC33" i="11"/>
  <c r="R33" i="11"/>
  <c r="M33" i="11"/>
  <c r="V33" i="11" s="1"/>
  <c r="I33" i="11"/>
  <c r="AC32" i="11"/>
  <c r="R32" i="11"/>
  <c r="M32" i="11"/>
  <c r="I32" i="11"/>
  <c r="E32" i="11" s="1"/>
  <c r="AC31" i="11"/>
  <c r="R31" i="11"/>
  <c r="M31" i="11"/>
  <c r="V31" i="11" s="1"/>
  <c r="I31" i="11"/>
  <c r="E31" i="11" s="1"/>
  <c r="AC30" i="11"/>
  <c r="R30" i="11"/>
  <c r="M30" i="11"/>
  <c r="I30" i="11"/>
  <c r="E30" i="11" s="1"/>
  <c r="AC29" i="11"/>
  <c r="R29" i="11"/>
  <c r="M29" i="11"/>
  <c r="I29" i="11"/>
  <c r="E29" i="11" s="1"/>
  <c r="AC28" i="11"/>
  <c r="AC27" i="11" s="1"/>
  <c r="R28" i="11"/>
  <c r="M28" i="11"/>
  <c r="V28" i="11" s="1"/>
  <c r="I28" i="11"/>
  <c r="E28" i="11" s="1"/>
  <c r="AP27" i="11"/>
  <c r="AO27" i="11"/>
  <c r="AN27" i="11"/>
  <c r="AM27" i="11"/>
  <c r="AL27" i="11"/>
  <c r="AK27" i="11"/>
  <c r="AJ27" i="11"/>
  <c r="AI27" i="11"/>
  <c r="AH27" i="11"/>
  <c r="AG27" i="11"/>
  <c r="AF27" i="11"/>
  <c r="AE27" i="11"/>
  <c r="AD27" i="11"/>
  <c r="AB27" i="11"/>
  <c r="AA27" i="11"/>
  <c r="Z27" i="11"/>
  <c r="X27" i="11"/>
  <c r="W27" i="11"/>
  <c r="U27" i="11"/>
  <c r="T27" i="11"/>
  <c r="S27" i="11"/>
  <c r="Q27" i="11"/>
  <c r="P27" i="11"/>
  <c r="O27" i="11"/>
  <c r="N27" i="11"/>
  <c r="L27" i="11"/>
  <c r="K27" i="11"/>
  <c r="J27" i="11"/>
  <c r="H27" i="11"/>
  <c r="G27" i="11"/>
  <c r="F27" i="11"/>
  <c r="AC26" i="11"/>
  <c r="R26" i="11"/>
  <c r="V26" i="11" s="1"/>
  <c r="M26" i="11"/>
  <c r="I26" i="11"/>
  <c r="E26" i="11" s="1"/>
  <c r="AC25" i="11"/>
  <c r="R25" i="11"/>
  <c r="M25" i="11"/>
  <c r="I25" i="11"/>
  <c r="E25" i="11" s="1"/>
  <c r="AC24" i="11"/>
  <c r="R24" i="11"/>
  <c r="M24" i="11"/>
  <c r="I24" i="11"/>
  <c r="E24" i="11"/>
  <c r="C24" i="11" s="1"/>
  <c r="AC23" i="11"/>
  <c r="R23" i="11"/>
  <c r="M23" i="11"/>
  <c r="V23" i="11" s="1"/>
  <c r="I23" i="11"/>
  <c r="E23" i="11" s="1"/>
  <c r="AC22" i="11"/>
  <c r="R22" i="11"/>
  <c r="M22" i="11"/>
  <c r="V22" i="11" s="1"/>
  <c r="I22" i="11"/>
  <c r="E22" i="11" s="1"/>
  <c r="AC21" i="11"/>
  <c r="R21" i="11"/>
  <c r="M21" i="11"/>
  <c r="V21" i="11" s="1"/>
  <c r="I21" i="11"/>
  <c r="AC20" i="11"/>
  <c r="R20" i="11"/>
  <c r="M20" i="11"/>
  <c r="I20" i="11"/>
  <c r="E20" i="11" s="1"/>
  <c r="C20" i="11" s="1"/>
  <c r="AP19" i="11"/>
  <c r="AO19" i="11"/>
  <c r="AN19" i="11"/>
  <c r="AM19" i="11"/>
  <c r="AL19" i="11"/>
  <c r="AK19" i="11"/>
  <c r="AJ19" i="11"/>
  <c r="AI19" i="11"/>
  <c r="AH19" i="11"/>
  <c r="AG19" i="11"/>
  <c r="AF19" i="11"/>
  <c r="AE19" i="11"/>
  <c r="AD19" i="11"/>
  <c r="AB19" i="11"/>
  <c r="AA19" i="11"/>
  <c r="Z19" i="11"/>
  <c r="X19" i="11"/>
  <c r="W19" i="11"/>
  <c r="U19" i="11"/>
  <c r="T19" i="11"/>
  <c r="S19" i="11"/>
  <c r="Q19" i="11"/>
  <c r="P19" i="11"/>
  <c r="O19" i="11"/>
  <c r="N19" i="11"/>
  <c r="L19" i="11"/>
  <c r="K19" i="11"/>
  <c r="J19" i="11"/>
  <c r="H19" i="11"/>
  <c r="G19" i="11"/>
  <c r="F19" i="11"/>
  <c r="AC18" i="11"/>
  <c r="R18" i="11"/>
  <c r="M18" i="11"/>
  <c r="I18" i="11"/>
  <c r="E18" i="11"/>
  <c r="R17" i="11"/>
  <c r="M17" i="11"/>
  <c r="V17" i="11" s="1"/>
  <c r="Y17" i="11" s="1"/>
  <c r="AC16" i="11"/>
  <c r="AC14" i="11" s="1"/>
  <c r="R16" i="11"/>
  <c r="M16" i="11"/>
  <c r="I16" i="11"/>
  <c r="R15" i="11"/>
  <c r="M15" i="11"/>
  <c r="I15" i="11"/>
  <c r="AP14" i="11"/>
  <c r="AO14" i="11"/>
  <c r="AN14" i="11"/>
  <c r="AM14" i="11"/>
  <c r="AL14" i="11"/>
  <c r="AK14" i="11"/>
  <c r="AJ14" i="11"/>
  <c r="AI14" i="11"/>
  <c r="AH14" i="11"/>
  <c r="AG14" i="11"/>
  <c r="AF14" i="11"/>
  <c r="AE14" i="11"/>
  <c r="AD14" i="11"/>
  <c r="AB14" i="11"/>
  <c r="AA14" i="11"/>
  <c r="Z14" i="11"/>
  <c r="X14" i="11"/>
  <c r="W14" i="11"/>
  <c r="U14" i="11"/>
  <c r="T14" i="11"/>
  <c r="S14" i="11"/>
  <c r="Q14" i="11"/>
  <c r="P14" i="11"/>
  <c r="O14" i="11"/>
  <c r="N14" i="11"/>
  <c r="M14" i="11"/>
  <c r="L14" i="11"/>
  <c r="K14" i="11"/>
  <c r="J14" i="11"/>
  <c r="H14" i="11"/>
  <c r="G14" i="11"/>
  <c r="F14" i="11"/>
  <c r="E14" i="11"/>
  <c r="C14" i="11"/>
  <c r="R13" i="11"/>
  <c r="M13" i="11"/>
  <c r="V13" i="11" s="1"/>
  <c r="I13" i="11"/>
  <c r="R12" i="11"/>
  <c r="R11" i="11" s="1"/>
  <c r="M12" i="11"/>
  <c r="I12" i="11"/>
  <c r="AP11" i="11"/>
  <c r="AO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X11" i="11"/>
  <c r="W11" i="11"/>
  <c r="U11" i="11"/>
  <c r="T11" i="11"/>
  <c r="S11" i="11"/>
  <c r="Q11" i="11"/>
  <c r="P11" i="11"/>
  <c r="O11" i="11"/>
  <c r="N11" i="11"/>
  <c r="L11" i="11"/>
  <c r="K11" i="11"/>
  <c r="J11" i="11"/>
  <c r="H11" i="11"/>
  <c r="G11" i="11"/>
  <c r="F11" i="11"/>
  <c r="E11" i="11"/>
  <c r="D11" i="11"/>
  <c r="C11" i="11"/>
  <c r="R10" i="11"/>
  <c r="M10" i="11"/>
  <c r="I10" i="11"/>
  <c r="R9" i="11"/>
  <c r="M9" i="11"/>
  <c r="I9" i="11"/>
  <c r="AP8" i="11"/>
  <c r="AO8" i="11"/>
  <c r="AN8" i="11"/>
  <c r="AM8" i="11"/>
  <c r="AL8" i="11"/>
  <c r="AK8" i="11"/>
  <c r="AJ8" i="11"/>
  <c r="AI8" i="11"/>
  <c r="AH8" i="11"/>
  <c r="AG8" i="11"/>
  <c r="AF8" i="11"/>
  <c r="AE8" i="11"/>
  <c r="AD8" i="11"/>
  <c r="AC8" i="11"/>
  <c r="AB8" i="11"/>
  <c r="AA8" i="11"/>
  <c r="Z8" i="11"/>
  <c r="X8" i="11"/>
  <c r="W8" i="11"/>
  <c r="U8" i="11"/>
  <c r="T8" i="11"/>
  <c r="S8" i="11"/>
  <c r="Q8" i="11"/>
  <c r="P8" i="11"/>
  <c r="O8" i="11"/>
  <c r="N8" i="11"/>
  <c r="L8" i="11"/>
  <c r="K8" i="11"/>
  <c r="J8" i="11"/>
  <c r="H8" i="11"/>
  <c r="G8" i="11"/>
  <c r="F8" i="11"/>
  <c r="E8" i="11"/>
  <c r="D8" i="11"/>
  <c r="C8" i="11"/>
  <c r="Y33" i="11" l="1"/>
  <c r="D33" i="11" s="1"/>
  <c r="R19" i="11"/>
  <c r="AK43" i="11"/>
  <c r="M11" i="11"/>
  <c r="I8" i="11"/>
  <c r="H43" i="11"/>
  <c r="R14" i="11"/>
  <c r="AH43" i="11"/>
  <c r="AP43" i="11"/>
  <c r="AF43" i="11"/>
  <c r="AN43" i="11"/>
  <c r="Y28" i="11"/>
  <c r="D28" i="11" s="1"/>
  <c r="G43" i="11"/>
  <c r="Y23" i="11"/>
  <c r="D23" i="11" s="1"/>
  <c r="Z43" i="11"/>
  <c r="AG43" i="11"/>
  <c r="AO43" i="11"/>
  <c r="R27" i="11"/>
  <c r="V35" i="11"/>
  <c r="Y35" i="11" s="1"/>
  <c r="D35" i="11" s="1"/>
  <c r="V16" i="11"/>
  <c r="Y16" i="11" s="1"/>
  <c r="L43" i="11"/>
  <c r="Q43" i="11"/>
  <c r="X43" i="11"/>
  <c r="U43" i="11"/>
  <c r="V10" i="11"/>
  <c r="I11" i="11"/>
  <c r="C25" i="11"/>
  <c r="J43" i="11"/>
  <c r="S43" i="11"/>
  <c r="AA43" i="11"/>
  <c r="AI43" i="11"/>
  <c r="V9" i="11"/>
  <c r="AC19" i="11"/>
  <c r="AC43" i="11" s="1"/>
  <c r="C26" i="11"/>
  <c r="Y26" i="11"/>
  <c r="D26" i="11" s="1"/>
  <c r="E36" i="11"/>
  <c r="R8" i="11"/>
  <c r="I14" i="11"/>
  <c r="C22" i="11"/>
  <c r="Y22" i="11"/>
  <c r="D22" i="11" s="1"/>
  <c r="V24" i="11"/>
  <c r="K43" i="11"/>
  <c r="T43" i="11"/>
  <c r="AB43" i="11"/>
  <c r="AJ43" i="11"/>
  <c r="V15" i="11"/>
  <c r="M19" i="11"/>
  <c r="Y38" i="11"/>
  <c r="D38" i="11" s="1"/>
  <c r="V32" i="11"/>
  <c r="N43" i="11"/>
  <c r="AD43" i="11"/>
  <c r="AL43" i="11"/>
  <c r="Y13" i="11"/>
  <c r="F43" i="11"/>
  <c r="O43" i="11"/>
  <c r="W43" i="11"/>
  <c r="AE43" i="11"/>
  <c r="AM43" i="11"/>
  <c r="M8" i="11"/>
  <c r="P43" i="11"/>
  <c r="V12" i="11"/>
  <c r="V18" i="11"/>
  <c r="E27" i="11"/>
  <c r="C30" i="11"/>
  <c r="Y39" i="11"/>
  <c r="M27" i="11"/>
  <c r="V29" i="11"/>
  <c r="C31" i="11"/>
  <c r="Y31" i="11"/>
  <c r="D31" i="11" s="1"/>
  <c r="V34" i="11"/>
  <c r="Y34" i="11" s="1"/>
  <c r="V41" i="11"/>
  <c r="E21" i="11"/>
  <c r="V20" i="11"/>
  <c r="Y20" i="11" s="1"/>
  <c r="C23" i="11"/>
  <c r="V25" i="11"/>
  <c r="C28" i="11"/>
  <c r="V30" i="11"/>
  <c r="I27" i="11"/>
  <c r="Y40" i="11"/>
  <c r="I19" i="11"/>
  <c r="Y32" i="11"/>
  <c r="Y24" i="11"/>
  <c r="Y29" i="11"/>
  <c r="C32" i="11"/>
  <c r="C34" i="11"/>
  <c r="C29" i="11"/>
  <c r="E37" i="11"/>
  <c r="V42" i="11"/>
  <c r="R43" i="11" l="1"/>
  <c r="I43" i="11"/>
  <c r="Y41" i="11"/>
  <c r="D41" i="11" s="1"/>
  <c r="Y18" i="11"/>
  <c r="M43" i="11"/>
  <c r="V14" i="11"/>
  <c r="Y15" i="11"/>
  <c r="Y14" i="11" s="1"/>
  <c r="C37" i="11"/>
  <c r="Y37" i="11"/>
  <c r="C27" i="11"/>
  <c r="D24" i="11"/>
  <c r="Y21" i="11"/>
  <c r="C21" i="11"/>
  <c r="E19" i="11"/>
  <c r="E43" i="11" s="1"/>
  <c r="Y25" i="11"/>
  <c r="D25" i="11" s="1"/>
  <c r="Y30" i="11"/>
  <c r="Y27" i="11" s="1"/>
  <c r="D34" i="11"/>
  <c r="D39" i="11"/>
  <c r="Y10" i="11"/>
  <c r="Y42" i="11"/>
  <c r="D42" i="11" s="1"/>
  <c r="D29" i="11"/>
  <c r="V27" i="11"/>
  <c r="V11" i="11"/>
  <c r="Y12" i="11"/>
  <c r="Y11" i="11" s="1"/>
  <c r="D32" i="11"/>
  <c r="C36" i="11"/>
  <c r="Y36" i="11"/>
  <c r="V8" i="11"/>
  <c r="Y9" i="11"/>
  <c r="Y8" i="11" s="1"/>
  <c r="D20" i="11"/>
  <c r="V19" i="11"/>
  <c r="D30" i="11" l="1"/>
  <c r="D15" i="11"/>
  <c r="Y19" i="11"/>
  <c r="Y43" i="11" s="1"/>
  <c r="D36" i="11"/>
  <c r="C19" i="11"/>
  <c r="C43" i="11" s="1"/>
  <c r="D37" i="11"/>
  <c r="D21" i="11"/>
  <c r="D19" i="11" s="1"/>
  <c r="D27" i="11"/>
  <c r="V43" i="11"/>
  <c r="D14" i="11"/>
  <c r="D43" i="11" l="1"/>
  <c r="R39" i="10" l="1"/>
  <c r="V39" i="10" s="1"/>
  <c r="M39" i="10"/>
  <c r="I39" i="10"/>
  <c r="C39" i="10"/>
  <c r="R38" i="10"/>
  <c r="M38" i="10"/>
  <c r="V38" i="10" s="1"/>
  <c r="R37" i="10"/>
  <c r="M37" i="10"/>
  <c r="I37" i="10"/>
  <c r="C37" i="10"/>
  <c r="R36" i="10"/>
  <c r="M36" i="10"/>
  <c r="V36" i="10" s="1"/>
  <c r="I36" i="10"/>
  <c r="C36" i="10"/>
  <c r="R35" i="10"/>
  <c r="M35" i="10"/>
  <c r="I35" i="10"/>
  <c r="C35" i="10"/>
  <c r="R34" i="10"/>
  <c r="M34" i="10"/>
  <c r="I34" i="10"/>
  <c r="C34" i="10"/>
  <c r="R33" i="10"/>
  <c r="M33" i="10"/>
  <c r="I33" i="10"/>
  <c r="C33" i="10"/>
  <c r="R32" i="10"/>
  <c r="M32" i="10"/>
  <c r="V32" i="10" s="1"/>
  <c r="I32" i="10"/>
  <c r="C32" i="10"/>
  <c r="R31" i="10"/>
  <c r="M31" i="10"/>
  <c r="V31" i="10" s="1"/>
  <c r="I31" i="10"/>
  <c r="C31" i="10"/>
  <c r="R30" i="10"/>
  <c r="M30" i="10"/>
  <c r="I30" i="10"/>
  <c r="C30" i="10"/>
  <c r="R29" i="10"/>
  <c r="M29" i="10"/>
  <c r="I29" i="10"/>
  <c r="C29" i="10"/>
  <c r="R28" i="10"/>
  <c r="M28" i="10"/>
  <c r="V28" i="10" s="1"/>
  <c r="I28" i="10"/>
  <c r="C28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X27" i="10"/>
  <c r="W27" i="10"/>
  <c r="U27" i="10"/>
  <c r="T27" i="10"/>
  <c r="S27" i="10"/>
  <c r="Q27" i="10"/>
  <c r="P27" i="10"/>
  <c r="O27" i="10"/>
  <c r="N27" i="10"/>
  <c r="M27" i="10"/>
  <c r="L27" i="10"/>
  <c r="K27" i="10"/>
  <c r="J27" i="10"/>
  <c r="H27" i="10"/>
  <c r="G27" i="10"/>
  <c r="F27" i="10"/>
  <c r="E27" i="10"/>
  <c r="R26" i="10"/>
  <c r="M26" i="10"/>
  <c r="V26" i="10" s="1"/>
  <c r="I26" i="10"/>
  <c r="C26" i="10"/>
  <c r="R25" i="10"/>
  <c r="M25" i="10"/>
  <c r="I25" i="10"/>
  <c r="C25" i="10"/>
  <c r="R24" i="10"/>
  <c r="M24" i="10"/>
  <c r="I24" i="10"/>
  <c r="C24" i="10"/>
  <c r="R23" i="10"/>
  <c r="M23" i="10"/>
  <c r="V23" i="10" s="1"/>
  <c r="I23" i="10"/>
  <c r="C23" i="10"/>
  <c r="R22" i="10"/>
  <c r="M22" i="10"/>
  <c r="I22" i="10"/>
  <c r="C22" i="10"/>
  <c r="R21" i="10"/>
  <c r="M21" i="10"/>
  <c r="I21" i="10"/>
  <c r="C21" i="10"/>
  <c r="R20" i="10"/>
  <c r="M20" i="10"/>
  <c r="I20" i="10"/>
  <c r="C20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X19" i="10"/>
  <c r="W19" i="10"/>
  <c r="U19" i="10"/>
  <c r="T19" i="10"/>
  <c r="S19" i="10"/>
  <c r="Q19" i="10"/>
  <c r="P19" i="10"/>
  <c r="O19" i="10"/>
  <c r="N19" i="10"/>
  <c r="L19" i="10"/>
  <c r="K19" i="10"/>
  <c r="J19" i="10"/>
  <c r="H19" i="10"/>
  <c r="G19" i="10"/>
  <c r="F19" i="10"/>
  <c r="E19" i="10"/>
  <c r="R18" i="10"/>
  <c r="V18" i="10" s="1"/>
  <c r="M18" i="10"/>
  <c r="I18" i="10"/>
  <c r="Y18" i="10" s="1"/>
  <c r="C18" i="10"/>
  <c r="R17" i="10"/>
  <c r="M17" i="10"/>
  <c r="I17" i="10"/>
  <c r="H17" i="10" s="1"/>
  <c r="R16" i="10"/>
  <c r="M16" i="10"/>
  <c r="I16" i="10"/>
  <c r="R15" i="10"/>
  <c r="M15" i="10"/>
  <c r="I15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X14" i="10"/>
  <c r="W14" i="10"/>
  <c r="U14" i="10"/>
  <c r="T14" i="10"/>
  <c r="S14" i="10"/>
  <c r="R14" i="10"/>
  <c r="Q14" i="10"/>
  <c r="P14" i="10"/>
  <c r="O14" i="10"/>
  <c r="N14" i="10"/>
  <c r="L14" i="10"/>
  <c r="K14" i="10"/>
  <c r="J14" i="10"/>
  <c r="I14" i="10"/>
  <c r="H14" i="10"/>
  <c r="G14" i="10"/>
  <c r="F14" i="10"/>
  <c r="E14" i="10"/>
  <c r="C14" i="10"/>
  <c r="R13" i="10"/>
  <c r="M13" i="10"/>
  <c r="V13" i="10" s="1"/>
  <c r="I13" i="10"/>
  <c r="R12" i="10"/>
  <c r="R11" i="10" s="1"/>
  <c r="M12" i="10"/>
  <c r="I12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X11" i="10"/>
  <c r="W11" i="10"/>
  <c r="U11" i="10"/>
  <c r="T11" i="10"/>
  <c r="S11" i="10"/>
  <c r="Q11" i="10"/>
  <c r="P11" i="10"/>
  <c r="O11" i="10"/>
  <c r="N11" i="10"/>
  <c r="L11" i="10"/>
  <c r="K11" i="10"/>
  <c r="J11" i="10"/>
  <c r="H11" i="10"/>
  <c r="G11" i="10"/>
  <c r="F11" i="10"/>
  <c r="E11" i="10"/>
  <c r="C11" i="10"/>
  <c r="R10" i="10"/>
  <c r="M10" i="10"/>
  <c r="H10" i="10"/>
  <c r="H8" i="10" s="1"/>
  <c r="R9" i="10"/>
  <c r="M9" i="10"/>
  <c r="I9" i="10"/>
  <c r="AP8" i="10"/>
  <c r="AO8" i="10"/>
  <c r="AO40" i="10" s="1"/>
  <c r="AN8" i="10"/>
  <c r="AN40" i="10" s="1"/>
  <c r="AM8" i="10"/>
  <c r="AL8" i="10"/>
  <c r="AK8" i="10"/>
  <c r="AJ8" i="10"/>
  <c r="AI8" i="10"/>
  <c r="AH8" i="10"/>
  <c r="AG8" i="10"/>
  <c r="AG40" i="10" s="1"/>
  <c r="AF8" i="10"/>
  <c r="AF40" i="10" s="1"/>
  <c r="AE8" i="10"/>
  <c r="AD8" i="10"/>
  <c r="AC8" i="10"/>
  <c r="AB8" i="10"/>
  <c r="AA8" i="10"/>
  <c r="Z8" i="10"/>
  <c r="X8" i="10"/>
  <c r="X40" i="10" s="1"/>
  <c r="W8" i="10"/>
  <c r="W40" i="10" s="1"/>
  <c r="U8" i="10"/>
  <c r="T8" i="10"/>
  <c r="S8" i="10"/>
  <c r="Q8" i="10"/>
  <c r="P8" i="10"/>
  <c r="O8" i="10"/>
  <c r="N8" i="10"/>
  <c r="N40" i="10" s="1"/>
  <c r="L8" i="10"/>
  <c r="K8" i="10"/>
  <c r="J8" i="10"/>
  <c r="G8" i="10"/>
  <c r="F8" i="10"/>
  <c r="E8" i="10"/>
  <c r="C8" i="10"/>
  <c r="Y28" i="10" l="1"/>
  <c r="I11" i="10"/>
  <c r="I19" i="10"/>
  <c r="V33" i="10"/>
  <c r="V20" i="10"/>
  <c r="Y38" i="10"/>
  <c r="D38" i="10" s="1"/>
  <c r="Y23" i="10"/>
  <c r="D23" i="10" s="1"/>
  <c r="Y36" i="10"/>
  <c r="H40" i="10"/>
  <c r="L40" i="10"/>
  <c r="K40" i="10"/>
  <c r="Y32" i="10"/>
  <c r="D32" i="10" s="1"/>
  <c r="AD40" i="10"/>
  <c r="S40" i="10"/>
  <c r="AC40" i="10"/>
  <c r="AK40" i="10"/>
  <c r="U40" i="10"/>
  <c r="J40" i="10"/>
  <c r="G40" i="10"/>
  <c r="Q40" i="10"/>
  <c r="AB40" i="10"/>
  <c r="AJ40" i="10"/>
  <c r="M8" i="10"/>
  <c r="R27" i="10"/>
  <c r="Y13" i="10"/>
  <c r="AM40" i="10"/>
  <c r="AL40" i="10"/>
  <c r="F40" i="10"/>
  <c r="P40" i="10"/>
  <c r="AA40" i="10"/>
  <c r="AI40" i="10"/>
  <c r="AE40" i="10"/>
  <c r="T40" i="10"/>
  <c r="E40" i="10"/>
  <c r="O40" i="10"/>
  <c r="Z40" i="10"/>
  <c r="AH40" i="10"/>
  <c r="AP40" i="10"/>
  <c r="Y20" i="10"/>
  <c r="Y33" i="10"/>
  <c r="D33" i="10" s="1"/>
  <c r="Y39" i="10"/>
  <c r="D39" i="10" s="1"/>
  <c r="I8" i="10"/>
  <c r="V15" i="10"/>
  <c r="V21" i="10"/>
  <c r="Y21" i="10" s="1"/>
  <c r="Y26" i="10"/>
  <c r="D26" i="10" s="1"/>
  <c r="Y31" i="10"/>
  <c r="V34" i="10"/>
  <c r="Y34" i="10" s="1"/>
  <c r="R8" i="10"/>
  <c r="V9" i="10"/>
  <c r="V12" i="10"/>
  <c r="Y15" i="10"/>
  <c r="V16" i="10"/>
  <c r="Y16" i="10" s="1"/>
  <c r="V24" i="10"/>
  <c r="Y24" i="10" s="1"/>
  <c r="V29" i="10"/>
  <c r="Y29" i="10" s="1"/>
  <c r="V37" i="10"/>
  <c r="Y37" i="10" s="1"/>
  <c r="M14" i="10"/>
  <c r="D18" i="10"/>
  <c r="D28" i="10"/>
  <c r="D36" i="10"/>
  <c r="Y9" i="10"/>
  <c r="V10" i="10"/>
  <c r="M11" i="10"/>
  <c r="V17" i="10"/>
  <c r="R19" i="10"/>
  <c r="V22" i="10"/>
  <c r="I27" i="10"/>
  <c r="V35" i="10"/>
  <c r="C19" i="10"/>
  <c r="C40" i="10" s="1"/>
  <c r="V25" i="10"/>
  <c r="V30" i="10"/>
  <c r="C27" i="10"/>
  <c r="M19" i="10"/>
  <c r="M40" i="10" l="1"/>
  <c r="V27" i="10"/>
  <c r="Y22" i="10"/>
  <c r="D22" i="10" s="1"/>
  <c r="V11" i="10"/>
  <c r="D20" i="10"/>
  <c r="Y35" i="10"/>
  <c r="D35" i="10" s="1"/>
  <c r="Y17" i="10"/>
  <c r="V8" i="10"/>
  <c r="I40" i="10"/>
  <c r="D34" i="10"/>
  <c r="D24" i="10"/>
  <c r="D15" i="10"/>
  <c r="V14" i="10"/>
  <c r="V19" i="10"/>
  <c r="R40" i="10"/>
  <c r="D37" i="10"/>
  <c r="Y30" i="10"/>
  <c r="Y27" i="10" s="1"/>
  <c r="D31" i="10"/>
  <c r="Y10" i="10"/>
  <c r="D10" i="10" s="1"/>
  <c r="Y25" i="10"/>
  <c r="D25" i="10" s="1"/>
  <c r="Y12" i="10"/>
  <c r="Y11" i="10" s="1"/>
  <c r="D29" i="10"/>
  <c r="D21" i="10"/>
  <c r="Y14" i="10"/>
  <c r="Y8" i="10" l="1"/>
  <c r="Y40" i="10" s="1"/>
  <c r="D12" i="10"/>
  <c r="D11" i="10" s="1"/>
  <c r="Y19" i="10"/>
  <c r="D27" i="10"/>
  <c r="D8" i="10"/>
  <c r="D30" i="10"/>
  <c r="V40" i="10"/>
  <c r="D19" i="10"/>
  <c r="D14" i="10"/>
  <c r="D40" i="10" l="1"/>
  <c r="AC41" i="9" l="1"/>
  <c r="R41" i="9"/>
  <c r="M41" i="9"/>
  <c r="I41" i="9"/>
  <c r="C41" i="9"/>
  <c r="AC40" i="9"/>
  <c r="V40" i="9"/>
  <c r="R40" i="9"/>
  <c r="M40" i="9"/>
  <c r="I40" i="9"/>
  <c r="AC39" i="9"/>
  <c r="R39" i="9"/>
  <c r="M39" i="9"/>
  <c r="V39" i="9" s="1"/>
  <c r="I39" i="9"/>
  <c r="AC38" i="9"/>
  <c r="R38" i="9"/>
  <c r="M38" i="9"/>
  <c r="I38" i="9"/>
  <c r="AC37" i="9"/>
  <c r="R37" i="9"/>
  <c r="M37" i="9"/>
  <c r="C37" i="9"/>
  <c r="AC36" i="9"/>
  <c r="R36" i="9"/>
  <c r="M36" i="9"/>
  <c r="V36" i="9" s="1"/>
  <c r="I36" i="9"/>
  <c r="C36" i="9"/>
  <c r="AC35" i="9"/>
  <c r="R35" i="9"/>
  <c r="M35" i="9"/>
  <c r="I35" i="9"/>
  <c r="C35" i="9"/>
  <c r="AC34" i="9"/>
  <c r="R34" i="9"/>
  <c r="M34" i="9"/>
  <c r="V34" i="9" s="1"/>
  <c r="I34" i="9"/>
  <c r="C34" i="9"/>
  <c r="AC33" i="9"/>
  <c r="R33" i="9"/>
  <c r="M33" i="9"/>
  <c r="I33" i="9"/>
  <c r="C33" i="9"/>
  <c r="AC32" i="9"/>
  <c r="V32" i="9"/>
  <c r="R32" i="9"/>
  <c r="M32" i="9"/>
  <c r="I32" i="9"/>
  <c r="C32" i="9"/>
  <c r="AC31" i="9"/>
  <c r="R31" i="9"/>
  <c r="M31" i="9"/>
  <c r="I31" i="9"/>
  <c r="C31" i="9"/>
  <c r="AC30" i="9"/>
  <c r="R30" i="9"/>
  <c r="V30" i="9" s="1"/>
  <c r="M30" i="9"/>
  <c r="I30" i="9"/>
  <c r="C30" i="9"/>
  <c r="AC29" i="9"/>
  <c r="R29" i="9"/>
  <c r="M29" i="9"/>
  <c r="I29" i="9"/>
  <c r="C29" i="9"/>
  <c r="AC28" i="9"/>
  <c r="R28" i="9"/>
  <c r="M28" i="9"/>
  <c r="V28" i="9" s="1"/>
  <c r="I28" i="9"/>
  <c r="I27" i="9" s="1"/>
  <c r="C28" i="9"/>
  <c r="AP27" i="9"/>
  <c r="AO27" i="9"/>
  <c r="AN27" i="9"/>
  <c r="AM27" i="9"/>
  <c r="AL27" i="9"/>
  <c r="AK27" i="9"/>
  <c r="AJ27" i="9"/>
  <c r="AI27" i="9"/>
  <c r="AH27" i="9"/>
  <c r="AG27" i="9"/>
  <c r="AF27" i="9"/>
  <c r="AE27" i="9"/>
  <c r="AD27" i="9"/>
  <c r="AB27" i="9"/>
  <c r="AA27" i="9"/>
  <c r="Z27" i="9"/>
  <c r="X27" i="9"/>
  <c r="W27" i="9"/>
  <c r="U27" i="9"/>
  <c r="T27" i="9"/>
  <c r="S27" i="9"/>
  <c r="Q27" i="9"/>
  <c r="P27" i="9"/>
  <c r="O27" i="9"/>
  <c r="N27" i="9"/>
  <c r="L27" i="9"/>
  <c r="K27" i="9"/>
  <c r="J27" i="9"/>
  <c r="H27" i="9"/>
  <c r="G27" i="9"/>
  <c r="F27" i="9"/>
  <c r="E27" i="9"/>
  <c r="AC26" i="9"/>
  <c r="R26" i="9"/>
  <c r="M26" i="9"/>
  <c r="I26" i="9"/>
  <c r="C26" i="9"/>
  <c r="AC25" i="9"/>
  <c r="R25" i="9"/>
  <c r="M25" i="9"/>
  <c r="I25" i="9"/>
  <c r="C25" i="9"/>
  <c r="AC24" i="9"/>
  <c r="R24" i="9"/>
  <c r="V24" i="9" s="1"/>
  <c r="M24" i="9"/>
  <c r="I24" i="9"/>
  <c r="C24" i="9"/>
  <c r="AC23" i="9"/>
  <c r="R23" i="9"/>
  <c r="M23" i="9"/>
  <c r="I23" i="9"/>
  <c r="C23" i="9"/>
  <c r="AC22" i="9"/>
  <c r="R22" i="9"/>
  <c r="M22" i="9"/>
  <c r="I22" i="9"/>
  <c r="C22" i="9"/>
  <c r="AC21" i="9"/>
  <c r="R21" i="9"/>
  <c r="M21" i="9"/>
  <c r="I21" i="9"/>
  <c r="C21" i="9"/>
  <c r="AC20" i="9"/>
  <c r="R20" i="9"/>
  <c r="M20" i="9"/>
  <c r="I20" i="9"/>
  <c r="C20" i="9"/>
  <c r="AP19" i="9"/>
  <c r="AO19" i="9"/>
  <c r="AN19" i="9"/>
  <c r="AM19" i="9"/>
  <c r="AL19" i="9"/>
  <c r="AK19" i="9"/>
  <c r="AJ19" i="9"/>
  <c r="AI19" i="9"/>
  <c r="AH19" i="9"/>
  <c r="AG19" i="9"/>
  <c r="AF19" i="9"/>
  <c r="AE19" i="9"/>
  <c r="AD19" i="9"/>
  <c r="AB19" i="9"/>
  <c r="AA19" i="9"/>
  <c r="Z19" i="9"/>
  <c r="X19" i="9"/>
  <c r="W19" i="9"/>
  <c r="U19" i="9"/>
  <c r="T19" i="9"/>
  <c r="S19" i="9"/>
  <c r="Q19" i="9"/>
  <c r="P19" i="9"/>
  <c r="O19" i="9"/>
  <c r="N19" i="9"/>
  <c r="L19" i="9"/>
  <c r="K19" i="9"/>
  <c r="J19" i="9"/>
  <c r="H19" i="9"/>
  <c r="G19" i="9"/>
  <c r="F19" i="9"/>
  <c r="E19" i="9"/>
  <c r="AC18" i="9"/>
  <c r="R18" i="9"/>
  <c r="M18" i="9"/>
  <c r="I18" i="9"/>
  <c r="E18" i="9"/>
  <c r="R17" i="9"/>
  <c r="M17" i="9"/>
  <c r="V17" i="9" s="1"/>
  <c r="AC16" i="9"/>
  <c r="R16" i="9"/>
  <c r="M16" i="9"/>
  <c r="V16" i="9" s="1"/>
  <c r="I16" i="9"/>
  <c r="Y16" i="9" s="1"/>
  <c r="R15" i="9"/>
  <c r="M15" i="9"/>
  <c r="I15" i="9"/>
  <c r="AP14" i="9"/>
  <c r="AO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X14" i="9"/>
  <c r="W14" i="9"/>
  <c r="U14" i="9"/>
  <c r="T14" i="9"/>
  <c r="S14" i="9"/>
  <c r="Q14" i="9"/>
  <c r="P14" i="9"/>
  <c r="O14" i="9"/>
  <c r="N14" i="9"/>
  <c r="L14" i="9"/>
  <c r="K14" i="9"/>
  <c r="J14" i="9"/>
  <c r="H14" i="9"/>
  <c r="G14" i="9"/>
  <c r="F14" i="9"/>
  <c r="E14" i="9"/>
  <c r="C14" i="9"/>
  <c r="R13" i="9"/>
  <c r="M13" i="9"/>
  <c r="I13" i="9"/>
  <c r="R12" i="9"/>
  <c r="R11" i="9" s="1"/>
  <c r="M12" i="9"/>
  <c r="I12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X11" i="9"/>
  <c r="W11" i="9"/>
  <c r="U11" i="9"/>
  <c r="T11" i="9"/>
  <c r="S11" i="9"/>
  <c r="Q11" i="9"/>
  <c r="P11" i="9"/>
  <c r="O11" i="9"/>
  <c r="N11" i="9"/>
  <c r="L11" i="9"/>
  <c r="K11" i="9"/>
  <c r="J11" i="9"/>
  <c r="H11" i="9"/>
  <c r="G11" i="9"/>
  <c r="F11" i="9"/>
  <c r="E11" i="9"/>
  <c r="D11" i="9"/>
  <c r="C11" i="9"/>
  <c r="R10" i="9"/>
  <c r="M10" i="9"/>
  <c r="I10" i="9"/>
  <c r="R9" i="9"/>
  <c r="R8" i="9" s="1"/>
  <c r="M9" i="9"/>
  <c r="V9" i="9" s="1"/>
  <c r="I9" i="9"/>
  <c r="AP8" i="9"/>
  <c r="AO8" i="9"/>
  <c r="AN8" i="9"/>
  <c r="AM8" i="9"/>
  <c r="AM42" i="9" s="1"/>
  <c r="AL8" i="9"/>
  <c r="AK8" i="9"/>
  <c r="AJ8" i="9"/>
  <c r="AI8" i="9"/>
  <c r="AH8" i="9"/>
  <c r="AG8" i="9"/>
  <c r="AF8" i="9"/>
  <c r="AE8" i="9"/>
  <c r="AE42" i="9" s="1"/>
  <c r="AD8" i="9"/>
  <c r="AC8" i="9"/>
  <c r="AB8" i="9"/>
  <c r="AA8" i="9"/>
  <c r="Z8" i="9"/>
  <c r="X8" i="9"/>
  <c r="X42" i="9" s="1"/>
  <c r="W8" i="9"/>
  <c r="W42" i="9" s="1"/>
  <c r="U8" i="9"/>
  <c r="U42" i="9" s="1"/>
  <c r="T8" i="9"/>
  <c r="S8" i="9"/>
  <c r="Q8" i="9"/>
  <c r="P8" i="9"/>
  <c r="O8" i="9"/>
  <c r="N8" i="9"/>
  <c r="L8" i="9"/>
  <c r="K8" i="9"/>
  <c r="J8" i="9"/>
  <c r="H8" i="9"/>
  <c r="G8" i="9"/>
  <c r="F8" i="9"/>
  <c r="E8" i="9"/>
  <c r="D8" i="9"/>
  <c r="C8" i="9"/>
  <c r="I8" i="9" l="1"/>
  <c r="AF42" i="9"/>
  <c r="N42" i="9"/>
  <c r="I14" i="9"/>
  <c r="V26" i="9"/>
  <c r="R19" i="9"/>
  <c r="R27" i="9"/>
  <c r="E42" i="9"/>
  <c r="V13" i="9"/>
  <c r="S42" i="9"/>
  <c r="AB42" i="9"/>
  <c r="AJ42" i="9"/>
  <c r="V41" i="9"/>
  <c r="AA42" i="9"/>
  <c r="AI42" i="9"/>
  <c r="T42" i="9"/>
  <c r="P42" i="9"/>
  <c r="Z42" i="9"/>
  <c r="AP42" i="9"/>
  <c r="AN42" i="9"/>
  <c r="H42" i="9"/>
  <c r="AK42" i="9"/>
  <c r="V38" i="9"/>
  <c r="Y38" i="9" s="1"/>
  <c r="G42" i="9"/>
  <c r="AH42" i="9"/>
  <c r="F42" i="9"/>
  <c r="O42" i="9"/>
  <c r="Y9" i="9"/>
  <c r="Y36" i="9"/>
  <c r="D36" i="9" s="1"/>
  <c r="M11" i="9"/>
  <c r="V12" i="9"/>
  <c r="I19" i="9"/>
  <c r="Y26" i="9"/>
  <c r="D26" i="9" s="1"/>
  <c r="Y30" i="9"/>
  <c r="AD42" i="9"/>
  <c r="Y13" i="9"/>
  <c r="I11" i="9"/>
  <c r="M14" i="9"/>
  <c r="Q42" i="9"/>
  <c r="AG42" i="9"/>
  <c r="AO42" i="9"/>
  <c r="Y17" i="9"/>
  <c r="V37" i="9"/>
  <c r="L37" i="9"/>
  <c r="Y41" i="9"/>
  <c r="V15" i="9"/>
  <c r="Y34" i="9"/>
  <c r="D34" i="9" s="1"/>
  <c r="L42" i="9"/>
  <c r="Y28" i="9"/>
  <c r="R14" i="9"/>
  <c r="R42" i="9" s="1"/>
  <c r="Y24" i="9"/>
  <c r="D24" i="9" s="1"/>
  <c r="Y32" i="9"/>
  <c r="AL42" i="9"/>
  <c r="M8" i="9"/>
  <c r="V10" i="9"/>
  <c r="V8" i="9" s="1"/>
  <c r="Y40" i="9"/>
  <c r="Y15" i="9"/>
  <c r="Y14" i="9" s="1"/>
  <c r="V21" i="9"/>
  <c r="V23" i="9"/>
  <c r="V25" i="9"/>
  <c r="V29" i="9"/>
  <c r="D30" i="9"/>
  <c r="V31" i="9"/>
  <c r="D32" i="9"/>
  <c r="V33" i="9"/>
  <c r="V35" i="9"/>
  <c r="Y39" i="9"/>
  <c r="C19" i="9"/>
  <c r="C42" i="9" s="1"/>
  <c r="C27" i="9"/>
  <c r="V18" i="9"/>
  <c r="Y18" i="9" s="1"/>
  <c r="V20" i="9"/>
  <c r="V22" i="9"/>
  <c r="M19" i="9"/>
  <c r="AC19" i="9"/>
  <c r="M27" i="9"/>
  <c r="AC27" i="9"/>
  <c r="AC42" i="9" l="1"/>
  <c r="D28" i="9"/>
  <c r="M42" i="9"/>
  <c r="D35" i="9"/>
  <c r="Y35" i="9"/>
  <c r="K37" i="9"/>
  <c r="V27" i="9"/>
  <c r="D29" i="9"/>
  <c r="Y29" i="9"/>
  <c r="V19" i="9"/>
  <c r="Y25" i="9"/>
  <c r="D25" i="9" s="1"/>
  <c r="D18" i="9"/>
  <c r="Y33" i="9"/>
  <c r="D33" i="9" s="1"/>
  <c r="D41" i="9"/>
  <c r="Y12" i="9"/>
  <c r="Y11" i="9" s="1"/>
  <c r="V11" i="9"/>
  <c r="Y23" i="9"/>
  <c r="D23" i="9" s="1"/>
  <c r="D15" i="9"/>
  <c r="V14" i="9"/>
  <c r="Y20" i="9"/>
  <c r="D31" i="9"/>
  <c r="Y31" i="9"/>
  <c r="Y27" i="9" s="1"/>
  <c r="Y21" i="9"/>
  <c r="D21" i="9" s="1"/>
  <c r="Y10" i="9"/>
  <c r="Y8" i="9" s="1"/>
  <c r="Y22" i="9"/>
  <c r="V42" i="9" l="1"/>
  <c r="D22" i="9"/>
  <c r="D14" i="9"/>
  <c r="J37" i="9"/>
  <c r="K42" i="9"/>
  <c r="D27" i="9"/>
  <c r="Y19" i="9"/>
  <c r="D20" i="9"/>
  <c r="D19" i="9" l="1"/>
  <c r="I37" i="9"/>
  <c r="J42" i="9"/>
  <c r="Y37" i="9" l="1"/>
  <c r="I42" i="9"/>
  <c r="D37" i="9" l="1"/>
  <c r="Y42" i="9"/>
  <c r="D42" i="9" l="1"/>
  <c r="R41" i="8" l="1"/>
  <c r="M41" i="8"/>
  <c r="I41" i="8"/>
  <c r="R40" i="8"/>
  <c r="M40" i="8"/>
  <c r="I40" i="8"/>
  <c r="R39" i="8"/>
  <c r="V39" i="8" s="1"/>
  <c r="Y39" i="8" s="1"/>
  <c r="M39" i="8"/>
  <c r="H39" i="8"/>
  <c r="C39" i="8"/>
  <c r="R38" i="8"/>
  <c r="M38" i="8"/>
  <c r="I38" i="8"/>
  <c r="R37" i="8"/>
  <c r="M37" i="8"/>
  <c r="I37" i="8"/>
  <c r="E37" i="8" s="1"/>
  <c r="R36" i="8"/>
  <c r="M36" i="8"/>
  <c r="V36" i="8" s="1"/>
  <c r="I36" i="8"/>
  <c r="R35" i="8"/>
  <c r="M35" i="8"/>
  <c r="I35" i="8"/>
  <c r="E35" i="8" s="1"/>
  <c r="R34" i="8"/>
  <c r="M34" i="8"/>
  <c r="I34" i="8"/>
  <c r="R33" i="8"/>
  <c r="M33" i="8"/>
  <c r="I33" i="8"/>
  <c r="E33" i="8" s="1"/>
  <c r="R32" i="8"/>
  <c r="M32" i="8"/>
  <c r="V32" i="8" s="1"/>
  <c r="I32" i="8"/>
  <c r="R31" i="8"/>
  <c r="M31" i="8"/>
  <c r="I31" i="8"/>
  <c r="E31" i="8" s="1"/>
  <c r="R30" i="8"/>
  <c r="R27" i="8" s="1"/>
  <c r="M30" i="8"/>
  <c r="I30" i="8"/>
  <c r="R29" i="8"/>
  <c r="M29" i="8"/>
  <c r="I29" i="8"/>
  <c r="E29" i="8" s="1"/>
  <c r="R28" i="8"/>
  <c r="M28" i="8"/>
  <c r="I28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X27" i="8"/>
  <c r="W27" i="8"/>
  <c r="U27" i="8"/>
  <c r="T27" i="8"/>
  <c r="S27" i="8"/>
  <c r="Q27" i="8"/>
  <c r="P27" i="8"/>
  <c r="O27" i="8"/>
  <c r="N27" i="8"/>
  <c r="L27" i="8"/>
  <c r="K27" i="8"/>
  <c r="J27" i="8"/>
  <c r="H27" i="8"/>
  <c r="G27" i="8"/>
  <c r="F27" i="8"/>
  <c r="R26" i="8"/>
  <c r="M26" i="8"/>
  <c r="V26" i="8" s="1"/>
  <c r="I26" i="8"/>
  <c r="R25" i="8"/>
  <c r="M25" i="8"/>
  <c r="I25" i="8"/>
  <c r="E25" i="8" s="1"/>
  <c r="R24" i="8"/>
  <c r="M24" i="8"/>
  <c r="V24" i="8" s="1"/>
  <c r="I24" i="8"/>
  <c r="R23" i="8"/>
  <c r="M23" i="8"/>
  <c r="I23" i="8"/>
  <c r="E23" i="8" s="1"/>
  <c r="V22" i="8"/>
  <c r="R22" i="8"/>
  <c r="M22" i="8"/>
  <c r="I22" i="8"/>
  <c r="R21" i="8"/>
  <c r="M21" i="8"/>
  <c r="I21" i="8"/>
  <c r="E21" i="8" s="1"/>
  <c r="R20" i="8"/>
  <c r="R19" i="8" s="1"/>
  <c r="M20" i="8"/>
  <c r="I20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X19" i="8"/>
  <c r="W19" i="8"/>
  <c r="U19" i="8"/>
  <c r="T19" i="8"/>
  <c r="S19" i="8"/>
  <c r="Q19" i="8"/>
  <c r="P19" i="8"/>
  <c r="O19" i="8"/>
  <c r="N19" i="8"/>
  <c r="L19" i="8"/>
  <c r="K19" i="8"/>
  <c r="J19" i="8"/>
  <c r="H19" i="8"/>
  <c r="G19" i="8"/>
  <c r="F19" i="8"/>
  <c r="R18" i="8"/>
  <c r="V18" i="8" s="1"/>
  <c r="M18" i="8"/>
  <c r="I18" i="8"/>
  <c r="R17" i="8"/>
  <c r="M17" i="8"/>
  <c r="R16" i="8"/>
  <c r="M16" i="8"/>
  <c r="I16" i="8"/>
  <c r="R15" i="8"/>
  <c r="M15" i="8"/>
  <c r="I15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X14" i="8"/>
  <c r="W14" i="8"/>
  <c r="U14" i="8"/>
  <c r="T14" i="8"/>
  <c r="S14" i="8"/>
  <c r="Q14" i="8"/>
  <c r="P14" i="8"/>
  <c r="O14" i="8"/>
  <c r="N14" i="8"/>
  <c r="M14" i="8"/>
  <c r="L14" i="8"/>
  <c r="K14" i="8"/>
  <c r="J14" i="8"/>
  <c r="H14" i="8"/>
  <c r="G14" i="8"/>
  <c r="F14" i="8"/>
  <c r="E14" i="8"/>
  <c r="C14" i="8"/>
  <c r="R13" i="8"/>
  <c r="M13" i="8"/>
  <c r="I13" i="8"/>
  <c r="I11" i="8" s="1"/>
  <c r="R12" i="8"/>
  <c r="M12" i="8"/>
  <c r="I12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X11" i="8"/>
  <c r="W11" i="8"/>
  <c r="U11" i="8"/>
  <c r="T11" i="8"/>
  <c r="S11" i="8"/>
  <c r="Q11" i="8"/>
  <c r="P11" i="8"/>
  <c r="O11" i="8"/>
  <c r="N11" i="8"/>
  <c r="L11" i="8"/>
  <c r="K11" i="8"/>
  <c r="J11" i="8"/>
  <c r="H11" i="8"/>
  <c r="G11" i="8"/>
  <c r="F11" i="8"/>
  <c r="E11" i="8"/>
  <c r="C11" i="8"/>
  <c r="R10" i="8"/>
  <c r="M10" i="8"/>
  <c r="I10" i="8"/>
  <c r="I8" i="8" s="1"/>
  <c r="R9" i="8"/>
  <c r="M9" i="8"/>
  <c r="I9" i="8"/>
  <c r="AP8" i="8"/>
  <c r="AP42" i="8" s="1"/>
  <c r="AO8" i="8"/>
  <c r="AN8" i="8"/>
  <c r="AM8" i="8"/>
  <c r="AL8" i="8"/>
  <c r="AK8" i="8"/>
  <c r="AJ8" i="8"/>
  <c r="AI8" i="8"/>
  <c r="AH8" i="8"/>
  <c r="AH42" i="8" s="1"/>
  <c r="AG8" i="8"/>
  <c r="AF8" i="8"/>
  <c r="AE8" i="8"/>
  <c r="AD8" i="8"/>
  <c r="AC8" i="8"/>
  <c r="AB8" i="8"/>
  <c r="AA8" i="8"/>
  <c r="Z8" i="8"/>
  <c r="Z42" i="8" s="1"/>
  <c r="X8" i="8"/>
  <c r="W8" i="8"/>
  <c r="U8" i="8"/>
  <c r="T8" i="8"/>
  <c r="S8" i="8"/>
  <c r="Q8" i="8"/>
  <c r="P8" i="8"/>
  <c r="O8" i="8"/>
  <c r="O42" i="8" s="1"/>
  <c r="N8" i="8"/>
  <c r="L8" i="8"/>
  <c r="K8" i="8"/>
  <c r="J8" i="8"/>
  <c r="H8" i="8"/>
  <c r="G8" i="8"/>
  <c r="F8" i="8"/>
  <c r="F42" i="8" s="1"/>
  <c r="E8" i="8"/>
  <c r="D8" i="8"/>
  <c r="C8" i="8"/>
  <c r="V20" i="8" l="1"/>
  <c r="M27" i="8"/>
  <c r="AF42" i="8"/>
  <c r="P42" i="8"/>
  <c r="X42" i="8"/>
  <c r="AN42" i="8"/>
  <c r="M19" i="8"/>
  <c r="V30" i="8"/>
  <c r="V34" i="8"/>
  <c r="N42" i="8"/>
  <c r="AG42" i="8"/>
  <c r="U42" i="8"/>
  <c r="T42" i="8"/>
  <c r="AD42" i="8"/>
  <c r="S42" i="8"/>
  <c r="AC42" i="8"/>
  <c r="H42" i="8"/>
  <c r="AB42" i="8"/>
  <c r="V28" i="8"/>
  <c r="AO42" i="8"/>
  <c r="W42" i="8"/>
  <c r="K42" i="8"/>
  <c r="AE42" i="8"/>
  <c r="AM42" i="8"/>
  <c r="J42" i="8"/>
  <c r="AL42" i="8"/>
  <c r="AK42" i="8"/>
  <c r="Y18" i="8"/>
  <c r="D18" i="8" s="1"/>
  <c r="Q42" i="8"/>
  <c r="AJ42" i="8"/>
  <c r="G42" i="8"/>
  <c r="AA42" i="8"/>
  <c r="AI42" i="8"/>
  <c r="L42" i="8"/>
  <c r="M8" i="8"/>
  <c r="V10" i="8"/>
  <c r="V9" i="8"/>
  <c r="R8" i="8"/>
  <c r="R14" i="8"/>
  <c r="R11" i="8"/>
  <c r="V12" i="8"/>
  <c r="V15" i="8"/>
  <c r="I19" i="8"/>
  <c r="E20" i="8"/>
  <c r="V21" i="8"/>
  <c r="E22" i="8"/>
  <c r="V23" i="8"/>
  <c r="E24" i="8"/>
  <c r="V25" i="8"/>
  <c r="E26" i="8"/>
  <c r="I27" i="8"/>
  <c r="E28" i="8"/>
  <c r="V29" i="8"/>
  <c r="E30" i="8"/>
  <c r="V31" i="8"/>
  <c r="E32" i="8"/>
  <c r="V33" i="8"/>
  <c r="E34" i="8"/>
  <c r="V35" i="8"/>
  <c r="E36" i="8"/>
  <c r="V37" i="8"/>
  <c r="V13" i="8"/>
  <c r="V16" i="8"/>
  <c r="Y16" i="8" s="1"/>
  <c r="V17" i="8"/>
  <c r="C21" i="8"/>
  <c r="C23" i="8"/>
  <c r="C25" i="8"/>
  <c r="C29" i="8"/>
  <c r="C31" i="8"/>
  <c r="C33" i="8"/>
  <c r="C35" i="8"/>
  <c r="C37" i="8"/>
  <c r="V38" i="8"/>
  <c r="Y38" i="8" s="1"/>
  <c r="M11" i="8"/>
  <c r="Y13" i="8"/>
  <c r="V40" i="8"/>
  <c r="Y40" i="8" s="1"/>
  <c r="I14" i="8"/>
  <c r="V41" i="8"/>
  <c r="M42" i="8" l="1"/>
  <c r="V19" i="8"/>
  <c r="I42" i="8"/>
  <c r="Y25" i="8"/>
  <c r="D25" i="8" s="1"/>
  <c r="Y37" i="8"/>
  <c r="Y33" i="8"/>
  <c r="D33" i="8" s="1"/>
  <c r="Y29" i="8"/>
  <c r="V11" i="8"/>
  <c r="Y12" i="8"/>
  <c r="Y11" i="8" s="1"/>
  <c r="D38" i="8"/>
  <c r="C24" i="8"/>
  <c r="Y24" i="8"/>
  <c r="C20" i="8"/>
  <c r="Y20" i="8"/>
  <c r="E19" i="8"/>
  <c r="E42" i="8" s="1"/>
  <c r="C30" i="8"/>
  <c r="Y30" i="8"/>
  <c r="Y17" i="8"/>
  <c r="C36" i="8"/>
  <c r="Y36" i="8"/>
  <c r="C32" i="8"/>
  <c r="Y32" i="8"/>
  <c r="C28" i="8"/>
  <c r="Y28" i="8"/>
  <c r="E27" i="8"/>
  <c r="D16" i="8"/>
  <c r="Y23" i="8"/>
  <c r="D23" i="8" s="1"/>
  <c r="R42" i="8"/>
  <c r="V14" i="8"/>
  <c r="Y15" i="8"/>
  <c r="Y14" i="8" s="1"/>
  <c r="Y21" i="8"/>
  <c r="D21" i="8" s="1"/>
  <c r="Y41" i="8"/>
  <c r="D13" i="8"/>
  <c r="Y35" i="8"/>
  <c r="Y31" i="8"/>
  <c r="D31" i="8" s="1"/>
  <c r="V8" i="8"/>
  <c r="V27" i="8"/>
  <c r="C26" i="8"/>
  <c r="Y26" i="8"/>
  <c r="C22" i="8"/>
  <c r="Y22" i="8"/>
  <c r="Y10" i="8"/>
  <c r="Y9" i="8"/>
  <c r="C34" i="8"/>
  <c r="Y34" i="8"/>
  <c r="Y8" i="8" l="1"/>
  <c r="V42" i="8"/>
  <c r="D35" i="8"/>
  <c r="D37" i="8"/>
  <c r="D15" i="8"/>
  <c r="D32" i="8"/>
  <c r="C19" i="8"/>
  <c r="D20" i="8"/>
  <c r="Y19" i="8"/>
  <c r="D29" i="8"/>
  <c r="D26" i="8"/>
  <c r="D24" i="8"/>
  <c r="D11" i="8"/>
  <c r="D36" i="8"/>
  <c r="D30" i="8"/>
  <c r="D28" i="8"/>
  <c r="Y27" i="8"/>
  <c r="Y42" i="8" s="1"/>
  <c r="D34" i="8"/>
  <c r="D22" i="8"/>
  <c r="C27" i="8"/>
  <c r="C42" i="8" l="1"/>
  <c r="D27" i="8"/>
  <c r="D14" i="8"/>
  <c r="D19" i="8"/>
  <c r="D42" i="8" l="1"/>
  <c r="R42" i="7"/>
  <c r="M42" i="7"/>
  <c r="R41" i="7"/>
  <c r="M41" i="7"/>
  <c r="I41" i="7"/>
  <c r="R40" i="7"/>
  <c r="M40" i="7"/>
  <c r="I40" i="7"/>
  <c r="R39" i="7"/>
  <c r="M39" i="7"/>
  <c r="I39" i="7"/>
  <c r="R38" i="7"/>
  <c r="M38" i="7"/>
  <c r="I38" i="7"/>
  <c r="R37" i="7"/>
  <c r="M37" i="7"/>
  <c r="I37" i="7"/>
  <c r="R36" i="7"/>
  <c r="M36" i="7"/>
  <c r="I36" i="7"/>
  <c r="E36" i="7" s="1"/>
  <c r="R35" i="7"/>
  <c r="M35" i="7"/>
  <c r="I35" i="7"/>
  <c r="R34" i="7"/>
  <c r="M34" i="7"/>
  <c r="I34" i="7"/>
  <c r="E34" i="7" s="1"/>
  <c r="R33" i="7"/>
  <c r="M33" i="7"/>
  <c r="I33" i="7"/>
  <c r="R32" i="7"/>
  <c r="M32" i="7"/>
  <c r="I32" i="7"/>
  <c r="R31" i="7"/>
  <c r="M31" i="7"/>
  <c r="I31" i="7"/>
  <c r="R30" i="7"/>
  <c r="M30" i="7"/>
  <c r="I30" i="7"/>
  <c r="R29" i="7"/>
  <c r="M29" i="7"/>
  <c r="I29" i="7"/>
  <c r="R28" i="7"/>
  <c r="M28" i="7"/>
  <c r="I28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X27" i="7"/>
  <c r="W27" i="7"/>
  <c r="U27" i="7"/>
  <c r="T27" i="7"/>
  <c r="S27" i="7"/>
  <c r="Q27" i="7"/>
  <c r="P27" i="7"/>
  <c r="O27" i="7"/>
  <c r="N27" i="7"/>
  <c r="L27" i="7"/>
  <c r="K27" i="7"/>
  <c r="J27" i="7"/>
  <c r="H27" i="7"/>
  <c r="G27" i="7"/>
  <c r="F27" i="7"/>
  <c r="R26" i="7"/>
  <c r="M26" i="7"/>
  <c r="I26" i="7"/>
  <c r="R25" i="7"/>
  <c r="M25" i="7"/>
  <c r="I25" i="7"/>
  <c r="R24" i="7"/>
  <c r="M24" i="7"/>
  <c r="I24" i="7"/>
  <c r="R23" i="7"/>
  <c r="M23" i="7"/>
  <c r="I23" i="7"/>
  <c r="R22" i="7"/>
  <c r="M22" i="7"/>
  <c r="I22" i="7"/>
  <c r="R21" i="7"/>
  <c r="M21" i="7"/>
  <c r="I21" i="7"/>
  <c r="V20" i="7"/>
  <c r="R20" i="7"/>
  <c r="M20" i="7"/>
  <c r="I20" i="7"/>
  <c r="AP19" i="7"/>
  <c r="AO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X19" i="7"/>
  <c r="W19" i="7"/>
  <c r="U19" i="7"/>
  <c r="T19" i="7"/>
  <c r="S19" i="7"/>
  <c r="Q19" i="7"/>
  <c r="P19" i="7"/>
  <c r="O19" i="7"/>
  <c r="N19" i="7"/>
  <c r="L19" i="7"/>
  <c r="K19" i="7"/>
  <c r="J19" i="7"/>
  <c r="H19" i="7"/>
  <c r="G19" i="7"/>
  <c r="F19" i="7"/>
  <c r="R18" i="7"/>
  <c r="M18" i="7"/>
  <c r="I18" i="7"/>
  <c r="E18" i="7"/>
  <c r="V17" i="7"/>
  <c r="Y17" i="7" s="1"/>
  <c r="R17" i="7"/>
  <c r="M17" i="7"/>
  <c r="R16" i="7"/>
  <c r="M16" i="7"/>
  <c r="I16" i="7"/>
  <c r="R15" i="7"/>
  <c r="R14" i="7" s="1"/>
  <c r="M15" i="7"/>
  <c r="V15" i="7" s="1"/>
  <c r="I15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X14" i="7"/>
  <c r="W14" i="7"/>
  <c r="U14" i="7"/>
  <c r="T14" i="7"/>
  <c r="S14" i="7"/>
  <c r="Q14" i="7"/>
  <c r="P14" i="7"/>
  <c r="O14" i="7"/>
  <c r="N14" i="7"/>
  <c r="L14" i="7"/>
  <c r="K14" i="7"/>
  <c r="J14" i="7"/>
  <c r="H14" i="7"/>
  <c r="G14" i="7"/>
  <c r="F14" i="7"/>
  <c r="E14" i="7"/>
  <c r="C14" i="7"/>
  <c r="R13" i="7"/>
  <c r="M13" i="7"/>
  <c r="I13" i="7"/>
  <c r="I11" i="7" s="1"/>
  <c r="R12" i="7"/>
  <c r="M12" i="7"/>
  <c r="I12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X11" i="7"/>
  <c r="W11" i="7"/>
  <c r="U11" i="7"/>
  <c r="T11" i="7"/>
  <c r="S11" i="7"/>
  <c r="Q11" i="7"/>
  <c r="P11" i="7"/>
  <c r="O11" i="7"/>
  <c r="N11" i="7"/>
  <c r="L11" i="7"/>
  <c r="K11" i="7"/>
  <c r="J11" i="7"/>
  <c r="H11" i="7"/>
  <c r="G11" i="7"/>
  <c r="F11" i="7"/>
  <c r="E11" i="7"/>
  <c r="C11" i="7"/>
  <c r="V10" i="7"/>
  <c r="R10" i="7"/>
  <c r="M10" i="7"/>
  <c r="I10" i="7"/>
  <c r="R9" i="7"/>
  <c r="M9" i="7"/>
  <c r="I9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X8" i="7"/>
  <c r="X43" i="7" s="1"/>
  <c r="W8" i="7"/>
  <c r="U8" i="7"/>
  <c r="T8" i="7"/>
  <c r="S8" i="7"/>
  <c r="Q8" i="7"/>
  <c r="P8" i="7"/>
  <c r="P43" i="7" s="1"/>
  <c r="O8" i="7"/>
  <c r="N8" i="7"/>
  <c r="L8" i="7"/>
  <c r="K8" i="7"/>
  <c r="J8" i="7"/>
  <c r="H8" i="7"/>
  <c r="G8" i="7"/>
  <c r="F8" i="7"/>
  <c r="F43" i="7" s="1"/>
  <c r="E8" i="7"/>
  <c r="C8" i="7"/>
  <c r="O43" i="7" l="1"/>
  <c r="R11" i="7"/>
  <c r="R27" i="7"/>
  <c r="V18" i="7"/>
  <c r="Y18" i="7" s="1"/>
  <c r="R19" i="7"/>
  <c r="U43" i="7"/>
  <c r="AE43" i="7"/>
  <c r="AM43" i="7"/>
  <c r="T43" i="7"/>
  <c r="AD43" i="7"/>
  <c r="AL43" i="7"/>
  <c r="Y10" i="7"/>
  <c r="D10" i="7" s="1"/>
  <c r="AC43" i="7"/>
  <c r="AK43" i="7"/>
  <c r="N43" i="7"/>
  <c r="L43" i="7"/>
  <c r="J43" i="7"/>
  <c r="V28" i="7"/>
  <c r="V30" i="7"/>
  <c r="V32" i="7"/>
  <c r="V33" i="7"/>
  <c r="D17" i="7"/>
  <c r="V35" i="7"/>
  <c r="V37" i="7"/>
  <c r="K43" i="7"/>
  <c r="W43" i="7"/>
  <c r="AF43" i="7"/>
  <c r="AN43" i="7"/>
  <c r="Y42" i="7"/>
  <c r="E35" i="7"/>
  <c r="Y35" i="7" s="1"/>
  <c r="D35" i="7" s="1"/>
  <c r="E37" i="7"/>
  <c r="Y37" i="7" s="1"/>
  <c r="AB43" i="7"/>
  <c r="AJ43" i="7"/>
  <c r="H43" i="7"/>
  <c r="V22" i="7"/>
  <c r="V24" i="7"/>
  <c r="V26" i="7"/>
  <c r="V13" i="7"/>
  <c r="Y13" i="7" s="1"/>
  <c r="V25" i="7"/>
  <c r="M19" i="7"/>
  <c r="V21" i="7"/>
  <c r="AG43" i="7"/>
  <c r="AO43" i="7"/>
  <c r="G43" i="7"/>
  <c r="Z43" i="7"/>
  <c r="AH43" i="7"/>
  <c r="AP43" i="7"/>
  <c r="Q43" i="7"/>
  <c r="AA43" i="7"/>
  <c r="AI43" i="7"/>
  <c r="M8" i="7"/>
  <c r="V9" i="7"/>
  <c r="I8" i="7"/>
  <c r="S43" i="7"/>
  <c r="R8" i="7"/>
  <c r="R43" i="7" s="1"/>
  <c r="V16" i="7"/>
  <c r="Y16" i="7" s="1"/>
  <c r="V23" i="7"/>
  <c r="M11" i="7"/>
  <c r="V12" i="7"/>
  <c r="Y12" i="7" s="1"/>
  <c r="Y15" i="7"/>
  <c r="Y33" i="7"/>
  <c r="D33" i="7" s="1"/>
  <c r="Y9" i="7"/>
  <c r="M14" i="7"/>
  <c r="I19" i="7"/>
  <c r="E20" i="7"/>
  <c r="E22" i="7"/>
  <c r="E24" i="7"/>
  <c r="E26" i="7"/>
  <c r="I27" i="7"/>
  <c r="E28" i="7"/>
  <c r="V29" i="7"/>
  <c r="E30" i="7"/>
  <c r="V31" i="7"/>
  <c r="E32" i="7"/>
  <c r="V38" i="7"/>
  <c r="Y38" i="7" s="1"/>
  <c r="V34" i="7"/>
  <c r="V36" i="7"/>
  <c r="Y36" i="7" s="1"/>
  <c r="V39" i="7"/>
  <c r="Y39" i="7" s="1"/>
  <c r="V40" i="7"/>
  <c r="I14" i="7"/>
  <c r="E21" i="7"/>
  <c r="E23" i="7"/>
  <c r="E25" i="7"/>
  <c r="M27" i="7"/>
  <c r="E29" i="7"/>
  <c r="E31" i="7"/>
  <c r="C34" i="7"/>
  <c r="C36" i="7"/>
  <c r="V41" i="7"/>
  <c r="V42" i="7"/>
  <c r="D18" i="7" l="1"/>
  <c r="Y8" i="7"/>
  <c r="V14" i="7"/>
  <c r="D37" i="7"/>
  <c r="Y14" i="7"/>
  <c r="C37" i="7"/>
  <c r="C35" i="7"/>
  <c r="Y41" i="7"/>
  <c r="Y20" i="7"/>
  <c r="E19" i="7"/>
  <c r="C20" i="7"/>
  <c r="C31" i="7"/>
  <c r="Y31" i="7"/>
  <c r="D31" i="7" s="1"/>
  <c r="Y26" i="7"/>
  <c r="C26" i="7"/>
  <c r="D16" i="7"/>
  <c r="V8" i="7"/>
  <c r="Y28" i="7"/>
  <c r="E27" i="7"/>
  <c r="C28" i="7"/>
  <c r="Y40" i="7"/>
  <c r="D36" i="7"/>
  <c r="D15" i="7"/>
  <c r="C29" i="7"/>
  <c r="Y29" i="7"/>
  <c r="D29" i="7" s="1"/>
  <c r="Y30" i="7"/>
  <c r="C30" i="7"/>
  <c r="D12" i="7"/>
  <c r="V11" i="7"/>
  <c r="I43" i="7"/>
  <c r="C21" i="7"/>
  <c r="Y21" i="7"/>
  <c r="D21" i="7" s="1"/>
  <c r="Y32" i="7"/>
  <c r="C32" i="7"/>
  <c r="Y24" i="7"/>
  <c r="C24" i="7"/>
  <c r="M43" i="7"/>
  <c r="C25" i="7"/>
  <c r="Y25" i="7"/>
  <c r="D25" i="7" s="1"/>
  <c r="D38" i="7"/>
  <c r="V27" i="7"/>
  <c r="Y11" i="7"/>
  <c r="V19" i="7"/>
  <c r="C23" i="7"/>
  <c r="Y23" i="7"/>
  <c r="D23" i="7" s="1"/>
  <c r="Y34" i="7"/>
  <c r="D34" i="7" s="1"/>
  <c r="Y22" i="7"/>
  <c r="C22" i="7"/>
  <c r="D8" i="7"/>
  <c r="D39" i="7"/>
  <c r="E43" i="7" l="1"/>
  <c r="D22" i="7"/>
  <c r="D24" i="7"/>
  <c r="D14" i="7"/>
  <c r="C19" i="7"/>
  <c r="V43" i="7"/>
  <c r="D26" i="7"/>
  <c r="D30" i="7"/>
  <c r="C27" i="7"/>
  <c r="Y19" i="7"/>
  <c r="D20" i="7"/>
  <c r="D32" i="7"/>
  <c r="D11" i="7"/>
  <c r="Y27" i="7"/>
  <c r="D28" i="7"/>
  <c r="Y43" i="7" l="1"/>
  <c r="C43" i="7"/>
  <c r="D27" i="7"/>
  <c r="D19" i="7"/>
  <c r="D43" i="7" l="1"/>
  <c r="R42" i="6" l="1"/>
  <c r="M42" i="6"/>
  <c r="I42" i="6"/>
  <c r="R41" i="6"/>
  <c r="M41" i="6"/>
  <c r="R40" i="6"/>
  <c r="M40" i="6"/>
  <c r="H40" i="6"/>
  <c r="R39" i="6"/>
  <c r="M39" i="6"/>
  <c r="R38" i="6"/>
  <c r="M38" i="6"/>
  <c r="R37" i="6"/>
  <c r="M37" i="6"/>
  <c r="H37" i="6"/>
  <c r="C37" i="6"/>
  <c r="R36" i="6"/>
  <c r="M36" i="6"/>
  <c r="H36" i="6"/>
  <c r="C36" i="6"/>
  <c r="R35" i="6"/>
  <c r="V35" i="6" s="1"/>
  <c r="Y35" i="6" s="1"/>
  <c r="M35" i="6"/>
  <c r="H35" i="6"/>
  <c r="C35" i="6"/>
  <c r="R34" i="6"/>
  <c r="M34" i="6"/>
  <c r="H34" i="6"/>
  <c r="C34" i="6"/>
  <c r="R33" i="6"/>
  <c r="M33" i="6"/>
  <c r="C33" i="6"/>
  <c r="R32" i="6"/>
  <c r="M32" i="6"/>
  <c r="H32" i="6"/>
  <c r="C32" i="6"/>
  <c r="R31" i="6"/>
  <c r="V31" i="6" s="1"/>
  <c r="M31" i="6"/>
  <c r="H31" i="6"/>
  <c r="C31" i="6"/>
  <c r="R30" i="6"/>
  <c r="M30" i="6"/>
  <c r="V30" i="6" s="1"/>
  <c r="Y30" i="6" s="1"/>
  <c r="H30" i="6"/>
  <c r="C30" i="6"/>
  <c r="R29" i="6"/>
  <c r="M29" i="6"/>
  <c r="H29" i="6"/>
  <c r="C29" i="6"/>
  <c r="R28" i="6"/>
  <c r="M28" i="6"/>
  <c r="H28" i="6"/>
  <c r="C28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X27" i="6"/>
  <c r="W27" i="6"/>
  <c r="U27" i="6"/>
  <c r="T27" i="6"/>
  <c r="S27" i="6"/>
  <c r="Q27" i="6"/>
  <c r="P27" i="6"/>
  <c r="O27" i="6"/>
  <c r="N27" i="6"/>
  <c r="L27" i="6"/>
  <c r="K27" i="6"/>
  <c r="J27" i="6"/>
  <c r="I27" i="6"/>
  <c r="G27" i="6"/>
  <c r="F27" i="6"/>
  <c r="E27" i="6"/>
  <c r="D27" i="6"/>
  <c r="R26" i="6"/>
  <c r="M26" i="6"/>
  <c r="H26" i="6"/>
  <c r="C26" i="6"/>
  <c r="R25" i="6"/>
  <c r="M25" i="6"/>
  <c r="H25" i="6"/>
  <c r="C25" i="6"/>
  <c r="V24" i="6"/>
  <c r="R24" i="6"/>
  <c r="M24" i="6"/>
  <c r="H24" i="6"/>
  <c r="C24" i="6"/>
  <c r="R23" i="6"/>
  <c r="M23" i="6"/>
  <c r="V23" i="6" s="1"/>
  <c r="Y23" i="6" s="1"/>
  <c r="H23" i="6"/>
  <c r="C23" i="6"/>
  <c r="R22" i="6"/>
  <c r="M22" i="6"/>
  <c r="H22" i="6"/>
  <c r="C22" i="6"/>
  <c r="R21" i="6"/>
  <c r="M21" i="6"/>
  <c r="H21" i="6"/>
  <c r="C21" i="6"/>
  <c r="R20" i="6"/>
  <c r="M20" i="6"/>
  <c r="V20" i="6" s="1"/>
  <c r="H20" i="6"/>
  <c r="C20" i="6"/>
  <c r="C19" i="6" s="1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X19" i="6"/>
  <c r="W19" i="6"/>
  <c r="U19" i="6"/>
  <c r="T19" i="6"/>
  <c r="S19" i="6"/>
  <c r="R19" i="6"/>
  <c r="Q19" i="6"/>
  <c r="P19" i="6"/>
  <c r="O19" i="6"/>
  <c r="N19" i="6"/>
  <c r="L19" i="6"/>
  <c r="K19" i="6"/>
  <c r="J19" i="6"/>
  <c r="I19" i="6"/>
  <c r="G19" i="6"/>
  <c r="F19" i="6"/>
  <c r="E19" i="6"/>
  <c r="D19" i="6"/>
  <c r="R18" i="6"/>
  <c r="M18" i="6"/>
  <c r="I18" i="6"/>
  <c r="E18" i="6"/>
  <c r="R17" i="6"/>
  <c r="M17" i="6"/>
  <c r="R16" i="6"/>
  <c r="M16" i="6"/>
  <c r="I16" i="6"/>
  <c r="R15" i="6"/>
  <c r="R14" i="6" s="1"/>
  <c r="M15" i="6"/>
  <c r="V15" i="6" s="1"/>
  <c r="I15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X14" i="6"/>
  <c r="W14" i="6"/>
  <c r="U14" i="6"/>
  <c r="T14" i="6"/>
  <c r="S14" i="6"/>
  <c r="Q14" i="6"/>
  <c r="P14" i="6"/>
  <c r="O14" i="6"/>
  <c r="N14" i="6"/>
  <c r="L14" i="6"/>
  <c r="K14" i="6"/>
  <c r="J14" i="6"/>
  <c r="I14" i="6"/>
  <c r="H14" i="6"/>
  <c r="G14" i="6"/>
  <c r="F14" i="6"/>
  <c r="E14" i="6"/>
  <c r="D14" i="6"/>
  <c r="C14" i="6"/>
  <c r="R13" i="6"/>
  <c r="R11" i="6" s="1"/>
  <c r="M13" i="6"/>
  <c r="I13" i="6"/>
  <c r="R12" i="6"/>
  <c r="M12" i="6"/>
  <c r="I12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X11" i="6"/>
  <c r="W11" i="6"/>
  <c r="U11" i="6"/>
  <c r="T11" i="6"/>
  <c r="S11" i="6"/>
  <c r="Q11" i="6"/>
  <c r="P11" i="6"/>
  <c r="O11" i="6"/>
  <c r="N11" i="6"/>
  <c r="L11" i="6"/>
  <c r="K11" i="6"/>
  <c r="J11" i="6"/>
  <c r="H11" i="6"/>
  <c r="G11" i="6"/>
  <c r="F11" i="6"/>
  <c r="E11" i="6"/>
  <c r="D11" i="6"/>
  <c r="C11" i="6"/>
  <c r="R10" i="6"/>
  <c r="R8" i="6" s="1"/>
  <c r="M10" i="6"/>
  <c r="R9" i="6"/>
  <c r="M9" i="6"/>
  <c r="I9" i="6"/>
  <c r="AP8" i="6"/>
  <c r="AP43" i="6" s="1"/>
  <c r="AO8" i="6"/>
  <c r="AN8" i="6"/>
  <c r="AM8" i="6"/>
  <c r="AL8" i="6"/>
  <c r="AK8" i="6"/>
  <c r="AJ8" i="6"/>
  <c r="AI8" i="6"/>
  <c r="AH8" i="6"/>
  <c r="AH43" i="6" s="1"/>
  <c r="AG8" i="6"/>
  <c r="AF8" i="6"/>
  <c r="AE8" i="6"/>
  <c r="AD8" i="6"/>
  <c r="AC8" i="6"/>
  <c r="AB8" i="6"/>
  <c r="AA8" i="6"/>
  <c r="Z8" i="6"/>
  <c r="Z43" i="6" s="1"/>
  <c r="X8" i="6"/>
  <c r="W8" i="6"/>
  <c r="U8" i="6"/>
  <c r="T8" i="6"/>
  <c r="S8" i="6"/>
  <c r="Q8" i="6"/>
  <c r="P8" i="6"/>
  <c r="O8" i="6"/>
  <c r="N8" i="6"/>
  <c r="M8" i="6"/>
  <c r="L8" i="6"/>
  <c r="K8" i="6"/>
  <c r="J8" i="6"/>
  <c r="H8" i="6"/>
  <c r="G8" i="6"/>
  <c r="G43" i="6" s="1"/>
  <c r="F8" i="6"/>
  <c r="E8" i="6"/>
  <c r="D8" i="6"/>
  <c r="C8" i="6"/>
  <c r="H27" i="6" l="1"/>
  <c r="AF43" i="6"/>
  <c r="AN43" i="6"/>
  <c r="X43" i="6"/>
  <c r="F43" i="6"/>
  <c r="AO43" i="6"/>
  <c r="E43" i="6"/>
  <c r="D43" i="6"/>
  <c r="AM43" i="6"/>
  <c r="V21" i="6"/>
  <c r="L43" i="6"/>
  <c r="T43" i="6"/>
  <c r="AD43" i="6"/>
  <c r="AL43" i="6"/>
  <c r="AE43" i="6"/>
  <c r="K43" i="6"/>
  <c r="S43" i="6"/>
  <c r="AC43" i="6"/>
  <c r="AK43" i="6"/>
  <c r="M11" i="6"/>
  <c r="M27" i="6"/>
  <c r="O43" i="6"/>
  <c r="AG43" i="6"/>
  <c r="Y39" i="6"/>
  <c r="W43" i="6"/>
  <c r="J43" i="6"/>
  <c r="AB43" i="6"/>
  <c r="AJ43" i="6"/>
  <c r="N43" i="6"/>
  <c r="U43" i="6"/>
  <c r="Q43" i="6"/>
  <c r="AA43" i="6"/>
  <c r="AI43" i="6"/>
  <c r="P43" i="6"/>
  <c r="Y21" i="6"/>
  <c r="I11" i="6"/>
  <c r="Y15" i="6"/>
  <c r="V16" i="6"/>
  <c r="V17" i="6"/>
  <c r="Y20" i="6"/>
  <c r="Y24" i="6"/>
  <c r="R27" i="6"/>
  <c r="R43" i="6" s="1"/>
  <c r="Y31" i="6"/>
  <c r="V36" i="6"/>
  <c r="M19" i="6"/>
  <c r="V25" i="6"/>
  <c r="C27" i="6"/>
  <c r="C43" i="6" s="1"/>
  <c r="V28" i="6"/>
  <c r="V32" i="6"/>
  <c r="V13" i="6"/>
  <c r="M14" i="6"/>
  <c r="V18" i="6"/>
  <c r="V33" i="6"/>
  <c r="V37" i="6"/>
  <c r="V38" i="6"/>
  <c r="V39" i="6"/>
  <c r="V22" i="6"/>
  <c r="V26" i="6"/>
  <c r="V29" i="6"/>
  <c r="V40" i="6"/>
  <c r="V41" i="6"/>
  <c r="V12" i="6"/>
  <c r="I8" i="6"/>
  <c r="V9" i="6"/>
  <c r="V10" i="6"/>
  <c r="H19" i="6"/>
  <c r="H43" i="6" s="1"/>
  <c r="V34" i="6"/>
  <c r="V42" i="6"/>
  <c r="Y42" i="6" s="1"/>
  <c r="M43" i="6" l="1"/>
  <c r="I43" i="6"/>
  <c r="V8" i="6"/>
  <c r="Y16" i="6"/>
  <c r="Y34" i="6"/>
  <c r="V11" i="6"/>
  <c r="Y26" i="6"/>
  <c r="V27" i="6"/>
  <c r="Y28" i="6"/>
  <c r="Y14" i="6"/>
  <c r="Y12" i="6"/>
  <c r="Y11" i="6" s="1"/>
  <c r="Y29" i="6"/>
  <c r="Y38" i="6"/>
  <c r="Y36" i="6"/>
  <c r="Y22" i="6"/>
  <c r="Y40" i="6"/>
  <c r="V14" i="6"/>
  <c r="Y37" i="6"/>
  <c r="Y25" i="6"/>
  <c r="Y9" i="6"/>
  <c r="Y41" i="6"/>
  <c r="Y13" i="6"/>
  <c r="Y33" i="6"/>
  <c r="Y17" i="6"/>
  <c r="Y32" i="6"/>
  <c r="Y10" i="6"/>
  <c r="V19" i="6"/>
  <c r="Y27" i="6" l="1"/>
  <c r="Y8" i="6"/>
  <c r="V43" i="6"/>
  <c r="Y19" i="6"/>
  <c r="Y43" i="6" l="1"/>
  <c r="R42" i="5" l="1"/>
  <c r="M42" i="5"/>
  <c r="V42" i="5" s="1"/>
  <c r="I42" i="5"/>
  <c r="AC41" i="5"/>
  <c r="Y41" i="5"/>
  <c r="AC40" i="5"/>
  <c r="Y40" i="5"/>
  <c r="V40" i="5"/>
  <c r="AC39" i="5"/>
  <c r="M39" i="5"/>
  <c r="AC38" i="5"/>
  <c r="Y38" i="5"/>
  <c r="AC37" i="5"/>
  <c r="R37" i="5"/>
  <c r="M37" i="5"/>
  <c r="H37" i="5"/>
  <c r="C37" i="5"/>
  <c r="AC36" i="5"/>
  <c r="R36" i="5"/>
  <c r="M36" i="5"/>
  <c r="V36" i="5" s="1"/>
  <c r="Y36" i="5" s="1"/>
  <c r="H36" i="5"/>
  <c r="C36" i="5"/>
  <c r="AC35" i="5"/>
  <c r="R35" i="5"/>
  <c r="M35" i="5"/>
  <c r="H35" i="5"/>
  <c r="C35" i="5"/>
  <c r="AC34" i="5"/>
  <c r="V34" i="5"/>
  <c r="Y34" i="5" s="1"/>
  <c r="R34" i="5"/>
  <c r="M34" i="5"/>
  <c r="H34" i="5"/>
  <c r="C34" i="5"/>
  <c r="AC33" i="5"/>
  <c r="R33" i="5"/>
  <c r="M33" i="5"/>
  <c r="H33" i="5"/>
  <c r="C33" i="5"/>
  <c r="AC32" i="5"/>
  <c r="V32" i="5"/>
  <c r="Y32" i="5" s="1"/>
  <c r="R32" i="5"/>
  <c r="M32" i="5"/>
  <c r="H32" i="5"/>
  <c r="C32" i="5"/>
  <c r="AC31" i="5"/>
  <c r="R31" i="5"/>
  <c r="M31" i="5"/>
  <c r="H31" i="5"/>
  <c r="C31" i="5"/>
  <c r="AC30" i="5"/>
  <c r="R30" i="5"/>
  <c r="V30" i="5" s="1"/>
  <c r="Y30" i="5" s="1"/>
  <c r="M30" i="5"/>
  <c r="H30" i="5"/>
  <c r="C30" i="5"/>
  <c r="AC29" i="5"/>
  <c r="R29" i="5"/>
  <c r="M29" i="5"/>
  <c r="H29" i="5"/>
  <c r="C29" i="5"/>
  <c r="AC28" i="5"/>
  <c r="R28" i="5"/>
  <c r="V28" i="5" s="1"/>
  <c r="Y28" i="5" s="1"/>
  <c r="M28" i="5"/>
  <c r="H28" i="5"/>
  <c r="C28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B27" i="5"/>
  <c r="AA27" i="5"/>
  <c r="Z27" i="5"/>
  <c r="X27" i="5"/>
  <c r="W27" i="5"/>
  <c r="U27" i="5"/>
  <c r="T27" i="5"/>
  <c r="S27" i="5"/>
  <c r="Q27" i="5"/>
  <c r="P27" i="5"/>
  <c r="O27" i="5"/>
  <c r="N27" i="5"/>
  <c r="L27" i="5"/>
  <c r="K27" i="5"/>
  <c r="J27" i="5"/>
  <c r="I27" i="5"/>
  <c r="G27" i="5"/>
  <c r="F27" i="5"/>
  <c r="E27" i="5"/>
  <c r="AC26" i="5"/>
  <c r="R26" i="5"/>
  <c r="M26" i="5"/>
  <c r="V26" i="5" s="1"/>
  <c r="Y26" i="5" s="1"/>
  <c r="H26" i="5"/>
  <c r="C26" i="5"/>
  <c r="AC25" i="5"/>
  <c r="R25" i="5"/>
  <c r="M25" i="5"/>
  <c r="H25" i="5"/>
  <c r="C25" i="5"/>
  <c r="AC24" i="5"/>
  <c r="V24" i="5"/>
  <c r="Y24" i="5" s="1"/>
  <c r="R24" i="5"/>
  <c r="M24" i="5"/>
  <c r="H24" i="5"/>
  <c r="C24" i="5"/>
  <c r="AC23" i="5"/>
  <c r="R23" i="5"/>
  <c r="M23" i="5"/>
  <c r="H23" i="5"/>
  <c r="C23" i="5"/>
  <c r="R22" i="5"/>
  <c r="M22" i="5"/>
  <c r="V22" i="5" s="1"/>
  <c r="H22" i="5"/>
  <c r="C22" i="5"/>
  <c r="AC21" i="5"/>
  <c r="R21" i="5"/>
  <c r="M21" i="5"/>
  <c r="V21" i="5" s="1"/>
  <c r="H21" i="5"/>
  <c r="C21" i="5"/>
  <c r="AC20" i="5"/>
  <c r="R20" i="5"/>
  <c r="V20" i="5" s="1"/>
  <c r="M20" i="5"/>
  <c r="H20" i="5"/>
  <c r="C20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B19" i="5"/>
  <c r="AA19" i="5"/>
  <c r="Z19" i="5"/>
  <c r="X19" i="5"/>
  <c r="W19" i="5"/>
  <c r="U19" i="5"/>
  <c r="T19" i="5"/>
  <c r="S19" i="5"/>
  <c r="Q19" i="5"/>
  <c r="P19" i="5"/>
  <c r="O19" i="5"/>
  <c r="N19" i="5"/>
  <c r="L19" i="5"/>
  <c r="K19" i="5"/>
  <c r="J19" i="5"/>
  <c r="I19" i="5"/>
  <c r="G19" i="5"/>
  <c r="F19" i="5"/>
  <c r="E19" i="5"/>
  <c r="AC18" i="5"/>
  <c r="E18" i="5"/>
  <c r="R17" i="5"/>
  <c r="M17" i="5"/>
  <c r="R16" i="5"/>
  <c r="V16" i="5" s="1"/>
  <c r="I16" i="5"/>
  <c r="R15" i="5"/>
  <c r="M15" i="5"/>
  <c r="M14" i="5" s="1"/>
  <c r="I15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X14" i="5"/>
  <c r="W14" i="5"/>
  <c r="U14" i="5"/>
  <c r="T14" i="5"/>
  <c r="S14" i="5"/>
  <c r="Q14" i="5"/>
  <c r="P14" i="5"/>
  <c r="O14" i="5"/>
  <c r="N14" i="5"/>
  <c r="L14" i="5"/>
  <c r="K14" i="5"/>
  <c r="J14" i="5"/>
  <c r="H14" i="5"/>
  <c r="G14" i="5"/>
  <c r="F14" i="5"/>
  <c r="E14" i="5"/>
  <c r="D14" i="5"/>
  <c r="C14" i="5"/>
  <c r="V13" i="5"/>
  <c r="R13" i="5"/>
  <c r="R11" i="5" s="1"/>
  <c r="I13" i="5"/>
  <c r="V12" i="5"/>
  <c r="Y12" i="5" s="1"/>
  <c r="I12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X11" i="5"/>
  <c r="W11" i="5"/>
  <c r="U11" i="5"/>
  <c r="T11" i="5"/>
  <c r="S11" i="5"/>
  <c r="Q11" i="5"/>
  <c r="P11" i="5"/>
  <c r="O11" i="5"/>
  <c r="N11" i="5"/>
  <c r="M11" i="5"/>
  <c r="L11" i="5"/>
  <c r="K11" i="5"/>
  <c r="J11" i="5"/>
  <c r="H11" i="5"/>
  <c r="G11" i="5"/>
  <c r="F11" i="5"/>
  <c r="E11" i="5"/>
  <c r="D11" i="5"/>
  <c r="C11" i="5"/>
  <c r="R10" i="5"/>
  <c r="M10" i="5"/>
  <c r="R9" i="5"/>
  <c r="V9" i="5" s="1"/>
  <c r="I9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X8" i="5"/>
  <c r="W8" i="5"/>
  <c r="U8" i="5"/>
  <c r="T8" i="5"/>
  <c r="S8" i="5"/>
  <c r="Q8" i="5"/>
  <c r="Q43" i="5" s="1"/>
  <c r="P8" i="5"/>
  <c r="O8" i="5"/>
  <c r="N8" i="5"/>
  <c r="M8" i="5"/>
  <c r="L8" i="5"/>
  <c r="K8" i="5"/>
  <c r="J8" i="5"/>
  <c r="H8" i="5"/>
  <c r="G8" i="5"/>
  <c r="F8" i="5"/>
  <c r="E8" i="5"/>
  <c r="D8" i="5"/>
  <c r="C8" i="5"/>
  <c r="Y21" i="5" l="1"/>
  <c r="D21" i="5" s="1"/>
  <c r="Y11" i="5"/>
  <c r="Z43" i="5"/>
  <c r="R8" i="5"/>
  <c r="C27" i="5"/>
  <c r="AH43" i="5"/>
  <c r="AP43" i="5"/>
  <c r="Y13" i="5"/>
  <c r="R14" i="5"/>
  <c r="AC19" i="5"/>
  <c r="AA43" i="5"/>
  <c r="AI43" i="5"/>
  <c r="Y9" i="5"/>
  <c r="I11" i="5"/>
  <c r="C19" i="5"/>
  <c r="C43" i="5" s="1"/>
  <c r="AC27" i="5"/>
  <c r="M27" i="5"/>
  <c r="G43" i="5"/>
  <c r="P43" i="5"/>
  <c r="M19" i="5"/>
  <c r="F43" i="5"/>
  <c r="O43" i="5"/>
  <c r="X43" i="5"/>
  <c r="AG43" i="5"/>
  <c r="AO43" i="5"/>
  <c r="E43" i="5"/>
  <c r="N43" i="5"/>
  <c r="W43" i="5"/>
  <c r="AF43" i="5"/>
  <c r="AN43" i="5"/>
  <c r="R19" i="5"/>
  <c r="R43" i="5" s="1"/>
  <c r="AE43" i="5"/>
  <c r="L43" i="5"/>
  <c r="AD43" i="5"/>
  <c r="K43" i="5"/>
  <c r="S43" i="5"/>
  <c r="AC43" i="5"/>
  <c r="AK43" i="5"/>
  <c r="U43" i="5"/>
  <c r="AM43" i="5"/>
  <c r="T43" i="5"/>
  <c r="AL43" i="5"/>
  <c r="R27" i="5"/>
  <c r="J43" i="5"/>
  <c r="AB43" i="5"/>
  <c r="AJ43" i="5"/>
  <c r="Y16" i="5"/>
  <c r="Y22" i="5"/>
  <c r="D22" i="5" s="1"/>
  <c r="V39" i="5"/>
  <c r="I14" i="5"/>
  <c r="Y42" i="5"/>
  <c r="I8" i="5"/>
  <c r="V10" i="5"/>
  <c r="V8" i="5" s="1"/>
  <c r="V15" i="5"/>
  <c r="Y15" i="5" s="1"/>
  <c r="V17" i="5"/>
  <c r="V23" i="5"/>
  <c r="D24" i="5"/>
  <c r="V25" i="5"/>
  <c r="D26" i="5"/>
  <c r="H27" i="5"/>
  <c r="D28" i="5"/>
  <c r="V29" i="5"/>
  <c r="D30" i="5"/>
  <c r="V31" i="5"/>
  <c r="D32" i="5"/>
  <c r="V33" i="5"/>
  <c r="D34" i="5"/>
  <c r="V35" i="5"/>
  <c r="D36" i="5"/>
  <c r="V37" i="5"/>
  <c r="Y20" i="5"/>
  <c r="V11" i="5"/>
  <c r="H19" i="5"/>
  <c r="H43" i="5" s="1"/>
  <c r="V27" i="5" l="1"/>
  <c r="Y14" i="5"/>
  <c r="M43" i="5"/>
  <c r="I43" i="5"/>
  <c r="Y25" i="5"/>
  <c r="D25" i="5" s="1"/>
  <c r="Y10" i="5"/>
  <c r="Y8" i="5" s="1"/>
  <c r="Y37" i="5"/>
  <c r="D37" i="5" s="1"/>
  <c r="Y39" i="5"/>
  <c r="Y17" i="5"/>
  <c r="Y33" i="5"/>
  <c r="D33" i="5" s="1"/>
  <c r="D23" i="5"/>
  <c r="Y23" i="5"/>
  <c r="Y19" i="5" s="1"/>
  <c r="D20" i="5"/>
  <c r="Y35" i="5"/>
  <c r="V14" i="5"/>
  <c r="Y31" i="5"/>
  <c r="D31" i="5" s="1"/>
  <c r="Y29" i="5"/>
  <c r="D29" i="5" s="1"/>
  <c r="V19" i="5"/>
  <c r="V43" i="5" l="1"/>
  <c r="D27" i="5"/>
  <c r="D35" i="5"/>
  <c r="D19" i="5"/>
  <c r="Y27" i="5"/>
  <c r="Y43" i="5" s="1"/>
  <c r="D43" i="5" l="1"/>
  <c r="AK14" i="4" l="1"/>
  <c r="AL14" i="4"/>
  <c r="AM14" i="4"/>
  <c r="AN14" i="4"/>
  <c r="AO14" i="4"/>
  <c r="AP14" i="4"/>
  <c r="AM11" i="4"/>
  <c r="AN11" i="4"/>
  <c r="AO11" i="4"/>
  <c r="AP11" i="4"/>
  <c r="E19" i="4"/>
  <c r="F19" i="4"/>
  <c r="G19" i="4"/>
  <c r="H19" i="4"/>
  <c r="J19" i="4"/>
  <c r="K19" i="4"/>
  <c r="L19" i="4"/>
  <c r="N19" i="4"/>
  <c r="O19" i="4"/>
  <c r="P19" i="4"/>
  <c r="Q19" i="4"/>
  <c r="S19" i="4"/>
  <c r="T19" i="4"/>
  <c r="U19" i="4"/>
  <c r="W19" i="4"/>
  <c r="X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N43" i="4" l="1"/>
  <c r="E27" i="4"/>
  <c r="F27" i="4"/>
  <c r="G27" i="4"/>
  <c r="H27" i="4"/>
  <c r="J27" i="4"/>
  <c r="K27" i="4"/>
  <c r="L27" i="4"/>
  <c r="N27" i="4"/>
  <c r="O27" i="4"/>
  <c r="P27" i="4"/>
  <c r="Q27" i="4"/>
  <c r="S27" i="4"/>
  <c r="T27" i="4"/>
  <c r="U27" i="4"/>
  <c r="W27" i="4"/>
  <c r="X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E14" i="4"/>
  <c r="F14" i="4"/>
  <c r="G14" i="4"/>
  <c r="H14" i="4"/>
  <c r="J14" i="4"/>
  <c r="K14" i="4"/>
  <c r="L14" i="4"/>
  <c r="N14" i="4"/>
  <c r="O14" i="4"/>
  <c r="P14" i="4"/>
  <c r="Q14" i="4"/>
  <c r="S14" i="4"/>
  <c r="T14" i="4"/>
  <c r="U14" i="4"/>
  <c r="W14" i="4"/>
  <c r="X14" i="4"/>
  <c r="Z14" i="4"/>
  <c r="AA14" i="4"/>
  <c r="AB14" i="4"/>
  <c r="AC14" i="4"/>
  <c r="AD14" i="4"/>
  <c r="AE14" i="4"/>
  <c r="AF14" i="4"/>
  <c r="AG14" i="4"/>
  <c r="AH14" i="4"/>
  <c r="AI14" i="4"/>
  <c r="AJ14" i="4"/>
  <c r="E11" i="4"/>
  <c r="F11" i="4"/>
  <c r="G11" i="4"/>
  <c r="H11" i="4"/>
  <c r="J11" i="4"/>
  <c r="K11" i="4"/>
  <c r="L11" i="4"/>
  <c r="N11" i="4"/>
  <c r="O11" i="4"/>
  <c r="P11" i="4"/>
  <c r="Q11" i="4"/>
  <c r="S11" i="4"/>
  <c r="T11" i="4"/>
  <c r="U11" i="4"/>
  <c r="W11" i="4"/>
  <c r="X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C11" i="4"/>
  <c r="D8" i="4"/>
  <c r="E8" i="4"/>
  <c r="F8" i="4"/>
  <c r="F43" i="4" s="1"/>
  <c r="G8" i="4"/>
  <c r="H8" i="4"/>
  <c r="J8" i="4"/>
  <c r="K8" i="4"/>
  <c r="K43" i="4" s="1"/>
  <c r="L8" i="4"/>
  <c r="N8" i="4"/>
  <c r="O8" i="4"/>
  <c r="P8" i="4"/>
  <c r="Q8" i="4"/>
  <c r="S8" i="4"/>
  <c r="T8" i="4"/>
  <c r="U8" i="4"/>
  <c r="U43" i="4" s="1"/>
  <c r="W8" i="4"/>
  <c r="X8" i="4"/>
  <c r="Z8" i="4"/>
  <c r="AA8" i="4"/>
  <c r="AA43" i="4" s="1"/>
  <c r="AB8" i="4"/>
  <c r="AC8" i="4"/>
  <c r="AD8" i="4"/>
  <c r="AE8" i="4"/>
  <c r="AE43" i="4" s="1"/>
  <c r="AF8" i="4"/>
  <c r="AG8" i="4"/>
  <c r="AH8" i="4"/>
  <c r="AI8" i="4"/>
  <c r="AI43" i="4" s="1"/>
  <c r="AJ8" i="4"/>
  <c r="AK8" i="4"/>
  <c r="AL8" i="4"/>
  <c r="AM8" i="4"/>
  <c r="AM43" i="4" s="1"/>
  <c r="AN8" i="4"/>
  <c r="AO8" i="4"/>
  <c r="AO43" i="4" s="1"/>
  <c r="AP8" i="4"/>
  <c r="AP43" i="4" s="1"/>
  <c r="C8" i="4"/>
  <c r="R17" i="4"/>
  <c r="M17" i="4"/>
  <c r="AD43" i="4" l="1"/>
  <c r="T43" i="4"/>
  <c r="E43" i="4"/>
  <c r="X43" i="4"/>
  <c r="H43" i="4"/>
  <c r="AK43" i="4"/>
  <c r="AC43" i="4"/>
  <c r="S43" i="4"/>
  <c r="N43" i="4"/>
  <c r="AF43" i="4"/>
  <c r="Q43" i="4"/>
  <c r="AL43" i="4"/>
  <c r="O43" i="4"/>
  <c r="AG43" i="4"/>
  <c r="AJ43" i="4"/>
  <c r="AB43" i="4"/>
  <c r="W43" i="4"/>
  <c r="L43" i="4"/>
  <c r="G43" i="4"/>
  <c r="P43" i="4"/>
  <c r="AH43" i="4"/>
  <c r="Z43" i="4"/>
  <c r="J43" i="4"/>
  <c r="V17" i="4"/>
  <c r="Y17" i="4" s="1"/>
  <c r="R16" i="4"/>
  <c r="M16" i="4"/>
  <c r="I16" i="4"/>
  <c r="C16" i="4"/>
  <c r="C14" i="4" s="1"/>
  <c r="V16" i="4" l="1"/>
  <c r="Y16" i="4" s="1"/>
  <c r="R15" i="4"/>
  <c r="R14" i="4" s="1"/>
  <c r="M15" i="4"/>
  <c r="I15" i="4"/>
  <c r="D16" i="4" l="1"/>
  <c r="V15" i="4"/>
  <c r="V14" i="4" s="1"/>
  <c r="M14" i="4"/>
  <c r="I14" i="4"/>
  <c r="R13" i="4"/>
  <c r="M13" i="4"/>
  <c r="I13" i="4"/>
  <c r="Y15" i="4" l="1"/>
  <c r="Y14" i="4" s="1"/>
  <c r="V13" i="4"/>
  <c r="Y13" i="4"/>
  <c r="D13" i="4" s="1"/>
  <c r="R12" i="4"/>
  <c r="R11" i="4" s="1"/>
  <c r="M12" i="4"/>
  <c r="I12" i="4"/>
  <c r="I11" i="4" s="1"/>
  <c r="V12" i="4" l="1"/>
  <c r="V11" i="4" s="1"/>
  <c r="M11" i="4"/>
  <c r="D15" i="4"/>
  <c r="D14" i="4" s="1"/>
  <c r="R10" i="4"/>
  <c r="R8" i="4" s="1"/>
  <c r="M10" i="4"/>
  <c r="I10" i="4"/>
  <c r="I8" i="4" s="1"/>
  <c r="V10" i="4" l="1"/>
  <c r="V8" i="4" s="1"/>
  <c r="M8" i="4"/>
  <c r="Y12" i="4"/>
  <c r="D12" i="4" l="1"/>
  <c r="D11" i="4" s="1"/>
  <c r="Y11" i="4"/>
  <c r="Y10" i="4"/>
  <c r="Y8" i="4" s="1"/>
  <c r="R39" i="4"/>
  <c r="M39" i="4"/>
  <c r="I39" i="4"/>
  <c r="V39" i="4" l="1"/>
  <c r="Y39" i="4" s="1"/>
  <c r="D39" i="4" s="1"/>
  <c r="R38" i="4"/>
  <c r="M38" i="4"/>
  <c r="V38" i="4" l="1"/>
  <c r="Y38" i="4"/>
  <c r="R40" i="4"/>
  <c r="M40" i="4"/>
  <c r="V40" i="4" s="1"/>
  <c r="I40" i="4"/>
  <c r="D38" i="4" l="1"/>
  <c r="Y40" i="4"/>
  <c r="D40" i="4" s="1"/>
  <c r="R41" i="4"/>
  <c r="M41" i="4"/>
  <c r="V41" i="4" s="1"/>
  <c r="I41" i="4"/>
  <c r="Y41" i="4" l="1"/>
  <c r="I18" i="4"/>
  <c r="I20" i="4"/>
  <c r="I21" i="4"/>
  <c r="I22" i="4"/>
  <c r="I23" i="4"/>
  <c r="I24" i="4"/>
  <c r="I25" i="4"/>
  <c r="I26" i="4"/>
  <c r="I28" i="4"/>
  <c r="I29" i="4"/>
  <c r="I30" i="4"/>
  <c r="I31" i="4"/>
  <c r="I32" i="4"/>
  <c r="I33" i="4"/>
  <c r="I34" i="4"/>
  <c r="I35" i="4"/>
  <c r="I36" i="4"/>
  <c r="I37" i="4"/>
  <c r="I42" i="4"/>
  <c r="I27" i="4" l="1"/>
  <c r="I19" i="4"/>
  <c r="I43" i="4" s="1"/>
  <c r="R18" i="4"/>
  <c r="R20" i="4"/>
  <c r="R21" i="4"/>
  <c r="R22" i="4"/>
  <c r="R23" i="4"/>
  <c r="R24" i="4"/>
  <c r="R25" i="4"/>
  <c r="R26" i="4"/>
  <c r="R28" i="4"/>
  <c r="R27" i="4" s="1"/>
  <c r="R29" i="4"/>
  <c r="R30" i="4"/>
  <c r="R31" i="4"/>
  <c r="R32" i="4"/>
  <c r="R33" i="4"/>
  <c r="R34" i="4"/>
  <c r="R35" i="4"/>
  <c r="R36" i="4"/>
  <c r="R37" i="4"/>
  <c r="R42" i="4"/>
  <c r="M18" i="4"/>
  <c r="M20" i="4"/>
  <c r="M21" i="4"/>
  <c r="M22" i="4"/>
  <c r="M23" i="4"/>
  <c r="M24" i="4"/>
  <c r="M25" i="4"/>
  <c r="M26" i="4"/>
  <c r="M28" i="4"/>
  <c r="M29" i="4"/>
  <c r="M30" i="4"/>
  <c r="M31" i="4"/>
  <c r="M32" i="4"/>
  <c r="M33" i="4"/>
  <c r="M34" i="4"/>
  <c r="M35" i="4"/>
  <c r="M36" i="4"/>
  <c r="M37" i="4"/>
  <c r="M42" i="4"/>
  <c r="M19" i="4" l="1"/>
  <c r="R19" i="4"/>
  <c r="R43" i="4" s="1"/>
  <c r="M27" i="4"/>
  <c r="M43" i="4" s="1"/>
  <c r="V42" i="4"/>
  <c r="Y42" i="4" l="1"/>
  <c r="D42" i="4" s="1"/>
  <c r="C42" i="4" l="1"/>
  <c r="C37" i="4"/>
  <c r="C36" i="4"/>
  <c r="C35" i="4"/>
  <c r="C34" i="4"/>
  <c r="V33" i="4"/>
  <c r="C33" i="4"/>
  <c r="C32" i="4"/>
  <c r="C31" i="4"/>
  <c r="C30" i="4"/>
  <c r="C29" i="4"/>
  <c r="C28" i="4"/>
  <c r="C26" i="4"/>
  <c r="C25" i="4"/>
  <c r="C24" i="4"/>
  <c r="C23" i="4"/>
  <c r="C22" i="4"/>
  <c r="C21" i="4"/>
  <c r="C20" i="4"/>
  <c r="C18" i="4"/>
  <c r="C19" i="4" l="1"/>
  <c r="C27" i="4"/>
  <c r="Y33" i="4"/>
  <c r="D33" i="4" s="1"/>
  <c r="V18" i="4"/>
  <c r="V22" i="4"/>
  <c r="Y22" i="4" s="1"/>
  <c r="V24" i="4"/>
  <c r="Y24" i="4" s="1"/>
  <c r="V26" i="4"/>
  <c r="Y26" i="4" s="1"/>
  <c r="V30" i="4"/>
  <c r="Y30" i="4" s="1"/>
  <c r="V37" i="4"/>
  <c r="Y37" i="4" s="1"/>
  <c r="V20" i="4"/>
  <c r="V21" i="4"/>
  <c r="Y21" i="4" s="1"/>
  <c r="V23" i="4"/>
  <c r="Y23" i="4" s="1"/>
  <c r="V25" i="4"/>
  <c r="Y25" i="4" s="1"/>
  <c r="V28" i="4"/>
  <c r="V29" i="4"/>
  <c r="Y29" i="4" s="1"/>
  <c r="V31" i="4"/>
  <c r="Y31" i="4" s="1"/>
  <c r="V32" i="4"/>
  <c r="Y32" i="4" s="1"/>
  <c r="V34" i="4"/>
  <c r="Y34" i="4" s="1"/>
  <c r="V35" i="4"/>
  <c r="Y35" i="4" s="1"/>
  <c r="V36" i="4"/>
  <c r="Y36" i="4" s="1"/>
  <c r="C43" i="4" l="1"/>
  <c r="Y18" i="4"/>
  <c r="Y28" i="4"/>
  <c r="Y27" i="4" s="1"/>
  <c r="V27" i="4"/>
  <c r="Y20" i="4"/>
  <c r="Y19" i="4" s="1"/>
  <c r="V19" i="4"/>
  <c r="V43" i="4" s="1"/>
  <c r="D36" i="4"/>
  <c r="D35" i="4"/>
  <c r="D34" i="4"/>
  <c r="D32" i="4"/>
  <c r="D31" i="4"/>
  <c r="D29" i="4"/>
  <c r="D25" i="4"/>
  <c r="D23" i="4"/>
  <c r="D21" i="4"/>
  <c r="D20" i="4"/>
  <c r="D37" i="4"/>
  <c r="D30" i="4"/>
  <c r="D26" i="4"/>
  <c r="D24" i="4"/>
  <c r="D22" i="4"/>
  <c r="Y43" i="4" l="1"/>
  <c r="D19" i="4"/>
  <c r="D28" i="4"/>
  <c r="D27" i="4" s="1"/>
  <c r="D18" i="4"/>
  <c r="D43" i="4" l="1"/>
</calcChain>
</file>

<file path=xl/sharedStrings.xml><?xml version="1.0" encoding="utf-8"?>
<sst xmlns="http://schemas.openxmlformats.org/spreadsheetml/2006/main" count="4181" uniqueCount="186">
  <si>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</si>
  <si>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</si>
  <si>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</si>
  <si>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</si>
  <si>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</si>
  <si>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</si>
  <si>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</si>
  <si>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</si>
  <si>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</si>
  <si>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</si>
  <si>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</si>
  <si>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</si>
  <si>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</si>
  <si>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</si>
  <si>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</si>
  <si>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</si>
  <si>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</si>
  <si>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</si>
  <si>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</si>
  <si>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</si>
  <si>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</si>
  <si>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</si>
  <si>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</si>
  <si>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</si>
  <si>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</si>
  <si>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</si>
  <si>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</si>
  <si>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</si>
  <si>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</si>
  <si>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</si>
  <si>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</si>
  <si>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</si>
  <si>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</si>
  <si>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</si>
  <si>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</si>
  <si>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</si>
  <si>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</si>
  <si>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</si>
  <si>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</si>
  <si>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</si>
  <si>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</si>
  <si>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</si>
  <si>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</si>
  <si>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</si>
  <si>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</si>
  <si>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</si>
  <si>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</si>
  <si>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</si>
  <si>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</si>
  <si>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</si>
  <si>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</si>
  <si>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</si>
  <si>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</si>
  <si>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</si>
  <si>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</si>
  <si>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</si>
  <si>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</si>
  <si>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</si>
  <si>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</si>
  <si>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</si>
  <si>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</si>
  <si>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</si>
  <si>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</si>
  <si>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</si>
  <si>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</si>
  <si>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</si>
  <si>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</si>
  <si>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</si>
  <si>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</si>
  <si>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</si>
  <si>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</si>
  <si>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</si>
  <si>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</si>
  <si>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</si>
  <si>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</si>
  <si>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</si>
  <si>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</si>
  <si>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</si>
  <si>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</si>
  <si>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</si>
  <si>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</si>
  <si>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</si>
  <si>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</si>
  <si>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</si>
  <si>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</si>
  <si>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</si>
  <si>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</si>
  <si>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</si>
  <si>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</si>
  <si>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</si>
  <si>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</si>
  <si>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</si>
  <si>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>2015Ã. 1-ÇÝ ÏÇë³ÙÛ³Ï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</si>
  <si>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</si>
  <si>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</si>
  <si>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</si>
  <si>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 xml:space="preserve">Ï³ÛáõÝáõÃÛ³Ý ïáÏáëÁ(Ñ³ßí»ïáõ Å³Ù³Ý³Ñ³ïí³ÍáõÙ) </t>
  </si>
  <si>
    <t>ÐÐ í³ñã³Ï³Ý ¹³ï³ñ³ÝÇ ¹³ï³íáñÝ»ñÇ Ñ³ëïÇùÝ»ñÇ ÃÇíÁ` 26</t>
  </si>
  <si>
    <t xml:space="preserve">ÐÐ ì²ðâ²Î²Ü ¸²î²ð²ÜÆ ¸²î²ìàð  ԱԼԵՔՍԱՆԴՐԱ ՀԱՐՈՒԹՅՈՒՆՅԱՆԻ  ¶àðÌàôÜºàôÂÚ²Ü ìºð²´ºðÚ²È </t>
  </si>
  <si>
    <t>9.15</t>
  </si>
  <si>
    <t>9.19</t>
  </si>
  <si>
    <t>9.31</t>
  </si>
  <si>
    <t>9.33</t>
  </si>
  <si>
    <t>1</t>
  </si>
  <si>
    <t>2</t>
  </si>
  <si>
    <t>4</t>
  </si>
  <si>
    <t>5</t>
  </si>
  <si>
    <t>6</t>
  </si>
  <si>
    <t>7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</si>
  <si>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</si>
  <si>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</si>
  <si>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</si>
  <si>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</si>
  <si>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</si>
  <si>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</si>
  <si>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</si>
  <si>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</si>
  <si>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</si>
  <si>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</si>
  <si>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</si>
  <si>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</si>
  <si>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</si>
  <si>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</si>
  <si>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</si>
  <si>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</si>
  <si>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</si>
  <si>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</si>
  <si>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</si>
  <si>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</si>
  <si>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</si>
  <si>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</si>
  <si>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</si>
  <si>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</si>
  <si>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</si>
  <si>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</si>
  <si>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</si>
  <si>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</si>
  <si>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</si>
  <si>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</si>
  <si>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</si>
  <si>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>êïáõ·Çã Ñ³í³ë³ñáõÙÝ»ñª 1=3+4+5, 6=7+8+9, 2+3+7=10+20+21+23, 11=12+13+14+15, 16=17+18+19, 20=11+16, 27=25+26, 27=28+29, 34=32+33, 34=35+36</t>
  </si>
  <si>
    <t xml:space="preserve">ÐÐ ì²ðâ²Î²Ü ¸²î²ð²ÜÆ ¸²î²ìàð  ԱՂԱՍԻ ԴԱՐԲԻՆՅԱՆԻ  ¶àðÌàôÜºàôÂÚ²Ü ìºð²´ºðÚ²È </t>
  </si>
  <si>
    <t xml:space="preserve">                                                ÐÐ í³ñã³Ï³Ý ¹³ï³ñ³ÝÇ ¹³ï³íáñÝ»ñÇ Ñ³ëïÇùÝ»ñÇ ÃÇíÁ` 26</t>
  </si>
  <si>
    <t>9.14</t>
  </si>
  <si>
    <t>Ժողովներ, հանրահավաքներ, երթեր և ցույցեր անցկացնելու կարգը խախտելը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</si>
  <si>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</si>
  <si>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ԱՐԳԻՇՏԻ ՂԱԶԱՐՅԱՆԻ  ¶àðÌàôÜºàôÂÚ²Ü ìºð²´ºðÚ²È </t>
  </si>
  <si>
    <t>Այլ վեճեր</t>
  </si>
  <si>
    <t>Հարկադիր կատարողի որոշումը դիտավորյալ չկատարելը կամ կատարմանը չխոչընդոտելը</t>
  </si>
  <si>
    <t>Զինծառայողի կամ ոստիկ.ծառայողի օրին.պահանջը չկատարելը</t>
  </si>
  <si>
    <t>Ժողովներ, հանրահավաքներ, երթեր և ցույցեր անցակացնելու կարգը խախտելը</t>
  </si>
  <si>
    <t>ՀՀ պետ. Մարմ., ձեռնարկ-ի, հիմն-ի և կազմի-ի /անկախ սեփ.ձևից/ գործավ-ը ոչ հայերեն վարելը, ցուցանակները, ձևաթղթերը, դրոշմանիշները, նամականիշները, կնիքները, միջ.փոստ.ծրարները և գովազդները ոչ հայրերեն ձևավորելը</t>
  </si>
  <si>
    <t xml:space="preserve">ÐÐ ì²ðâ²Î²Ü ¸²î²ð²ÜÆ ¸²î²ìàð  ԱՐԹՈՒՐ ԱՎԱԳՅԱՆԻ  ¶àðÌàôÜºàôÂÚ²Ü ìºð²´ºðÚ²È </t>
  </si>
  <si>
    <t xml:space="preserve">   ÐÐ í³ñã³Ï³Ý ¹³ï³ñ³ÝÇ ¹³ï³íáñÝ»ñÇ Ñ³ëïÇùÝ»ñÇ ÃÇíÁ` 26</t>
  </si>
  <si>
    <t xml:space="preserve">ÐÐ ì²ðâ²Î²Ü ¸²î²ð²ÜÆ ¸²î²ìàð  ԱՐԹՈՒՐ ԾԱՏՈՒՐՅԱՆԻ  ¶àðÌàôÜºàôÂÚ²Ü ìºð²´ºðÚ²È </t>
  </si>
  <si>
    <t xml:space="preserve">ÐÐ ì²ðâ²Î²Ü ¸²î²ð²ÜÆ ¸²î²ìàð  ԱՐԹՈՒՐ ՊՈՂՈՍՅԱՆԻ  ¶àðÌàôÜºàôÂÚ²Ü ìºð²´ºðÚ²È </t>
  </si>
  <si>
    <t xml:space="preserve">ÐÐ ì²ðâ²Î²Ü ¸²î²ð²ÜÆ ¸²î²ìàð ԱՐԾՐՈՒՆ ՄԻՐԶՈՅԱՆԻ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</si>
  <si>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</si>
  <si>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 ԱՐՄԱՆ ԴԻԼԱՆՅԱՆԻ  ¶àðÌàôÜºàôÂÚ²Ü ìºð²´ºðÚ²È </t>
  </si>
  <si>
    <t>9.26</t>
  </si>
  <si>
    <t>Տեղեկություն (տվյալ) չտրամադրելը կամ կեղծ տեղեկություն (տվյալ) ներկայացնելը</t>
  </si>
  <si>
    <t xml:space="preserve">ÐÐ ì²ðâ²Î²Ü ¸²î²ð²ÜÆ ¸²î²ìàð  ԱՐՄԱՆ ԹՈՎՄԱՍՅԱՆԻ  ¶àðÌàôÜºàôÂÚ²Ü ìºð²´ºðÚ²È </t>
  </si>
  <si>
    <t xml:space="preserve">ÐÐ ì²ðâ²Î²Ü ¸²î²ð²ÜÆ ¸²î²ìàð  ԱՐՇԱԿ ԱԼԱՎԵՐԴՅԱՆԻ  ¶àðÌàôÜºàôÂÚ²Ü ìºð²´ºðÚ²È </t>
  </si>
  <si>
    <t>9.7</t>
  </si>
  <si>
    <t>Գույքի մանր հափշտակում</t>
  </si>
  <si>
    <t xml:space="preserve">ÐÐ ì²ðâ²Î²Ü ¸²î²ð²ÜÆ ¸²î²ìàð  ԳԵՎՈՐԳ ՍՈՍՅԱՆԻ  ¶àðÌàôÜºàôÂÚ²Ü ìºð²´ºðÚ²È </t>
  </si>
  <si>
    <t xml:space="preserve">ÐÐ ì²ðâ²Î²Ü ¸²î²ð²ÜÆ ¸²î²ìàð  ԳՐԻԳՈՐ ԱՌԱՔԵԼՅԱՆԻ  ¶àðÌàôÜºàôÂÚ²Ü ìºð²´ºðÚ²È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</si>
  <si>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ÐÐ í³ñã³Ï³Ý ¹³ï³ñ³ÝÇ ¹³ï³íáñÝ»ñÇ Ñ³ëïÇùÝ»ñÇ ÃÇíÁ` 26</t>
  </si>
  <si>
    <t xml:space="preserve">ÐÐ ì²ðâ²Î²Ü ¸²î²ð²ÜÆ ¸²î²ìàð  ԷԴՎԱՐԴ ՆԱՀԱՊԵՏՅԱՆԻ  ¶àðÌàôÜºàôÂÚ²Ü ìºð²´ºðÚ²È </t>
  </si>
  <si>
    <t xml:space="preserve">ÐÐ ì²ðâ²Î²Ü ¸²î²ð²ÜÆ ¸²î²ìàð  ԼԻԱՆԱ ՀԱԿՈԲՅԱՆԻ  ¶àðÌàôÜºàôÂÚ²Ü ìºð²´ºðÚ²È </t>
  </si>
  <si>
    <t xml:space="preserve">ÐÐ ì²ðâ²Î²Ü ¸²î²ð²ÜÆ ¸²î²ìàð ԿԱՐԵՆ ԱՎԵՏԻՍՅԱՆԻ  ¶àðÌàôÜºàôÂÚ²Ü ìºð²´ºðÚ²È </t>
  </si>
  <si>
    <t xml:space="preserve">                                                                                          ÐÐ í³ñã³Ï³Ý ¹³ï³ñ³ÝÇ ¹³ï³íáñÝ»ñÇ Ñ³ëïÇùÝ»ñÇ ÃÇíÁ` 26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</si>
  <si>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</si>
  <si>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 ԿԱՐԵՆ ՄԱԹԵՎՈՍՅԱՆԻ  ¶àðÌàôÜºàôÂÚ²Ü ìºð²´ºðÚ²È </t>
  </si>
  <si>
    <t xml:space="preserve">ÐÐ ì²ðâ²Î²Ü ¸²î²ð²ÜÆ ¸²î²ìàð  ԿԱՐԻՆԵ ԲԱՂԴԱՍԱՐՅԱՆԻ  ¶àðÌàôÜºàôÂÚ²Ü ìºð²´ºðÚ²È </t>
  </si>
  <si>
    <t xml:space="preserve">ÐÐ ì²ðâ²Î²Ü ¸²î²ð²ÜÆ ¸²î²ìàð ՀԱՍՄԻԿ ՀՈՎՀԱՆՆԻՍՅԱՆԻ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</si>
  <si>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</si>
  <si>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</si>
  <si>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</si>
  <si>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ՌՈՒԶԱՆՆԱ ՀԱԿՈԲՅԱՆ  ¶àðÌàôÜºàôÂÚ²Ü ìºð²´ºðÚ²È </t>
  </si>
  <si>
    <t>ÐÐ í³ñã³Ï³Ý ¹³ï³ñ³ÝÇ ¹³ï³íáñÝ»ñÇ Ñ³ëïÇùÝ»ñÇ ÃÇíÁ`</t>
  </si>
  <si>
    <t xml:space="preserve">ÐÐ ì²ðâ²Î²Ü ¸²î²ð²ÜÆ ¸²î²ìàð ՌՈԲԵՐՏ ՍԱՐԳՍՅԱՆԻ  ¶àðÌàôÜºàôÂÚ²Ü ìºð²´ºðÚ²È </t>
  </si>
  <si>
    <t xml:space="preserve">ÐÐ ì²ðâ²Î²Ü ¸²î²ð²ÜÆ ¸²î²ìàð  ՌԱՖԻԿ ԽԱՆԴԱՆՅԱՆԻ  ¶àðÌàôÜºàôÂÚ²Ü ìºð²´ºðÚ²È </t>
  </si>
  <si>
    <t xml:space="preserve">ÐÐ ì²ðâ²Î²Ü ¸²î²ð²ÜÆ ¸²î²ìàð  ՍԱՄՎԵԼ ՀՈՎԱԿԻՄՅԱՆԻ  ¶àðÌàôÜºàôÂÚ²Ü ìºð²´ºðÚ²È </t>
  </si>
  <si>
    <t>9.23</t>
  </si>
  <si>
    <t>Տեղեկություն տալու պարտականությունը չկատարելը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</si>
</sst>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Times Armenian"/>
      <family val="1"/>
    </font>
    <font>
      <b/>
      <sz val="10"/>
      <color theme="1"/>
      <name val="Times Armenian"/>
      <family val="1"/>
    </font>
    <font>
      <sz val="10"/>
      <color theme="1"/>
      <name val="Times Armenian"/>
      <family val="1"/>
    </font>
    <font>
      <b/>
      <sz val="10"/>
      <color theme="1"/>
      <name val="Arial LatArm"/>
      <family val="2"/>
    </font>
    <font>
      <sz val="10"/>
      <color theme="1"/>
      <name val="Arial LatArm"/>
      <family val="2"/>
    </font>
    <font>
      <b/>
      <i/>
      <sz val="10"/>
      <color theme="1"/>
      <name val="Arial LatArm"/>
      <family val="2"/>
    </font>
    <font>
      <i/>
      <sz val="10"/>
      <color theme="1"/>
      <name val="Arial LatArm"/>
      <family val="2"/>
    </font>
    <font>
      <b/>
      <sz val="10"/>
      <color theme="1"/>
      <name val="Calibri"/>
      <family val="2"/>
      <scheme val="minor"/>
    </font>
    <font>
      <b/>
      <sz val="10"/>
      <name val="Times Armenian"/>
      <family val="1"/>
    </font>
    <font>
      <sz val="10"/>
      <name val="Times Armenian"/>
      <family val="1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Times Armenian"/>
      <family val="1"/>
    </font>
    <font>
      <b/>
      <i/>
      <sz val="10"/>
      <name val="Arial LatArm"/>
      <family val="2"/>
    </font>
    <font>
      <i/>
      <sz val="10"/>
      <name val="Arial LatArm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Times Armenian"/>
      <family val="1"/>
    </font>
    <font>
      <sz val="14"/>
      <name val="Times Armenian"/>
      <family val="1"/>
    </font>
    <font>
      <b/>
      <sz val="14"/>
      <name val="Arial LatArm"/>
      <family val="2"/>
    </font>
    <font>
      <sz val="14"/>
      <name val="Arial LatArm"/>
      <family val="2"/>
    </font>
    <font>
      <b/>
      <i/>
      <sz val="14"/>
      <name val="Arial LatArm"/>
      <family val="2"/>
    </font>
    <font>
      <b/>
      <i/>
      <sz val="14"/>
      <name val="Times Armenian"/>
      <family val="1"/>
    </font>
    <font>
      <sz val="14"/>
      <name val="Calibri"/>
      <family val="2"/>
      <scheme val="minor"/>
    </font>
    <font>
      <b/>
      <sz val="11"/>
      <name val="Arial LatArm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Times Armenian"/>
      <family val="1"/>
    </font>
    <font>
      <sz val="12"/>
      <name val="Arial LatArm"/>
      <family val="2"/>
    </font>
    <font>
      <b/>
      <i/>
      <sz val="12"/>
      <name val="Arial LatArm"/>
      <family val="2"/>
    </font>
    <font>
      <b/>
      <sz val="11"/>
      <name val="Times Armenian"/>
      <family val="1"/>
    </font>
    <font>
      <sz val="9"/>
      <name val="Arial LatArm"/>
      <family val="2"/>
    </font>
    <font>
      <b/>
      <i/>
      <sz val="10"/>
      <name val="Sylfaen"/>
      <family val="1"/>
      <charset val="204"/>
    </font>
    <font>
      <b/>
      <sz val="10"/>
      <name val="Times LatArm"/>
    </font>
    <font>
      <b/>
      <i/>
      <sz val="11"/>
      <name val="Times Armenian"/>
      <family val="1"/>
    </font>
    <font>
      <b/>
      <i/>
      <sz val="11"/>
      <name val="Arial LatArm"/>
      <family val="2"/>
    </font>
    <font>
      <sz val="11"/>
      <name val="Times Armenian"/>
      <family val="1"/>
    </font>
    <font>
      <sz val="11"/>
      <name val="Arial LatArm"/>
      <family val="2"/>
    </font>
    <font>
      <i/>
      <sz val="14"/>
      <name val="Arial LatArm"/>
      <family val="2"/>
    </font>
    <font>
      <i/>
      <sz val="10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3">
    <xf numFmtId="0" fontId="0" fillId="0" borderId="0" xfId="0"/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textRotation="90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49" fontId="2" fillId="0" borderId="9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49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49" fontId="5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 wrapText="1"/>
    </xf>
    <xf numFmtId="0" fontId="14" fillId="2" borderId="9" xfId="0" applyNumberFormat="1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49" fontId="14" fillId="2" borderId="9" xfId="0" applyNumberFormat="1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7" fillId="2" borderId="9" xfId="0" applyFont="1" applyFill="1" applyBorder="1" applyAlignment="1" applyProtection="1">
      <alignment horizontal="center" vertical="center"/>
      <protection locked="0"/>
    </xf>
    <xf numFmtId="49" fontId="14" fillId="2" borderId="9" xfId="0" applyNumberFormat="1" applyFont="1" applyFill="1" applyBorder="1" applyAlignment="1" applyProtection="1">
      <alignment horizontal="center" vertical="center"/>
    </xf>
    <xf numFmtId="49" fontId="13" fillId="2" borderId="0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49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49" fontId="12" fillId="2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 textRotation="90" wrapText="1"/>
    </xf>
    <xf numFmtId="0" fontId="14" fillId="0" borderId="9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6" fillId="0" borderId="3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14" fillId="0" borderId="9" xfId="0" applyNumberFormat="1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49" fontId="14" fillId="0" borderId="9" xfId="0" applyNumberFormat="1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9" xfId="0" applyFont="1" applyFill="1" applyBorder="1" applyAlignment="1" applyProtection="1">
      <alignment horizontal="center" vertical="center" wrapText="1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6" fillId="0" borderId="9" xfId="0" applyFont="1" applyFill="1" applyBorder="1" applyAlignment="1" applyProtection="1">
      <alignment horizontal="center" vertical="center" wrapText="1"/>
      <protection locked="0"/>
    </xf>
    <xf numFmtId="49" fontId="14" fillId="0" borderId="9" xfId="0" applyNumberFormat="1" applyFont="1" applyFill="1" applyBorder="1" applyAlignment="1" applyProtection="1">
      <alignment horizontal="center" vertical="center"/>
    </xf>
    <xf numFmtId="49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49" fontId="15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49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17" fillId="0" borderId="9" xfId="0" applyFont="1" applyFill="1" applyBorder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22" fillId="0" borderId="9" xfId="0" applyFont="1" applyFill="1" applyBorder="1" applyAlignment="1" applyProtection="1">
      <alignment horizontal="center" vertical="center" textRotation="90" wrapText="1"/>
    </xf>
    <xf numFmtId="0" fontId="20" fillId="0" borderId="9" xfId="0" applyFont="1" applyFill="1" applyBorder="1" applyAlignment="1" applyProtection="1">
      <alignment horizontal="center" vertical="center" wrapText="1"/>
    </xf>
    <xf numFmtId="0" fontId="24" fillId="0" borderId="9" xfId="0" applyNumberFormat="1" applyFont="1" applyFill="1" applyBorder="1" applyAlignment="1" applyProtection="1">
      <alignment horizontal="center" vertical="center" wrapText="1"/>
    </xf>
    <xf numFmtId="0" fontId="24" fillId="0" borderId="9" xfId="0" applyFont="1" applyFill="1" applyBorder="1" applyAlignment="1" applyProtection="1">
      <alignment horizontal="center" vertical="center" wrapText="1"/>
    </xf>
    <xf numFmtId="49" fontId="24" fillId="0" borderId="9" xfId="0" applyNumberFormat="1" applyFont="1" applyFill="1" applyBorder="1" applyAlignment="1" applyProtection="1">
      <alignment horizontal="center" vertical="center" wrapText="1"/>
    </xf>
    <xf numFmtId="0" fontId="20" fillId="0" borderId="9" xfId="0" applyFont="1" applyFill="1" applyBorder="1" applyAlignment="1" applyProtection="1">
      <alignment horizontal="center" vertical="center" wrapText="1"/>
      <protection locked="0"/>
    </xf>
    <xf numFmtId="49" fontId="24" fillId="0" borderId="9" xfId="0" applyNumberFormat="1" applyFont="1" applyFill="1" applyBorder="1" applyAlignment="1" applyProtection="1">
      <alignment horizontal="center" vertical="center"/>
    </xf>
    <xf numFmtId="49" fontId="24" fillId="0" borderId="9" xfId="0" applyNumberFormat="1" applyFont="1" applyFill="1" applyBorder="1" applyAlignment="1" applyProtection="1">
      <alignment vertical="center"/>
    </xf>
    <xf numFmtId="0" fontId="24" fillId="0" borderId="9" xfId="0" applyFont="1" applyFill="1" applyBorder="1" applyAlignment="1" applyProtection="1">
      <alignment vertical="center" wrapText="1"/>
    </xf>
    <xf numFmtId="49" fontId="24" fillId="0" borderId="0" xfId="0" applyNumberFormat="1" applyFont="1" applyFill="1" applyBorder="1" applyAlignment="1" applyProtection="1">
      <alignment horizontal="center" vertical="center"/>
    </xf>
    <xf numFmtId="49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9" xfId="0" applyFont="1" applyFill="1" applyBorder="1" applyAlignment="1" applyProtection="1">
      <alignment horizontal="center" vertical="center"/>
    </xf>
    <xf numFmtId="0" fontId="24" fillId="0" borderId="9" xfId="0" applyFont="1" applyFill="1" applyBorder="1" applyAlignment="1" applyProtection="1">
      <alignment horizontal="center" vertical="center"/>
    </xf>
    <xf numFmtId="0" fontId="25" fillId="0" borderId="9" xfId="0" applyFont="1" applyFill="1" applyBorder="1" applyAlignment="1" applyProtection="1">
      <alignment horizontal="center" vertical="center"/>
      <protection locked="0"/>
    </xf>
    <xf numFmtId="0" fontId="27" fillId="0" borderId="9" xfId="0" applyFont="1" applyFill="1" applyBorder="1" applyAlignment="1" applyProtection="1">
      <alignment horizontal="center" vertical="center"/>
      <protection locked="0"/>
    </xf>
    <xf numFmtId="0" fontId="25" fillId="0" borderId="9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0" fontId="29" fillId="0" borderId="9" xfId="0" applyFont="1" applyFill="1" applyBorder="1" applyAlignment="1" applyProtection="1">
      <alignment horizontal="center" vertical="center" wrapText="1"/>
    </xf>
    <xf numFmtId="0" fontId="30" fillId="0" borderId="9" xfId="0" applyFont="1" applyFill="1" applyBorder="1" applyAlignment="1" applyProtection="1">
      <alignment horizontal="center" vertical="center" wrapText="1"/>
    </xf>
    <xf numFmtId="0" fontId="31" fillId="0" borderId="9" xfId="0" applyFont="1" applyFill="1" applyBorder="1" applyAlignment="1" applyProtection="1">
      <alignment horizontal="center" vertical="center" wrapText="1"/>
    </xf>
    <xf numFmtId="0" fontId="16" fillId="0" borderId="9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32" fillId="0" borderId="3" xfId="0" applyFont="1" applyFill="1" applyBorder="1" applyAlignment="1" applyProtection="1">
      <alignment horizontal="center" vertical="center" wrapText="1"/>
    </xf>
    <xf numFmtId="0" fontId="32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top" wrapText="1"/>
      <protection locked="0"/>
    </xf>
    <xf numFmtId="0" fontId="11" fillId="0" borderId="9" xfId="0" applyFont="1" applyFill="1" applyBorder="1" applyAlignment="1" applyProtection="1">
      <alignment horizontal="center" vertical="top" wrapText="1"/>
      <protection locked="0"/>
    </xf>
    <xf numFmtId="0" fontId="14" fillId="0" borderId="9" xfId="0" applyFont="1" applyFill="1" applyBorder="1" applyAlignment="1">
      <alignment horizontal="center" wrapText="1"/>
    </xf>
    <xf numFmtId="0" fontId="34" fillId="0" borderId="9" xfId="0" applyFont="1" applyFill="1" applyBorder="1" applyAlignment="1">
      <alignment horizontal="center" wrapText="1"/>
    </xf>
    <xf numFmtId="0" fontId="9" fillId="0" borderId="0" xfId="0" applyFont="1" applyFill="1" applyAlignment="1" applyProtection="1">
      <alignment horizontal="center" vertical="center"/>
      <protection locked="0"/>
    </xf>
    <xf numFmtId="0" fontId="35" fillId="0" borderId="9" xfId="0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 wrapText="1"/>
    </xf>
    <xf numFmtId="0" fontId="18" fillId="0" borderId="0" xfId="0" applyFont="1" applyFill="1" applyAlignment="1" applyProtection="1">
      <alignment horizontal="center" vertical="center"/>
      <protection locked="0"/>
    </xf>
    <xf numFmtId="0" fontId="38" fillId="0" borderId="3" xfId="0" applyFont="1" applyFill="1" applyBorder="1" applyAlignment="1" applyProtection="1">
      <alignment horizontal="center" vertical="center" wrapText="1"/>
      <protection locked="0"/>
    </xf>
    <xf numFmtId="0" fontId="36" fillId="0" borderId="9" xfId="0" applyFont="1" applyFill="1" applyBorder="1" applyAlignment="1" applyProtection="1">
      <alignment horizontal="center" vertical="center" wrapText="1"/>
    </xf>
    <xf numFmtId="0" fontId="37" fillId="0" borderId="3" xfId="0" applyFont="1" applyFill="1" applyBorder="1" applyAlignment="1" applyProtection="1">
      <alignment horizontal="center" vertical="center" wrapText="1"/>
    </xf>
    <xf numFmtId="0" fontId="37" fillId="0" borderId="9" xfId="0" applyFont="1" applyFill="1" applyBorder="1" applyAlignment="1" applyProtection="1">
      <alignment horizontal="center" vertical="center" wrapText="1"/>
    </xf>
    <xf numFmtId="0" fontId="38" fillId="0" borderId="9" xfId="0" applyFont="1" applyFill="1" applyBorder="1" applyAlignment="1" applyProtection="1">
      <alignment horizontal="center" vertical="center" wrapText="1"/>
      <protection locked="0"/>
    </xf>
    <xf numFmtId="0" fontId="39" fillId="0" borderId="3" xfId="0" applyFont="1" applyFill="1" applyBorder="1" applyAlignment="1" applyProtection="1">
      <alignment horizontal="center" vertical="center" wrapText="1"/>
      <protection locked="0"/>
    </xf>
    <xf numFmtId="0" fontId="39" fillId="0" borderId="9" xfId="0" applyFont="1" applyFill="1" applyBorder="1" applyAlignment="1" applyProtection="1">
      <alignment horizontal="center" vertical="center" wrapText="1"/>
      <protection locked="0"/>
    </xf>
    <xf numFmtId="0" fontId="38" fillId="0" borderId="5" xfId="0" applyFont="1" applyFill="1" applyBorder="1" applyAlignment="1" applyProtection="1">
      <alignment horizontal="center" vertical="center" wrapText="1"/>
      <protection locked="0"/>
    </xf>
    <xf numFmtId="49" fontId="15" fillId="0" borderId="9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49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Fill="1" applyBorder="1" applyAlignment="1" applyProtection="1">
      <alignment horizontal="center" vertical="center" wrapText="1"/>
      <protection locked="0"/>
    </xf>
    <xf numFmtId="49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0" fontId="36" fillId="0" borderId="0" xfId="0" applyFont="1" applyFill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wrapText="1"/>
      <protection locked="0"/>
    </xf>
    <xf numFmtId="0" fontId="35" fillId="2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49" fontId="14" fillId="0" borderId="9" xfId="0" applyNumberFormat="1" applyFont="1" applyFill="1" applyBorder="1" applyAlignment="1" applyProtection="1">
      <alignment horizontal="center"/>
    </xf>
    <xf numFmtId="0" fontId="14" fillId="0" borderId="3" xfId="0" applyFont="1" applyFill="1" applyBorder="1" applyAlignment="1" applyProtection="1">
      <alignment horizont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9" xfId="0" applyFont="1" applyFill="1" applyBorder="1" applyAlignment="1">
      <alignment horizontal="center" wrapText="1"/>
    </xf>
    <xf numFmtId="0" fontId="18" fillId="0" borderId="0" xfId="0" applyFont="1" applyFill="1" applyAlignment="1" applyProtection="1">
      <alignment horizontal="center"/>
      <protection locked="0"/>
    </xf>
    <xf numFmtId="0" fontId="14" fillId="0" borderId="9" xfId="0" applyFont="1" applyFill="1" applyBorder="1" applyAlignment="1" applyProtection="1">
      <alignment horizontal="center" vertical="center" wrapText="1"/>
      <protection locked="0"/>
    </xf>
    <xf numFmtId="49" fontId="3" fillId="0" borderId="9" xfId="0" applyNumberFormat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41" fillId="0" borderId="0" xfId="0" applyFont="1" applyFill="1" applyAlignment="1" applyProtection="1">
      <alignment horizontal="center" vertical="center"/>
    </xf>
    <xf numFmtId="0" fontId="41" fillId="0" borderId="9" xfId="0" applyFont="1" applyFill="1" applyBorder="1" applyAlignment="1" applyProtection="1">
      <alignment horizontal="center" vertical="center" wrapText="1"/>
    </xf>
    <xf numFmtId="0" fontId="8" fillId="0" borderId="9" xfId="0" applyFont="1" applyFill="1" applyBorder="1" applyAlignment="1" applyProtection="1">
      <alignment horizontal="center" vertical="center" wrapText="1"/>
    </xf>
    <xf numFmtId="0" fontId="41" fillId="0" borderId="9" xfId="0" applyNumberFormat="1" applyFont="1" applyFill="1" applyBorder="1" applyAlignment="1" applyProtection="1">
      <alignment horizontal="center" vertical="center" wrapText="1"/>
    </xf>
    <xf numFmtId="0" fontId="41" fillId="0" borderId="3" xfId="0" applyFont="1" applyFill="1" applyBorder="1" applyAlignment="1" applyProtection="1">
      <alignment horizontal="center" vertical="center" wrapText="1"/>
    </xf>
    <xf numFmtId="49" fontId="41" fillId="0" borderId="9" xfId="0" applyNumberFormat="1" applyFont="1" applyFill="1" applyBorder="1" applyAlignment="1" applyProtection="1">
      <alignment horizontal="center" vertical="center" wrapText="1"/>
    </xf>
    <xf numFmtId="49" fontId="41" fillId="0" borderId="9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>
      <protection locked="0"/>
    </xf>
    <xf numFmtId="0" fontId="1" fillId="0" borderId="9" xfId="0" applyFont="1" applyFill="1" applyBorder="1" applyProtection="1"/>
    <xf numFmtId="0" fontId="1" fillId="0" borderId="3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Protection="1">
      <protection locked="0"/>
    </xf>
    <xf numFmtId="49" fontId="6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17" fillId="2" borderId="9" xfId="0" applyFont="1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wrapText="1"/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textRotation="90" wrapText="1"/>
    </xf>
    <xf numFmtId="0" fontId="6" fillId="0" borderId="7" xfId="0" applyFont="1" applyFill="1" applyBorder="1" applyAlignment="1" applyProtection="1">
      <alignment horizontal="center" vertical="center" textRotation="90" wrapText="1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textRotation="90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textRotation="90" wrapText="1"/>
    </xf>
    <xf numFmtId="0" fontId="13" fillId="0" borderId="12" xfId="0" applyFont="1" applyFill="1" applyBorder="1" applyAlignment="1" applyProtection="1">
      <alignment horizontal="center" vertical="center" textRotation="90" wrapText="1"/>
    </xf>
    <xf numFmtId="0" fontId="13" fillId="0" borderId="7" xfId="0" applyFont="1" applyFill="1" applyBorder="1" applyAlignment="1" applyProtection="1">
      <alignment horizontal="center" vertical="center" textRotation="90" wrapText="1"/>
    </xf>
    <xf numFmtId="0" fontId="13" fillId="0" borderId="3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12" fillId="0" borderId="6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22" fillId="0" borderId="9" xfId="0" applyFont="1" applyFill="1" applyBorder="1" applyAlignment="1" applyProtection="1">
      <alignment horizontal="center" vertical="center" textRotation="90" wrapText="1"/>
    </xf>
    <xf numFmtId="0" fontId="22" fillId="0" borderId="9" xfId="0" applyFont="1" applyFill="1" applyBorder="1" applyAlignment="1" applyProtection="1">
      <alignment horizontal="center" vertical="center" wrapText="1"/>
    </xf>
    <xf numFmtId="0" fontId="19" fillId="0" borderId="9" xfId="0" applyFont="1" applyFill="1" applyBorder="1" applyAlignment="1" applyProtection="1">
      <alignment horizontal="center" vertical="center"/>
    </xf>
    <xf numFmtId="0" fontId="19" fillId="0" borderId="9" xfId="0" applyFont="1" applyFill="1" applyBorder="1" applyAlignment="1" applyProtection="1">
      <alignment horizontal="center" vertical="center" wrapText="1"/>
    </xf>
    <xf numFmtId="0" fontId="20" fillId="0" borderId="9" xfId="0" applyFont="1" applyFill="1" applyBorder="1" applyAlignment="1" applyProtection="1">
      <alignment horizontal="center" vertical="center" wrapText="1"/>
    </xf>
    <xf numFmtId="0" fontId="26" fillId="0" borderId="9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left" vertical="center" textRotation="90" wrapText="1"/>
    </xf>
    <xf numFmtId="0" fontId="13" fillId="0" borderId="7" xfId="0" applyFont="1" applyFill="1" applyBorder="1" applyAlignment="1" applyProtection="1">
      <alignment horizontal="left" vertical="center" textRotation="90" wrapText="1"/>
    </xf>
    <xf numFmtId="0" fontId="33" fillId="0" borderId="2" xfId="0" applyFont="1" applyFill="1" applyBorder="1" applyAlignment="1" applyProtection="1">
      <alignment horizontal="center" vertical="center" textRotation="90" wrapText="1"/>
    </xf>
    <xf numFmtId="0" fontId="33" fillId="0" borderId="7" xfId="0" applyFont="1" applyFill="1" applyBorder="1" applyAlignment="1" applyProtection="1">
      <alignment horizontal="center" vertical="center" textRotation="90" wrapText="1"/>
    </xf>
    <xf numFmtId="0" fontId="19" fillId="0" borderId="3" xfId="0" applyFont="1" applyFill="1" applyBorder="1" applyAlignment="1" applyProtection="1">
      <alignment horizontal="center" vertical="center"/>
    </xf>
    <xf numFmtId="0" fontId="19" fillId="0" borderId="10" xfId="0" applyFont="1" applyFill="1" applyBorder="1" applyAlignment="1" applyProtection="1">
      <alignment horizontal="center" vertical="center"/>
    </xf>
    <xf numFmtId="0" fontId="19" fillId="0" borderId="10" xfId="0" applyFont="1" applyFill="1" applyBorder="1" applyAlignment="1" applyProtection="1">
      <alignment horizontal="center" vertical="center" wrapText="1"/>
    </xf>
    <xf numFmtId="0" fontId="19" fillId="0" borderId="4" xfId="0" applyFont="1" applyFill="1" applyBorder="1" applyAlignment="1" applyProtection="1">
      <alignment horizontal="center" vertical="center" wrapText="1"/>
    </xf>
    <xf numFmtId="0" fontId="19" fillId="0" borderId="8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0" fontId="19" fillId="0" borderId="13" xfId="0" applyFont="1" applyFill="1" applyBorder="1" applyAlignment="1" applyProtection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</xf>
    <xf numFmtId="0" fontId="20" fillId="0" borderId="10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1" fillId="0" borderId="6" xfId="0" applyFont="1" applyFill="1" applyBorder="1" applyAlignment="1" applyProtection="1">
      <alignment horizontal="center" vertical="center" wrapText="1"/>
    </xf>
    <xf numFmtId="0" fontId="21" fillId="0" borderId="11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 applyProtection="1">
      <alignment horizontal="center" vertical="center" wrapText="1"/>
    </xf>
    <xf numFmtId="0" fontId="21" fillId="0" borderId="8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0" fontId="13" fillId="2" borderId="7" xfId="0" applyFont="1" applyFill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textRotation="90" wrapText="1"/>
    </xf>
    <xf numFmtId="0" fontId="6" fillId="0" borderId="7" xfId="0" applyFont="1" applyFill="1" applyBorder="1" applyAlignment="1" applyProtection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40" zoomScaleNormal="40" workbookViewId="0">
      <selection activeCell="BJ1" sqref="AQ1:BJ1048576"/>
    </sheetView>
  </sheetViews>
  <sheetFormatPr defaultRowHeight="12.75" x14ac:dyDescent="0.25"/>
  <cols>
    <col min="1" max="1" width="9.28515625" style="1" customWidth="1"/>
    <col min="2" max="2" width="55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5.7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3.25" customHeight="1" x14ac:dyDescent="0.25">
      <c r="A2" s="176" t="s">
        <v>98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36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ht="74.25" customHeight="1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9.7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ht="22.5" customHeight="1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76.5" x14ac:dyDescent="0.25">
      <c r="A8" s="12">
        <v>1</v>
      </c>
      <c r="B8" s="13" t="s">
        <v>53</v>
      </c>
      <c r="C8" s="6">
        <f>SUM(C9:C10)</f>
        <v>66</v>
      </c>
      <c r="D8" s="6">
        <f t="shared" ref="D8:AP8" si="0">SUM(D9:D10)</f>
        <v>0</v>
      </c>
      <c r="E8" s="6">
        <f t="shared" si="0"/>
        <v>66</v>
      </c>
      <c r="F8" s="6">
        <f t="shared" si="0"/>
        <v>0</v>
      </c>
      <c r="G8" s="6">
        <f t="shared" si="0"/>
        <v>0</v>
      </c>
      <c r="H8" s="6">
        <f t="shared" si="0"/>
        <v>144</v>
      </c>
      <c r="I8" s="6">
        <f t="shared" si="0"/>
        <v>83</v>
      </c>
      <c r="J8" s="6">
        <f t="shared" si="0"/>
        <v>52</v>
      </c>
      <c r="K8" s="6">
        <f t="shared" si="0"/>
        <v>9</v>
      </c>
      <c r="L8" s="6">
        <f t="shared" si="0"/>
        <v>0</v>
      </c>
      <c r="M8" s="6">
        <f t="shared" si="0"/>
        <v>37</v>
      </c>
      <c r="N8" s="6">
        <f t="shared" si="0"/>
        <v>12</v>
      </c>
      <c r="O8" s="6">
        <f t="shared" si="0"/>
        <v>1</v>
      </c>
      <c r="P8" s="6">
        <f t="shared" si="0"/>
        <v>24</v>
      </c>
      <c r="Q8" s="6">
        <f t="shared" si="0"/>
        <v>0</v>
      </c>
      <c r="R8" s="6">
        <f t="shared" si="0"/>
        <v>13</v>
      </c>
      <c r="S8" s="6">
        <f t="shared" si="0"/>
        <v>0</v>
      </c>
      <c r="T8" s="6">
        <f t="shared" si="0"/>
        <v>10</v>
      </c>
      <c r="U8" s="6">
        <f t="shared" si="0"/>
        <v>3</v>
      </c>
      <c r="V8" s="6">
        <f t="shared" si="0"/>
        <v>50</v>
      </c>
      <c r="W8" s="6">
        <f t="shared" si="0"/>
        <v>0</v>
      </c>
      <c r="X8" s="6">
        <f t="shared" si="0"/>
        <v>2</v>
      </c>
      <c r="Y8" s="6">
        <f t="shared" si="0"/>
        <v>99</v>
      </c>
      <c r="Z8" s="6">
        <f t="shared" si="0"/>
        <v>2</v>
      </c>
      <c r="AA8" s="6">
        <f t="shared" si="0"/>
        <v>6</v>
      </c>
      <c r="AB8" s="6">
        <f t="shared" si="0"/>
        <v>5</v>
      </c>
      <c r="AC8" s="6">
        <f t="shared" si="0"/>
        <v>11</v>
      </c>
      <c r="AD8" s="6">
        <f t="shared" si="0"/>
        <v>4</v>
      </c>
      <c r="AE8" s="6">
        <f t="shared" si="0"/>
        <v>7</v>
      </c>
      <c r="AF8" s="6">
        <f t="shared" si="0"/>
        <v>0</v>
      </c>
      <c r="AG8" s="6">
        <f t="shared" si="0"/>
        <v>8</v>
      </c>
      <c r="AH8" s="6">
        <f t="shared" si="0"/>
        <v>0</v>
      </c>
      <c r="AI8" s="6">
        <f t="shared" si="0"/>
        <v>1</v>
      </c>
      <c r="AJ8" s="6">
        <f t="shared" si="0"/>
        <v>1</v>
      </c>
      <c r="AK8" s="6">
        <f t="shared" si="0"/>
        <v>0</v>
      </c>
      <c r="AL8" s="6">
        <f t="shared" si="0"/>
        <v>1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15" t="s">
        <v>54</v>
      </c>
      <c r="C9" s="16">
        <v>62</v>
      </c>
      <c r="D9" s="17">
        <v>0</v>
      </c>
      <c r="E9" s="17">
        <v>62</v>
      </c>
      <c r="F9" s="17">
        <v>0</v>
      </c>
      <c r="G9" s="17">
        <v>0</v>
      </c>
      <c r="H9" s="17">
        <v>122</v>
      </c>
      <c r="I9" s="17">
        <v>63</v>
      </c>
      <c r="J9" s="4">
        <v>51</v>
      </c>
      <c r="K9" s="4">
        <v>8</v>
      </c>
      <c r="L9" s="4">
        <v>0</v>
      </c>
      <c r="M9" s="18">
        <v>35</v>
      </c>
      <c r="N9" s="4">
        <v>11</v>
      </c>
      <c r="O9" s="4">
        <v>1</v>
      </c>
      <c r="P9" s="4">
        <v>23</v>
      </c>
      <c r="Q9" s="4">
        <v>0</v>
      </c>
      <c r="R9" s="18">
        <v>11</v>
      </c>
      <c r="S9" s="4">
        <v>0</v>
      </c>
      <c r="T9" s="4">
        <v>9</v>
      </c>
      <c r="U9" s="4">
        <v>2</v>
      </c>
      <c r="V9" s="18">
        <v>46</v>
      </c>
      <c r="W9" s="4">
        <v>0</v>
      </c>
      <c r="X9" s="4">
        <v>2</v>
      </c>
      <c r="Y9" s="18">
        <v>79</v>
      </c>
      <c r="Z9" s="4">
        <v>2</v>
      </c>
      <c r="AA9" s="4">
        <v>6</v>
      </c>
      <c r="AB9" s="4">
        <v>4</v>
      </c>
      <c r="AC9" s="4">
        <v>10</v>
      </c>
      <c r="AD9" s="18">
        <v>4</v>
      </c>
      <c r="AE9" s="18">
        <v>6</v>
      </c>
      <c r="AF9" s="4"/>
      <c r="AG9" s="4">
        <v>7</v>
      </c>
      <c r="AH9" s="4">
        <v>0</v>
      </c>
      <c r="AI9" s="4">
        <v>1</v>
      </c>
      <c r="AJ9" s="4">
        <v>1</v>
      </c>
      <c r="AK9" s="4">
        <v>0</v>
      </c>
      <c r="AL9" s="4">
        <v>1</v>
      </c>
      <c r="AM9" s="4"/>
      <c r="AN9" s="4"/>
      <c r="AO9" s="4"/>
      <c r="AP9" s="4"/>
    </row>
    <row r="10" spans="1:42" ht="51" x14ac:dyDescent="0.25">
      <c r="A10" s="14" t="s">
        <v>46</v>
      </c>
      <c r="B10" s="15" t="s">
        <v>55</v>
      </c>
      <c r="C10" s="16">
        <v>4</v>
      </c>
      <c r="D10" s="17">
        <v>0</v>
      </c>
      <c r="E10" s="17">
        <v>4</v>
      </c>
      <c r="F10" s="17">
        <v>0</v>
      </c>
      <c r="G10" s="17">
        <v>0</v>
      </c>
      <c r="H10" s="17">
        <v>22</v>
      </c>
      <c r="I10" s="17">
        <f>H10-J10-K10</f>
        <v>20</v>
      </c>
      <c r="J10" s="18">
        <v>1</v>
      </c>
      <c r="K10" s="18">
        <v>1</v>
      </c>
      <c r="L10" s="18">
        <v>0</v>
      </c>
      <c r="M10" s="18">
        <f>N10+O10+P10+Q10</f>
        <v>2</v>
      </c>
      <c r="N10" s="18">
        <v>1</v>
      </c>
      <c r="O10" s="18">
        <v>0</v>
      </c>
      <c r="P10" s="18">
        <v>1</v>
      </c>
      <c r="Q10" s="18">
        <v>0</v>
      </c>
      <c r="R10" s="18">
        <f>S10+T10+U10</f>
        <v>2</v>
      </c>
      <c r="S10" s="18">
        <v>0</v>
      </c>
      <c r="T10" s="18">
        <v>1</v>
      </c>
      <c r="U10" s="18">
        <v>1</v>
      </c>
      <c r="V10" s="18">
        <f>M10+R10</f>
        <v>4</v>
      </c>
      <c r="W10" s="18">
        <v>0</v>
      </c>
      <c r="X10" s="19">
        <v>0</v>
      </c>
      <c r="Y10" s="18">
        <f>E10+I10-V10</f>
        <v>20</v>
      </c>
      <c r="Z10" s="19">
        <v>0</v>
      </c>
      <c r="AA10" s="19">
        <v>0</v>
      </c>
      <c r="AB10" s="19">
        <v>1</v>
      </c>
      <c r="AC10" s="19">
        <v>1</v>
      </c>
      <c r="AD10" s="19">
        <v>0</v>
      </c>
      <c r="AE10" s="19">
        <v>1</v>
      </c>
      <c r="AF10" s="18"/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76.5" x14ac:dyDescent="0.25">
      <c r="A11" s="12">
        <v>2</v>
      </c>
      <c r="B11" s="13" t="s">
        <v>56</v>
      </c>
      <c r="C11" s="6">
        <f>SUM(C12:C13)</f>
        <v>4</v>
      </c>
      <c r="D11" s="6">
        <f t="shared" ref="D11:AL11" si="1">SUM(D12:D13)</f>
        <v>0</v>
      </c>
      <c r="E11" s="6">
        <f t="shared" si="1"/>
        <v>4</v>
      </c>
      <c r="F11" s="6">
        <f t="shared" si="1"/>
        <v>0</v>
      </c>
      <c r="G11" s="6">
        <f t="shared" si="1"/>
        <v>0</v>
      </c>
      <c r="H11" s="6">
        <f t="shared" si="1"/>
        <v>14</v>
      </c>
      <c r="I11" s="6">
        <f t="shared" si="1"/>
        <v>12</v>
      </c>
      <c r="J11" s="6">
        <f t="shared" si="1"/>
        <v>0</v>
      </c>
      <c r="K11" s="6">
        <f t="shared" si="1"/>
        <v>2</v>
      </c>
      <c r="L11" s="6">
        <f t="shared" si="1"/>
        <v>0</v>
      </c>
      <c r="M11" s="6">
        <f t="shared" si="1"/>
        <v>1</v>
      </c>
      <c r="N11" s="6">
        <f t="shared" si="1"/>
        <v>0</v>
      </c>
      <c r="O11" s="6">
        <f t="shared" si="1"/>
        <v>0</v>
      </c>
      <c r="P11" s="6">
        <f t="shared" si="1"/>
        <v>1</v>
      </c>
      <c r="Q11" s="6">
        <f t="shared" si="1"/>
        <v>0</v>
      </c>
      <c r="R11" s="6">
        <f t="shared" si="1"/>
        <v>0</v>
      </c>
      <c r="S11" s="6">
        <f t="shared" si="1"/>
        <v>0</v>
      </c>
      <c r="T11" s="6">
        <f t="shared" si="1"/>
        <v>0</v>
      </c>
      <c r="U11" s="6">
        <f t="shared" si="1"/>
        <v>0</v>
      </c>
      <c r="V11" s="6">
        <f t="shared" si="1"/>
        <v>1</v>
      </c>
      <c r="W11" s="6">
        <f t="shared" si="1"/>
        <v>0</v>
      </c>
      <c r="X11" s="6">
        <f t="shared" si="1"/>
        <v>0</v>
      </c>
      <c r="Y11" s="6">
        <f t="shared" si="1"/>
        <v>15</v>
      </c>
      <c r="Z11" s="6">
        <f t="shared" si="1"/>
        <v>0</v>
      </c>
      <c r="AA11" s="6">
        <f t="shared" si="1"/>
        <v>0</v>
      </c>
      <c r="AB11" s="6">
        <f t="shared" si="1"/>
        <v>2</v>
      </c>
      <c r="AC11" s="6">
        <f t="shared" si="1"/>
        <v>2</v>
      </c>
      <c r="AD11" s="6">
        <f t="shared" si="1"/>
        <v>2</v>
      </c>
      <c r="AE11" s="6">
        <f t="shared" si="1"/>
        <v>0</v>
      </c>
      <c r="AF11" s="6">
        <f t="shared" si="1"/>
        <v>0</v>
      </c>
      <c r="AG11" s="6">
        <f t="shared" si="1"/>
        <v>0</v>
      </c>
      <c r="AH11" s="6">
        <f t="shared" si="1"/>
        <v>0</v>
      </c>
      <c r="AI11" s="6">
        <f t="shared" si="1"/>
        <v>0</v>
      </c>
      <c r="AJ11" s="6">
        <f t="shared" si="1"/>
        <v>0</v>
      </c>
      <c r="AK11" s="6">
        <f t="shared" si="1"/>
        <v>0</v>
      </c>
      <c r="AL11" s="6">
        <f t="shared" si="1"/>
        <v>0</v>
      </c>
      <c r="AM11" s="6">
        <f t="shared" ref="AM11" si="2">SUM(AM12:AM13)</f>
        <v>0</v>
      </c>
      <c r="AN11" s="6">
        <f t="shared" ref="AN11" si="3">SUM(AN12:AN13)</f>
        <v>0</v>
      </c>
      <c r="AO11" s="6">
        <f t="shared" ref="AO11" si="4">SUM(AO12:AO13)</f>
        <v>0</v>
      </c>
      <c r="AP11" s="6">
        <f t="shared" ref="AP11" si="5">SUM(AP12:AP13)</f>
        <v>0</v>
      </c>
    </row>
    <row r="12" spans="1:42" ht="51" x14ac:dyDescent="0.25">
      <c r="A12" s="14" t="s">
        <v>4</v>
      </c>
      <c r="B12" s="15" t="s">
        <v>57</v>
      </c>
      <c r="C12" s="17">
        <v>3</v>
      </c>
      <c r="D12" s="17">
        <f>L12+V12+W12+Y12+-E12-I12</f>
        <v>0</v>
      </c>
      <c r="E12" s="17">
        <v>3</v>
      </c>
      <c r="F12" s="17">
        <v>0</v>
      </c>
      <c r="G12" s="17">
        <v>0</v>
      </c>
      <c r="H12" s="17">
        <v>12</v>
      </c>
      <c r="I12" s="17">
        <f>H12-J12-K12</f>
        <v>10</v>
      </c>
      <c r="J12" s="18">
        <v>0</v>
      </c>
      <c r="K12" s="18">
        <v>2</v>
      </c>
      <c r="L12" s="18">
        <v>0</v>
      </c>
      <c r="M12" s="18">
        <f>N12+O12+P12+Q12</f>
        <v>1</v>
      </c>
      <c r="N12" s="18">
        <v>0</v>
      </c>
      <c r="O12" s="18">
        <v>0</v>
      </c>
      <c r="P12" s="18">
        <v>1</v>
      </c>
      <c r="Q12" s="18">
        <v>0</v>
      </c>
      <c r="R12" s="18">
        <f>S12+T12+U12</f>
        <v>0</v>
      </c>
      <c r="S12" s="18">
        <v>0</v>
      </c>
      <c r="T12" s="18">
        <v>0</v>
      </c>
      <c r="U12" s="18">
        <v>0</v>
      </c>
      <c r="V12" s="18">
        <f>M12+R12</f>
        <v>1</v>
      </c>
      <c r="W12" s="18">
        <v>0</v>
      </c>
      <c r="X12" s="18">
        <v>0</v>
      </c>
      <c r="Y12" s="18">
        <f>E12+I12-V12</f>
        <v>12</v>
      </c>
      <c r="Z12" s="18">
        <v>0</v>
      </c>
      <c r="AA12" s="18">
        <v>0</v>
      </c>
      <c r="AB12" s="18">
        <v>2</v>
      </c>
      <c r="AC12" s="18">
        <v>2</v>
      </c>
      <c r="AD12" s="18">
        <v>2</v>
      </c>
      <c r="AE12" s="18">
        <v>0</v>
      </c>
      <c r="AF12" s="18"/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5">
      <c r="A13" s="14" t="s">
        <v>5</v>
      </c>
      <c r="B13" s="15" t="s">
        <v>58</v>
      </c>
      <c r="C13" s="16">
        <v>1</v>
      </c>
      <c r="D13" s="17">
        <f>L13+V13+W13+Y13+-E13-I13</f>
        <v>0</v>
      </c>
      <c r="E13" s="17">
        <v>1</v>
      </c>
      <c r="F13" s="17">
        <v>0</v>
      </c>
      <c r="G13" s="17">
        <v>0</v>
      </c>
      <c r="H13" s="17">
        <v>2</v>
      </c>
      <c r="I13" s="17">
        <f>H13-J13-K13</f>
        <v>2</v>
      </c>
      <c r="J13" s="18">
        <v>0</v>
      </c>
      <c r="K13" s="18">
        <v>0</v>
      </c>
      <c r="L13" s="18">
        <v>0</v>
      </c>
      <c r="M13" s="18">
        <f>N13+O13+P13+Q13</f>
        <v>0</v>
      </c>
      <c r="N13" s="18">
        <v>0</v>
      </c>
      <c r="O13" s="18">
        <v>0</v>
      </c>
      <c r="P13" s="18">
        <v>0</v>
      </c>
      <c r="Q13" s="18">
        <v>0</v>
      </c>
      <c r="R13" s="18">
        <f>S13+T13+U13</f>
        <v>0</v>
      </c>
      <c r="S13" s="18">
        <v>0</v>
      </c>
      <c r="T13" s="18">
        <v>0</v>
      </c>
      <c r="U13" s="18">
        <v>0</v>
      </c>
      <c r="V13" s="18">
        <f>M13+R13</f>
        <v>0</v>
      </c>
      <c r="W13" s="18">
        <v>0</v>
      </c>
      <c r="X13" s="18">
        <v>0</v>
      </c>
      <c r="Y13" s="18">
        <f>E13+I13-V13</f>
        <v>3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5">
      <c r="A14" s="14" t="s">
        <v>47</v>
      </c>
      <c r="B14" s="13" t="s">
        <v>59</v>
      </c>
      <c r="C14" s="6">
        <f>SUM(C15:C16)</f>
        <v>2</v>
      </c>
      <c r="D14" s="6">
        <f t="shared" ref="D14:AJ14" si="6">SUM(D15:D16)</f>
        <v>0</v>
      </c>
      <c r="E14" s="6">
        <f t="shared" si="6"/>
        <v>2</v>
      </c>
      <c r="F14" s="6">
        <f t="shared" si="6"/>
        <v>0</v>
      </c>
      <c r="G14" s="6">
        <f t="shared" si="6"/>
        <v>0</v>
      </c>
      <c r="H14" s="6">
        <f t="shared" si="6"/>
        <v>12</v>
      </c>
      <c r="I14" s="6">
        <f t="shared" si="6"/>
        <v>12</v>
      </c>
      <c r="J14" s="6">
        <f t="shared" si="6"/>
        <v>0</v>
      </c>
      <c r="K14" s="6">
        <f t="shared" si="6"/>
        <v>0</v>
      </c>
      <c r="L14" s="6">
        <f t="shared" si="6"/>
        <v>0</v>
      </c>
      <c r="M14" s="6">
        <f t="shared" si="6"/>
        <v>1</v>
      </c>
      <c r="N14" s="6">
        <f t="shared" si="6"/>
        <v>1</v>
      </c>
      <c r="O14" s="6">
        <f t="shared" si="6"/>
        <v>0</v>
      </c>
      <c r="P14" s="6">
        <f t="shared" si="6"/>
        <v>0</v>
      </c>
      <c r="Q14" s="6">
        <f t="shared" si="6"/>
        <v>0</v>
      </c>
      <c r="R14" s="6">
        <f t="shared" si="6"/>
        <v>0</v>
      </c>
      <c r="S14" s="6">
        <f t="shared" si="6"/>
        <v>0</v>
      </c>
      <c r="T14" s="6">
        <f t="shared" si="6"/>
        <v>0</v>
      </c>
      <c r="U14" s="6">
        <f t="shared" si="6"/>
        <v>0</v>
      </c>
      <c r="V14" s="6">
        <f t="shared" si="6"/>
        <v>1</v>
      </c>
      <c r="W14" s="6">
        <f t="shared" si="6"/>
        <v>0</v>
      </c>
      <c r="X14" s="6">
        <f t="shared" si="6"/>
        <v>0</v>
      </c>
      <c r="Y14" s="6">
        <f t="shared" si="6"/>
        <v>13</v>
      </c>
      <c r="Z14" s="6">
        <f t="shared" si="6"/>
        <v>0</v>
      </c>
      <c r="AA14" s="6">
        <f t="shared" si="6"/>
        <v>0</v>
      </c>
      <c r="AB14" s="6">
        <f t="shared" si="6"/>
        <v>0</v>
      </c>
      <c r="AC14" s="6">
        <f t="shared" si="6"/>
        <v>0</v>
      </c>
      <c r="AD14" s="6">
        <f t="shared" si="6"/>
        <v>0</v>
      </c>
      <c r="AE14" s="6">
        <f t="shared" si="6"/>
        <v>0</v>
      </c>
      <c r="AF14" s="6">
        <f t="shared" si="6"/>
        <v>0</v>
      </c>
      <c r="AG14" s="6">
        <f t="shared" si="6"/>
        <v>0</v>
      </c>
      <c r="AH14" s="6">
        <f t="shared" si="6"/>
        <v>0</v>
      </c>
      <c r="AI14" s="6">
        <f t="shared" si="6"/>
        <v>0</v>
      </c>
      <c r="AJ14" s="6">
        <f t="shared" si="6"/>
        <v>0</v>
      </c>
      <c r="AK14" s="6">
        <f t="shared" ref="AK14" si="7">SUM(AK15:AK16)</f>
        <v>0</v>
      </c>
      <c r="AL14" s="6">
        <f t="shared" ref="AL14" si="8">SUM(AL15:AL16)</f>
        <v>0</v>
      </c>
      <c r="AM14" s="6">
        <f t="shared" ref="AM14" si="9">SUM(AM15:AM16)</f>
        <v>0</v>
      </c>
      <c r="AN14" s="6">
        <f t="shared" ref="AN14" si="10">SUM(AN15:AN16)</f>
        <v>0</v>
      </c>
      <c r="AO14" s="6">
        <f t="shared" ref="AO14" si="11">SUM(AO15:AO16)</f>
        <v>0</v>
      </c>
      <c r="AP14" s="6">
        <f t="shared" ref="AP14" si="12">SUM(AP15:AP16)</f>
        <v>0</v>
      </c>
    </row>
    <row r="15" spans="1:42" ht="51" x14ac:dyDescent="0.25">
      <c r="A15" s="14" t="s">
        <v>6</v>
      </c>
      <c r="B15" s="15" t="s">
        <v>60</v>
      </c>
      <c r="C15" s="16">
        <v>2</v>
      </c>
      <c r="D15" s="17">
        <f>L15+V15+W15+Y15+-E15-I15</f>
        <v>0</v>
      </c>
      <c r="E15" s="20">
        <v>2</v>
      </c>
      <c r="F15" s="20">
        <v>0</v>
      </c>
      <c r="G15" s="20">
        <v>0</v>
      </c>
      <c r="H15" s="17">
        <v>1</v>
      </c>
      <c r="I15" s="17">
        <f>H15-J15-K15</f>
        <v>1</v>
      </c>
      <c r="J15" s="18">
        <v>0</v>
      </c>
      <c r="K15" s="18">
        <v>0</v>
      </c>
      <c r="L15" s="18">
        <v>0</v>
      </c>
      <c r="M15" s="18">
        <f>N15+O15+P15+Q15</f>
        <v>0</v>
      </c>
      <c r="N15" s="18">
        <v>0</v>
      </c>
      <c r="O15" s="18">
        <v>0</v>
      </c>
      <c r="P15" s="18">
        <v>0</v>
      </c>
      <c r="Q15" s="18">
        <v>0</v>
      </c>
      <c r="R15" s="18">
        <f>S15+T15+U15</f>
        <v>0</v>
      </c>
      <c r="S15" s="18">
        <v>0</v>
      </c>
      <c r="T15" s="18">
        <v>0</v>
      </c>
      <c r="U15" s="18">
        <v>0</v>
      </c>
      <c r="V15" s="18">
        <f>M15+R15</f>
        <v>0</v>
      </c>
      <c r="W15" s="18">
        <v>0</v>
      </c>
      <c r="X15" s="18">
        <v>0</v>
      </c>
      <c r="Y15" s="18">
        <f>E15+I15-L15-V15</f>
        <v>3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15" t="s">
        <v>61</v>
      </c>
      <c r="C16" s="16">
        <f>E16+F16+G16</f>
        <v>0</v>
      </c>
      <c r="D16" s="17">
        <f>L16+V16+W16+Y16+-E16-I16</f>
        <v>0</v>
      </c>
      <c r="E16" s="20">
        <v>0</v>
      </c>
      <c r="F16" s="20">
        <v>0</v>
      </c>
      <c r="G16" s="20">
        <v>0</v>
      </c>
      <c r="H16" s="17">
        <v>11</v>
      </c>
      <c r="I16" s="17">
        <f>H16-J16-K16</f>
        <v>11</v>
      </c>
      <c r="J16" s="4">
        <v>0</v>
      </c>
      <c r="K16" s="4">
        <v>0</v>
      </c>
      <c r="L16" s="4">
        <v>0</v>
      </c>
      <c r="M16" s="18">
        <f>N16+O16+P16+Q16</f>
        <v>1</v>
      </c>
      <c r="N16" s="4">
        <v>1</v>
      </c>
      <c r="O16" s="4">
        <v>0</v>
      </c>
      <c r="P16" s="4">
        <v>0</v>
      </c>
      <c r="Q16" s="4">
        <v>0</v>
      </c>
      <c r="R16" s="18">
        <f>S16+T16+U16</f>
        <v>0</v>
      </c>
      <c r="S16" s="4">
        <v>0</v>
      </c>
      <c r="T16" s="4">
        <v>0</v>
      </c>
      <c r="U16" s="4">
        <v>0</v>
      </c>
      <c r="V16" s="18">
        <f>M16+R16</f>
        <v>1</v>
      </c>
      <c r="W16" s="4">
        <v>0</v>
      </c>
      <c r="X16" s="4">
        <v>0</v>
      </c>
      <c r="Y16" s="18">
        <f>E16+I16-V16</f>
        <v>10</v>
      </c>
      <c r="Z16" s="4">
        <v>0</v>
      </c>
      <c r="AA16" s="4">
        <v>0</v>
      </c>
      <c r="AB16" s="4">
        <v>0</v>
      </c>
      <c r="AC16" s="4">
        <v>0</v>
      </c>
      <c r="AD16" s="18">
        <v>0</v>
      </c>
      <c r="AE16" s="18">
        <v>0</v>
      </c>
      <c r="AF16" s="4"/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v>9</v>
      </c>
      <c r="D17" s="17">
        <v>0</v>
      </c>
      <c r="E17" s="17">
        <v>9</v>
      </c>
      <c r="F17" s="17">
        <v>0</v>
      </c>
      <c r="G17" s="17">
        <v>0</v>
      </c>
      <c r="H17" s="17">
        <v>16</v>
      </c>
      <c r="I17" s="17">
        <v>16</v>
      </c>
      <c r="J17" s="4">
        <v>0</v>
      </c>
      <c r="K17" s="4">
        <v>0</v>
      </c>
      <c r="L17" s="4">
        <v>0</v>
      </c>
      <c r="M17" s="18">
        <f>N17+O17+P17+Q17</f>
        <v>5</v>
      </c>
      <c r="N17" s="4">
        <v>0</v>
      </c>
      <c r="O17" s="4">
        <v>0</v>
      </c>
      <c r="P17" s="4">
        <v>5</v>
      </c>
      <c r="Q17" s="4">
        <v>0</v>
      </c>
      <c r="R17" s="18">
        <f>S17+T17+U17</f>
        <v>3</v>
      </c>
      <c r="S17" s="4">
        <v>0</v>
      </c>
      <c r="T17" s="4">
        <v>3</v>
      </c>
      <c r="U17" s="4">
        <v>0</v>
      </c>
      <c r="V17" s="18">
        <f>M17+R17</f>
        <v>8</v>
      </c>
      <c r="W17" s="4">
        <v>0</v>
      </c>
      <c r="X17" s="4">
        <v>0</v>
      </c>
      <c r="Y17" s="18">
        <f>E17+I17-V17</f>
        <v>17</v>
      </c>
      <c r="Z17" s="4">
        <v>0</v>
      </c>
      <c r="AA17" s="4">
        <v>0</v>
      </c>
      <c r="AB17" s="4">
        <v>0</v>
      </c>
      <c r="AC17" s="4">
        <v>0</v>
      </c>
      <c r="AD17" s="18">
        <v>0</v>
      </c>
      <c r="AE17" s="18">
        <v>0</v>
      </c>
      <c r="AF17" s="4"/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5">
      <c r="A18" s="14">
        <v>5</v>
      </c>
      <c r="B18" s="13" t="s">
        <v>66</v>
      </c>
      <c r="C18" s="16">
        <f t="shared" ref="C18:C42" si="13">E18+F18+G18</f>
        <v>0</v>
      </c>
      <c r="D18" s="17">
        <f t="shared" ref="D18:D42" si="14">L18+V18+W18+Y18+-E18-I18</f>
        <v>0</v>
      </c>
      <c r="E18" s="20">
        <v>0</v>
      </c>
      <c r="F18" s="20">
        <v>0</v>
      </c>
      <c r="G18" s="20">
        <v>0</v>
      </c>
      <c r="H18" s="17">
        <v>0</v>
      </c>
      <c r="I18" s="17">
        <f t="shared" ref="I18:I42" si="15">H18-J18-K18</f>
        <v>0</v>
      </c>
      <c r="J18" s="4">
        <v>0</v>
      </c>
      <c r="K18" s="4">
        <v>0</v>
      </c>
      <c r="L18" s="4">
        <v>0</v>
      </c>
      <c r="M18" s="18">
        <f t="shared" ref="M18:M42" si="16">N18+O18+P18+Q18</f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ref="R18:R42" si="17">S18+T18+U18</f>
        <v>0</v>
      </c>
      <c r="S18" s="4">
        <v>0</v>
      </c>
      <c r="T18" s="4">
        <v>0</v>
      </c>
      <c r="U18" s="4">
        <v>0</v>
      </c>
      <c r="V18" s="18">
        <f t="shared" ref="V18:V42" si="18">M18+R18</f>
        <v>0</v>
      </c>
      <c r="W18" s="4">
        <v>0</v>
      </c>
      <c r="X18" s="4">
        <v>0</v>
      </c>
      <c r="Y18" s="18">
        <f t="shared" ref="Y18:Y42" si="19">E18+I18-V18</f>
        <v>0</v>
      </c>
      <c r="Z18" s="4">
        <v>0</v>
      </c>
      <c r="AA18" s="4">
        <v>0</v>
      </c>
      <c r="AB18" s="4">
        <v>0</v>
      </c>
      <c r="AC18" s="4">
        <v>0</v>
      </c>
      <c r="AD18" s="18">
        <v>0</v>
      </c>
      <c r="AE18" s="18">
        <v>0</v>
      </c>
      <c r="AF18" s="4"/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51" x14ac:dyDescent="0.25">
      <c r="A19" s="14">
        <v>6</v>
      </c>
      <c r="B19" s="13" t="s">
        <v>67</v>
      </c>
      <c r="C19" s="6">
        <f>SUM(C20:C26)</f>
        <v>0</v>
      </c>
      <c r="D19" s="6">
        <f t="shared" ref="D19" si="20">SUM(D20:D26)</f>
        <v>0</v>
      </c>
      <c r="E19" s="6">
        <f t="shared" ref="E19" si="21">SUM(E20:E26)</f>
        <v>0</v>
      </c>
      <c r="F19" s="6">
        <f t="shared" ref="F19" si="22">SUM(F20:F26)</f>
        <v>0</v>
      </c>
      <c r="G19" s="6">
        <f t="shared" ref="G19" si="23">SUM(G20:G26)</f>
        <v>0</v>
      </c>
      <c r="H19" s="6">
        <f t="shared" ref="H19" si="24">SUM(H20:H26)</f>
        <v>0</v>
      </c>
      <c r="I19" s="6">
        <f t="shared" ref="I19" si="25">SUM(I20:I26)</f>
        <v>0</v>
      </c>
      <c r="J19" s="6">
        <f t="shared" ref="J19" si="26">SUM(J20:J26)</f>
        <v>0</v>
      </c>
      <c r="K19" s="6">
        <f t="shared" ref="K19" si="27">SUM(K20:K26)</f>
        <v>0</v>
      </c>
      <c r="L19" s="6">
        <f t="shared" ref="L19" si="28">SUM(L20:L26)</f>
        <v>0</v>
      </c>
      <c r="M19" s="6">
        <f t="shared" ref="M19" si="29">SUM(M20:M26)</f>
        <v>0</v>
      </c>
      <c r="N19" s="6">
        <f t="shared" ref="N19" si="30">SUM(N20:N26)</f>
        <v>0</v>
      </c>
      <c r="O19" s="6">
        <f t="shared" ref="O19" si="31">SUM(O20:O26)</f>
        <v>0</v>
      </c>
      <c r="P19" s="6">
        <f t="shared" ref="P19" si="32">SUM(P20:P26)</f>
        <v>0</v>
      </c>
      <c r="Q19" s="6">
        <f t="shared" ref="Q19" si="33">SUM(Q20:Q26)</f>
        <v>0</v>
      </c>
      <c r="R19" s="6">
        <f t="shared" ref="R19" si="34">SUM(R20:R26)</f>
        <v>0</v>
      </c>
      <c r="S19" s="6">
        <f t="shared" ref="S19" si="35">SUM(S20:S26)</f>
        <v>0</v>
      </c>
      <c r="T19" s="6">
        <f t="shared" ref="T19" si="36">SUM(T20:T26)</f>
        <v>0</v>
      </c>
      <c r="U19" s="6">
        <f t="shared" ref="U19" si="37">SUM(U20:U26)</f>
        <v>0</v>
      </c>
      <c r="V19" s="6">
        <f t="shared" ref="V19" si="38">SUM(V20:V26)</f>
        <v>0</v>
      </c>
      <c r="W19" s="6">
        <f t="shared" ref="W19" si="39">SUM(W20:W26)</f>
        <v>0</v>
      </c>
      <c r="X19" s="6">
        <f t="shared" ref="X19" si="40">SUM(X20:X26)</f>
        <v>0</v>
      </c>
      <c r="Y19" s="6">
        <f t="shared" ref="Y19" si="41">SUM(Y20:Y26)</f>
        <v>0</v>
      </c>
      <c r="Z19" s="6">
        <f t="shared" ref="Z19" si="42">SUM(Z20:Z26)</f>
        <v>0</v>
      </c>
      <c r="AA19" s="6">
        <f t="shared" ref="AA19" si="43">SUM(AA20:AA26)</f>
        <v>0</v>
      </c>
      <c r="AB19" s="6">
        <f t="shared" ref="AB19" si="44">SUM(AB20:AB26)</f>
        <v>0</v>
      </c>
      <c r="AC19" s="6">
        <f t="shared" ref="AC19" si="45">SUM(AC20:AC26)</f>
        <v>0</v>
      </c>
      <c r="AD19" s="6">
        <f t="shared" ref="AD19" si="46">SUM(AD20:AD26)</f>
        <v>0</v>
      </c>
      <c r="AE19" s="6">
        <f t="shared" ref="AE19" si="47">SUM(AE20:AE26)</f>
        <v>0</v>
      </c>
      <c r="AF19" s="6">
        <f t="shared" ref="AF19" si="48">SUM(AF20:AF26)</f>
        <v>0</v>
      </c>
      <c r="AG19" s="6">
        <f t="shared" ref="AG19" si="49">SUM(AG20:AG26)</f>
        <v>0</v>
      </c>
      <c r="AH19" s="6">
        <f t="shared" ref="AH19" si="50">SUM(AH20:AH26)</f>
        <v>0</v>
      </c>
      <c r="AI19" s="6">
        <f t="shared" ref="AI19" si="51">SUM(AI20:AI26)</f>
        <v>0</v>
      </c>
      <c r="AJ19" s="6">
        <f t="shared" ref="AJ19" si="52">SUM(AJ20:AJ26)</f>
        <v>0</v>
      </c>
      <c r="AK19" s="6">
        <f t="shared" ref="AK19" si="53">SUM(AK20:AK26)</f>
        <v>0</v>
      </c>
      <c r="AL19" s="6">
        <f t="shared" ref="AL19" si="54">SUM(AL20:AL26)</f>
        <v>0</v>
      </c>
      <c r="AM19" s="6">
        <f t="shared" ref="AM19" si="55">SUM(AM20:AM26)</f>
        <v>0</v>
      </c>
      <c r="AN19" s="6">
        <f t="shared" ref="AN19" si="56">SUM(AN20:AN26)</f>
        <v>0</v>
      </c>
      <c r="AO19" s="6">
        <f t="shared" ref="AO19" si="57">SUM(AO20:AO26)</f>
        <v>0</v>
      </c>
      <c r="AP19" s="6">
        <f t="shared" ref="AP19" si="58">SUM(AP20:AP26)</f>
        <v>0</v>
      </c>
    </row>
    <row r="20" spans="1:42" ht="38.25" x14ac:dyDescent="0.25">
      <c r="A20" s="14" t="s">
        <v>8</v>
      </c>
      <c r="B20" s="15" t="s">
        <v>68</v>
      </c>
      <c r="C20" s="16">
        <f t="shared" si="13"/>
        <v>0</v>
      </c>
      <c r="D20" s="17">
        <f t="shared" si="14"/>
        <v>0</v>
      </c>
      <c r="E20" s="20">
        <v>0</v>
      </c>
      <c r="F20" s="20">
        <v>0</v>
      </c>
      <c r="G20" s="20">
        <v>0</v>
      </c>
      <c r="H20" s="17">
        <v>0</v>
      </c>
      <c r="I20" s="17">
        <f t="shared" si="15"/>
        <v>0</v>
      </c>
      <c r="J20" s="4">
        <v>0</v>
      </c>
      <c r="K20" s="4">
        <v>0</v>
      </c>
      <c r="L20" s="4">
        <v>0</v>
      </c>
      <c r="M20" s="18">
        <f t="shared" si="16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7"/>
        <v>0</v>
      </c>
      <c r="S20" s="4">
        <v>0</v>
      </c>
      <c r="T20" s="4">
        <v>0</v>
      </c>
      <c r="U20" s="4">
        <v>0</v>
      </c>
      <c r="V20" s="18">
        <f t="shared" si="18"/>
        <v>0</v>
      </c>
      <c r="W20" s="4">
        <v>0</v>
      </c>
      <c r="X20" s="4">
        <v>0</v>
      </c>
      <c r="Y20" s="18">
        <f t="shared" si="19"/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15" t="s">
        <v>69</v>
      </c>
      <c r="C21" s="16">
        <f t="shared" si="13"/>
        <v>0</v>
      </c>
      <c r="D21" s="17">
        <f t="shared" si="14"/>
        <v>0</v>
      </c>
      <c r="E21" s="17">
        <v>0</v>
      </c>
      <c r="F21" s="17">
        <v>0</v>
      </c>
      <c r="G21" s="20">
        <v>0</v>
      </c>
      <c r="H21" s="17">
        <v>0</v>
      </c>
      <c r="I21" s="17">
        <f t="shared" si="15"/>
        <v>0</v>
      </c>
      <c r="J21" s="4">
        <v>0</v>
      </c>
      <c r="K21" s="4">
        <v>0</v>
      </c>
      <c r="L21" s="4">
        <v>0</v>
      </c>
      <c r="M21" s="18">
        <f t="shared" si="16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7"/>
        <v>0</v>
      </c>
      <c r="S21" s="4">
        <v>0</v>
      </c>
      <c r="T21" s="4">
        <v>0</v>
      </c>
      <c r="U21" s="4">
        <v>0</v>
      </c>
      <c r="V21" s="18">
        <f t="shared" si="18"/>
        <v>0</v>
      </c>
      <c r="W21" s="4">
        <v>0</v>
      </c>
      <c r="X21" s="4">
        <v>0</v>
      </c>
      <c r="Y21" s="18">
        <f t="shared" si="19"/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15" t="s">
        <v>70</v>
      </c>
      <c r="C22" s="16">
        <f t="shared" si="13"/>
        <v>0</v>
      </c>
      <c r="D22" s="17">
        <f t="shared" si="14"/>
        <v>0</v>
      </c>
      <c r="E22" s="20">
        <v>0</v>
      </c>
      <c r="F22" s="20">
        <v>0</v>
      </c>
      <c r="G22" s="20">
        <v>0</v>
      </c>
      <c r="H22" s="17">
        <v>0</v>
      </c>
      <c r="I22" s="17">
        <f t="shared" si="15"/>
        <v>0</v>
      </c>
      <c r="J22" s="4">
        <v>0</v>
      </c>
      <c r="K22" s="4">
        <v>0</v>
      </c>
      <c r="L22" s="4">
        <v>0</v>
      </c>
      <c r="M22" s="18">
        <f t="shared" si="16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7"/>
        <v>0</v>
      </c>
      <c r="S22" s="4">
        <v>0</v>
      </c>
      <c r="T22" s="4">
        <v>0</v>
      </c>
      <c r="U22" s="4">
        <v>0</v>
      </c>
      <c r="V22" s="18">
        <f t="shared" si="18"/>
        <v>0</v>
      </c>
      <c r="W22" s="4">
        <v>0</v>
      </c>
      <c r="X22" s="4">
        <v>0</v>
      </c>
      <c r="Y22" s="18">
        <f t="shared" si="19"/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15" t="s">
        <v>71</v>
      </c>
      <c r="C23" s="16">
        <f t="shared" si="13"/>
        <v>0</v>
      </c>
      <c r="D23" s="17">
        <f t="shared" si="14"/>
        <v>0</v>
      </c>
      <c r="E23" s="20">
        <v>0</v>
      </c>
      <c r="F23" s="20">
        <v>0</v>
      </c>
      <c r="G23" s="20">
        <v>0</v>
      </c>
      <c r="H23" s="17">
        <v>0</v>
      </c>
      <c r="I23" s="17">
        <f t="shared" si="15"/>
        <v>0</v>
      </c>
      <c r="J23" s="4">
        <v>0</v>
      </c>
      <c r="K23" s="4">
        <v>0</v>
      </c>
      <c r="L23" s="4">
        <v>0</v>
      </c>
      <c r="M23" s="18">
        <f t="shared" si="16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7"/>
        <v>0</v>
      </c>
      <c r="S23" s="4">
        <v>0</v>
      </c>
      <c r="T23" s="4">
        <v>0</v>
      </c>
      <c r="U23" s="4">
        <v>0</v>
      </c>
      <c r="V23" s="18">
        <f t="shared" si="18"/>
        <v>0</v>
      </c>
      <c r="W23" s="4">
        <v>0</v>
      </c>
      <c r="X23" s="4">
        <v>0</v>
      </c>
      <c r="Y23" s="18">
        <f t="shared" si="19"/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15" t="s">
        <v>72</v>
      </c>
      <c r="C24" s="16">
        <f t="shared" si="13"/>
        <v>0</v>
      </c>
      <c r="D24" s="17">
        <f t="shared" si="14"/>
        <v>0</v>
      </c>
      <c r="E24" s="20">
        <v>0</v>
      </c>
      <c r="F24" s="20">
        <v>0</v>
      </c>
      <c r="G24" s="20">
        <v>0</v>
      </c>
      <c r="H24" s="17">
        <v>0</v>
      </c>
      <c r="I24" s="17">
        <f t="shared" si="15"/>
        <v>0</v>
      </c>
      <c r="J24" s="4">
        <v>0</v>
      </c>
      <c r="K24" s="4">
        <v>0</v>
      </c>
      <c r="L24" s="4">
        <v>0</v>
      </c>
      <c r="M24" s="18">
        <f t="shared" si="16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7"/>
        <v>0</v>
      </c>
      <c r="S24" s="4">
        <v>0</v>
      </c>
      <c r="T24" s="4">
        <v>0</v>
      </c>
      <c r="U24" s="4">
        <v>0</v>
      </c>
      <c r="V24" s="18">
        <f t="shared" si="18"/>
        <v>0</v>
      </c>
      <c r="W24" s="4">
        <v>0</v>
      </c>
      <c r="X24" s="4">
        <v>0</v>
      </c>
      <c r="Y24" s="18">
        <f t="shared" si="19"/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15" t="s">
        <v>73</v>
      </c>
      <c r="C25" s="16">
        <f t="shared" si="13"/>
        <v>0</v>
      </c>
      <c r="D25" s="17">
        <f t="shared" si="14"/>
        <v>0</v>
      </c>
      <c r="E25" s="21">
        <v>0</v>
      </c>
      <c r="F25" s="21">
        <v>0</v>
      </c>
      <c r="G25" s="21">
        <v>0</v>
      </c>
      <c r="H25" s="17">
        <v>0</v>
      </c>
      <c r="I25" s="17">
        <f t="shared" si="15"/>
        <v>0</v>
      </c>
      <c r="J25" s="4">
        <v>0</v>
      </c>
      <c r="K25" s="4">
        <v>0</v>
      </c>
      <c r="L25" s="4">
        <v>0</v>
      </c>
      <c r="M25" s="18">
        <f t="shared" si="16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7"/>
        <v>0</v>
      </c>
      <c r="S25" s="4">
        <v>0</v>
      </c>
      <c r="T25" s="4">
        <v>0</v>
      </c>
      <c r="U25" s="4">
        <v>0</v>
      </c>
      <c r="V25" s="18">
        <f t="shared" si="18"/>
        <v>0</v>
      </c>
      <c r="W25" s="4">
        <v>0</v>
      </c>
      <c r="X25" s="4">
        <v>0</v>
      </c>
      <c r="Y25" s="18">
        <f t="shared" si="19"/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15" t="s">
        <v>74</v>
      </c>
      <c r="C26" s="16">
        <f t="shared" si="13"/>
        <v>0</v>
      </c>
      <c r="D26" s="17">
        <f t="shared" si="14"/>
        <v>0</v>
      </c>
      <c r="E26" s="20">
        <v>0</v>
      </c>
      <c r="F26" s="20">
        <v>0</v>
      </c>
      <c r="G26" s="20">
        <v>0</v>
      </c>
      <c r="H26" s="17">
        <v>0</v>
      </c>
      <c r="I26" s="17">
        <f t="shared" si="15"/>
        <v>0</v>
      </c>
      <c r="J26" s="4">
        <v>0</v>
      </c>
      <c r="K26" s="4">
        <v>0</v>
      </c>
      <c r="L26" s="4">
        <v>0</v>
      </c>
      <c r="M26" s="18">
        <f t="shared" si="16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7"/>
        <v>0</v>
      </c>
      <c r="S26" s="4">
        <v>0</v>
      </c>
      <c r="T26" s="4">
        <v>0</v>
      </c>
      <c r="U26" s="4">
        <v>0</v>
      </c>
      <c r="V26" s="18">
        <f t="shared" si="18"/>
        <v>0</v>
      </c>
      <c r="W26" s="4">
        <v>0</v>
      </c>
      <c r="X26" s="4">
        <v>0</v>
      </c>
      <c r="Y26" s="18">
        <f t="shared" si="19"/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5">
      <c r="A27" s="14">
        <v>7</v>
      </c>
      <c r="B27" s="13" t="s">
        <v>75</v>
      </c>
      <c r="C27" s="6">
        <f>SUM(C28:C32)</f>
        <v>0</v>
      </c>
      <c r="D27" s="6">
        <f t="shared" ref="D27:AP27" si="59">SUM(D28:D32)</f>
        <v>0</v>
      </c>
      <c r="E27" s="6">
        <f t="shared" si="59"/>
        <v>0</v>
      </c>
      <c r="F27" s="6">
        <f t="shared" si="59"/>
        <v>0</v>
      </c>
      <c r="G27" s="6">
        <f t="shared" si="59"/>
        <v>0</v>
      </c>
      <c r="H27" s="6">
        <f t="shared" si="59"/>
        <v>0</v>
      </c>
      <c r="I27" s="6">
        <f t="shared" si="59"/>
        <v>0</v>
      </c>
      <c r="J27" s="6">
        <f t="shared" si="59"/>
        <v>0</v>
      </c>
      <c r="K27" s="6">
        <f t="shared" si="59"/>
        <v>0</v>
      </c>
      <c r="L27" s="6">
        <f t="shared" si="59"/>
        <v>0</v>
      </c>
      <c r="M27" s="6">
        <f t="shared" si="59"/>
        <v>0</v>
      </c>
      <c r="N27" s="6">
        <f t="shared" si="59"/>
        <v>0</v>
      </c>
      <c r="O27" s="6">
        <f t="shared" si="59"/>
        <v>0</v>
      </c>
      <c r="P27" s="6">
        <f t="shared" si="59"/>
        <v>0</v>
      </c>
      <c r="Q27" s="6">
        <f t="shared" si="59"/>
        <v>0</v>
      </c>
      <c r="R27" s="6">
        <f t="shared" si="59"/>
        <v>0</v>
      </c>
      <c r="S27" s="6">
        <f t="shared" si="59"/>
        <v>0</v>
      </c>
      <c r="T27" s="6">
        <f t="shared" si="59"/>
        <v>0</v>
      </c>
      <c r="U27" s="6">
        <f t="shared" si="59"/>
        <v>0</v>
      </c>
      <c r="V27" s="6">
        <f t="shared" si="59"/>
        <v>0</v>
      </c>
      <c r="W27" s="6">
        <f t="shared" si="59"/>
        <v>0</v>
      </c>
      <c r="X27" s="6">
        <f t="shared" si="59"/>
        <v>0</v>
      </c>
      <c r="Y27" s="6">
        <f t="shared" si="59"/>
        <v>0</v>
      </c>
      <c r="Z27" s="6">
        <f t="shared" si="59"/>
        <v>0</v>
      </c>
      <c r="AA27" s="6">
        <f t="shared" si="59"/>
        <v>0</v>
      </c>
      <c r="AB27" s="6">
        <f t="shared" si="59"/>
        <v>0</v>
      </c>
      <c r="AC27" s="6">
        <f t="shared" si="59"/>
        <v>0</v>
      </c>
      <c r="AD27" s="6">
        <f t="shared" si="59"/>
        <v>0</v>
      </c>
      <c r="AE27" s="6">
        <f t="shared" si="59"/>
        <v>0</v>
      </c>
      <c r="AF27" s="6">
        <f t="shared" si="59"/>
        <v>0</v>
      </c>
      <c r="AG27" s="6">
        <f t="shared" si="59"/>
        <v>0</v>
      </c>
      <c r="AH27" s="6">
        <f t="shared" si="59"/>
        <v>0</v>
      </c>
      <c r="AI27" s="6">
        <f t="shared" si="59"/>
        <v>0</v>
      </c>
      <c r="AJ27" s="6">
        <f t="shared" si="59"/>
        <v>0</v>
      </c>
      <c r="AK27" s="6">
        <f t="shared" si="59"/>
        <v>0</v>
      </c>
      <c r="AL27" s="6">
        <f t="shared" si="59"/>
        <v>0</v>
      </c>
      <c r="AM27" s="6">
        <f t="shared" si="59"/>
        <v>0</v>
      </c>
      <c r="AN27" s="6">
        <f t="shared" si="59"/>
        <v>0</v>
      </c>
      <c r="AO27" s="6">
        <f t="shared" si="59"/>
        <v>0</v>
      </c>
      <c r="AP27" s="6">
        <f t="shared" si="59"/>
        <v>0</v>
      </c>
    </row>
    <row r="28" spans="1:42" ht="20.25" customHeight="1" x14ac:dyDescent="0.25">
      <c r="A28" s="22" t="s">
        <v>14</v>
      </c>
      <c r="B28" s="15" t="s">
        <v>76</v>
      </c>
      <c r="C28" s="16">
        <f t="shared" si="13"/>
        <v>0</v>
      </c>
      <c r="D28" s="17">
        <f t="shared" si="14"/>
        <v>0</v>
      </c>
      <c r="E28" s="20">
        <v>0</v>
      </c>
      <c r="F28" s="20">
        <v>0</v>
      </c>
      <c r="G28" s="20">
        <v>0</v>
      </c>
      <c r="H28" s="17">
        <v>0</v>
      </c>
      <c r="I28" s="17">
        <f t="shared" si="15"/>
        <v>0</v>
      </c>
      <c r="J28" s="4">
        <v>0</v>
      </c>
      <c r="K28" s="4">
        <v>0</v>
      </c>
      <c r="L28" s="4">
        <v>0</v>
      </c>
      <c r="M28" s="18">
        <f t="shared" si="16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7"/>
        <v>0</v>
      </c>
      <c r="S28" s="4">
        <v>0</v>
      </c>
      <c r="T28" s="4">
        <v>0</v>
      </c>
      <c r="U28" s="4">
        <v>0</v>
      </c>
      <c r="V28" s="18">
        <f t="shared" si="18"/>
        <v>0</v>
      </c>
      <c r="W28" s="4">
        <v>0</v>
      </c>
      <c r="X28" s="4">
        <v>0</v>
      </c>
      <c r="Y28" s="18">
        <f t="shared" si="19"/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ht="24.75" customHeight="1" x14ac:dyDescent="0.25">
      <c r="A29" s="22" t="s">
        <v>15</v>
      </c>
      <c r="B29" s="15" t="s">
        <v>77</v>
      </c>
      <c r="C29" s="16">
        <f t="shared" si="13"/>
        <v>0</v>
      </c>
      <c r="D29" s="17">
        <f t="shared" si="14"/>
        <v>0</v>
      </c>
      <c r="E29" s="20">
        <v>0</v>
      </c>
      <c r="F29" s="20">
        <v>0</v>
      </c>
      <c r="G29" s="20">
        <v>0</v>
      </c>
      <c r="H29" s="17">
        <v>0</v>
      </c>
      <c r="I29" s="17">
        <f t="shared" si="15"/>
        <v>0</v>
      </c>
      <c r="J29" s="4">
        <v>0</v>
      </c>
      <c r="K29" s="4">
        <v>0</v>
      </c>
      <c r="L29" s="4">
        <v>0</v>
      </c>
      <c r="M29" s="18">
        <f t="shared" si="16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7"/>
        <v>0</v>
      </c>
      <c r="S29" s="4">
        <v>0</v>
      </c>
      <c r="T29" s="4">
        <v>0</v>
      </c>
      <c r="U29" s="4">
        <v>0</v>
      </c>
      <c r="V29" s="18">
        <f t="shared" si="18"/>
        <v>0</v>
      </c>
      <c r="W29" s="4">
        <v>0</v>
      </c>
      <c r="X29" s="4">
        <v>0</v>
      </c>
      <c r="Y29" s="18">
        <f t="shared" si="19"/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15" t="s">
        <v>78</v>
      </c>
      <c r="C30" s="16">
        <f t="shared" si="13"/>
        <v>0</v>
      </c>
      <c r="D30" s="17">
        <f t="shared" si="14"/>
        <v>0</v>
      </c>
      <c r="E30" s="20">
        <v>0</v>
      </c>
      <c r="F30" s="20">
        <v>0</v>
      </c>
      <c r="G30" s="20">
        <v>0</v>
      </c>
      <c r="H30" s="17">
        <v>0</v>
      </c>
      <c r="I30" s="17">
        <f t="shared" si="15"/>
        <v>0</v>
      </c>
      <c r="J30" s="4">
        <v>0</v>
      </c>
      <c r="K30" s="4">
        <v>0</v>
      </c>
      <c r="L30" s="4">
        <v>0</v>
      </c>
      <c r="M30" s="18">
        <f t="shared" si="16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7"/>
        <v>0</v>
      </c>
      <c r="S30" s="4">
        <v>0</v>
      </c>
      <c r="T30" s="4">
        <v>0</v>
      </c>
      <c r="U30" s="4">
        <v>0</v>
      </c>
      <c r="V30" s="18">
        <f t="shared" si="18"/>
        <v>0</v>
      </c>
      <c r="W30" s="4">
        <v>0</v>
      </c>
      <c r="X30" s="4">
        <v>0</v>
      </c>
      <c r="Y30" s="18">
        <f t="shared" si="19"/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ht="27.75" customHeight="1" x14ac:dyDescent="0.25">
      <c r="A31" s="22" t="s">
        <v>50</v>
      </c>
      <c r="B31" s="15" t="s">
        <v>79</v>
      </c>
      <c r="C31" s="16">
        <f t="shared" si="13"/>
        <v>0</v>
      </c>
      <c r="D31" s="17">
        <f t="shared" si="14"/>
        <v>0</v>
      </c>
      <c r="E31" s="20">
        <v>0</v>
      </c>
      <c r="F31" s="20">
        <v>0</v>
      </c>
      <c r="G31" s="20">
        <v>0</v>
      </c>
      <c r="H31" s="17">
        <v>0</v>
      </c>
      <c r="I31" s="17">
        <f t="shared" si="15"/>
        <v>0</v>
      </c>
      <c r="J31" s="4">
        <v>0</v>
      </c>
      <c r="K31" s="4">
        <v>0</v>
      </c>
      <c r="L31" s="4">
        <v>0</v>
      </c>
      <c r="M31" s="18">
        <f t="shared" si="16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7"/>
        <v>0</v>
      </c>
      <c r="S31" s="4">
        <v>0</v>
      </c>
      <c r="T31" s="4">
        <v>0</v>
      </c>
      <c r="U31" s="4">
        <v>0</v>
      </c>
      <c r="V31" s="18">
        <f t="shared" si="18"/>
        <v>0</v>
      </c>
      <c r="W31" s="4">
        <v>0</v>
      </c>
      <c r="X31" s="4">
        <v>0</v>
      </c>
      <c r="Y31" s="18">
        <f t="shared" si="19"/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ht="21" customHeight="1" x14ac:dyDescent="0.25">
      <c r="A32" s="22" t="s">
        <v>51</v>
      </c>
      <c r="B32" s="15" t="s">
        <v>3</v>
      </c>
      <c r="C32" s="16">
        <f t="shared" si="13"/>
        <v>0</v>
      </c>
      <c r="D32" s="17">
        <f t="shared" si="14"/>
        <v>0</v>
      </c>
      <c r="E32" s="20">
        <v>0</v>
      </c>
      <c r="F32" s="20">
        <v>0</v>
      </c>
      <c r="G32" s="20">
        <v>0</v>
      </c>
      <c r="H32" s="17">
        <v>0</v>
      </c>
      <c r="I32" s="17">
        <f t="shared" si="15"/>
        <v>0</v>
      </c>
      <c r="J32" s="4">
        <v>0</v>
      </c>
      <c r="K32" s="4">
        <v>0</v>
      </c>
      <c r="L32" s="4">
        <v>0</v>
      </c>
      <c r="M32" s="18">
        <f t="shared" si="16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7"/>
        <v>0</v>
      </c>
      <c r="S32" s="4">
        <v>0</v>
      </c>
      <c r="T32" s="4">
        <v>0</v>
      </c>
      <c r="U32" s="4">
        <v>0</v>
      </c>
      <c r="V32" s="18">
        <f t="shared" si="18"/>
        <v>0</v>
      </c>
      <c r="W32" s="4">
        <v>0</v>
      </c>
      <c r="X32" s="4">
        <v>0</v>
      </c>
      <c r="Y32" s="18">
        <f t="shared" si="19"/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63.75" x14ac:dyDescent="0.25">
      <c r="A33" s="22" t="s">
        <v>81</v>
      </c>
      <c r="B33" s="13" t="s">
        <v>93</v>
      </c>
      <c r="C33" s="16">
        <f t="shared" si="13"/>
        <v>0</v>
      </c>
      <c r="D33" s="17">
        <f t="shared" si="14"/>
        <v>0</v>
      </c>
      <c r="E33" s="20">
        <v>0</v>
      </c>
      <c r="F33" s="20">
        <v>0</v>
      </c>
      <c r="G33" s="20">
        <v>0</v>
      </c>
      <c r="H33" s="17">
        <v>0</v>
      </c>
      <c r="I33" s="17">
        <f t="shared" si="15"/>
        <v>0</v>
      </c>
      <c r="J33" s="4">
        <v>0</v>
      </c>
      <c r="K33" s="4">
        <v>0</v>
      </c>
      <c r="L33" s="4">
        <v>0</v>
      </c>
      <c r="M33" s="18">
        <f t="shared" si="16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7"/>
        <v>0</v>
      </c>
      <c r="S33" s="4">
        <v>0</v>
      </c>
      <c r="T33" s="4">
        <v>0</v>
      </c>
      <c r="U33" s="4">
        <v>0</v>
      </c>
      <c r="V33" s="18">
        <f t="shared" si="18"/>
        <v>0</v>
      </c>
      <c r="W33" s="4">
        <v>0</v>
      </c>
      <c r="X33" s="4">
        <v>0</v>
      </c>
      <c r="Y33" s="18">
        <f t="shared" si="19"/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5">
      <c r="A34" s="22" t="s">
        <v>82</v>
      </c>
      <c r="B34" s="13" t="s">
        <v>62</v>
      </c>
      <c r="C34" s="16">
        <f t="shared" si="13"/>
        <v>0</v>
      </c>
      <c r="D34" s="17">
        <f t="shared" si="14"/>
        <v>0</v>
      </c>
      <c r="E34" s="20">
        <v>0</v>
      </c>
      <c r="F34" s="20">
        <v>0</v>
      </c>
      <c r="G34" s="20">
        <v>0</v>
      </c>
      <c r="H34" s="17">
        <v>0</v>
      </c>
      <c r="I34" s="17">
        <f t="shared" si="15"/>
        <v>0</v>
      </c>
      <c r="J34" s="4">
        <v>0</v>
      </c>
      <c r="K34" s="4">
        <v>0</v>
      </c>
      <c r="L34" s="4">
        <v>0</v>
      </c>
      <c r="M34" s="18">
        <f t="shared" si="16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7"/>
        <v>0</v>
      </c>
      <c r="S34" s="4">
        <v>0</v>
      </c>
      <c r="T34" s="4">
        <v>0</v>
      </c>
      <c r="U34" s="4">
        <v>0</v>
      </c>
      <c r="V34" s="18">
        <f t="shared" si="18"/>
        <v>0</v>
      </c>
      <c r="W34" s="4">
        <v>0</v>
      </c>
      <c r="X34" s="4">
        <v>0</v>
      </c>
      <c r="Y34" s="18">
        <f t="shared" si="19"/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5">
      <c r="A35" s="22" t="s">
        <v>83</v>
      </c>
      <c r="B35" s="13" t="s">
        <v>63</v>
      </c>
      <c r="C35" s="16">
        <f t="shared" si="13"/>
        <v>0</v>
      </c>
      <c r="D35" s="17">
        <f t="shared" si="14"/>
        <v>0</v>
      </c>
      <c r="E35" s="20">
        <v>0</v>
      </c>
      <c r="F35" s="20">
        <v>0</v>
      </c>
      <c r="G35" s="20">
        <v>0</v>
      </c>
      <c r="H35" s="17">
        <v>0</v>
      </c>
      <c r="I35" s="17">
        <f t="shared" si="15"/>
        <v>0</v>
      </c>
      <c r="J35" s="4">
        <v>0</v>
      </c>
      <c r="K35" s="4">
        <v>0</v>
      </c>
      <c r="L35" s="4">
        <v>0</v>
      </c>
      <c r="M35" s="18">
        <f t="shared" si="16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7"/>
        <v>0</v>
      </c>
      <c r="S35" s="4">
        <v>0</v>
      </c>
      <c r="T35" s="4">
        <v>0</v>
      </c>
      <c r="U35" s="4">
        <v>0</v>
      </c>
      <c r="V35" s="18">
        <f t="shared" si="18"/>
        <v>0</v>
      </c>
      <c r="W35" s="4">
        <v>0</v>
      </c>
      <c r="X35" s="4">
        <v>0</v>
      </c>
      <c r="Y35" s="18">
        <f t="shared" si="19"/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63.75" x14ac:dyDescent="0.25">
      <c r="A36" s="22" t="s">
        <v>84</v>
      </c>
      <c r="B36" s="13" t="s">
        <v>64</v>
      </c>
      <c r="C36" s="16">
        <f t="shared" si="13"/>
        <v>0</v>
      </c>
      <c r="D36" s="17">
        <f t="shared" si="14"/>
        <v>0</v>
      </c>
      <c r="E36" s="20">
        <v>0</v>
      </c>
      <c r="F36" s="20">
        <v>0</v>
      </c>
      <c r="G36" s="20">
        <v>0</v>
      </c>
      <c r="H36" s="17">
        <v>0</v>
      </c>
      <c r="I36" s="17">
        <f t="shared" si="15"/>
        <v>0</v>
      </c>
      <c r="J36" s="4">
        <v>0</v>
      </c>
      <c r="K36" s="4">
        <v>0</v>
      </c>
      <c r="L36" s="4">
        <v>0</v>
      </c>
      <c r="M36" s="18">
        <f t="shared" si="16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7"/>
        <v>0</v>
      </c>
      <c r="S36" s="4">
        <v>0</v>
      </c>
      <c r="T36" s="4">
        <v>0</v>
      </c>
      <c r="U36" s="4">
        <v>0</v>
      </c>
      <c r="V36" s="18">
        <f t="shared" si="18"/>
        <v>0</v>
      </c>
      <c r="W36" s="4">
        <v>0</v>
      </c>
      <c r="X36" s="4">
        <v>0</v>
      </c>
      <c r="Y36" s="18">
        <f t="shared" si="19"/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51" x14ac:dyDescent="0.25">
      <c r="A37" s="22" t="s">
        <v>94</v>
      </c>
      <c r="B37" s="13" t="s">
        <v>65</v>
      </c>
      <c r="C37" s="16">
        <f t="shared" si="13"/>
        <v>0</v>
      </c>
      <c r="D37" s="17">
        <f t="shared" si="14"/>
        <v>0</v>
      </c>
      <c r="E37" s="20">
        <v>0</v>
      </c>
      <c r="F37" s="20">
        <v>0</v>
      </c>
      <c r="G37" s="20">
        <v>0</v>
      </c>
      <c r="H37" s="17">
        <v>0</v>
      </c>
      <c r="I37" s="17">
        <f t="shared" si="15"/>
        <v>0</v>
      </c>
      <c r="J37" s="4">
        <v>0</v>
      </c>
      <c r="K37" s="4">
        <v>0</v>
      </c>
      <c r="L37" s="4">
        <v>0</v>
      </c>
      <c r="M37" s="18">
        <f t="shared" si="16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7"/>
        <v>0</v>
      </c>
      <c r="S37" s="4">
        <v>0</v>
      </c>
      <c r="T37" s="4">
        <v>0</v>
      </c>
      <c r="U37" s="4">
        <v>0</v>
      </c>
      <c r="V37" s="18">
        <f t="shared" si="18"/>
        <v>0</v>
      </c>
      <c r="W37" s="4">
        <v>0</v>
      </c>
      <c r="X37" s="4">
        <v>0</v>
      </c>
      <c r="Y37" s="18">
        <f t="shared" si="19"/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51" x14ac:dyDescent="0.25">
      <c r="A38" s="22" t="s">
        <v>100</v>
      </c>
      <c r="B38" s="6" t="s">
        <v>136</v>
      </c>
      <c r="C38" s="16">
        <v>1</v>
      </c>
      <c r="D38" s="17">
        <f>L38+V38+W38+Y38+-E38-I38</f>
        <v>0</v>
      </c>
      <c r="E38" s="20">
        <v>1</v>
      </c>
      <c r="F38" s="20">
        <v>0</v>
      </c>
      <c r="G38" s="20">
        <v>0</v>
      </c>
      <c r="H38" s="17">
        <v>1</v>
      </c>
      <c r="I38" s="17">
        <v>1</v>
      </c>
      <c r="J38" s="4">
        <v>0</v>
      </c>
      <c r="K38" s="4">
        <v>0</v>
      </c>
      <c r="L38" s="4">
        <v>0</v>
      </c>
      <c r="M38" s="18">
        <f>N38+O38+P38+Q38</f>
        <v>1</v>
      </c>
      <c r="N38" s="4">
        <v>1</v>
      </c>
      <c r="O38" s="4">
        <v>0</v>
      </c>
      <c r="P38" s="4">
        <v>0</v>
      </c>
      <c r="Q38" s="4">
        <v>0</v>
      </c>
      <c r="R38" s="18">
        <f>S38+T38+U38</f>
        <v>0</v>
      </c>
      <c r="S38" s="4">
        <v>0</v>
      </c>
      <c r="T38" s="4">
        <v>0</v>
      </c>
      <c r="U38" s="4">
        <v>0</v>
      </c>
      <c r="V38" s="18">
        <f>M38+R38</f>
        <v>1</v>
      </c>
      <c r="W38" s="4">
        <v>0</v>
      </c>
      <c r="X38" s="4">
        <v>0</v>
      </c>
      <c r="Y38" s="18">
        <f>E38+I38-M38-R38</f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25.5" x14ac:dyDescent="0.25">
      <c r="A39" s="22" t="s">
        <v>99</v>
      </c>
      <c r="B39" s="6" t="s">
        <v>137</v>
      </c>
      <c r="C39" s="16">
        <v>1</v>
      </c>
      <c r="D39" s="17">
        <f>L39+V39+W39+Y39+-E39-I39</f>
        <v>0</v>
      </c>
      <c r="E39" s="20">
        <v>1</v>
      </c>
      <c r="F39" s="20">
        <v>0</v>
      </c>
      <c r="G39" s="20">
        <v>0</v>
      </c>
      <c r="H39" s="17">
        <v>1</v>
      </c>
      <c r="I39" s="17">
        <f>H39-J39-K39</f>
        <v>1</v>
      </c>
      <c r="J39" s="4">
        <v>0</v>
      </c>
      <c r="K39" s="4">
        <v>0</v>
      </c>
      <c r="L39" s="4">
        <v>0</v>
      </c>
      <c r="M39" s="18">
        <f>N39+O39+P39+Q39</f>
        <v>0</v>
      </c>
      <c r="N39" s="4">
        <v>0</v>
      </c>
      <c r="O39" s="4">
        <v>0</v>
      </c>
      <c r="P39" s="4">
        <v>0</v>
      </c>
      <c r="Q39" s="4">
        <v>0</v>
      </c>
      <c r="R39" s="18">
        <f>S39+T39+U39</f>
        <v>0</v>
      </c>
      <c r="S39" s="4">
        <v>0</v>
      </c>
      <c r="T39" s="4">
        <v>0</v>
      </c>
      <c r="U39" s="4">
        <v>0</v>
      </c>
      <c r="V39" s="18">
        <f>M39+R39</f>
        <v>0</v>
      </c>
      <c r="W39" s="4">
        <v>0</v>
      </c>
      <c r="X39" s="4">
        <v>0</v>
      </c>
      <c r="Y39" s="18">
        <f>E39+I39-V39</f>
        <v>2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/>
      <c r="AG39" s="4">
        <v>0</v>
      </c>
      <c r="AH39" s="4">
        <v>0</v>
      </c>
      <c r="AI39" s="4"/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ht="25.5" x14ac:dyDescent="0.25">
      <c r="A40" s="22" t="s">
        <v>101</v>
      </c>
      <c r="B40" s="6" t="s">
        <v>138</v>
      </c>
      <c r="C40" s="16">
        <v>0</v>
      </c>
      <c r="D40" s="17">
        <f t="shared" si="14"/>
        <v>0</v>
      </c>
      <c r="E40" s="20">
        <v>0</v>
      </c>
      <c r="F40" s="20">
        <v>0</v>
      </c>
      <c r="G40" s="20">
        <v>0</v>
      </c>
      <c r="H40" s="17">
        <v>1</v>
      </c>
      <c r="I40" s="17">
        <f t="shared" si="15"/>
        <v>1</v>
      </c>
      <c r="J40" s="4">
        <v>0</v>
      </c>
      <c r="K40" s="4">
        <v>0</v>
      </c>
      <c r="L40" s="4">
        <v>0</v>
      </c>
      <c r="M40" s="18">
        <f t="shared" si="16"/>
        <v>0</v>
      </c>
      <c r="N40" s="4">
        <v>0</v>
      </c>
      <c r="O40" s="4">
        <v>0</v>
      </c>
      <c r="P40" s="4">
        <v>0</v>
      </c>
      <c r="Q40" s="4">
        <v>0</v>
      </c>
      <c r="R40" s="18">
        <f t="shared" si="17"/>
        <v>0</v>
      </c>
      <c r="S40" s="4">
        <v>0</v>
      </c>
      <c r="T40" s="4">
        <v>0</v>
      </c>
      <c r="U40" s="4">
        <v>0</v>
      </c>
      <c r="V40" s="18">
        <f t="shared" si="18"/>
        <v>0</v>
      </c>
      <c r="W40" s="4">
        <v>0</v>
      </c>
      <c r="X40" s="4">
        <v>0</v>
      </c>
      <c r="Y40" s="18">
        <f>E40+I40-V40</f>
        <v>1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ht="23.25" customHeight="1" x14ac:dyDescent="0.25">
      <c r="A41" s="22" t="s">
        <v>102</v>
      </c>
      <c r="B41" s="7" t="s">
        <v>139</v>
      </c>
      <c r="C41" s="16">
        <v>0</v>
      </c>
      <c r="D41" s="17">
        <v>0</v>
      </c>
      <c r="E41" s="20">
        <v>0</v>
      </c>
      <c r="F41" s="20">
        <v>0</v>
      </c>
      <c r="G41" s="20">
        <v>0</v>
      </c>
      <c r="H41" s="17">
        <v>1</v>
      </c>
      <c r="I41" s="17">
        <f>H41-J41-K41</f>
        <v>1</v>
      </c>
      <c r="J41" s="4">
        <v>0</v>
      </c>
      <c r="K41" s="4">
        <v>0</v>
      </c>
      <c r="L41" s="4">
        <v>0</v>
      </c>
      <c r="M41" s="18">
        <f>N41+O41+P41+Q41</f>
        <v>0</v>
      </c>
      <c r="N41" s="4">
        <v>0</v>
      </c>
      <c r="O41" s="4">
        <v>0</v>
      </c>
      <c r="P41" s="4">
        <v>0</v>
      </c>
      <c r="Q41" s="4">
        <v>0</v>
      </c>
      <c r="R41" s="18">
        <f>S41+T41+U41</f>
        <v>0</v>
      </c>
      <c r="S41" s="4">
        <v>0</v>
      </c>
      <c r="T41" s="4">
        <v>0</v>
      </c>
      <c r="U41" s="4">
        <v>0</v>
      </c>
      <c r="V41" s="18">
        <f>M41+R41</f>
        <v>0</v>
      </c>
      <c r="W41" s="4">
        <v>0</v>
      </c>
      <c r="X41" s="4">
        <v>0</v>
      </c>
      <c r="Y41" s="18">
        <f>E41+I41-V41</f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/>
      <c r="AN41" s="4"/>
      <c r="AO41" s="4"/>
      <c r="AP41" s="4"/>
    </row>
    <row r="42" spans="1:42" ht="43.5" customHeight="1" x14ac:dyDescent="0.25">
      <c r="A42" s="22" t="s">
        <v>52</v>
      </c>
      <c r="B42" s="13" t="s">
        <v>3</v>
      </c>
      <c r="C42" s="16">
        <f t="shared" si="13"/>
        <v>0</v>
      </c>
      <c r="D42" s="17">
        <f t="shared" si="14"/>
        <v>0</v>
      </c>
      <c r="E42" s="20">
        <v>0</v>
      </c>
      <c r="F42" s="20">
        <v>0</v>
      </c>
      <c r="G42" s="20">
        <v>0</v>
      </c>
      <c r="H42" s="17">
        <v>0</v>
      </c>
      <c r="I42" s="17">
        <f t="shared" si="15"/>
        <v>0</v>
      </c>
      <c r="J42" s="4">
        <v>0</v>
      </c>
      <c r="K42" s="4">
        <v>0</v>
      </c>
      <c r="L42" s="4">
        <v>0</v>
      </c>
      <c r="M42" s="18">
        <f t="shared" si="16"/>
        <v>0</v>
      </c>
      <c r="N42" s="4">
        <v>0</v>
      </c>
      <c r="O42" s="4">
        <v>0</v>
      </c>
      <c r="P42" s="4">
        <v>0</v>
      </c>
      <c r="Q42" s="4">
        <v>0</v>
      </c>
      <c r="R42" s="18">
        <f t="shared" si="17"/>
        <v>0</v>
      </c>
      <c r="S42" s="4">
        <v>0</v>
      </c>
      <c r="T42" s="4">
        <v>0</v>
      </c>
      <c r="U42" s="4">
        <v>0</v>
      </c>
      <c r="V42" s="18">
        <f t="shared" si="18"/>
        <v>0</v>
      </c>
      <c r="W42" s="4">
        <v>0</v>
      </c>
      <c r="X42" s="4">
        <v>0</v>
      </c>
      <c r="Y42" s="18">
        <f t="shared" si="19"/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/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/>
      <c r="AN42" s="4"/>
      <c r="AO42" s="4"/>
      <c r="AP42" s="4"/>
    </row>
    <row r="43" spans="1:42" ht="27.75" customHeight="1" x14ac:dyDescent="0.25">
      <c r="A43" s="22"/>
      <c r="B43" s="13" t="s">
        <v>16</v>
      </c>
      <c r="C43" s="6">
        <f>C8+C11+C14+C17+C18+C19+C27+C33+C34+C35+C36+C37+C38+C39+C40+C41+C42</f>
        <v>83</v>
      </c>
      <c r="D43" s="6">
        <f t="shared" ref="D43:AP43" si="60">D8+D11+D14+D17+D18+D19+D27+D33+D34+D35+D36+D37+D38+D39+D40+D41+D42</f>
        <v>0</v>
      </c>
      <c r="E43" s="6">
        <f t="shared" si="60"/>
        <v>83</v>
      </c>
      <c r="F43" s="6">
        <f t="shared" si="60"/>
        <v>0</v>
      </c>
      <c r="G43" s="6">
        <f t="shared" si="60"/>
        <v>0</v>
      </c>
      <c r="H43" s="6">
        <f t="shared" si="60"/>
        <v>190</v>
      </c>
      <c r="I43" s="6">
        <f t="shared" si="60"/>
        <v>127</v>
      </c>
      <c r="J43" s="6">
        <f t="shared" si="60"/>
        <v>52</v>
      </c>
      <c r="K43" s="6">
        <f t="shared" si="60"/>
        <v>11</v>
      </c>
      <c r="L43" s="6">
        <f t="shared" si="60"/>
        <v>0</v>
      </c>
      <c r="M43" s="6">
        <f t="shared" si="60"/>
        <v>45</v>
      </c>
      <c r="N43" s="6">
        <f t="shared" si="60"/>
        <v>14</v>
      </c>
      <c r="O43" s="6">
        <f t="shared" si="60"/>
        <v>1</v>
      </c>
      <c r="P43" s="6">
        <f t="shared" si="60"/>
        <v>30</v>
      </c>
      <c r="Q43" s="6">
        <f t="shared" si="60"/>
        <v>0</v>
      </c>
      <c r="R43" s="6">
        <f t="shared" si="60"/>
        <v>16</v>
      </c>
      <c r="S43" s="6">
        <f t="shared" si="60"/>
        <v>0</v>
      </c>
      <c r="T43" s="6">
        <f t="shared" si="60"/>
        <v>13</v>
      </c>
      <c r="U43" s="6">
        <f t="shared" si="60"/>
        <v>3</v>
      </c>
      <c r="V43" s="6">
        <f t="shared" si="60"/>
        <v>61</v>
      </c>
      <c r="W43" s="6">
        <f t="shared" si="60"/>
        <v>0</v>
      </c>
      <c r="X43" s="6">
        <f t="shared" si="60"/>
        <v>2</v>
      </c>
      <c r="Y43" s="6">
        <f t="shared" si="60"/>
        <v>149</v>
      </c>
      <c r="Z43" s="6">
        <f t="shared" si="60"/>
        <v>2</v>
      </c>
      <c r="AA43" s="6">
        <f t="shared" si="60"/>
        <v>6</v>
      </c>
      <c r="AB43" s="6">
        <f t="shared" si="60"/>
        <v>7</v>
      </c>
      <c r="AC43" s="6">
        <f t="shared" si="60"/>
        <v>13</v>
      </c>
      <c r="AD43" s="6">
        <f t="shared" si="60"/>
        <v>6</v>
      </c>
      <c r="AE43" s="6">
        <f t="shared" si="60"/>
        <v>7</v>
      </c>
      <c r="AF43" s="6">
        <f t="shared" si="60"/>
        <v>0</v>
      </c>
      <c r="AG43" s="6">
        <f t="shared" si="60"/>
        <v>8</v>
      </c>
      <c r="AH43" s="6">
        <f t="shared" si="60"/>
        <v>0</v>
      </c>
      <c r="AI43" s="6">
        <f t="shared" si="60"/>
        <v>1</v>
      </c>
      <c r="AJ43" s="6">
        <f t="shared" si="60"/>
        <v>1</v>
      </c>
      <c r="AK43" s="6">
        <f t="shared" si="60"/>
        <v>0</v>
      </c>
      <c r="AL43" s="6">
        <f t="shared" si="60"/>
        <v>1</v>
      </c>
      <c r="AM43" s="6">
        <f t="shared" si="60"/>
        <v>0</v>
      </c>
      <c r="AN43" s="6">
        <f t="shared" si="60"/>
        <v>0</v>
      </c>
      <c r="AO43" s="6">
        <f t="shared" si="60"/>
        <v>0</v>
      </c>
      <c r="AP43" s="6">
        <f t="shared" si="60"/>
        <v>0</v>
      </c>
    </row>
    <row r="44" spans="1:42" x14ac:dyDescent="0.25">
      <c r="A44" s="23"/>
      <c r="B44" s="23"/>
      <c r="C44" s="23" t="s">
        <v>103</v>
      </c>
      <c r="D44" s="23" t="s">
        <v>104</v>
      </c>
      <c r="E44" s="23" t="s">
        <v>47</v>
      </c>
      <c r="F44" s="23" t="s">
        <v>105</v>
      </c>
      <c r="G44" s="23" t="s">
        <v>106</v>
      </c>
      <c r="H44" s="23" t="s">
        <v>107</v>
      </c>
      <c r="I44" s="23" t="s">
        <v>108</v>
      </c>
      <c r="J44" s="23" t="s">
        <v>52</v>
      </c>
      <c r="K44" s="23" t="s">
        <v>81</v>
      </c>
      <c r="L44" s="23" t="s">
        <v>82</v>
      </c>
      <c r="M44" s="23" t="s">
        <v>83</v>
      </c>
      <c r="N44" s="23" t="s">
        <v>84</v>
      </c>
      <c r="O44" s="23" t="s">
        <v>94</v>
      </c>
      <c r="P44" s="23" t="s">
        <v>109</v>
      </c>
      <c r="Q44" s="23" t="s">
        <v>110</v>
      </c>
      <c r="R44" s="23" t="s">
        <v>111</v>
      </c>
      <c r="S44" s="23" t="s">
        <v>112</v>
      </c>
      <c r="T44" s="23" t="s">
        <v>113</v>
      </c>
      <c r="U44" s="23" t="s">
        <v>114</v>
      </c>
      <c r="V44" s="23" t="s">
        <v>115</v>
      </c>
      <c r="W44" s="23" t="s">
        <v>116</v>
      </c>
      <c r="X44" s="23" t="s">
        <v>117</v>
      </c>
      <c r="Y44" s="23" t="s">
        <v>118</v>
      </c>
      <c r="Z44" s="23" t="s">
        <v>119</v>
      </c>
      <c r="AA44" s="23" t="s">
        <v>120</v>
      </c>
      <c r="AB44" s="23" t="s">
        <v>121</v>
      </c>
      <c r="AC44" s="23" t="s">
        <v>122</v>
      </c>
      <c r="AD44" s="23" t="s">
        <v>123</v>
      </c>
      <c r="AE44" s="23" t="s">
        <v>124</v>
      </c>
      <c r="AF44" s="23" t="s">
        <v>125</v>
      </c>
      <c r="AG44" s="23" t="s">
        <v>126</v>
      </c>
      <c r="AH44" s="23" t="s">
        <v>127</v>
      </c>
      <c r="AI44" s="23" t="s">
        <v>128</v>
      </c>
      <c r="AJ44" s="23" t="s">
        <v>129</v>
      </c>
      <c r="AK44" s="23" t="s">
        <v>130</v>
      </c>
      <c r="AL44" s="23" t="s">
        <v>131</v>
      </c>
      <c r="AM44" s="23" t="s">
        <v>132</v>
      </c>
      <c r="AN44" s="23" t="s">
        <v>133</v>
      </c>
      <c r="AO44" s="23" t="s">
        <v>134</v>
      </c>
      <c r="AP44" s="23" t="s">
        <v>135</v>
      </c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4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5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4"/>
      <c r="C106" s="24"/>
      <c r="D106" s="24"/>
      <c r="E106" s="24"/>
      <c r="F106" s="24"/>
      <c r="G106" s="24"/>
      <c r="H106" s="24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6"/>
      <c r="B107" s="27"/>
      <c r="C107" s="27"/>
      <c r="D107" s="27"/>
      <c r="E107" s="27"/>
      <c r="F107" s="27"/>
      <c r="G107" s="27"/>
      <c r="H107" s="27"/>
      <c r="I107" s="28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5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4"/>
      <c r="C110" s="24"/>
      <c r="D110" s="24"/>
      <c r="E110" s="24"/>
      <c r="F110" s="24"/>
      <c r="G110" s="24"/>
      <c r="H110" s="24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6"/>
      <c r="B111" s="27"/>
      <c r="C111" s="27"/>
      <c r="D111" s="27"/>
      <c r="E111" s="27"/>
      <c r="F111" s="27"/>
      <c r="G111" s="27"/>
      <c r="H111" s="27"/>
      <c r="I111" s="28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5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4"/>
      <c r="C117" s="24"/>
      <c r="D117" s="24"/>
      <c r="E117" s="24"/>
      <c r="F117" s="24"/>
      <c r="G117" s="24"/>
      <c r="H117" s="24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6"/>
      <c r="B118" s="27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7"/>
      <c r="D122" s="27"/>
      <c r="E122" s="27"/>
      <c r="F122" s="27"/>
      <c r="G122" s="27"/>
      <c r="H122" s="27"/>
      <c r="I122" s="28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5"/>
      <c r="C125" s="25"/>
      <c r="D125" s="25"/>
      <c r="E125" s="25"/>
      <c r="F125" s="25"/>
      <c r="G125" s="25"/>
      <c r="H125" s="25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4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9"/>
      <c r="B127" s="27"/>
      <c r="C127" s="24"/>
      <c r="D127" s="24"/>
      <c r="E127" s="24"/>
      <c r="F127" s="24"/>
      <c r="G127" s="24"/>
      <c r="H127" s="24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7"/>
      <c r="D128" s="27"/>
      <c r="E128" s="27"/>
      <c r="F128" s="27"/>
      <c r="G128" s="27"/>
      <c r="H128" s="27"/>
      <c r="I128" s="28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5"/>
      <c r="C130" s="25"/>
      <c r="D130" s="25"/>
      <c r="E130" s="25"/>
      <c r="F130" s="25"/>
      <c r="G130" s="25"/>
      <c r="H130" s="25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3"/>
      <c r="B131" s="24"/>
      <c r="C131" s="24"/>
      <c r="D131" s="24"/>
      <c r="E131" s="24"/>
      <c r="F131" s="24"/>
      <c r="G131" s="24"/>
      <c r="H131" s="24"/>
      <c r="I131" s="24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9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  <row r="133" spans="1:42" x14ac:dyDescent="0.25">
      <c r="A133" s="29"/>
      <c r="B133" s="27"/>
      <c r="C133" s="27"/>
      <c r="D133" s="27"/>
      <c r="E133" s="27"/>
      <c r="F133" s="27"/>
      <c r="G133" s="27"/>
      <c r="H133" s="27"/>
      <c r="I133" s="28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</row>
  </sheetData>
  <mergeCells count="48">
    <mergeCell ref="AL5:AL6"/>
    <mergeCell ref="P5:P6"/>
    <mergeCell ref="Q5:Q6"/>
    <mergeCell ref="R5:U5"/>
    <mergeCell ref="V5:V6"/>
    <mergeCell ref="AA5:AA6"/>
    <mergeCell ref="AB5:AB6"/>
    <mergeCell ref="AG4:AG6"/>
    <mergeCell ref="AH4:AL4"/>
    <mergeCell ref="W4:W6"/>
    <mergeCell ref="X4:X6"/>
    <mergeCell ref="Y4:Y6"/>
    <mergeCell ref="Z4:Z6"/>
    <mergeCell ref="AA4:AE4"/>
    <mergeCell ref="AF4:AF6"/>
    <mergeCell ref="AE5:AE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A1:B1"/>
    <mergeCell ref="C1:AL1"/>
    <mergeCell ref="AM1:AP1"/>
    <mergeCell ref="A2:AP2"/>
    <mergeCell ref="A3:AP3"/>
    <mergeCell ref="AM4:AM6"/>
    <mergeCell ref="AN4:AN6"/>
    <mergeCell ref="AO4:AO6"/>
    <mergeCell ref="AP4:AP6"/>
    <mergeCell ref="A4:B6"/>
    <mergeCell ref="C4:G4"/>
    <mergeCell ref="H4:K4"/>
    <mergeCell ref="L4:L6"/>
    <mergeCell ref="M4:V4"/>
    <mergeCell ref="AH5:AH6"/>
    <mergeCell ref="AI5:AI6"/>
    <mergeCell ref="AJ5:AJ6"/>
    <mergeCell ref="AK5:AK6"/>
    <mergeCell ref="O5:O6"/>
    <mergeCell ref="AC5:AC6"/>
    <mergeCell ref="AD5:A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60" zoomScaleNormal="60" workbookViewId="0">
      <selection activeCell="BJ1" sqref="BJ1"/>
    </sheetView>
  </sheetViews>
  <sheetFormatPr defaultRowHeight="12.75" x14ac:dyDescent="0.2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53.2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33" customHeight="1" x14ac:dyDescent="0.25">
      <c r="A2" s="176" t="s">
        <v>141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3.25" customHeight="1" x14ac:dyDescent="0.25">
      <c r="A3" s="179" t="s">
        <v>142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ht="51" customHeight="1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4.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51" x14ac:dyDescent="0.25">
      <c r="A8" s="12">
        <v>1</v>
      </c>
      <c r="B8" s="13" t="s">
        <v>53</v>
      </c>
      <c r="C8" s="6">
        <f>SUM(C9:C10)</f>
        <v>121</v>
      </c>
      <c r="D8" s="6">
        <f t="shared" ref="D8:AP8" si="0">SUM(D9:D10)</f>
        <v>0</v>
      </c>
      <c r="E8" s="6">
        <f t="shared" si="0"/>
        <v>121</v>
      </c>
      <c r="F8" s="6">
        <f t="shared" si="0"/>
        <v>0</v>
      </c>
      <c r="G8" s="6">
        <f t="shared" si="0"/>
        <v>0</v>
      </c>
      <c r="H8" s="6">
        <f t="shared" si="0"/>
        <v>82</v>
      </c>
      <c r="I8" s="6">
        <f t="shared" si="0"/>
        <v>57</v>
      </c>
      <c r="J8" s="6">
        <f t="shared" si="0"/>
        <v>16</v>
      </c>
      <c r="K8" s="6">
        <f t="shared" si="0"/>
        <v>9</v>
      </c>
      <c r="L8" s="6">
        <f t="shared" si="0"/>
        <v>2</v>
      </c>
      <c r="M8" s="6">
        <f t="shared" si="0"/>
        <v>60</v>
      </c>
      <c r="N8" s="6">
        <f t="shared" si="0"/>
        <v>11</v>
      </c>
      <c r="O8" s="6">
        <f t="shared" si="0"/>
        <v>4</v>
      </c>
      <c r="P8" s="6">
        <f t="shared" si="0"/>
        <v>45</v>
      </c>
      <c r="Q8" s="6">
        <f t="shared" si="0"/>
        <v>0</v>
      </c>
      <c r="R8" s="6">
        <f t="shared" si="0"/>
        <v>19</v>
      </c>
      <c r="S8" s="6">
        <f t="shared" si="0"/>
        <v>0</v>
      </c>
      <c r="T8" s="6">
        <f t="shared" si="0"/>
        <v>11</v>
      </c>
      <c r="U8" s="6">
        <f t="shared" si="0"/>
        <v>8</v>
      </c>
      <c r="V8" s="6">
        <f t="shared" si="0"/>
        <v>79</v>
      </c>
      <c r="W8" s="6">
        <f t="shared" si="0"/>
        <v>0</v>
      </c>
      <c r="X8" s="6">
        <f t="shared" si="0"/>
        <v>5</v>
      </c>
      <c r="Y8" s="6">
        <f t="shared" si="0"/>
        <v>99</v>
      </c>
      <c r="Z8" s="6">
        <f t="shared" si="0"/>
        <v>11</v>
      </c>
      <c r="AA8" s="6">
        <f t="shared" si="0"/>
        <v>20</v>
      </c>
      <c r="AB8" s="6">
        <f t="shared" si="0"/>
        <v>3</v>
      </c>
      <c r="AC8" s="6">
        <f t="shared" si="0"/>
        <v>23</v>
      </c>
      <c r="AD8" s="6">
        <f t="shared" si="0"/>
        <v>21</v>
      </c>
      <c r="AE8" s="6">
        <f t="shared" si="0"/>
        <v>2</v>
      </c>
      <c r="AF8" s="6">
        <f t="shared" si="0"/>
        <v>0</v>
      </c>
      <c r="AG8" s="6">
        <f t="shared" si="0"/>
        <v>20</v>
      </c>
      <c r="AH8" s="6">
        <f t="shared" si="0"/>
        <v>0</v>
      </c>
      <c r="AI8" s="6">
        <f t="shared" si="0"/>
        <v>0</v>
      </c>
      <c r="AJ8" s="6">
        <f t="shared" si="0"/>
        <v>0</v>
      </c>
      <c r="AK8" s="6">
        <f t="shared" si="0"/>
        <v>0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15" t="s">
        <v>54</v>
      </c>
      <c r="C9" s="16">
        <v>99</v>
      </c>
      <c r="D9" s="17">
        <v>0</v>
      </c>
      <c r="E9" s="17">
        <v>99</v>
      </c>
      <c r="F9" s="17">
        <v>0</v>
      </c>
      <c r="G9" s="17">
        <v>0</v>
      </c>
      <c r="H9" s="17">
        <v>68</v>
      </c>
      <c r="I9" s="17">
        <f t="shared" ref="I9" si="1">H9-J9-K9</f>
        <v>48</v>
      </c>
      <c r="J9" s="18">
        <v>16</v>
      </c>
      <c r="K9" s="18">
        <v>4</v>
      </c>
      <c r="L9" s="18">
        <v>2</v>
      </c>
      <c r="M9" s="18">
        <v>57</v>
      </c>
      <c r="N9" s="18">
        <v>11</v>
      </c>
      <c r="O9" s="18">
        <v>3</v>
      </c>
      <c r="P9" s="18">
        <v>43</v>
      </c>
      <c r="Q9" s="18">
        <v>0</v>
      </c>
      <c r="R9" s="18">
        <f t="shared" ref="R9:R10" si="2">S9+T9+U9</f>
        <v>12</v>
      </c>
      <c r="S9" s="18">
        <v>0</v>
      </c>
      <c r="T9" s="18">
        <v>9</v>
      </c>
      <c r="U9" s="18">
        <v>3</v>
      </c>
      <c r="V9" s="18">
        <f t="shared" ref="V9:V10" si="3">M9+R9</f>
        <v>69</v>
      </c>
      <c r="W9" s="18">
        <v>0</v>
      </c>
      <c r="X9" s="18">
        <v>4</v>
      </c>
      <c r="Y9" s="18">
        <f t="shared" ref="Y9" si="4">E9+I9-V9-W9</f>
        <v>78</v>
      </c>
      <c r="Z9" s="18">
        <v>7</v>
      </c>
      <c r="AA9" s="18">
        <v>19</v>
      </c>
      <c r="AB9" s="18">
        <v>1</v>
      </c>
      <c r="AC9" s="18">
        <v>20</v>
      </c>
      <c r="AD9" s="18">
        <v>19</v>
      </c>
      <c r="AE9" s="18">
        <v>1</v>
      </c>
      <c r="AF9" s="18"/>
      <c r="AG9" s="18">
        <v>17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6"/>
      <c r="AN9" s="16"/>
      <c r="AO9" s="16"/>
      <c r="AP9" s="16"/>
    </row>
    <row r="10" spans="1:42" ht="38.25" x14ac:dyDescent="0.25">
      <c r="A10" s="14" t="s">
        <v>46</v>
      </c>
      <c r="B10" s="15" t="s">
        <v>55</v>
      </c>
      <c r="C10" s="16">
        <v>22</v>
      </c>
      <c r="D10" s="17">
        <v>0</v>
      </c>
      <c r="E10" s="17">
        <v>22</v>
      </c>
      <c r="F10" s="17">
        <v>0</v>
      </c>
      <c r="G10" s="17">
        <v>0</v>
      </c>
      <c r="H10" s="17">
        <v>14</v>
      </c>
      <c r="I10" s="17">
        <v>9</v>
      </c>
      <c r="J10" s="17">
        <v>0</v>
      </c>
      <c r="K10" s="18">
        <v>5</v>
      </c>
      <c r="L10" s="18">
        <v>0</v>
      </c>
      <c r="M10" s="18">
        <f t="shared" ref="M10" si="5">N10+O10+P10+Q10</f>
        <v>3</v>
      </c>
      <c r="N10" s="18">
        <v>0</v>
      </c>
      <c r="O10" s="18">
        <v>1</v>
      </c>
      <c r="P10" s="18">
        <v>2</v>
      </c>
      <c r="Q10" s="18">
        <v>0</v>
      </c>
      <c r="R10" s="18">
        <f t="shared" si="2"/>
        <v>7</v>
      </c>
      <c r="S10" s="18">
        <v>0</v>
      </c>
      <c r="T10" s="18">
        <v>2</v>
      </c>
      <c r="U10" s="18">
        <v>5</v>
      </c>
      <c r="V10" s="18">
        <f t="shared" si="3"/>
        <v>10</v>
      </c>
      <c r="W10" s="18">
        <v>0</v>
      </c>
      <c r="X10" s="19">
        <v>1</v>
      </c>
      <c r="Y10" s="18">
        <f t="shared" ref="Y10" si="6">E10+I10-V10</f>
        <v>21</v>
      </c>
      <c r="Z10" s="19">
        <v>4</v>
      </c>
      <c r="AA10" s="19">
        <v>1</v>
      </c>
      <c r="AB10" s="19">
        <v>2</v>
      </c>
      <c r="AC10" s="18">
        <v>3</v>
      </c>
      <c r="AD10" s="19">
        <v>2</v>
      </c>
      <c r="AE10" s="19">
        <v>1</v>
      </c>
      <c r="AF10" s="18"/>
      <c r="AG10" s="18">
        <v>3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63.75" x14ac:dyDescent="0.25">
      <c r="A11" s="12">
        <v>2</v>
      </c>
      <c r="B11" s="13" t="s">
        <v>56</v>
      </c>
      <c r="C11" s="6">
        <f>SUM(C12:C13)</f>
        <v>24</v>
      </c>
      <c r="D11" s="6">
        <f t="shared" ref="D11:AP11" si="7">SUM(D12:D13)</f>
        <v>0</v>
      </c>
      <c r="E11" s="6">
        <f t="shared" si="7"/>
        <v>24</v>
      </c>
      <c r="F11" s="6">
        <f t="shared" si="7"/>
        <v>0</v>
      </c>
      <c r="G11" s="6">
        <f t="shared" si="7"/>
        <v>0</v>
      </c>
      <c r="H11" s="6">
        <f t="shared" si="7"/>
        <v>10</v>
      </c>
      <c r="I11" s="6">
        <f t="shared" si="7"/>
        <v>8</v>
      </c>
      <c r="J11" s="6">
        <f t="shared" si="7"/>
        <v>0</v>
      </c>
      <c r="K11" s="6">
        <f t="shared" si="7"/>
        <v>2</v>
      </c>
      <c r="L11" s="6">
        <f t="shared" si="7"/>
        <v>0</v>
      </c>
      <c r="M11" s="6">
        <f t="shared" si="7"/>
        <v>6</v>
      </c>
      <c r="N11" s="6">
        <f t="shared" si="7"/>
        <v>3</v>
      </c>
      <c r="O11" s="6">
        <f t="shared" si="7"/>
        <v>1</v>
      </c>
      <c r="P11" s="6">
        <f t="shared" si="7"/>
        <v>2</v>
      </c>
      <c r="Q11" s="6">
        <f t="shared" si="7"/>
        <v>0</v>
      </c>
      <c r="R11" s="6">
        <f t="shared" si="7"/>
        <v>4</v>
      </c>
      <c r="S11" s="6">
        <f t="shared" si="7"/>
        <v>0</v>
      </c>
      <c r="T11" s="6">
        <f t="shared" si="7"/>
        <v>3</v>
      </c>
      <c r="U11" s="6">
        <f t="shared" si="7"/>
        <v>1</v>
      </c>
      <c r="V11" s="6">
        <f t="shared" si="7"/>
        <v>10</v>
      </c>
      <c r="W11" s="6">
        <f t="shared" si="7"/>
        <v>0</v>
      </c>
      <c r="X11" s="6">
        <f t="shared" si="7"/>
        <v>0</v>
      </c>
      <c r="Y11" s="6">
        <f t="shared" si="7"/>
        <v>22</v>
      </c>
      <c r="Z11" s="6">
        <f t="shared" si="7"/>
        <v>2</v>
      </c>
      <c r="AA11" s="6">
        <f t="shared" si="7"/>
        <v>2</v>
      </c>
      <c r="AB11" s="6">
        <f t="shared" si="7"/>
        <v>3</v>
      </c>
      <c r="AC11" s="6">
        <f t="shared" si="7"/>
        <v>5</v>
      </c>
      <c r="AD11" s="6">
        <f t="shared" si="7"/>
        <v>3</v>
      </c>
      <c r="AE11" s="6">
        <f t="shared" si="7"/>
        <v>2</v>
      </c>
      <c r="AF11" s="6">
        <f t="shared" si="7"/>
        <v>0</v>
      </c>
      <c r="AG11" s="6">
        <f t="shared" si="7"/>
        <v>2</v>
      </c>
      <c r="AH11" s="6">
        <f t="shared" si="7"/>
        <v>0</v>
      </c>
      <c r="AI11" s="6">
        <f t="shared" si="7"/>
        <v>0</v>
      </c>
      <c r="AJ11" s="6">
        <f t="shared" si="7"/>
        <v>0</v>
      </c>
      <c r="AK11" s="6">
        <f t="shared" si="7"/>
        <v>0</v>
      </c>
      <c r="AL11" s="6">
        <f t="shared" si="7"/>
        <v>0</v>
      </c>
      <c r="AM11" s="6">
        <f t="shared" si="7"/>
        <v>0</v>
      </c>
      <c r="AN11" s="6">
        <f t="shared" si="7"/>
        <v>0</v>
      </c>
      <c r="AO11" s="6">
        <f t="shared" si="7"/>
        <v>0</v>
      </c>
      <c r="AP11" s="6">
        <f t="shared" si="7"/>
        <v>0</v>
      </c>
    </row>
    <row r="12" spans="1:42" ht="38.25" x14ac:dyDescent="0.25">
      <c r="A12" s="14" t="s">
        <v>4</v>
      </c>
      <c r="B12" s="15" t="s">
        <v>57</v>
      </c>
      <c r="C12" s="17">
        <v>15</v>
      </c>
      <c r="D12" s="17">
        <v>0</v>
      </c>
      <c r="E12" s="17">
        <v>15</v>
      </c>
      <c r="F12" s="17">
        <v>0</v>
      </c>
      <c r="G12" s="17">
        <v>0</v>
      </c>
      <c r="H12" s="17">
        <v>8</v>
      </c>
      <c r="I12" s="17">
        <f t="shared" ref="I12:I13" si="8">H12-J12-K12</f>
        <v>6</v>
      </c>
      <c r="J12" s="18">
        <v>0</v>
      </c>
      <c r="K12" s="18">
        <v>2</v>
      </c>
      <c r="L12" s="18">
        <v>0</v>
      </c>
      <c r="M12" s="18">
        <v>5</v>
      </c>
      <c r="N12" s="18">
        <v>2</v>
      </c>
      <c r="O12" s="18">
        <v>1</v>
      </c>
      <c r="P12" s="18">
        <v>2</v>
      </c>
      <c r="Q12" s="18">
        <v>0</v>
      </c>
      <c r="R12" s="18">
        <v>2</v>
      </c>
      <c r="S12" s="18">
        <v>0</v>
      </c>
      <c r="T12" s="18">
        <v>2</v>
      </c>
      <c r="U12" s="18">
        <v>0</v>
      </c>
      <c r="V12" s="18">
        <f t="shared" ref="V12:V13" si="9">M12+R12</f>
        <v>7</v>
      </c>
      <c r="W12" s="18">
        <v>0</v>
      </c>
      <c r="X12" s="18">
        <v>0</v>
      </c>
      <c r="Y12" s="18">
        <f t="shared" ref="Y12:Y13" si="10">E12+I12-V12</f>
        <v>14</v>
      </c>
      <c r="Z12" s="18">
        <v>2</v>
      </c>
      <c r="AA12" s="18">
        <v>1</v>
      </c>
      <c r="AB12" s="18">
        <v>2</v>
      </c>
      <c r="AC12" s="18">
        <v>3</v>
      </c>
      <c r="AD12" s="18">
        <v>2</v>
      </c>
      <c r="AE12" s="18">
        <v>1</v>
      </c>
      <c r="AF12" s="18"/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38.25" x14ac:dyDescent="0.25">
      <c r="A13" s="14" t="s">
        <v>5</v>
      </c>
      <c r="B13" s="15" t="s">
        <v>58</v>
      </c>
      <c r="C13" s="16">
        <v>9</v>
      </c>
      <c r="D13" s="17">
        <v>0</v>
      </c>
      <c r="E13" s="17">
        <v>9</v>
      </c>
      <c r="F13" s="17">
        <v>0</v>
      </c>
      <c r="G13" s="17">
        <v>0</v>
      </c>
      <c r="H13" s="17">
        <v>2</v>
      </c>
      <c r="I13" s="17">
        <f t="shared" si="8"/>
        <v>2</v>
      </c>
      <c r="J13" s="18">
        <v>0</v>
      </c>
      <c r="K13" s="18">
        <v>0</v>
      </c>
      <c r="L13" s="18">
        <v>0</v>
      </c>
      <c r="M13" s="18">
        <v>1</v>
      </c>
      <c r="N13" s="18">
        <v>1</v>
      </c>
      <c r="O13" s="18">
        <v>0</v>
      </c>
      <c r="P13" s="18">
        <v>0</v>
      </c>
      <c r="Q13" s="18">
        <v>0</v>
      </c>
      <c r="R13" s="18">
        <f t="shared" ref="R13" si="11">S13+T13+U13</f>
        <v>2</v>
      </c>
      <c r="S13" s="18">
        <v>0</v>
      </c>
      <c r="T13" s="18">
        <v>1</v>
      </c>
      <c r="U13" s="18">
        <v>1</v>
      </c>
      <c r="V13" s="18">
        <f t="shared" si="9"/>
        <v>3</v>
      </c>
      <c r="W13" s="18">
        <v>0</v>
      </c>
      <c r="X13" s="18">
        <v>0</v>
      </c>
      <c r="Y13" s="18">
        <f t="shared" si="10"/>
        <v>8</v>
      </c>
      <c r="Z13" s="18">
        <v>0</v>
      </c>
      <c r="AA13" s="18">
        <v>1</v>
      </c>
      <c r="AB13" s="18">
        <v>1</v>
      </c>
      <c r="AC13" s="18">
        <v>2</v>
      </c>
      <c r="AD13" s="1">
        <v>1</v>
      </c>
      <c r="AE13" s="18">
        <v>1</v>
      </c>
      <c r="AF13" s="18"/>
      <c r="AG13" s="18">
        <v>2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38.25" x14ac:dyDescent="0.25">
      <c r="A14" s="14" t="s">
        <v>47</v>
      </c>
      <c r="B14" s="13" t="s">
        <v>59</v>
      </c>
      <c r="C14" s="6">
        <f>SUM(C15:C16)</f>
        <v>8</v>
      </c>
      <c r="D14" s="6">
        <f t="shared" ref="D14:AP14" si="12">SUM(D15:D16)</f>
        <v>0</v>
      </c>
      <c r="E14" s="6">
        <f t="shared" si="12"/>
        <v>8</v>
      </c>
      <c r="F14" s="6">
        <f t="shared" si="12"/>
        <v>0</v>
      </c>
      <c r="G14" s="6">
        <f t="shared" si="12"/>
        <v>0</v>
      </c>
      <c r="H14" s="6">
        <f t="shared" si="12"/>
        <v>28</v>
      </c>
      <c r="I14" s="6">
        <f t="shared" si="12"/>
        <v>26</v>
      </c>
      <c r="J14" s="6">
        <f t="shared" si="12"/>
        <v>1</v>
      </c>
      <c r="K14" s="6">
        <f t="shared" si="12"/>
        <v>1</v>
      </c>
      <c r="L14" s="6">
        <f t="shared" si="12"/>
        <v>1</v>
      </c>
      <c r="M14" s="6">
        <f t="shared" si="12"/>
        <v>13</v>
      </c>
      <c r="N14" s="6">
        <f t="shared" si="12"/>
        <v>6</v>
      </c>
      <c r="O14" s="6">
        <f t="shared" si="12"/>
        <v>5</v>
      </c>
      <c r="P14" s="6">
        <f t="shared" si="12"/>
        <v>2</v>
      </c>
      <c r="Q14" s="6">
        <f t="shared" si="12"/>
        <v>0</v>
      </c>
      <c r="R14" s="6">
        <f t="shared" si="12"/>
        <v>7</v>
      </c>
      <c r="S14" s="6">
        <f t="shared" si="12"/>
        <v>1</v>
      </c>
      <c r="T14" s="6">
        <f t="shared" si="12"/>
        <v>5</v>
      </c>
      <c r="U14" s="6">
        <f t="shared" si="12"/>
        <v>1</v>
      </c>
      <c r="V14" s="6">
        <f t="shared" si="12"/>
        <v>20</v>
      </c>
      <c r="W14" s="6">
        <f t="shared" si="12"/>
        <v>0</v>
      </c>
      <c r="X14" s="6">
        <f t="shared" si="12"/>
        <v>0</v>
      </c>
      <c r="Y14" s="6">
        <f t="shared" si="12"/>
        <v>13</v>
      </c>
      <c r="Z14" s="6">
        <f t="shared" si="12"/>
        <v>0</v>
      </c>
      <c r="AA14" s="6">
        <f t="shared" si="12"/>
        <v>5</v>
      </c>
      <c r="AB14" s="6">
        <f t="shared" si="12"/>
        <v>3</v>
      </c>
      <c r="AC14" s="6">
        <f t="shared" si="12"/>
        <v>8</v>
      </c>
      <c r="AD14" s="6">
        <f t="shared" si="12"/>
        <v>6</v>
      </c>
      <c r="AE14" s="6">
        <f t="shared" si="12"/>
        <v>2</v>
      </c>
      <c r="AF14" s="6">
        <f t="shared" si="12"/>
        <v>0</v>
      </c>
      <c r="AG14" s="6">
        <f t="shared" si="12"/>
        <v>7</v>
      </c>
      <c r="AH14" s="6">
        <f t="shared" si="12"/>
        <v>1</v>
      </c>
      <c r="AI14" s="6">
        <f t="shared" si="12"/>
        <v>0</v>
      </c>
      <c r="AJ14" s="6">
        <f t="shared" si="12"/>
        <v>1</v>
      </c>
      <c r="AK14" s="6">
        <f t="shared" si="12"/>
        <v>1</v>
      </c>
      <c r="AL14" s="6">
        <f t="shared" si="12"/>
        <v>0</v>
      </c>
      <c r="AM14" s="6">
        <f t="shared" si="12"/>
        <v>0</v>
      </c>
      <c r="AN14" s="6">
        <f t="shared" si="12"/>
        <v>0</v>
      </c>
      <c r="AO14" s="6">
        <f t="shared" si="12"/>
        <v>0</v>
      </c>
      <c r="AP14" s="6">
        <f t="shared" si="12"/>
        <v>0</v>
      </c>
    </row>
    <row r="15" spans="1:42" ht="38.25" x14ac:dyDescent="0.25">
      <c r="A15" s="14" t="s">
        <v>6</v>
      </c>
      <c r="B15" s="15" t="s">
        <v>60</v>
      </c>
      <c r="C15" s="16">
        <v>6</v>
      </c>
      <c r="D15" s="17">
        <v>0</v>
      </c>
      <c r="E15" s="20">
        <v>6</v>
      </c>
      <c r="F15" s="20"/>
      <c r="G15" s="20">
        <v>0</v>
      </c>
      <c r="H15" s="17">
        <v>10</v>
      </c>
      <c r="I15" s="17">
        <f t="shared" ref="I15:I16" si="13">H15-J15-K15</f>
        <v>8</v>
      </c>
      <c r="J15" s="18">
        <v>1</v>
      </c>
      <c r="K15" s="18">
        <v>1</v>
      </c>
      <c r="L15" s="18">
        <v>1</v>
      </c>
      <c r="M15" s="18">
        <f t="shared" ref="M15" si="14">N15+O15+P15+Q15</f>
        <v>5</v>
      </c>
      <c r="N15" s="18">
        <v>3</v>
      </c>
      <c r="O15" s="18">
        <v>1</v>
      </c>
      <c r="P15" s="18">
        <v>1</v>
      </c>
      <c r="Q15" s="18">
        <v>0</v>
      </c>
      <c r="R15" s="18">
        <f t="shared" ref="R15:R17" si="15">S15+T15+U15</f>
        <v>1</v>
      </c>
      <c r="S15" s="18">
        <v>0</v>
      </c>
      <c r="T15" s="18">
        <v>1</v>
      </c>
      <c r="U15" s="18">
        <v>0</v>
      </c>
      <c r="V15" s="18">
        <f t="shared" ref="V15:V17" si="16">M15+R15</f>
        <v>6</v>
      </c>
      <c r="W15" s="18">
        <v>0</v>
      </c>
      <c r="X15" s="18">
        <v>0</v>
      </c>
      <c r="Y15" s="18">
        <f t="shared" ref="Y15" si="17">E15+I15-L15-V15</f>
        <v>7</v>
      </c>
      <c r="Z15" s="18">
        <v>0</v>
      </c>
      <c r="AA15" s="18">
        <v>1</v>
      </c>
      <c r="AB15" s="18">
        <v>2</v>
      </c>
      <c r="AC15" s="18">
        <v>3</v>
      </c>
      <c r="AD15" s="18">
        <v>2</v>
      </c>
      <c r="AE15" s="18">
        <v>1</v>
      </c>
      <c r="AF15" s="18"/>
      <c r="AG15" s="18">
        <v>2</v>
      </c>
      <c r="AH15" s="18">
        <v>1</v>
      </c>
      <c r="AI15" s="18">
        <v>0</v>
      </c>
      <c r="AJ15" s="18">
        <v>1</v>
      </c>
      <c r="AK15" s="18">
        <v>1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15" t="s">
        <v>61</v>
      </c>
      <c r="C16" s="16">
        <v>2</v>
      </c>
      <c r="D16" s="17">
        <v>0</v>
      </c>
      <c r="E16" s="20">
        <v>2</v>
      </c>
      <c r="F16" s="20">
        <v>0</v>
      </c>
      <c r="G16" s="20">
        <v>0</v>
      </c>
      <c r="H16" s="17">
        <v>18</v>
      </c>
      <c r="I16" s="17">
        <f t="shared" si="13"/>
        <v>18</v>
      </c>
      <c r="J16" s="4">
        <v>0</v>
      </c>
      <c r="K16" s="4">
        <v>0</v>
      </c>
      <c r="L16" s="4">
        <v>0</v>
      </c>
      <c r="M16" s="18">
        <v>8</v>
      </c>
      <c r="N16" s="4">
        <v>3</v>
      </c>
      <c r="O16" s="4">
        <v>4</v>
      </c>
      <c r="P16" s="4">
        <v>1</v>
      </c>
      <c r="Q16" s="4">
        <v>0</v>
      </c>
      <c r="R16" s="18">
        <f t="shared" si="15"/>
        <v>6</v>
      </c>
      <c r="S16" s="4">
        <v>1</v>
      </c>
      <c r="T16" s="4">
        <v>4</v>
      </c>
      <c r="U16" s="4">
        <v>1</v>
      </c>
      <c r="V16" s="18">
        <f t="shared" si="16"/>
        <v>14</v>
      </c>
      <c r="W16" s="4">
        <v>0</v>
      </c>
      <c r="X16" s="4">
        <v>0</v>
      </c>
      <c r="Y16" s="18">
        <f t="shared" ref="Y16:Y17" si="18">E16+I16-V16</f>
        <v>6</v>
      </c>
      <c r="Z16" s="4">
        <v>0</v>
      </c>
      <c r="AA16" s="4">
        <v>4</v>
      </c>
      <c r="AB16" s="4">
        <v>1</v>
      </c>
      <c r="AC16" s="18">
        <v>5</v>
      </c>
      <c r="AD16" s="4">
        <v>4</v>
      </c>
      <c r="AE16" s="4">
        <v>1</v>
      </c>
      <c r="AF16" s="4"/>
      <c r="AG16" s="4">
        <v>5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v>148</v>
      </c>
      <c r="D17" s="17">
        <v>0</v>
      </c>
      <c r="E17" s="17">
        <v>148</v>
      </c>
      <c r="F17" s="17">
        <v>0</v>
      </c>
      <c r="G17" s="17">
        <v>0</v>
      </c>
      <c r="H17" s="17">
        <v>5</v>
      </c>
      <c r="I17" s="17">
        <v>5</v>
      </c>
      <c r="J17" s="4">
        <v>0</v>
      </c>
      <c r="K17" s="4">
        <v>0</v>
      </c>
      <c r="L17" s="4">
        <v>2</v>
      </c>
      <c r="M17" s="18">
        <f t="shared" ref="M17" si="19">N17+O17+P17+Q17</f>
        <v>104</v>
      </c>
      <c r="N17" s="4">
        <v>4</v>
      </c>
      <c r="O17" s="4">
        <v>1</v>
      </c>
      <c r="P17" s="4">
        <v>99</v>
      </c>
      <c r="Q17" s="4">
        <v>0</v>
      </c>
      <c r="R17" s="18">
        <f t="shared" si="15"/>
        <v>36</v>
      </c>
      <c r="S17" s="4">
        <v>0</v>
      </c>
      <c r="T17" s="4">
        <v>29</v>
      </c>
      <c r="U17" s="4">
        <v>7</v>
      </c>
      <c r="V17" s="18">
        <f t="shared" si="16"/>
        <v>140</v>
      </c>
      <c r="W17" s="4">
        <v>0</v>
      </c>
      <c r="X17" s="4">
        <v>2</v>
      </c>
      <c r="Y17" s="18">
        <f t="shared" si="18"/>
        <v>13</v>
      </c>
      <c r="Z17" s="4">
        <v>4</v>
      </c>
      <c r="AA17" s="4">
        <v>0</v>
      </c>
      <c r="AB17" s="4">
        <v>0</v>
      </c>
      <c r="AC17" s="18">
        <v>0</v>
      </c>
      <c r="AD17" s="4">
        <v>0</v>
      </c>
      <c r="AE17" s="4">
        <v>0</v>
      </c>
      <c r="AF17" s="4"/>
      <c r="AG17" s="4">
        <v>4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38.25" x14ac:dyDescent="0.25">
      <c r="A18" s="14">
        <v>5</v>
      </c>
      <c r="B18" s="13" t="s">
        <v>66</v>
      </c>
      <c r="C18" s="16">
        <v>0</v>
      </c>
      <c r="D18" s="17">
        <v>0</v>
      </c>
      <c r="E18" s="17">
        <f t="shared" ref="E18" si="20">C18-F18-G18</f>
        <v>0</v>
      </c>
      <c r="F18" s="20">
        <v>0</v>
      </c>
      <c r="G18" s="20">
        <v>0</v>
      </c>
      <c r="H18" s="17">
        <v>2</v>
      </c>
      <c r="I18" s="17">
        <v>2</v>
      </c>
      <c r="J18" s="4">
        <v>0</v>
      </c>
      <c r="K18" s="4">
        <v>0</v>
      </c>
      <c r="L18" s="4">
        <v>0</v>
      </c>
      <c r="M18" s="18">
        <v>0</v>
      </c>
      <c r="N18" s="4">
        <v>0</v>
      </c>
      <c r="O18" s="4">
        <v>0</v>
      </c>
      <c r="P18" s="4">
        <v>0</v>
      </c>
      <c r="Q18" s="4">
        <v>0</v>
      </c>
      <c r="R18" s="18">
        <v>0</v>
      </c>
      <c r="S18" s="4">
        <v>0</v>
      </c>
      <c r="T18" s="4">
        <v>0</v>
      </c>
      <c r="U18" s="4">
        <v>0</v>
      </c>
      <c r="V18" s="18">
        <v>0</v>
      </c>
      <c r="W18" s="4">
        <v>0</v>
      </c>
      <c r="X18" s="4">
        <v>0</v>
      </c>
      <c r="Y18" s="18">
        <v>2</v>
      </c>
      <c r="Z18" s="4">
        <v>0</v>
      </c>
      <c r="AA18" s="4">
        <v>0</v>
      </c>
      <c r="AB18" s="4">
        <v>0</v>
      </c>
      <c r="AC18" s="18">
        <f t="shared" ref="AC18:AC41" si="21">AA18+AB18</f>
        <v>0</v>
      </c>
      <c r="AD18" s="4">
        <v>0</v>
      </c>
      <c r="AE18" s="4">
        <v>0</v>
      </c>
      <c r="AF18" s="4"/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>SUM(C20:C26)</f>
        <v>0</v>
      </c>
      <c r="D19" s="6">
        <f t="shared" ref="D19:AP19" si="22">SUM(D20:D26)</f>
        <v>0</v>
      </c>
      <c r="E19" s="6">
        <f t="shared" si="22"/>
        <v>0</v>
      </c>
      <c r="F19" s="6">
        <f t="shared" si="22"/>
        <v>0</v>
      </c>
      <c r="G19" s="6">
        <f t="shared" si="22"/>
        <v>0</v>
      </c>
      <c r="H19" s="6">
        <f t="shared" si="22"/>
        <v>0</v>
      </c>
      <c r="I19" s="6">
        <f t="shared" si="22"/>
        <v>0</v>
      </c>
      <c r="J19" s="6">
        <f t="shared" si="22"/>
        <v>0</v>
      </c>
      <c r="K19" s="6">
        <f t="shared" si="22"/>
        <v>0</v>
      </c>
      <c r="L19" s="6">
        <f t="shared" si="22"/>
        <v>0</v>
      </c>
      <c r="M19" s="6">
        <f t="shared" si="22"/>
        <v>0</v>
      </c>
      <c r="N19" s="6">
        <f t="shared" si="22"/>
        <v>0</v>
      </c>
      <c r="O19" s="6">
        <f t="shared" si="22"/>
        <v>0</v>
      </c>
      <c r="P19" s="6">
        <f t="shared" si="22"/>
        <v>0</v>
      </c>
      <c r="Q19" s="6">
        <f t="shared" si="22"/>
        <v>0</v>
      </c>
      <c r="R19" s="6">
        <f t="shared" si="22"/>
        <v>0</v>
      </c>
      <c r="S19" s="6">
        <f t="shared" si="22"/>
        <v>0</v>
      </c>
      <c r="T19" s="6">
        <f t="shared" si="22"/>
        <v>0</v>
      </c>
      <c r="U19" s="6">
        <f t="shared" si="22"/>
        <v>0</v>
      </c>
      <c r="V19" s="6">
        <f t="shared" si="22"/>
        <v>0</v>
      </c>
      <c r="W19" s="6">
        <f t="shared" si="22"/>
        <v>0</v>
      </c>
      <c r="X19" s="6">
        <f t="shared" si="22"/>
        <v>0</v>
      </c>
      <c r="Y19" s="6">
        <f t="shared" si="22"/>
        <v>0</v>
      </c>
      <c r="Z19" s="6">
        <f t="shared" si="22"/>
        <v>0</v>
      </c>
      <c r="AA19" s="6">
        <f t="shared" si="22"/>
        <v>0</v>
      </c>
      <c r="AB19" s="6">
        <f t="shared" si="22"/>
        <v>0</v>
      </c>
      <c r="AC19" s="6">
        <f t="shared" si="22"/>
        <v>0</v>
      </c>
      <c r="AD19" s="6">
        <f t="shared" si="22"/>
        <v>0</v>
      </c>
      <c r="AE19" s="6">
        <f t="shared" si="22"/>
        <v>0</v>
      </c>
      <c r="AF19" s="6">
        <f t="shared" si="22"/>
        <v>0</v>
      </c>
      <c r="AG19" s="6">
        <f t="shared" si="22"/>
        <v>0</v>
      </c>
      <c r="AH19" s="6">
        <f t="shared" si="22"/>
        <v>0</v>
      </c>
      <c r="AI19" s="6">
        <f t="shared" si="22"/>
        <v>0</v>
      </c>
      <c r="AJ19" s="6">
        <f t="shared" si="22"/>
        <v>0</v>
      </c>
      <c r="AK19" s="6">
        <f t="shared" si="22"/>
        <v>0</v>
      </c>
      <c r="AL19" s="6">
        <f t="shared" si="22"/>
        <v>0</v>
      </c>
      <c r="AM19" s="6">
        <f t="shared" si="22"/>
        <v>0</v>
      </c>
      <c r="AN19" s="6">
        <f t="shared" si="22"/>
        <v>0</v>
      </c>
      <c r="AO19" s="6">
        <f t="shared" si="22"/>
        <v>0</v>
      </c>
      <c r="AP19" s="6">
        <f t="shared" si="22"/>
        <v>0</v>
      </c>
    </row>
    <row r="20" spans="1:42" ht="38.25" x14ac:dyDescent="0.25">
      <c r="A20" s="14" t="s">
        <v>8</v>
      </c>
      <c r="B20" s="15" t="s">
        <v>68</v>
      </c>
      <c r="C20" s="16">
        <f t="shared" ref="C20:C37" si="23">E20+F20+G20</f>
        <v>0</v>
      </c>
      <c r="D20" s="17">
        <f t="shared" ref="D20:D37" si="24">L20+V20+W20+Y20-I20-E20</f>
        <v>0</v>
      </c>
      <c r="E20" s="20">
        <v>0</v>
      </c>
      <c r="F20" s="20">
        <v>0</v>
      </c>
      <c r="G20" s="20">
        <v>0</v>
      </c>
      <c r="H20" s="17">
        <f t="shared" ref="H20:H37" si="25">I20+J20+K20</f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ref="M20:M37" si="26">N20+O20+P20+Q20</f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ref="R20:R37" si="27">S20+T20+U20</f>
        <v>0</v>
      </c>
      <c r="S20" s="4">
        <v>0</v>
      </c>
      <c r="T20" s="4">
        <v>0</v>
      </c>
      <c r="U20" s="4">
        <v>0</v>
      </c>
      <c r="V20" s="18">
        <f t="shared" ref="V20:V40" si="28">M20+R20</f>
        <v>0</v>
      </c>
      <c r="W20" s="4">
        <v>0</v>
      </c>
      <c r="X20" s="4">
        <v>0</v>
      </c>
      <c r="Y20" s="18">
        <f t="shared" ref="Y20:Y37" si="29">E20+I20-L20-V20</f>
        <v>0</v>
      </c>
      <c r="Z20" s="4">
        <v>0</v>
      </c>
      <c r="AA20" s="4">
        <v>0</v>
      </c>
      <c r="AB20" s="4">
        <v>0</v>
      </c>
      <c r="AC20" s="18">
        <f t="shared" si="21"/>
        <v>0</v>
      </c>
      <c r="AD20" s="4">
        <v>0</v>
      </c>
      <c r="AE20" s="4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15" t="s">
        <v>69</v>
      </c>
      <c r="C21" s="16">
        <f t="shared" si="23"/>
        <v>0</v>
      </c>
      <c r="D21" s="17">
        <f t="shared" si="24"/>
        <v>0</v>
      </c>
      <c r="E21" s="17">
        <v>0</v>
      </c>
      <c r="F21" s="17">
        <v>0</v>
      </c>
      <c r="G21" s="17">
        <v>0</v>
      </c>
      <c r="H21" s="17">
        <f t="shared" si="25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26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27"/>
        <v>0</v>
      </c>
      <c r="S21" s="4">
        <v>0</v>
      </c>
      <c r="T21" s="4">
        <v>0</v>
      </c>
      <c r="U21" s="4">
        <v>0</v>
      </c>
      <c r="V21" s="18">
        <f t="shared" si="28"/>
        <v>0</v>
      </c>
      <c r="W21" s="4">
        <v>0</v>
      </c>
      <c r="X21" s="4">
        <v>0</v>
      </c>
      <c r="Y21" s="18">
        <f t="shared" si="29"/>
        <v>0</v>
      </c>
      <c r="Z21" s="4">
        <v>0</v>
      </c>
      <c r="AA21" s="4">
        <v>0</v>
      </c>
      <c r="AB21" s="4">
        <v>0</v>
      </c>
      <c r="AC21" s="18">
        <f t="shared" si="21"/>
        <v>0</v>
      </c>
      <c r="AD21" s="4">
        <v>0</v>
      </c>
      <c r="AE21" s="4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15" t="s">
        <v>70</v>
      </c>
      <c r="C22" s="16">
        <f t="shared" si="23"/>
        <v>0</v>
      </c>
      <c r="D22" s="17">
        <f t="shared" si="24"/>
        <v>0</v>
      </c>
      <c r="E22" s="20">
        <v>0</v>
      </c>
      <c r="F22" s="20">
        <v>0</v>
      </c>
      <c r="G22" s="20">
        <v>0</v>
      </c>
      <c r="H22" s="17">
        <f t="shared" si="25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26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27"/>
        <v>0</v>
      </c>
      <c r="S22" s="4">
        <v>0</v>
      </c>
      <c r="T22" s="4">
        <v>0</v>
      </c>
      <c r="U22" s="4">
        <v>0</v>
      </c>
      <c r="V22" s="18">
        <f t="shared" si="28"/>
        <v>0</v>
      </c>
      <c r="W22" s="4">
        <v>0</v>
      </c>
      <c r="X22" s="4">
        <v>0</v>
      </c>
      <c r="Y22" s="18">
        <f t="shared" si="29"/>
        <v>0</v>
      </c>
      <c r="Z22" s="4">
        <v>0</v>
      </c>
      <c r="AA22" s="4">
        <v>0</v>
      </c>
      <c r="AB22" s="4">
        <v>0</v>
      </c>
      <c r="AC22" s="18">
        <v>0</v>
      </c>
      <c r="AD22" s="4">
        <v>0</v>
      </c>
      <c r="AE22" s="4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15" t="s">
        <v>71</v>
      </c>
      <c r="C23" s="16">
        <f t="shared" si="23"/>
        <v>0</v>
      </c>
      <c r="D23" s="17">
        <f t="shared" si="24"/>
        <v>0</v>
      </c>
      <c r="E23" s="20">
        <v>0</v>
      </c>
      <c r="F23" s="20">
        <v>0</v>
      </c>
      <c r="G23" s="20">
        <v>0</v>
      </c>
      <c r="H23" s="17">
        <f t="shared" si="25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26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27"/>
        <v>0</v>
      </c>
      <c r="S23" s="4">
        <v>0</v>
      </c>
      <c r="T23" s="4">
        <v>0</v>
      </c>
      <c r="U23" s="4">
        <v>0</v>
      </c>
      <c r="V23" s="18">
        <f t="shared" si="28"/>
        <v>0</v>
      </c>
      <c r="W23" s="4">
        <v>0</v>
      </c>
      <c r="X23" s="4">
        <v>0</v>
      </c>
      <c r="Y23" s="18">
        <f t="shared" si="29"/>
        <v>0</v>
      </c>
      <c r="Z23" s="4">
        <v>0</v>
      </c>
      <c r="AA23" s="4">
        <v>0</v>
      </c>
      <c r="AB23" s="4">
        <v>0</v>
      </c>
      <c r="AC23" s="18">
        <f t="shared" si="21"/>
        <v>0</v>
      </c>
      <c r="AD23" s="4">
        <v>0</v>
      </c>
      <c r="AE23" s="4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15" t="s">
        <v>72</v>
      </c>
      <c r="C24" s="16">
        <f t="shared" si="23"/>
        <v>0</v>
      </c>
      <c r="D24" s="17">
        <f t="shared" si="24"/>
        <v>0</v>
      </c>
      <c r="E24" s="20">
        <v>0</v>
      </c>
      <c r="F24" s="20">
        <v>0</v>
      </c>
      <c r="G24" s="20">
        <v>0</v>
      </c>
      <c r="H24" s="17">
        <f t="shared" si="25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26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27"/>
        <v>0</v>
      </c>
      <c r="S24" s="4">
        <v>0</v>
      </c>
      <c r="T24" s="4">
        <v>0</v>
      </c>
      <c r="U24" s="4">
        <v>0</v>
      </c>
      <c r="V24" s="18">
        <f t="shared" si="28"/>
        <v>0</v>
      </c>
      <c r="W24" s="4">
        <v>0</v>
      </c>
      <c r="X24" s="4">
        <v>0</v>
      </c>
      <c r="Y24" s="18">
        <f t="shared" si="29"/>
        <v>0</v>
      </c>
      <c r="Z24" s="4">
        <v>0</v>
      </c>
      <c r="AA24" s="4">
        <v>0</v>
      </c>
      <c r="AB24" s="4">
        <v>0</v>
      </c>
      <c r="AC24" s="18">
        <f t="shared" si="21"/>
        <v>0</v>
      </c>
      <c r="AD24" s="4">
        <v>0</v>
      </c>
      <c r="AE24" s="4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15" t="s">
        <v>73</v>
      </c>
      <c r="C25" s="16">
        <f t="shared" si="23"/>
        <v>0</v>
      </c>
      <c r="D25" s="17">
        <f t="shared" si="24"/>
        <v>0</v>
      </c>
      <c r="E25" s="21">
        <v>0</v>
      </c>
      <c r="F25" s="21">
        <v>0</v>
      </c>
      <c r="G25" s="21">
        <v>0</v>
      </c>
      <c r="H25" s="17">
        <f t="shared" si="25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26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27"/>
        <v>0</v>
      </c>
      <c r="S25" s="4">
        <v>0</v>
      </c>
      <c r="T25" s="4">
        <v>0</v>
      </c>
      <c r="U25" s="4">
        <v>0</v>
      </c>
      <c r="V25" s="18">
        <f t="shared" si="28"/>
        <v>0</v>
      </c>
      <c r="W25" s="4">
        <v>0</v>
      </c>
      <c r="X25" s="4">
        <v>0</v>
      </c>
      <c r="Y25" s="18">
        <f t="shared" si="29"/>
        <v>0</v>
      </c>
      <c r="Z25" s="4">
        <v>0</v>
      </c>
      <c r="AA25" s="4">
        <v>0</v>
      </c>
      <c r="AB25" s="4">
        <v>0</v>
      </c>
      <c r="AC25" s="18">
        <f t="shared" si="21"/>
        <v>0</v>
      </c>
      <c r="AD25" s="4">
        <v>0</v>
      </c>
      <c r="AE25" s="4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15" t="s">
        <v>74</v>
      </c>
      <c r="C26" s="16">
        <f t="shared" si="23"/>
        <v>0</v>
      </c>
      <c r="D26" s="17">
        <f t="shared" si="24"/>
        <v>0</v>
      </c>
      <c r="E26" s="20">
        <v>0</v>
      </c>
      <c r="F26" s="20">
        <v>0</v>
      </c>
      <c r="G26" s="20">
        <v>0</v>
      </c>
      <c r="H26" s="17">
        <f t="shared" si="25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26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27"/>
        <v>0</v>
      </c>
      <c r="S26" s="4">
        <v>0</v>
      </c>
      <c r="T26" s="4">
        <v>0</v>
      </c>
      <c r="U26" s="4">
        <v>0</v>
      </c>
      <c r="V26" s="18">
        <f t="shared" si="28"/>
        <v>0</v>
      </c>
      <c r="W26" s="4">
        <v>0</v>
      </c>
      <c r="X26" s="4">
        <v>0</v>
      </c>
      <c r="Y26" s="18">
        <f t="shared" si="29"/>
        <v>0</v>
      </c>
      <c r="Z26" s="4">
        <v>0</v>
      </c>
      <c r="AA26" s="4">
        <v>0</v>
      </c>
      <c r="AB26" s="4">
        <v>0</v>
      </c>
      <c r="AC26" s="18">
        <f t="shared" si="21"/>
        <v>0</v>
      </c>
      <c r="AD26" s="4">
        <v>0</v>
      </c>
      <c r="AE26" s="4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25.5" x14ac:dyDescent="0.25">
      <c r="A27" s="14">
        <v>7</v>
      </c>
      <c r="B27" s="13" t="s">
        <v>75</v>
      </c>
      <c r="C27" s="6">
        <f>SUM(C28:C32)</f>
        <v>0</v>
      </c>
      <c r="D27" s="6">
        <f t="shared" ref="D27:AP27" si="30">SUM(D28:D32)</f>
        <v>0</v>
      </c>
      <c r="E27" s="6">
        <f t="shared" si="30"/>
        <v>0</v>
      </c>
      <c r="F27" s="6">
        <f t="shared" si="30"/>
        <v>0</v>
      </c>
      <c r="G27" s="6">
        <f t="shared" si="30"/>
        <v>0</v>
      </c>
      <c r="H27" s="6">
        <f t="shared" si="30"/>
        <v>0</v>
      </c>
      <c r="I27" s="6">
        <f t="shared" si="30"/>
        <v>0</v>
      </c>
      <c r="J27" s="6">
        <f t="shared" si="30"/>
        <v>0</v>
      </c>
      <c r="K27" s="6">
        <f t="shared" si="30"/>
        <v>0</v>
      </c>
      <c r="L27" s="6">
        <f t="shared" si="30"/>
        <v>0</v>
      </c>
      <c r="M27" s="6">
        <f t="shared" si="30"/>
        <v>0</v>
      </c>
      <c r="N27" s="6">
        <f t="shared" si="30"/>
        <v>0</v>
      </c>
      <c r="O27" s="6">
        <f t="shared" si="30"/>
        <v>0</v>
      </c>
      <c r="P27" s="6">
        <f t="shared" si="30"/>
        <v>0</v>
      </c>
      <c r="Q27" s="6">
        <f t="shared" si="30"/>
        <v>0</v>
      </c>
      <c r="R27" s="6">
        <f t="shared" si="30"/>
        <v>0</v>
      </c>
      <c r="S27" s="6">
        <f t="shared" si="30"/>
        <v>0</v>
      </c>
      <c r="T27" s="6">
        <f t="shared" si="30"/>
        <v>0</v>
      </c>
      <c r="U27" s="6">
        <f t="shared" si="30"/>
        <v>0</v>
      </c>
      <c r="V27" s="6">
        <f t="shared" si="30"/>
        <v>0</v>
      </c>
      <c r="W27" s="6">
        <f t="shared" si="30"/>
        <v>0</v>
      </c>
      <c r="X27" s="6">
        <f t="shared" si="30"/>
        <v>0</v>
      </c>
      <c r="Y27" s="6">
        <f t="shared" si="30"/>
        <v>0</v>
      </c>
      <c r="Z27" s="6">
        <f t="shared" si="30"/>
        <v>0</v>
      </c>
      <c r="AA27" s="6">
        <f t="shared" si="30"/>
        <v>0</v>
      </c>
      <c r="AB27" s="6">
        <f t="shared" si="30"/>
        <v>0</v>
      </c>
      <c r="AC27" s="6">
        <f t="shared" si="30"/>
        <v>0</v>
      </c>
      <c r="AD27" s="6">
        <f t="shared" si="30"/>
        <v>0</v>
      </c>
      <c r="AE27" s="6">
        <f t="shared" si="30"/>
        <v>0</v>
      </c>
      <c r="AF27" s="6">
        <f t="shared" si="30"/>
        <v>0</v>
      </c>
      <c r="AG27" s="6">
        <f t="shared" si="30"/>
        <v>0</v>
      </c>
      <c r="AH27" s="6">
        <f t="shared" si="30"/>
        <v>0</v>
      </c>
      <c r="AI27" s="6">
        <f t="shared" si="30"/>
        <v>0</v>
      </c>
      <c r="AJ27" s="6">
        <f t="shared" si="30"/>
        <v>0</v>
      </c>
      <c r="AK27" s="6">
        <f t="shared" si="30"/>
        <v>0</v>
      </c>
      <c r="AL27" s="6">
        <f t="shared" si="30"/>
        <v>0</v>
      </c>
      <c r="AM27" s="6">
        <f t="shared" si="30"/>
        <v>0</v>
      </c>
      <c r="AN27" s="6">
        <f t="shared" si="30"/>
        <v>0</v>
      </c>
      <c r="AO27" s="6">
        <f t="shared" si="30"/>
        <v>0</v>
      </c>
      <c r="AP27" s="6">
        <f t="shared" si="30"/>
        <v>0</v>
      </c>
    </row>
    <row r="28" spans="1:42" x14ac:dyDescent="0.25">
      <c r="A28" s="22" t="s">
        <v>14</v>
      </c>
      <c r="B28" s="15" t="s">
        <v>76</v>
      </c>
      <c r="C28" s="16">
        <f t="shared" si="23"/>
        <v>0</v>
      </c>
      <c r="D28" s="17">
        <f t="shared" si="24"/>
        <v>0</v>
      </c>
      <c r="E28" s="20">
        <v>0</v>
      </c>
      <c r="F28" s="20">
        <v>0</v>
      </c>
      <c r="G28" s="20">
        <v>0</v>
      </c>
      <c r="H28" s="17">
        <f t="shared" si="25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26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27"/>
        <v>0</v>
      </c>
      <c r="S28" s="4">
        <v>0</v>
      </c>
      <c r="T28" s="4">
        <v>0</v>
      </c>
      <c r="U28" s="4">
        <v>0</v>
      </c>
      <c r="V28" s="18">
        <f t="shared" si="28"/>
        <v>0</v>
      </c>
      <c r="W28" s="4">
        <v>0</v>
      </c>
      <c r="X28" s="4">
        <v>0</v>
      </c>
      <c r="Y28" s="18">
        <f t="shared" si="29"/>
        <v>0</v>
      </c>
      <c r="Z28" s="4">
        <v>0</v>
      </c>
      <c r="AA28" s="4">
        <v>0</v>
      </c>
      <c r="AB28" s="4">
        <v>0</v>
      </c>
      <c r="AC28" s="18">
        <f t="shared" si="21"/>
        <v>0</v>
      </c>
      <c r="AD28" s="4">
        <v>0</v>
      </c>
      <c r="AE28" s="4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5">
      <c r="A29" s="22" t="s">
        <v>15</v>
      </c>
      <c r="B29" s="15" t="s">
        <v>77</v>
      </c>
      <c r="C29" s="16">
        <f t="shared" si="23"/>
        <v>0</v>
      </c>
      <c r="D29" s="17">
        <f t="shared" si="24"/>
        <v>0</v>
      </c>
      <c r="E29" s="20">
        <v>0</v>
      </c>
      <c r="F29" s="20">
        <v>0</v>
      </c>
      <c r="G29" s="20">
        <v>0</v>
      </c>
      <c r="H29" s="17">
        <f t="shared" si="25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26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27"/>
        <v>0</v>
      </c>
      <c r="S29" s="4">
        <v>0</v>
      </c>
      <c r="T29" s="4">
        <v>0</v>
      </c>
      <c r="U29" s="4">
        <v>0</v>
      </c>
      <c r="V29" s="18">
        <f t="shared" si="28"/>
        <v>0</v>
      </c>
      <c r="W29" s="4">
        <v>0</v>
      </c>
      <c r="X29" s="4">
        <v>0</v>
      </c>
      <c r="Y29" s="18">
        <f t="shared" si="29"/>
        <v>0</v>
      </c>
      <c r="Z29" s="4">
        <v>0</v>
      </c>
      <c r="AA29" s="4">
        <v>0</v>
      </c>
      <c r="AB29" s="4">
        <v>0</v>
      </c>
      <c r="AC29" s="18">
        <f t="shared" si="21"/>
        <v>0</v>
      </c>
      <c r="AD29" s="4">
        <v>0</v>
      </c>
      <c r="AE29" s="4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15" t="s">
        <v>78</v>
      </c>
      <c r="C30" s="16">
        <f t="shared" si="23"/>
        <v>0</v>
      </c>
      <c r="D30" s="17">
        <f t="shared" si="24"/>
        <v>0</v>
      </c>
      <c r="E30" s="20">
        <v>0</v>
      </c>
      <c r="F30" s="20">
        <v>0</v>
      </c>
      <c r="G30" s="20">
        <v>0</v>
      </c>
      <c r="H30" s="17">
        <f t="shared" si="25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26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27"/>
        <v>0</v>
      </c>
      <c r="S30" s="4">
        <v>0</v>
      </c>
      <c r="T30" s="4">
        <v>0</v>
      </c>
      <c r="U30" s="4">
        <v>0</v>
      </c>
      <c r="V30" s="18">
        <f t="shared" si="28"/>
        <v>0</v>
      </c>
      <c r="W30" s="4">
        <v>0</v>
      </c>
      <c r="X30" s="4">
        <v>0</v>
      </c>
      <c r="Y30" s="18">
        <f t="shared" si="29"/>
        <v>0</v>
      </c>
      <c r="Z30" s="4">
        <v>0</v>
      </c>
      <c r="AA30" s="4">
        <v>0</v>
      </c>
      <c r="AB30" s="4">
        <v>0</v>
      </c>
      <c r="AC30" s="18">
        <f t="shared" si="21"/>
        <v>0</v>
      </c>
      <c r="AD30" s="4">
        <v>0</v>
      </c>
      <c r="AE30" s="4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5">
      <c r="A31" s="22" t="s">
        <v>50</v>
      </c>
      <c r="B31" s="15" t="s">
        <v>79</v>
      </c>
      <c r="C31" s="16">
        <f t="shared" si="23"/>
        <v>0</v>
      </c>
      <c r="D31" s="17">
        <f t="shared" si="24"/>
        <v>0</v>
      </c>
      <c r="E31" s="20">
        <v>0</v>
      </c>
      <c r="F31" s="20">
        <v>0</v>
      </c>
      <c r="G31" s="20">
        <v>0</v>
      </c>
      <c r="H31" s="17">
        <f t="shared" si="25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26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27"/>
        <v>0</v>
      </c>
      <c r="S31" s="4">
        <v>0</v>
      </c>
      <c r="T31" s="4">
        <v>0</v>
      </c>
      <c r="U31" s="4">
        <v>0</v>
      </c>
      <c r="V31" s="18">
        <f t="shared" si="28"/>
        <v>0</v>
      </c>
      <c r="W31" s="4">
        <v>0</v>
      </c>
      <c r="X31" s="4">
        <v>0</v>
      </c>
      <c r="Y31" s="18">
        <f t="shared" si="29"/>
        <v>0</v>
      </c>
      <c r="Z31" s="4">
        <v>0</v>
      </c>
      <c r="AA31" s="4">
        <v>0</v>
      </c>
      <c r="AB31" s="4">
        <v>0</v>
      </c>
      <c r="AC31" s="18">
        <f t="shared" si="21"/>
        <v>0</v>
      </c>
      <c r="AD31" s="4">
        <v>0</v>
      </c>
      <c r="AE31" s="4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5">
      <c r="A32" s="22" t="s">
        <v>51</v>
      </c>
      <c r="B32" s="15" t="s">
        <v>3</v>
      </c>
      <c r="C32" s="16">
        <f t="shared" si="23"/>
        <v>0</v>
      </c>
      <c r="D32" s="17">
        <f t="shared" si="24"/>
        <v>0</v>
      </c>
      <c r="E32" s="20">
        <v>0</v>
      </c>
      <c r="F32" s="20">
        <v>0</v>
      </c>
      <c r="G32" s="20">
        <v>0</v>
      </c>
      <c r="H32" s="17">
        <f t="shared" si="25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26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27"/>
        <v>0</v>
      </c>
      <c r="S32" s="4">
        <v>0</v>
      </c>
      <c r="T32" s="4">
        <v>0</v>
      </c>
      <c r="U32" s="4">
        <v>0</v>
      </c>
      <c r="V32" s="18">
        <f t="shared" si="28"/>
        <v>0</v>
      </c>
      <c r="W32" s="4">
        <v>0</v>
      </c>
      <c r="X32" s="4">
        <v>0</v>
      </c>
      <c r="Y32" s="18">
        <f t="shared" si="29"/>
        <v>0</v>
      </c>
      <c r="Z32" s="4">
        <v>0</v>
      </c>
      <c r="AA32" s="4">
        <v>0</v>
      </c>
      <c r="AB32" s="4">
        <v>0</v>
      </c>
      <c r="AC32" s="18">
        <f t="shared" si="21"/>
        <v>0</v>
      </c>
      <c r="AD32" s="4">
        <v>0</v>
      </c>
      <c r="AE32" s="4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23"/>
        <v>0</v>
      </c>
      <c r="D33" s="17">
        <f t="shared" si="24"/>
        <v>0</v>
      </c>
      <c r="E33" s="20">
        <v>0</v>
      </c>
      <c r="F33" s="20">
        <v>0</v>
      </c>
      <c r="G33" s="20">
        <v>0</v>
      </c>
      <c r="H33" s="17">
        <f t="shared" si="25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26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27"/>
        <v>0</v>
      </c>
      <c r="S33" s="4">
        <v>0</v>
      </c>
      <c r="T33" s="4">
        <v>0</v>
      </c>
      <c r="U33" s="4">
        <v>0</v>
      </c>
      <c r="V33" s="18">
        <f t="shared" si="28"/>
        <v>0</v>
      </c>
      <c r="W33" s="4">
        <v>0</v>
      </c>
      <c r="X33" s="4">
        <v>0</v>
      </c>
      <c r="Y33" s="18">
        <f t="shared" si="29"/>
        <v>0</v>
      </c>
      <c r="Z33" s="4">
        <v>0</v>
      </c>
      <c r="AA33" s="4">
        <v>0</v>
      </c>
      <c r="AB33" s="4">
        <v>0</v>
      </c>
      <c r="AC33" s="18">
        <f t="shared" si="21"/>
        <v>0</v>
      </c>
      <c r="AD33" s="4">
        <v>0</v>
      </c>
      <c r="AE33" s="4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38.25" x14ac:dyDescent="0.25">
      <c r="A34" s="22" t="s">
        <v>82</v>
      </c>
      <c r="B34" s="13" t="s">
        <v>62</v>
      </c>
      <c r="C34" s="16">
        <f t="shared" si="23"/>
        <v>0</v>
      </c>
      <c r="D34" s="17">
        <f t="shared" si="24"/>
        <v>0</v>
      </c>
      <c r="E34" s="20">
        <v>0</v>
      </c>
      <c r="F34" s="20">
        <v>0</v>
      </c>
      <c r="G34" s="20">
        <v>0</v>
      </c>
      <c r="H34" s="17">
        <f t="shared" si="25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26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27"/>
        <v>0</v>
      </c>
      <c r="S34" s="4">
        <v>0</v>
      </c>
      <c r="T34" s="4">
        <v>0</v>
      </c>
      <c r="U34" s="4">
        <v>0</v>
      </c>
      <c r="V34" s="18">
        <f t="shared" si="28"/>
        <v>0</v>
      </c>
      <c r="W34" s="4">
        <v>0</v>
      </c>
      <c r="X34" s="4">
        <v>0</v>
      </c>
      <c r="Y34" s="18">
        <f t="shared" si="29"/>
        <v>0</v>
      </c>
      <c r="Z34" s="4">
        <v>0</v>
      </c>
      <c r="AA34" s="4">
        <v>0</v>
      </c>
      <c r="AB34" s="4">
        <v>0</v>
      </c>
      <c r="AC34" s="18">
        <f t="shared" si="21"/>
        <v>0</v>
      </c>
      <c r="AD34" s="4">
        <v>0</v>
      </c>
      <c r="AE34" s="4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38.25" x14ac:dyDescent="0.25">
      <c r="A35" s="22" t="s">
        <v>83</v>
      </c>
      <c r="B35" s="13" t="s">
        <v>63</v>
      </c>
      <c r="C35" s="16">
        <f t="shared" si="23"/>
        <v>0</v>
      </c>
      <c r="D35" s="17">
        <f t="shared" si="24"/>
        <v>0</v>
      </c>
      <c r="E35" s="20">
        <v>0</v>
      </c>
      <c r="F35" s="20">
        <v>0</v>
      </c>
      <c r="G35" s="20">
        <v>0</v>
      </c>
      <c r="H35" s="17">
        <f t="shared" si="25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26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27"/>
        <v>0</v>
      </c>
      <c r="S35" s="4">
        <v>0</v>
      </c>
      <c r="T35" s="4">
        <v>0</v>
      </c>
      <c r="U35" s="4">
        <v>0</v>
      </c>
      <c r="V35" s="18">
        <f t="shared" si="28"/>
        <v>0</v>
      </c>
      <c r="W35" s="4">
        <v>0</v>
      </c>
      <c r="X35" s="4">
        <v>0</v>
      </c>
      <c r="Y35" s="18">
        <f t="shared" si="29"/>
        <v>0</v>
      </c>
      <c r="Z35" s="4">
        <v>0</v>
      </c>
      <c r="AA35" s="4">
        <v>0</v>
      </c>
      <c r="AB35" s="4">
        <v>0</v>
      </c>
      <c r="AC35" s="18">
        <f t="shared" si="21"/>
        <v>0</v>
      </c>
      <c r="AD35" s="4">
        <v>0</v>
      </c>
      <c r="AE35" s="4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38.25" x14ac:dyDescent="0.25">
      <c r="A36" s="22" t="s">
        <v>84</v>
      </c>
      <c r="B36" s="13" t="s">
        <v>64</v>
      </c>
      <c r="C36" s="16">
        <f t="shared" si="23"/>
        <v>0</v>
      </c>
      <c r="D36" s="17">
        <f t="shared" si="24"/>
        <v>0</v>
      </c>
      <c r="E36" s="20">
        <v>0</v>
      </c>
      <c r="F36" s="20">
        <v>0</v>
      </c>
      <c r="G36" s="20">
        <v>0</v>
      </c>
      <c r="H36" s="17">
        <f t="shared" si="25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26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27"/>
        <v>0</v>
      </c>
      <c r="S36" s="4">
        <v>0</v>
      </c>
      <c r="T36" s="4">
        <v>0</v>
      </c>
      <c r="U36" s="4">
        <v>0</v>
      </c>
      <c r="V36" s="18">
        <f t="shared" si="28"/>
        <v>0</v>
      </c>
      <c r="W36" s="4">
        <v>0</v>
      </c>
      <c r="X36" s="4">
        <v>0</v>
      </c>
      <c r="Y36" s="18">
        <f t="shared" si="29"/>
        <v>0</v>
      </c>
      <c r="Z36" s="4">
        <v>0</v>
      </c>
      <c r="AA36" s="4">
        <v>0</v>
      </c>
      <c r="AB36" s="4">
        <v>0</v>
      </c>
      <c r="AC36" s="18">
        <f t="shared" si="21"/>
        <v>0</v>
      </c>
      <c r="AD36" s="4">
        <v>0</v>
      </c>
      <c r="AE36" s="4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38.25" x14ac:dyDescent="0.25">
      <c r="A37" s="22" t="s">
        <v>94</v>
      </c>
      <c r="B37" s="13" t="s">
        <v>65</v>
      </c>
      <c r="C37" s="16">
        <f t="shared" si="23"/>
        <v>0</v>
      </c>
      <c r="D37" s="17">
        <f t="shared" si="24"/>
        <v>0</v>
      </c>
      <c r="E37" s="20">
        <v>0</v>
      </c>
      <c r="F37" s="20">
        <v>0</v>
      </c>
      <c r="G37" s="20">
        <v>0</v>
      </c>
      <c r="H37" s="17">
        <f t="shared" si="25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26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27"/>
        <v>0</v>
      </c>
      <c r="S37" s="4">
        <v>0</v>
      </c>
      <c r="T37" s="4">
        <v>0</v>
      </c>
      <c r="U37" s="4">
        <v>0</v>
      </c>
      <c r="V37" s="18">
        <f t="shared" si="28"/>
        <v>0</v>
      </c>
      <c r="W37" s="4">
        <v>0</v>
      </c>
      <c r="X37" s="4">
        <v>0</v>
      </c>
      <c r="Y37" s="18">
        <f t="shared" si="29"/>
        <v>0</v>
      </c>
      <c r="Z37" s="4">
        <v>0</v>
      </c>
      <c r="AA37" s="4">
        <v>0</v>
      </c>
      <c r="AB37" s="4">
        <v>0</v>
      </c>
      <c r="AC37" s="18">
        <f t="shared" si="21"/>
        <v>0</v>
      </c>
      <c r="AD37" s="4">
        <v>0</v>
      </c>
      <c r="AE37" s="4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25.5" x14ac:dyDescent="0.25">
      <c r="A38" s="22" t="s">
        <v>143</v>
      </c>
      <c r="B38" s="31" t="s">
        <v>144</v>
      </c>
      <c r="C38" s="16">
        <v>1</v>
      </c>
      <c r="D38" s="17">
        <v>0</v>
      </c>
      <c r="E38" s="20">
        <v>1</v>
      </c>
      <c r="F38" s="20">
        <v>0</v>
      </c>
      <c r="G38" s="20">
        <v>0</v>
      </c>
      <c r="H38" s="17">
        <v>0</v>
      </c>
      <c r="I38" s="17">
        <v>0</v>
      </c>
      <c r="J38" s="4">
        <v>0</v>
      </c>
      <c r="K38" s="4">
        <v>0</v>
      </c>
      <c r="L38" s="4">
        <v>0</v>
      </c>
      <c r="M38" s="18">
        <v>1</v>
      </c>
      <c r="N38" s="4">
        <v>1</v>
      </c>
      <c r="O38" s="4">
        <v>0</v>
      </c>
      <c r="P38" s="4">
        <v>0</v>
      </c>
      <c r="Q38" s="4">
        <v>0</v>
      </c>
      <c r="R38" s="18">
        <v>0</v>
      </c>
      <c r="S38" s="4">
        <v>0</v>
      </c>
      <c r="T38" s="4">
        <v>0</v>
      </c>
      <c r="U38" s="4">
        <v>0</v>
      </c>
      <c r="V38" s="18">
        <v>1</v>
      </c>
      <c r="W38" s="4">
        <v>0</v>
      </c>
      <c r="X38" s="4">
        <v>0</v>
      </c>
      <c r="Y38" s="18">
        <f t="shared" ref="Y38:Y39" si="31">E38+I38-V38</f>
        <v>0</v>
      </c>
      <c r="Z38" s="4">
        <v>0</v>
      </c>
      <c r="AA38" s="4">
        <v>1</v>
      </c>
      <c r="AB38" s="4">
        <v>0</v>
      </c>
      <c r="AC38" s="18">
        <f t="shared" si="21"/>
        <v>1</v>
      </c>
      <c r="AD38" s="4">
        <v>0</v>
      </c>
      <c r="AE38" s="4">
        <v>1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x14ac:dyDescent="0.25">
      <c r="A39" s="22" t="s">
        <v>99</v>
      </c>
      <c r="B39" s="31" t="s">
        <v>137</v>
      </c>
      <c r="C39" s="16">
        <v>4</v>
      </c>
      <c r="D39" s="17">
        <v>0</v>
      </c>
      <c r="E39" s="20">
        <v>4</v>
      </c>
      <c r="F39" s="20">
        <v>0</v>
      </c>
      <c r="G39" s="20">
        <v>0</v>
      </c>
      <c r="H39" s="17">
        <v>0</v>
      </c>
      <c r="I39" s="17">
        <v>0</v>
      </c>
      <c r="J39" s="4">
        <v>0</v>
      </c>
      <c r="K39" s="4">
        <v>0</v>
      </c>
      <c r="L39" s="4">
        <v>0</v>
      </c>
      <c r="M39" s="18">
        <f t="shared" ref="M39" si="32">N39+O39+P39+Q39</f>
        <v>2</v>
      </c>
      <c r="N39" s="4">
        <v>0</v>
      </c>
      <c r="O39" s="4">
        <v>0</v>
      </c>
      <c r="P39" s="4">
        <v>2</v>
      </c>
      <c r="Q39" s="4">
        <v>0</v>
      </c>
      <c r="R39" s="18">
        <v>0</v>
      </c>
      <c r="S39" s="4">
        <v>0</v>
      </c>
      <c r="T39" s="4">
        <v>0</v>
      </c>
      <c r="U39" s="4">
        <v>0</v>
      </c>
      <c r="V39" s="18">
        <f t="shared" ref="V39" si="33">M39+R39</f>
        <v>2</v>
      </c>
      <c r="W39" s="4">
        <v>0</v>
      </c>
      <c r="X39" s="4">
        <v>0</v>
      </c>
      <c r="Y39" s="18">
        <f t="shared" si="31"/>
        <v>2</v>
      </c>
      <c r="Z39" s="4">
        <v>0</v>
      </c>
      <c r="AA39" s="4">
        <v>2</v>
      </c>
      <c r="AB39" s="4">
        <v>1</v>
      </c>
      <c r="AC39" s="18">
        <f t="shared" si="21"/>
        <v>3</v>
      </c>
      <c r="AD39" s="4">
        <v>2</v>
      </c>
      <c r="AE39" s="4">
        <v>1</v>
      </c>
      <c r="AF39" s="4"/>
      <c r="AG39" s="4">
        <v>2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x14ac:dyDescent="0.25">
      <c r="A40" s="22" t="s">
        <v>100</v>
      </c>
      <c r="B40" s="31" t="s">
        <v>137</v>
      </c>
      <c r="C40" s="16">
        <v>3</v>
      </c>
      <c r="D40" s="17">
        <v>0</v>
      </c>
      <c r="E40" s="20">
        <v>3</v>
      </c>
      <c r="F40" s="20">
        <v>0</v>
      </c>
      <c r="G40" s="20">
        <v>0</v>
      </c>
      <c r="H40" s="17">
        <v>1</v>
      </c>
      <c r="I40" s="17">
        <v>1</v>
      </c>
      <c r="J40" s="4">
        <v>0</v>
      </c>
      <c r="K40" s="4">
        <v>0</v>
      </c>
      <c r="L40" s="4">
        <v>0</v>
      </c>
      <c r="M40" s="18">
        <v>0</v>
      </c>
      <c r="N40" s="4">
        <v>0</v>
      </c>
      <c r="O40" s="4">
        <v>0</v>
      </c>
      <c r="P40" s="4">
        <v>0</v>
      </c>
      <c r="Q40" s="4">
        <v>0</v>
      </c>
      <c r="R40" s="18">
        <v>0</v>
      </c>
      <c r="S40" s="4">
        <v>0</v>
      </c>
      <c r="T40" s="4">
        <v>0</v>
      </c>
      <c r="U40" s="4">
        <v>0</v>
      </c>
      <c r="V40" s="18">
        <f t="shared" si="28"/>
        <v>0</v>
      </c>
      <c r="W40" s="4">
        <v>0</v>
      </c>
      <c r="X40" s="4">
        <v>0</v>
      </c>
      <c r="Y40" s="18">
        <f t="shared" ref="Y40" si="34">E40+I40-M40-R40</f>
        <v>4</v>
      </c>
      <c r="Z40" s="4">
        <v>0</v>
      </c>
      <c r="AA40" s="4">
        <v>0</v>
      </c>
      <c r="AB40" s="4">
        <v>0</v>
      </c>
      <c r="AC40" s="18">
        <f t="shared" si="21"/>
        <v>0</v>
      </c>
      <c r="AD40" s="4">
        <v>0</v>
      </c>
      <c r="AE40" s="4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ht="36.75" customHeight="1" x14ac:dyDescent="0.25">
      <c r="A41" s="22" t="s">
        <v>101</v>
      </c>
      <c r="B41" s="31" t="s">
        <v>138</v>
      </c>
      <c r="C41" s="16">
        <v>1</v>
      </c>
      <c r="D41" s="17">
        <v>0</v>
      </c>
      <c r="E41" s="20">
        <v>1</v>
      </c>
      <c r="F41" s="20">
        <v>0</v>
      </c>
      <c r="G41" s="20">
        <v>0</v>
      </c>
      <c r="H41" s="17">
        <v>0</v>
      </c>
      <c r="I41" s="17">
        <v>0</v>
      </c>
      <c r="J41" s="4">
        <v>0</v>
      </c>
      <c r="K41" s="4">
        <v>0</v>
      </c>
      <c r="L41" s="4">
        <v>0</v>
      </c>
      <c r="M41" s="18">
        <v>1</v>
      </c>
      <c r="N41" s="4">
        <v>0</v>
      </c>
      <c r="O41" s="4">
        <v>0</v>
      </c>
      <c r="P41" s="4">
        <v>1</v>
      </c>
      <c r="Q41" s="4">
        <v>0</v>
      </c>
      <c r="R41" s="18">
        <v>0</v>
      </c>
      <c r="S41" s="4">
        <v>0</v>
      </c>
      <c r="T41" s="4">
        <v>0</v>
      </c>
      <c r="U41" s="4">
        <v>0</v>
      </c>
      <c r="V41" s="18">
        <v>1</v>
      </c>
      <c r="W41" s="4">
        <v>0</v>
      </c>
      <c r="X41" s="4">
        <v>0</v>
      </c>
      <c r="Y41" s="18">
        <f t="shared" ref="Y41:Y42" si="35">E41+I41-V41</f>
        <v>0</v>
      </c>
      <c r="Z41" s="4">
        <v>0</v>
      </c>
      <c r="AA41" s="4">
        <v>0</v>
      </c>
      <c r="AB41" s="4">
        <v>0</v>
      </c>
      <c r="AC41" s="18">
        <f t="shared" si="21"/>
        <v>0</v>
      </c>
      <c r="AD41" s="4">
        <v>0</v>
      </c>
      <c r="AE41" s="4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/>
      <c r="AN41" s="4"/>
      <c r="AO41" s="4"/>
      <c r="AP41" s="4"/>
    </row>
    <row r="42" spans="1:42" ht="23.25" customHeight="1" x14ac:dyDescent="0.25">
      <c r="A42" s="22" t="s">
        <v>52</v>
      </c>
      <c r="B42" s="13" t="s">
        <v>3</v>
      </c>
      <c r="C42" s="16">
        <v>4</v>
      </c>
      <c r="D42" s="17">
        <v>0</v>
      </c>
      <c r="E42" s="20">
        <v>4</v>
      </c>
      <c r="F42" s="20">
        <v>0</v>
      </c>
      <c r="G42" s="20">
        <v>0</v>
      </c>
      <c r="H42" s="17"/>
      <c r="I42" s="17">
        <f t="shared" ref="I42" si="36">H42-J42-K42</f>
        <v>0</v>
      </c>
      <c r="J42" s="4">
        <v>0</v>
      </c>
      <c r="K42" s="4">
        <v>0</v>
      </c>
      <c r="L42" s="4">
        <v>0</v>
      </c>
      <c r="M42" s="18">
        <f t="shared" ref="M42" si="37">N42+O42+P42+Q42</f>
        <v>1</v>
      </c>
      <c r="N42" s="4">
        <v>0</v>
      </c>
      <c r="O42" s="4">
        <v>1</v>
      </c>
      <c r="P42" s="4">
        <v>0</v>
      </c>
      <c r="Q42" s="4">
        <v>0</v>
      </c>
      <c r="R42" s="18">
        <f t="shared" ref="R42" si="38">S42+T42+U42</f>
        <v>1</v>
      </c>
      <c r="S42" s="4">
        <v>0</v>
      </c>
      <c r="T42" s="4">
        <v>0</v>
      </c>
      <c r="U42" s="4">
        <v>1</v>
      </c>
      <c r="V42" s="18">
        <f t="shared" ref="V42" si="39">M42+R42</f>
        <v>2</v>
      </c>
      <c r="W42" s="4">
        <v>0</v>
      </c>
      <c r="X42" s="4">
        <v>0</v>
      </c>
      <c r="Y42" s="18">
        <f t="shared" si="35"/>
        <v>2</v>
      </c>
      <c r="Z42" s="4">
        <v>0</v>
      </c>
      <c r="AA42" s="4">
        <v>1</v>
      </c>
      <c r="AB42" s="4">
        <v>0</v>
      </c>
      <c r="AC42" s="18">
        <v>1</v>
      </c>
      <c r="AD42" s="4">
        <v>1</v>
      </c>
      <c r="AE42" s="4">
        <v>0</v>
      </c>
      <c r="AF42" s="4"/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/>
      <c r="AN42" s="4"/>
      <c r="AO42" s="4"/>
      <c r="AP42" s="4"/>
    </row>
    <row r="43" spans="1:42" ht="30" customHeight="1" x14ac:dyDescent="0.25">
      <c r="A43" s="22"/>
      <c r="B43" s="13" t="s">
        <v>16</v>
      </c>
      <c r="C43" s="6">
        <f>C8+C11+C14+C17+C18+C19+C27+C33+C34+C35+C36+C37+C38+C39+C40+C41+C42</f>
        <v>314</v>
      </c>
      <c r="D43" s="6">
        <f t="shared" ref="D43:AP43" si="40">D8+D11+D14+D17+D18+D19+D27+D33+D34+D35+D36+D37+D38+D39+D40+D41+D42</f>
        <v>0</v>
      </c>
      <c r="E43" s="6">
        <f t="shared" si="40"/>
        <v>314</v>
      </c>
      <c r="F43" s="6">
        <f t="shared" si="40"/>
        <v>0</v>
      </c>
      <c r="G43" s="6">
        <f t="shared" si="40"/>
        <v>0</v>
      </c>
      <c r="H43" s="6">
        <f t="shared" si="40"/>
        <v>128</v>
      </c>
      <c r="I43" s="6">
        <f t="shared" si="40"/>
        <v>99</v>
      </c>
      <c r="J43" s="6">
        <f t="shared" si="40"/>
        <v>17</v>
      </c>
      <c r="K43" s="6">
        <f t="shared" si="40"/>
        <v>12</v>
      </c>
      <c r="L43" s="6">
        <f t="shared" si="40"/>
        <v>5</v>
      </c>
      <c r="M43" s="6">
        <f t="shared" si="40"/>
        <v>188</v>
      </c>
      <c r="N43" s="6">
        <f t="shared" si="40"/>
        <v>25</v>
      </c>
      <c r="O43" s="6">
        <f t="shared" si="40"/>
        <v>12</v>
      </c>
      <c r="P43" s="6">
        <f t="shared" si="40"/>
        <v>151</v>
      </c>
      <c r="Q43" s="6">
        <f t="shared" si="40"/>
        <v>0</v>
      </c>
      <c r="R43" s="6">
        <f t="shared" si="40"/>
        <v>67</v>
      </c>
      <c r="S43" s="6">
        <f t="shared" si="40"/>
        <v>1</v>
      </c>
      <c r="T43" s="6">
        <f t="shared" si="40"/>
        <v>48</v>
      </c>
      <c r="U43" s="6">
        <f t="shared" si="40"/>
        <v>18</v>
      </c>
      <c r="V43" s="6">
        <f t="shared" si="40"/>
        <v>255</v>
      </c>
      <c r="W43" s="6">
        <f t="shared" si="40"/>
        <v>0</v>
      </c>
      <c r="X43" s="6">
        <f t="shared" si="40"/>
        <v>7</v>
      </c>
      <c r="Y43" s="6">
        <f t="shared" si="40"/>
        <v>157</v>
      </c>
      <c r="Z43" s="6">
        <f t="shared" si="40"/>
        <v>17</v>
      </c>
      <c r="AA43" s="6">
        <f t="shared" si="40"/>
        <v>31</v>
      </c>
      <c r="AB43" s="6">
        <f t="shared" si="40"/>
        <v>10</v>
      </c>
      <c r="AC43" s="6">
        <f t="shared" si="40"/>
        <v>41</v>
      </c>
      <c r="AD43" s="6">
        <f t="shared" si="40"/>
        <v>33</v>
      </c>
      <c r="AE43" s="6">
        <f t="shared" si="40"/>
        <v>8</v>
      </c>
      <c r="AF43" s="6">
        <f t="shared" si="40"/>
        <v>0</v>
      </c>
      <c r="AG43" s="6">
        <f t="shared" si="40"/>
        <v>35</v>
      </c>
      <c r="AH43" s="6">
        <f t="shared" si="40"/>
        <v>1</v>
      </c>
      <c r="AI43" s="6">
        <f t="shared" si="40"/>
        <v>0</v>
      </c>
      <c r="AJ43" s="6">
        <f t="shared" si="40"/>
        <v>1</v>
      </c>
      <c r="AK43" s="6">
        <f t="shared" si="40"/>
        <v>1</v>
      </c>
      <c r="AL43" s="6">
        <f t="shared" si="40"/>
        <v>0</v>
      </c>
      <c r="AM43" s="6">
        <f t="shared" si="40"/>
        <v>0</v>
      </c>
      <c r="AN43" s="6">
        <f t="shared" si="40"/>
        <v>0</v>
      </c>
      <c r="AO43" s="6">
        <f t="shared" si="40"/>
        <v>0</v>
      </c>
      <c r="AP43" s="6">
        <f t="shared" si="40"/>
        <v>0</v>
      </c>
    </row>
    <row r="44" spans="1:42" x14ac:dyDescent="0.25">
      <c r="A44" s="23"/>
      <c r="B44" s="23"/>
      <c r="C44" s="23" t="s">
        <v>103</v>
      </c>
      <c r="D44" s="23" t="s">
        <v>104</v>
      </c>
      <c r="E44" s="23" t="s">
        <v>47</v>
      </c>
      <c r="F44" s="23" t="s">
        <v>105</v>
      </c>
      <c r="G44" s="23" t="s">
        <v>106</v>
      </c>
      <c r="H44" s="23" t="s">
        <v>107</v>
      </c>
      <c r="I44" s="23" t="s">
        <v>108</v>
      </c>
      <c r="J44" s="23" t="s">
        <v>52</v>
      </c>
      <c r="K44" s="23" t="s">
        <v>81</v>
      </c>
      <c r="L44" s="23" t="s">
        <v>82</v>
      </c>
      <c r="M44" s="23" t="s">
        <v>83</v>
      </c>
      <c r="N44" s="23" t="s">
        <v>84</v>
      </c>
      <c r="O44" s="23" t="s">
        <v>94</v>
      </c>
      <c r="P44" s="23" t="s">
        <v>109</v>
      </c>
      <c r="Q44" s="23" t="s">
        <v>110</v>
      </c>
      <c r="R44" s="23" t="s">
        <v>111</v>
      </c>
      <c r="S44" s="23" t="s">
        <v>112</v>
      </c>
      <c r="T44" s="23" t="s">
        <v>113</v>
      </c>
      <c r="U44" s="23" t="s">
        <v>114</v>
      </c>
      <c r="V44" s="23" t="s">
        <v>115</v>
      </c>
      <c r="W44" s="23" t="s">
        <v>116</v>
      </c>
      <c r="X44" s="23" t="s">
        <v>117</v>
      </c>
      <c r="Y44" s="23" t="s">
        <v>118</v>
      </c>
      <c r="Z44" s="23" t="s">
        <v>119</v>
      </c>
      <c r="AA44" s="23" t="s">
        <v>120</v>
      </c>
      <c r="AB44" s="23" t="s">
        <v>121</v>
      </c>
      <c r="AC44" s="23" t="s">
        <v>122</v>
      </c>
      <c r="AD44" s="23" t="s">
        <v>123</v>
      </c>
      <c r="AE44" s="23" t="s">
        <v>124</v>
      </c>
      <c r="AF44" s="23" t="s">
        <v>125</v>
      </c>
      <c r="AG44" s="23" t="s">
        <v>126</v>
      </c>
      <c r="AH44" s="23" t="s">
        <v>127</v>
      </c>
      <c r="AI44" s="23" t="s">
        <v>128</v>
      </c>
      <c r="AJ44" s="23" t="s">
        <v>129</v>
      </c>
      <c r="AK44" s="23" t="s">
        <v>130</v>
      </c>
      <c r="AL44" s="23" t="s">
        <v>131</v>
      </c>
      <c r="AM44" s="23" t="s">
        <v>132</v>
      </c>
      <c r="AN44" s="23" t="s">
        <v>133</v>
      </c>
      <c r="AO44" s="23" t="s">
        <v>134</v>
      </c>
      <c r="AP44" s="23" t="s">
        <v>135</v>
      </c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4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5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4"/>
      <c r="C106" s="24"/>
      <c r="D106" s="24"/>
      <c r="E106" s="24"/>
      <c r="F106" s="24"/>
      <c r="G106" s="24"/>
      <c r="H106" s="24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6"/>
      <c r="B107" s="27"/>
      <c r="C107" s="27"/>
      <c r="D107" s="27"/>
      <c r="E107" s="27"/>
      <c r="F107" s="27"/>
      <c r="G107" s="27"/>
      <c r="H107" s="27"/>
      <c r="I107" s="28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5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4"/>
      <c r="C110" s="24"/>
      <c r="D110" s="24"/>
      <c r="E110" s="24"/>
      <c r="F110" s="24"/>
      <c r="G110" s="24"/>
      <c r="H110" s="24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6"/>
      <c r="B111" s="27"/>
      <c r="C111" s="27"/>
      <c r="D111" s="27"/>
      <c r="E111" s="27"/>
      <c r="F111" s="27"/>
      <c r="G111" s="27"/>
      <c r="H111" s="27"/>
      <c r="I111" s="28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5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4"/>
      <c r="C117" s="24"/>
      <c r="D117" s="24"/>
      <c r="E117" s="24"/>
      <c r="F117" s="24"/>
      <c r="G117" s="24"/>
      <c r="H117" s="24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6"/>
      <c r="B118" s="27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7"/>
      <c r="D122" s="27"/>
      <c r="E122" s="27"/>
      <c r="F122" s="27"/>
      <c r="G122" s="27"/>
      <c r="H122" s="27"/>
      <c r="I122" s="28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5"/>
      <c r="C125" s="25"/>
      <c r="D125" s="25"/>
      <c r="E125" s="25"/>
      <c r="F125" s="25"/>
      <c r="G125" s="25"/>
      <c r="H125" s="25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4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9"/>
      <c r="B127" s="27"/>
      <c r="C127" s="24"/>
      <c r="D127" s="24"/>
      <c r="E127" s="24"/>
      <c r="F127" s="24"/>
      <c r="G127" s="24"/>
      <c r="H127" s="24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7"/>
      <c r="D128" s="27"/>
      <c r="E128" s="27"/>
      <c r="F128" s="27"/>
      <c r="G128" s="27"/>
      <c r="H128" s="27"/>
      <c r="I128" s="28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5"/>
      <c r="C130" s="25"/>
      <c r="D130" s="25"/>
      <c r="E130" s="25"/>
      <c r="F130" s="25"/>
      <c r="G130" s="25"/>
      <c r="H130" s="25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3"/>
      <c r="B131" s="24"/>
      <c r="C131" s="24"/>
      <c r="D131" s="24"/>
      <c r="E131" s="24"/>
      <c r="F131" s="24"/>
      <c r="G131" s="24"/>
      <c r="H131" s="24"/>
      <c r="I131" s="24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9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  <row r="133" spans="1:42" x14ac:dyDescent="0.25">
      <c r="A133" s="29"/>
      <c r="B133" s="27"/>
      <c r="C133" s="27"/>
      <c r="D133" s="27"/>
      <c r="E133" s="27"/>
      <c r="F133" s="27"/>
      <c r="G133" s="27"/>
      <c r="H133" s="27"/>
      <c r="I133" s="28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</row>
  </sheetData>
  <mergeCells count="48">
    <mergeCell ref="AG4:AG6"/>
    <mergeCell ref="AH4:AL4"/>
    <mergeCell ref="W4:W6"/>
    <mergeCell ref="X4:X6"/>
    <mergeCell ref="Y4:Y6"/>
    <mergeCell ref="Z4:Z6"/>
    <mergeCell ref="AA4:AE4"/>
    <mergeCell ref="AF4:AF6"/>
    <mergeCell ref="AM4:AM6"/>
    <mergeCell ref="AN4:AN6"/>
    <mergeCell ref="AO4:AO6"/>
    <mergeCell ref="AP4:AP6"/>
    <mergeCell ref="AH5:AH6"/>
    <mergeCell ref="AI5:AI6"/>
    <mergeCell ref="AK5:AK6"/>
    <mergeCell ref="AL5:AL6"/>
    <mergeCell ref="AC5:AC6"/>
    <mergeCell ref="AD5:AD6"/>
    <mergeCell ref="AE5:AE6"/>
    <mergeCell ref="AJ5:AJ6"/>
    <mergeCell ref="A1:B1"/>
    <mergeCell ref="C1:AL1"/>
    <mergeCell ref="J5:J6"/>
    <mergeCell ref="K5:K6"/>
    <mergeCell ref="M5:M6"/>
    <mergeCell ref="N5:N6"/>
    <mergeCell ref="P5:P6"/>
    <mergeCell ref="Q5:Q6"/>
    <mergeCell ref="R5:U5"/>
    <mergeCell ref="V5:V6"/>
    <mergeCell ref="AA5:AA6"/>
    <mergeCell ref="AB5:AB6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40" zoomScaleNormal="4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4.2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24" customHeight="1" x14ac:dyDescent="0.25">
      <c r="A2" s="202" t="s">
        <v>145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7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9.7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76.5" x14ac:dyDescent="0.25">
      <c r="A8" s="60">
        <v>1</v>
      </c>
      <c r="B8" s="61" t="s">
        <v>53</v>
      </c>
      <c r="C8" s="56">
        <f>SUM(C9:C10)</f>
        <v>101</v>
      </c>
      <c r="D8" s="56">
        <f t="shared" ref="D8:AP8" si="0">SUM(D9:D10)</f>
        <v>0</v>
      </c>
      <c r="E8" s="56">
        <f t="shared" si="0"/>
        <v>101</v>
      </c>
      <c r="F8" s="56">
        <f t="shared" si="0"/>
        <v>0</v>
      </c>
      <c r="G8" s="56">
        <f t="shared" si="0"/>
        <v>0</v>
      </c>
      <c r="H8" s="56">
        <f t="shared" si="0"/>
        <v>95</v>
      </c>
      <c r="I8" s="56">
        <f t="shared" si="0"/>
        <v>69</v>
      </c>
      <c r="J8" s="56">
        <f t="shared" si="0"/>
        <v>18</v>
      </c>
      <c r="K8" s="56">
        <f t="shared" si="0"/>
        <v>8</v>
      </c>
      <c r="L8" s="56">
        <f t="shared" si="0"/>
        <v>0</v>
      </c>
      <c r="M8" s="56">
        <f t="shared" si="0"/>
        <v>76</v>
      </c>
      <c r="N8" s="56">
        <f t="shared" si="0"/>
        <v>29</v>
      </c>
      <c r="O8" s="56">
        <f t="shared" si="0"/>
        <v>3</v>
      </c>
      <c r="P8" s="56">
        <f t="shared" si="0"/>
        <v>44</v>
      </c>
      <c r="Q8" s="56">
        <f t="shared" si="0"/>
        <v>0</v>
      </c>
      <c r="R8" s="56">
        <f t="shared" si="0"/>
        <v>13</v>
      </c>
      <c r="S8" s="56">
        <f t="shared" si="0"/>
        <v>0</v>
      </c>
      <c r="T8" s="56">
        <f t="shared" si="0"/>
        <v>6</v>
      </c>
      <c r="U8" s="56">
        <f t="shared" si="0"/>
        <v>7</v>
      </c>
      <c r="V8" s="56">
        <f t="shared" si="0"/>
        <v>89</v>
      </c>
      <c r="W8" s="56">
        <f t="shared" si="0"/>
        <v>1</v>
      </c>
      <c r="X8" s="56">
        <f t="shared" si="0"/>
        <v>1</v>
      </c>
      <c r="Y8" s="56">
        <f t="shared" si="0"/>
        <v>80</v>
      </c>
      <c r="Z8" s="56">
        <f t="shared" si="0"/>
        <v>1</v>
      </c>
      <c r="AA8" s="56">
        <f t="shared" si="0"/>
        <v>33</v>
      </c>
      <c r="AB8" s="56">
        <f t="shared" si="0"/>
        <v>6</v>
      </c>
      <c r="AC8" s="56">
        <f t="shared" si="0"/>
        <v>39</v>
      </c>
      <c r="AD8" s="56">
        <f t="shared" si="0"/>
        <v>9</v>
      </c>
      <c r="AE8" s="56">
        <f t="shared" si="0"/>
        <v>30</v>
      </c>
      <c r="AF8" s="56">
        <f t="shared" si="0"/>
        <v>0</v>
      </c>
      <c r="AG8" s="56">
        <f t="shared" si="0"/>
        <v>9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92</v>
      </c>
      <c r="D9" s="65">
        <v>0</v>
      </c>
      <c r="E9" s="65">
        <v>92</v>
      </c>
      <c r="F9" s="65">
        <v>0</v>
      </c>
      <c r="G9" s="65">
        <v>0</v>
      </c>
      <c r="H9" s="65">
        <v>74</v>
      </c>
      <c r="I9" s="65">
        <f t="shared" ref="I9" si="1">H9-J9-K9</f>
        <v>54</v>
      </c>
      <c r="J9" s="39">
        <v>17</v>
      </c>
      <c r="K9" s="39">
        <v>3</v>
      </c>
      <c r="L9" s="39">
        <v>0</v>
      </c>
      <c r="M9" s="39">
        <f t="shared" ref="M9:M10" si="2">N9+O9+P9+Q9</f>
        <v>69</v>
      </c>
      <c r="N9" s="39">
        <v>26</v>
      </c>
      <c r="O9" s="39">
        <v>2</v>
      </c>
      <c r="P9" s="39">
        <v>41</v>
      </c>
      <c r="Q9" s="39">
        <v>0</v>
      </c>
      <c r="R9" s="39">
        <f t="shared" ref="R9:R10" si="3">S9+T9+U9</f>
        <v>9</v>
      </c>
      <c r="S9" s="39">
        <v>0</v>
      </c>
      <c r="T9" s="39">
        <v>5</v>
      </c>
      <c r="U9" s="39">
        <v>4</v>
      </c>
      <c r="V9" s="39">
        <f t="shared" ref="V9:V10" si="4">M9+R9</f>
        <v>78</v>
      </c>
      <c r="W9" s="39">
        <v>1</v>
      </c>
      <c r="X9" s="39">
        <v>1</v>
      </c>
      <c r="Y9" s="39">
        <f t="shared" ref="Y9" si="5">E9+I9-V9-W9</f>
        <v>67</v>
      </c>
      <c r="Z9" s="39">
        <v>1</v>
      </c>
      <c r="AA9" s="39">
        <v>29</v>
      </c>
      <c r="AB9" s="39">
        <v>4</v>
      </c>
      <c r="AC9" s="39">
        <v>33</v>
      </c>
      <c r="AD9" s="39">
        <v>6</v>
      </c>
      <c r="AE9" s="39">
        <v>27</v>
      </c>
      <c r="AF9" s="39"/>
      <c r="AG9" s="39">
        <v>6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9</v>
      </c>
      <c r="D10" s="65">
        <v>0</v>
      </c>
      <c r="E10" s="65">
        <v>9</v>
      </c>
      <c r="F10" s="65">
        <v>0</v>
      </c>
      <c r="G10" s="65">
        <v>0</v>
      </c>
      <c r="H10" s="65">
        <v>21</v>
      </c>
      <c r="I10" s="65">
        <v>15</v>
      </c>
      <c r="J10" s="39">
        <v>1</v>
      </c>
      <c r="K10" s="39">
        <v>5</v>
      </c>
      <c r="L10" s="39">
        <v>0</v>
      </c>
      <c r="M10" s="39">
        <f t="shared" si="2"/>
        <v>7</v>
      </c>
      <c r="N10" s="39">
        <v>3</v>
      </c>
      <c r="O10" s="39">
        <v>1</v>
      </c>
      <c r="P10" s="39">
        <v>3</v>
      </c>
      <c r="Q10" s="39">
        <v>0</v>
      </c>
      <c r="R10" s="39">
        <f t="shared" si="3"/>
        <v>4</v>
      </c>
      <c r="S10" s="39">
        <v>0</v>
      </c>
      <c r="T10" s="39">
        <v>1</v>
      </c>
      <c r="U10" s="39">
        <v>3</v>
      </c>
      <c r="V10" s="39">
        <f t="shared" si="4"/>
        <v>11</v>
      </c>
      <c r="W10" s="39">
        <v>0</v>
      </c>
      <c r="X10" s="66">
        <v>0</v>
      </c>
      <c r="Y10" s="39">
        <f t="shared" ref="Y10" si="6">E10+I10-V10</f>
        <v>13</v>
      </c>
      <c r="Z10" s="66">
        <v>0</v>
      </c>
      <c r="AA10" s="66">
        <v>4</v>
      </c>
      <c r="AB10" s="66">
        <v>2</v>
      </c>
      <c r="AC10" s="66">
        <v>6</v>
      </c>
      <c r="AD10" s="66">
        <v>3</v>
      </c>
      <c r="AE10" s="66">
        <v>3</v>
      </c>
      <c r="AF10" s="39"/>
      <c r="AG10" s="39">
        <v>3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61" t="s">
        <v>56</v>
      </c>
      <c r="C11" s="56">
        <f>SUM(C12:C13)</f>
        <v>18</v>
      </c>
      <c r="D11" s="56">
        <f t="shared" ref="D11:AP11" si="7">SUM(D12:D13)</f>
        <v>0</v>
      </c>
      <c r="E11" s="56">
        <f t="shared" si="7"/>
        <v>18</v>
      </c>
      <c r="F11" s="56">
        <f t="shared" si="7"/>
        <v>0</v>
      </c>
      <c r="G11" s="56">
        <f t="shared" si="7"/>
        <v>0</v>
      </c>
      <c r="H11" s="56">
        <f t="shared" si="7"/>
        <v>25</v>
      </c>
      <c r="I11" s="56">
        <f t="shared" si="7"/>
        <v>18</v>
      </c>
      <c r="J11" s="56">
        <f t="shared" si="7"/>
        <v>0</v>
      </c>
      <c r="K11" s="56">
        <f t="shared" si="7"/>
        <v>7</v>
      </c>
      <c r="L11" s="56">
        <f t="shared" si="7"/>
        <v>0</v>
      </c>
      <c r="M11" s="56">
        <f t="shared" si="7"/>
        <v>11</v>
      </c>
      <c r="N11" s="56">
        <f t="shared" si="7"/>
        <v>7</v>
      </c>
      <c r="O11" s="56">
        <f t="shared" si="7"/>
        <v>2</v>
      </c>
      <c r="P11" s="56">
        <f t="shared" si="7"/>
        <v>2</v>
      </c>
      <c r="Q11" s="56">
        <f t="shared" si="7"/>
        <v>0</v>
      </c>
      <c r="R11" s="56">
        <f t="shared" si="7"/>
        <v>12</v>
      </c>
      <c r="S11" s="56">
        <f t="shared" si="7"/>
        <v>0</v>
      </c>
      <c r="T11" s="56">
        <f t="shared" si="7"/>
        <v>8</v>
      </c>
      <c r="U11" s="56">
        <f t="shared" si="7"/>
        <v>4</v>
      </c>
      <c r="V11" s="56">
        <f t="shared" si="7"/>
        <v>23</v>
      </c>
      <c r="W11" s="56">
        <f t="shared" si="7"/>
        <v>0</v>
      </c>
      <c r="X11" s="56">
        <f t="shared" si="7"/>
        <v>1</v>
      </c>
      <c r="Y11" s="56">
        <f t="shared" si="7"/>
        <v>13</v>
      </c>
      <c r="Z11" s="56">
        <f t="shared" si="7"/>
        <v>1</v>
      </c>
      <c r="AA11" s="56">
        <f t="shared" si="7"/>
        <v>7</v>
      </c>
      <c r="AB11" s="56">
        <f t="shared" si="7"/>
        <v>4</v>
      </c>
      <c r="AC11" s="56">
        <f t="shared" si="7"/>
        <v>11</v>
      </c>
      <c r="AD11" s="56">
        <f t="shared" si="7"/>
        <v>3</v>
      </c>
      <c r="AE11" s="56">
        <f t="shared" si="7"/>
        <v>8</v>
      </c>
      <c r="AF11" s="56">
        <f t="shared" si="7"/>
        <v>0</v>
      </c>
      <c r="AG11" s="56">
        <f t="shared" si="7"/>
        <v>3</v>
      </c>
      <c r="AH11" s="56">
        <f t="shared" si="7"/>
        <v>0</v>
      </c>
      <c r="AI11" s="56">
        <f t="shared" si="7"/>
        <v>1</v>
      </c>
      <c r="AJ11" s="56">
        <f t="shared" si="7"/>
        <v>1</v>
      </c>
      <c r="AK11" s="56">
        <f t="shared" si="7"/>
        <v>0</v>
      </c>
      <c r="AL11" s="56">
        <f t="shared" si="7"/>
        <v>1</v>
      </c>
      <c r="AM11" s="56">
        <f t="shared" si="7"/>
        <v>0</v>
      </c>
      <c r="AN11" s="56">
        <f t="shared" si="7"/>
        <v>0</v>
      </c>
      <c r="AO11" s="56">
        <f t="shared" si="7"/>
        <v>0</v>
      </c>
      <c r="AP11" s="56">
        <f t="shared" si="7"/>
        <v>0</v>
      </c>
    </row>
    <row r="12" spans="1:42" ht="51" x14ac:dyDescent="0.25">
      <c r="A12" s="62" t="s">
        <v>4</v>
      </c>
      <c r="B12" s="63" t="s">
        <v>57</v>
      </c>
      <c r="C12" s="65">
        <v>15</v>
      </c>
      <c r="D12" s="65">
        <v>0</v>
      </c>
      <c r="E12" s="65">
        <v>15</v>
      </c>
      <c r="F12" s="65">
        <v>0</v>
      </c>
      <c r="G12" s="65">
        <v>0</v>
      </c>
      <c r="H12" s="65">
        <v>16</v>
      </c>
      <c r="I12" s="65">
        <f t="shared" ref="I12:I13" si="8">H12-J12-K12</f>
        <v>11</v>
      </c>
      <c r="J12" s="39">
        <v>0</v>
      </c>
      <c r="K12" s="39">
        <v>5</v>
      </c>
      <c r="L12" s="39">
        <v>0</v>
      </c>
      <c r="M12" s="39">
        <f t="shared" ref="M12:M13" si="9">N12+O12+P12+Q12</f>
        <v>7</v>
      </c>
      <c r="N12" s="39">
        <v>5</v>
      </c>
      <c r="O12" s="39">
        <v>1</v>
      </c>
      <c r="P12" s="39">
        <v>1</v>
      </c>
      <c r="Q12" s="39">
        <v>0</v>
      </c>
      <c r="R12" s="39">
        <f t="shared" ref="R12:R13" si="10">S12+T12+U12</f>
        <v>10</v>
      </c>
      <c r="S12" s="39">
        <v>0</v>
      </c>
      <c r="T12" s="39">
        <v>7</v>
      </c>
      <c r="U12" s="39">
        <v>3</v>
      </c>
      <c r="V12" s="39">
        <f t="shared" ref="V12:V13" si="11">M12+R12</f>
        <v>17</v>
      </c>
      <c r="W12" s="39">
        <v>0</v>
      </c>
      <c r="X12" s="39">
        <v>1</v>
      </c>
      <c r="Y12" s="39">
        <f t="shared" ref="Y12:Y13" si="12">E12+I12-V12</f>
        <v>9</v>
      </c>
      <c r="Z12" s="39">
        <v>1</v>
      </c>
      <c r="AA12" s="39">
        <v>4</v>
      </c>
      <c r="AB12" s="39">
        <v>2</v>
      </c>
      <c r="AC12" s="39">
        <v>6</v>
      </c>
      <c r="AD12" s="39">
        <v>1</v>
      </c>
      <c r="AE12" s="39">
        <v>5</v>
      </c>
      <c r="AF12" s="39"/>
      <c r="AG12" s="39">
        <v>1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v>3</v>
      </c>
      <c r="D13" s="65">
        <v>0</v>
      </c>
      <c r="E13" s="65">
        <v>3</v>
      </c>
      <c r="F13" s="65">
        <v>0</v>
      </c>
      <c r="G13" s="65">
        <v>0</v>
      </c>
      <c r="H13" s="65">
        <v>9</v>
      </c>
      <c r="I13" s="65">
        <f t="shared" si="8"/>
        <v>7</v>
      </c>
      <c r="J13" s="39">
        <v>0</v>
      </c>
      <c r="K13" s="39">
        <v>2</v>
      </c>
      <c r="L13" s="39">
        <v>0</v>
      </c>
      <c r="M13" s="39">
        <f t="shared" si="9"/>
        <v>4</v>
      </c>
      <c r="N13" s="39">
        <v>2</v>
      </c>
      <c r="O13" s="39">
        <v>1</v>
      </c>
      <c r="P13" s="39">
        <v>1</v>
      </c>
      <c r="Q13" s="39">
        <v>0</v>
      </c>
      <c r="R13" s="39">
        <f t="shared" si="10"/>
        <v>2</v>
      </c>
      <c r="S13" s="39">
        <v>0</v>
      </c>
      <c r="T13" s="39">
        <v>1</v>
      </c>
      <c r="U13" s="39">
        <v>1</v>
      </c>
      <c r="V13" s="39">
        <f t="shared" si="11"/>
        <v>6</v>
      </c>
      <c r="W13" s="39">
        <v>0</v>
      </c>
      <c r="X13" s="39">
        <v>0</v>
      </c>
      <c r="Y13" s="39">
        <f t="shared" si="12"/>
        <v>4</v>
      </c>
      <c r="Z13" s="39">
        <v>0</v>
      </c>
      <c r="AA13" s="39">
        <v>3</v>
      </c>
      <c r="AB13" s="39">
        <v>2</v>
      </c>
      <c r="AC13" s="39">
        <v>5</v>
      </c>
      <c r="AD13" s="39">
        <v>2</v>
      </c>
      <c r="AE13" s="39">
        <v>3</v>
      </c>
      <c r="AF13" s="39"/>
      <c r="AG13" s="39">
        <v>2</v>
      </c>
      <c r="AH13" s="39">
        <v>0</v>
      </c>
      <c r="AI13" s="39">
        <v>1</v>
      </c>
      <c r="AJ13" s="39">
        <v>1</v>
      </c>
      <c r="AK13" s="39">
        <v>0</v>
      </c>
      <c r="AL13" s="39">
        <v>1</v>
      </c>
      <c r="AM13" s="64"/>
      <c r="AN13" s="64"/>
      <c r="AO13" s="64"/>
      <c r="AP13" s="64"/>
    </row>
    <row r="14" spans="1:42" ht="51" x14ac:dyDescent="0.25">
      <c r="A14" s="62" t="s">
        <v>47</v>
      </c>
      <c r="B14" s="61" t="s">
        <v>59</v>
      </c>
      <c r="C14" s="56">
        <f t="shared" ref="C14:AP14" si="13">SUM(C15:C16)</f>
        <v>23</v>
      </c>
      <c r="D14" s="56">
        <f t="shared" si="13"/>
        <v>0</v>
      </c>
      <c r="E14" s="56">
        <f t="shared" si="13"/>
        <v>23</v>
      </c>
      <c r="F14" s="56">
        <f t="shared" si="13"/>
        <v>0</v>
      </c>
      <c r="G14" s="56">
        <f t="shared" si="13"/>
        <v>0</v>
      </c>
      <c r="H14" s="56">
        <f t="shared" si="13"/>
        <v>30</v>
      </c>
      <c r="I14" s="56">
        <f t="shared" si="13"/>
        <v>28</v>
      </c>
      <c r="J14" s="56">
        <f t="shared" si="13"/>
        <v>0</v>
      </c>
      <c r="K14" s="56">
        <f t="shared" si="13"/>
        <v>2</v>
      </c>
      <c r="L14" s="56">
        <f t="shared" si="13"/>
        <v>0</v>
      </c>
      <c r="M14" s="56">
        <f t="shared" si="13"/>
        <v>4</v>
      </c>
      <c r="N14" s="56">
        <f t="shared" si="13"/>
        <v>0</v>
      </c>
      <c r="O14" s="56">
        <f t="shared" si="13"/>
        <v>2</v>
      </c>
      <c r="P14" s="56">
        <f t="shared" si="13"/>
        <v>2</v>
      </c>
      <c r="Q14" s="56">
        <f t="shared" si="13"/>
        <v>0</v>
      </c>
      <c r="R14" s="56">
        <f t="shared" si="13"/>
        <v>3</v>
      </c>
      <c r="S14" s="56">
        <f t="shared" si="13"/>
        <v>0</v>
      </c>
      <c r="T14" s="56">
        <f t="shared" si="13"/>
        <v>2</v>
      </c>
      <c r="U14" s="56">
        <f t="shared" si="13"/>
        <v>1</v>
      </c>
      <c r="V14" s="56">
        <f t="shared" si="13"/>
        <v>7</v>
      </c>
      <c r="W14" s="56">
        <f t="shared" si="13"/>
        <v>0</v>
      </c>
      <c r="X14" s="56">
        <f t="shared" si="13"/>
        <v>0</v>
      </c>
      <c r="Y14" s="56">
        <f t="shared" si="13"/>
        <v>44</v>
      </c>
      <c r="Z14" s="56">
        <f t="shared" si="13"/>
        <v>0</v>
      </c>
      <c r="AA14" s="56">
        <f t="shared" si="13"/>
        <v>5</v>
      </c>
      <c r="AB14" s="56">
        <f t="shared" si="13"/>
        <v>2</v>
      </c>
      <c r="AC14" s="56">
        <f t="shared" si="13"/>
        <v>7</v>
      </c>
      <c r="AD14" s="56">
        <f t="shared" si="13"/>
        <v>3</v>
      </c>
      <c r="AE14" s="56">
        <f t="shared" si="13"/>
        <v>4</v>
      </c>
      <c r="AF14" s="56">
        <f t="shared" si="13"/>
        <v>0</v>
      </c>
      <c r="AG14" s="56">
        <f t="shared" si="13"/>
        <v>3</v>
      </c>
      <c r="AH14" s="56">
        <f t="shared" si="13"/>
        <v>0</v>
      </c>
      <c r="AI14" s="56">
        <f t="shared" si="13"/>
        <v>0</v>
      </c>
      <c r="AJ14" s="56">
        <f t="shared" si="13"/>
        <v>0</v>
      </c>
      <c r="AK14" s="56">
        <f t="shared" si="13"/>
        <v>0</v>
      </c>
      <c r="AL14" s="56">
        <f t="shared" si="13"/>
        <v>0</v>
      </c>
      <c r="AM14" s="56">
        <f t="shared" si="13"/>
        <v>0</v>
      </c>
      <c r="AN14" s="56">
        <f t="shared" si="13"/>
        <v>0</v>
      </c>
      <c r="AO14" s="56">
        <f t="shared" si="13"/>
        <v>0</v>
      </c>
      <c r="AP14" s="56">
        <f t="shared" si="13"/>
        <v>0</v>
      </c>
    </row>
    <row r="15" spans="1:42" ht="51" x14ac:dyDescent="0.25">
      <c r="A15" s="62" t="s">
        <v>6</v>
      </c>
      <c r="B15" s="63" t="s">
        <v>60</v>
      </c>
      <c r="C15" s="64">
        <v>15</v>
      </c>
      <c r="D15" s="65">
        <v>0</v>
      </c>
      <c r="E15" s="67">
        <v>15</v>
      </c>
      <c r="F15" s="67">
        <v>0</v>
      </c>
      <c r="G15" s="67">
        <v>0</v>
      </c>
      <c r="H15" s="65">
        <v>8</v>
      </c>
      <c r="I15" s="65">
        <f t="shared" ref="I15:I16" si="14">H15-J15-K15</f>
        <v>7</v>
      </c>
      <c r="J15" s="39">
        <v>0</v>
      </c>
      <c r="K15" s="39">
        <v>1</v>
      </c>
      <c r="L15" s="39">
        <v>0</v>
      </c>
      <c r="M15" s="39">
        <f t="shared" ref="M15:M42" si="15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42" si="16">S15+T15+U15</f>
        <v>1</v>
      </c>
      <c r="S15" s="39">
        <v>0</v>
      </c>
      <c r="T15" s="39">
        <v>0</v>
      </c>
      <c r="U15" s="39">
        <v>1</v>
      </c>
      <c r="V15" s="39">
        <f t="shared" ref="V15:V42" si="17">M15+R15</f>
        <v>1</v>
      </c>
      <c r="W15" s="39">
        <v>0</v>
      </c>
      <c r="X15" s="39">
        <v>0</v>
      </c>
      <c r="Y15" s="39">
        <f t="shared" ref="Y15" si="18">E15+I15-L15-V15</f>
        <v>21</v>
      </c>
      <c r="Z15" s="39">
        <v>0</v>
      </c>
      <c r="AA15" s="39">
        <v>2</v>
      </c>
      <c r="AB15" s="39">
        <v>1</v>
      </c>
      <c r="AC15" s="39">
        <v>3</v>
      </c>
      <c r="AD15" s="39">
        <v>2</v>
      </c>
      <c r="AE15" s="39">
        <v>1</v>
      </c>
      <c r="AF15" s="39"/>
      <c r="AG15" s="39">
        <v>2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8</v>
      </c>
      <c r="D16" s="65">
        <v>0</v>
      </c>
      <c r="E16" s="67">
        <v>8</v>
      </c>
      <c r="F16" s="67">
        <v>0</v>
      </c>
      <c r="G16" s="67">
        <v>0</v>
      </c>
      <c r="H16" s="65">
        <v>22</v>
      </c>
      <c r="I16" s="65">
        <f t="shared" si="14"/>
        <v>21</v>
      </c>
      <c r="J16" s="68">
        <v>0</v>
      </c>
      <c r="K16" s="68">
        <v>1</v>
      </c>
      <c r="L16" s="68">
        <v>0</v>
      </c>
      <c r="M16" s="39">
        <f t="shared" si="15"/>
        <v>4</v>
      </c>
      <c r="N16" s="68">
        <v>0</v>
      </c>
      <c r="O16" s="68">
        <v>2</v>
      </c>
      <c r="P16" s="68">
        <v>2</v>
      </c>
      <c r="Q16" s="68">
        <v>0</v>
      </c>
      <c r="R16" s="39">
        <f t="shared" si="16"/>
        <v>2</v>
      </c>
      <c r="S16" s="68">
        <v>0</v>
      </c>
      <c r="T16" s="68">
        <v>2</v>
      </c>
      <c r="U16" s="68">
        <v>0</v>
      </c>
      <c r="V16" s="39">
        <f t="shared" si="17"/>
        <v>6</v>
      </c>
      <c r="W16" s="68">
        <v>0</v>
      </c>
      <c r="X16" s="68">
        <v>0</v>
      </c>
      <c r="Y16" s="39">
        <f t="shared" ref="Y16:Y17" si="19">E16+I16-V16</f>
        <v>23</v>
      </c>
      <c r="Z16" s="68">
        <v>0</v>
      </c>
      <c r="AA16" s="68">
        <v>3</v>
      </c>
      <c r="AB16" s="68">
        <v>1</v>
      </c>
      <c r="AC16" s="68">
        <v>4</v>
      </c>
      <c r="AD16" s="68">
        <v>1</v>
      </c>
      <c r="AE16" s="68">
        <v>3</v>
      </c>
      <c r="AF16" s="68"/>
      <c r="AG16" s="68">
        <v>1</v>
      </c>
      <c r="AH16" s="39">
        <v>0</v>
      </c>
      <c r="AI16" s="39">
        <v>0</v>
      </c>
      <c r="AJ16" s="39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30</v>
      </c>
      <c r="D17" s="65">
        <v>0</v>
      </c>
      <c r="E17" s="65">
        <v>30</v>
      </c>
      <c r="F17" s="65">
        <v>0</v>
      </c>
      <c r="G17" s="65">
        <v>0</v>
      </c>
      <c r="H17" s="65">
        <v>6</v>
      </c>
      <c r="I17" s="65">
        <v>6</v>
      </c>
      <c r="J17" s="68">
        <v>0</v>
      </c>
      <c r="K17" s="68">
        <v>0</v>
      </c>
      <c r="L17" s="68">
        <v>0</v>
      </c>
      <c r="M17" s="39">
        <f t="shared" si="15"/>
        <v>5</v>
      </c>
      <c r="N17" s="68">
        <v>1</v>
      </c>
      <c r="O17" s="68">
        <v>0</v>
      </c>
      <c r="P17" s="68">
        <v>4</v>
      </c>
      <c r="Q17" s="68">
        <v>0</v>
      </c>
      <c r="R17" s="39">
        <f t="shared" si="16"/>
        <v>2</v>
      </c>
      <c r="S17" s="68">
        <v>0</v>
      </c>
      <c r="T17" s="68">
        <v>1</v>
      </c>
      <c r="U17" s="68">
        <v>1</v>
      </c>
      <c r="V17" s="39">
        <f t="shared" si="17"/>
        <v>7</v>
      </c>
      <c r="W17" s="68">
        <v>0</v>
      </c>
      <c r="X17" s="68">
        <v>1</v>
      </c>
      <c r="Y17" s="39">
        <f t="shared" si="19"/>
        <v>29</v>
      </c>
      <c r="Z17" s="68">
        <v>1</v>
      </c>
      <c r="AA17" s="68">
        <v>2</v>
      </c>
      <c r="AB17" s="68">
        <v>0</v>
      </c>
      <c r="AC17" s="68">
        <v>2</v>
      </c>
      <c r="AD17" s="68">
        <v>2</v>
      </c>
      <c r="AE17" s="68">
        <v>0</v>
      </c>
      <c r="AF17" s="68"/>
      <c r="AG17" s="68">
        <v>2</v>
      </c>
      <c r="AH17" s="39">
        <v>0</v>
      </c>
      <c r="AI17" s="39">
        <v>0</v>
      </c>
      <c r="AJ17" s="39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2</v>
      </c>
      <c r="D18" s="65">
        <v>0</v>
      </c>
      <c r="E18" s="65">
        <f>C18-F18-G18</f>
        <v>1</v>
      </c>
      <c r="F18" s="65">
        <v>0</v>
      </c>
      <c r="G18" s="65">
        <v>1</v>
      </c>
      <c r="H18" s="65">
        <v>3</v>
      </c>
      <c r="I18" s="65">
        <f>H18-J18-K18</f>
        <v>0</v>
      </c>
      <c r="J18" s="39">
        <v>1</v>
      </c>
      <c r="K18" s="39">
        <v>2</v>
      </c>
      <c r="L18" s="66">
        <v>0</v>
      </c>
      <c r="M18" s="39">
        <f t="shared" si="15"/>
        <v>0</v>
      </c>
      <c r="N18" s="66">
        <v>0</v>
      </c>
      <c r="O18" s="66">
        <v>0</v>
      </c>
      <c r="P18" s="66">
        <v>0</v>
      </c>
      <c r="Q18" s="66">
        <v>0</v>
      </c>
      <c r="R18" s="39">
        <f t="shared" si="16"/>
        <v>0</v>
      </c>
      <c r="S18" s="66">
        <v>0</v>
      </c>
      <c r="T18" s="66">
        <v>0</v>
      </c>
      <c r="U18" s="66">
        <v>0</v>
      </c>
      <c r="V18" s="39">
        <f t="shared" si="17"/>
        <v>0</v>
      </c>
      <c r="W18" s="66">
        <v>0</v>
      </c>
      <c r="X18" s="39">
        <v>0</v>
      </c>
      <c r="Y18" s="39">
        <v>1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/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4"/>
      <c r="AN18" s="64"/>
      <c r="AO18" s="64"/>
      <c r="AP18" s="64"/>
    </row>
    <row r="19" spans="1:42" ht="51" x14ac:dyDescent="0.25">
      <c r="A19" s="62">
        <v>6</v>
      </c>
      <c r="B19" s="61" t="s">
        <v>67</v>
      </c>
      <c r="C19" s="56">
        <f t="shared" ref="C19:AP19" si="20">SUM(C20:C26)</f>
        <v>0</v>
      </c>
      <c r="D19" s="56">
        <f t="shared" si="20"/>
        <v>0</v>
      </c>
      <c r="E19" s="56">
        <f t="shared" si="20"/>
        <v>0</v>
      </c>
      <c r="F19" s="56">
        <f t="shared" si="20"/>
        <v>0</v>
      </c>
      <c r="G19" s="56">
        <f t="shared" si="20"/>
        <v>0</v>
      </c>
      <c r="H19" s="56">
        <f t="shared" si="20"/>
        <v>0</v>
      </c>
      <c r="I19" s="56">
        <f t="shared" si="20"/>
        <v>0</v>
      </c>
      <c r="J19" s="56">
        <f t="shared" si="20"/>
        <v>0</v>
      </c>
      <c r="K19" s="56">
        <f t="shared" si="20"/>
        <v>0</v>
      </c>
      <c r="L19" s="56">
        <f t="shared" si="20"/>
        <v>0</v>
      </c>
      <c r="M19" s="56">
        <f t="shared" si="20"/>
        <v>0</v>
      </c>
      <c r="N19" s="56">
        <f t="shared" si="20"/>
        <v>0</v>
      </c>
      <c r="O19" s="56">
        <f t="shared" si="20"/>
        <v>0</v>
      </c>
      <c r="P19" s="56">
        <f t="shared" si="20"/>
        <v>0</v>
      </c>
      <c r="Q19" s="56">
        <f t="shared" si="20"/>
        <v>0</v>
      </c>
      <c r="R19" s="56">
        <f t="shared" si="20"/>
        <v>0</v>
      </c>
      <c r="S19" s="56">
        <f t="shared" si="20"/>
        <v>0</v>
      </c>
      <c r="T19" s="56">
        <f t="shared" si="20"/>
        <v>0</v>
      </c>
      <c r="U19" s="56">
        <f t="shared" si="20"/>
        <v>0</v>
      </c>
      <c r="V19" s="56">
        <f t="shared" si="20"/>
        <v>0</v>
      </c>
      <c r="W19" s="56">
        <f t="shared" si="20"/>
        <v>0</v>
      </c>
      <c r="X19" s="56">
        <f t="shared" si="20"/>
        <v>0</v>
      </c>
      <c r="Y19" s="56">
        <f t="shared" si="20"/>
        <v>0</v>
      </c>
      <c r="Z19" s="56">
        <f t="shared" si="20"/>
        <v>0</v>
      </c>
      <c r="AA19" s="56">
        <f t="shared" si="20"/>
        <v>0</v>
      </c>
      <c r="AB19" s="56">
        <f t="shared" si="20"/>
        <v>0</v>
      </c>
      <c r="AC19" s="56">
        <f t="shared" si="20"/>
        <v>0</v>
      </c>
      <c r="AD19" s="56">
        <f t="shared" si="20"/>
        <v>0</v>
      </c>
      <c r="AE19" s="56">
        <f t="shared" si="20"/>
        <v>0</v>
      </c>
      <c r="AF19" s="56">
        <f t="shared" si="20"/>
        <v>0</v>
      </c>
      <c r="AG19" s="56">
        <f t="shared" si="20"/>
        <v>0</v>
      </c>
      <c r="AH19" s="56">
        <f t="shared" si="20"/>
        <v>0</v>
      </c>
      <c r="AI19" s="56">
        <f t="shared" si="20"/>
        <v>0</v>
      </c>
      <c r="AJ19" s="56">
        <f t="shared" si="20"/>
        <v>0</v>
      </c>
      <c r="AK19" s="56">
        <f t="shared" si="20"/>
        <v>0</v>
      </c>
      <c r="AL19" s="56">
        <f t="shared" si="20"/>
        <v>0</v>
      </c>
      <c r="AM19" s="56">
        <f t="shared" si="20"/>
        <v>0</v>
      </c>
      <c r="AN19" s="56">
        <f t="shared" si="20"/>
        <v>0</v>
      </c>
      <c r="AO19" s="56">
        <f t="shared" si="20"/>
        <v>0</v>
      </c>
      <c r="AP19" s="56">
        <f t="shared" si="20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37" si="21">E20+F20+G20</f>
        <v>0</v>
      </c>
      <c r="D20" s="65">
        <v>0</v>
      </c>
      <c r="E20" s="67">
        <v>0</v>
      </c>
      <c r="F20" s="67">
        <v>0</v>
      </c>
      <c r="G20" s="67">
        <v>0</v>
      </c>
      <c r="H20" s="65">
        <f t="shared" ref="H20:H37" si="22">I20+J20+K20</f>
        <v>0</v>
      </c>
      <c r="I20" s="67">
        <v>0</v>
      </c>
      <c r="J20" s="68">
        <v>0</v>
      </c>
      <c r="K20" s="68">
        <v>0</v>
      </c>
      <c r="L20" s="68">
        <v>0</v>
      </c>
      <c r="M20" s="39">
        <f t="shared" si="15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6"/>
        <v>0</v>
      </c>
      <c r="S20" s="68">
        <v>0</v>
      </c>
      <c r="T20" s="68">
        <v>0</v>
      </c>
      <c r="U20" s="68">
        <v>0</v>
      </c>
      <c r="V20" s="39">
        <f t="shared" si="17"/>
        <v>0</v>
      </c>
      <c r="W20" s="68">
        <v>0</v>
      </c>
      <c r="X20" s="68">
        <v>0</v>
      </c>
      <c r="Y20" s="39">
        <f t="shared" ref="Y20:Y42" si="23">E20+I20-V20</f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1"/>
        <v>0</v>
      </c>
      <c r="D21" s="65">
        <v>0</v>
      </c>
      <c r="E21" s="65">
        <v>0</v>
      </c>
      <c r="F21" s="65">
        <v>0</v>
      </c>
      <c r="G21" s="65">
        <v>0</v>
      </c>
      <c r="H21" s="65">
        <f t="shared" si="22"/>
        <v>0</v>
      </c>
      <c r="I21" s="65">
        <v>0</v>
      </c>
      <c r="J21" s="68">
        <v>0</v>
      </c>
      <c r="K21" s="68">
        <v>0</v>
      </c>
      <c r="L21" s="68">
        <v>0</v>
      </c>
      <c r="M21" s="39">
        <f t="shared" si="15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6"/>
        <v>0</v>
      </c>
      <c r="S21" s="68">
        <v>0</v>
      </c>
      <c r="T21" s="68">
        <v>0</v>
      </c>
      <c r="U21" s="68">
        <v>0</v>
      </c>
      <c r="V21" s="39">
        <f t="shared" si="17"/>
        <v>0</v>
      </c>
      <c r="W21" s="68">
        <v>0</v>
      </c>
      <c r="X21" s="68">
        <v>0</v>
      </c>
      <c r="Y21" s="39">
        <f t="shared" si="23"/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1"/>
        <v>0</v>
      </c>
      <c r="D22" s="65">
        <v>0</v>
      </c>
      <c r="E22" s="67">
        <v>0</v>
      </c>
      <c r="F22" s="67">
        <v>0</v>
      </c>
      <c r="G22" s="67">
        <v>0</v>
      </c>
      <c r="H22" s="65">
        <f t="shared" si="22"/>
        <v>0</v>
      </c>
      <c r="I22" s="67">
        <v>0</v>
      </c>
      <c r="J22" s="68">
        <v>0</v>
      </c>
      <c r="K22" s="68">
        <v>0</v>
      </c>
      <c r="L22" s="68">
        <v>0</v>
      </c>
      <c r="M22" s="39">
        <f t="shared" si="15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6"/>
        <v>0</v>
      </c>
      <c r="S22" s="68">
        <v>0</v>
      </c>
      <c r="T22" s="68">
        <v>0</v>
      </c>
      <c r="U22" s="68">
        <v>0</v>
      </c>
      <c r="V22" s="39">
        <f t="shared" si="17"/>
        <v>0</v>
      </c>
      <c r="W22" s="68">
        <v>0</v>
      </c>
      <c r="X22" s="68">
        <v>0</v>
      </c>
      <c r="Y22" s="39">
        <f t="shared" si="23"/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1"/>
        <v>0</v>
      </c>
      <c r="D23" s="65">
        <v>0</v>
      </c>
      <c r="E23" s="67">
        <v>0</v>
      </c>
      <c r="F23" s="67">
        <v>0</v>
      </c>
      <c r="G23" s="67">
        <v>0</v>
      </c>
      <c r="H23" s="65">
        <f t="shared" si="22"/>
        <v>0</v>
      </c>
      <c r="I23" s="67">
        <v>0</v>
      </c>
      <c r="J23" s="68">
        <v>0</v>
      </c>
      <c r="K23" s="68">
        <v>0</v>
      </c>
      <c r="L23" s="68">
        <v>0</v>
      </c>
      <c r="M23" s="39">
        <f t="shared" si="15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6"/>
        <v>0</v>
      </c>
      <c r="S23" s="68">
        <v>0</v>
      </c>
      <c r="T23" s="68">
        <v>0</v>
      </c>
      <c r="U23" s="68">
        <v>0</v>
      </c>
      <c r="V23" s="39">
        <f t="shared" si="17"/>
        <v>0</v>
      </c>
      <c r="W23" s="68">
        <v>0</v>
      </c>
      <c r="X23" s="68">
        <v>0</v>
      </c>
      <c r="Y23" s="39">
        <f t="shared" si="23"/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1"/>
        <v>0</v>
      </c>
      <c r="D24" s="65">
        <v>0</v>
      </c>
      <c r="E24" s="67">
        <v>0</v>
      </c>
      <c r="F24" s="67">
        <v>0</v>
      </c>
      <c r="G24" s="67">
        <v>0</v>
      </c>
      <c r="H24" s="65">
        <f t="shared" si="22"/>
        <v>0</v>
      </c>
      <c r="I24" s="67">
        <v>0</v>
      </c>
      <c r="J24" s="68">
        <v>0</v>
      </c>
      <c r="K24" s="68">
        <v>0</v>
      </c>
      <c r="L24" s="68">
        <v>0</v>
      </c>
      <c r="M24" s="39">
        <f t="shared" si="15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6"/>
        <v>0</v>
      </c>
      <c r="S24" s="68">
        <v>0</v>
      </c>
      <c r="T24" s="68">
        <v>0</v>
      </c>
      <c r="U24" s="68">
        <v>0</v>
      </c>
      <c r="V24" s="39">
        <f t="shared" si="17"/>
        <v>0</v>
      </c>
      <c r="W24" s="68">
        <v>0</v>
      </c>
      <c r="X24" s="68">
        <v>0</v>
      </c>
      <c r="Y24" s="39">
        <f t="shared" si="23"/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1"/>
        <v>0</v>
      </c>
      <c r="D25" s="65">
        <v>0</v>
      </c>
      <c r="E25" s="69">
        <v>0</v>
      </c>
      <c r="F25" s="69">
        <v>0</v>
      </c>
      <c r="G25" s="69">
        <v>0</v>
      </c>
      <c r="H25" s="65">
        <f t="shared" si="22"/>
        <v>0</v>
      </c>
      <c r="I25" s="69">
        <v>0</v>
      </c>
      <c r="J25" s="68">
        <v>0</v>
      </c>
      <c r="K25" s="68">
        <v>0</v>
      </c>
      <c r="L25" s="68">
        <v>0</v>
      </c>
      <c r="M25" s="39">
        <f t="shared" si="15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6"/>
        <v>0</v>
      </c>
      <c r="S25" s="68">
        <v>0</v>
      </c>
      <c r="T25" s="68">
        <v>0</v>
      </c>
      <c r="U25" s="68">
        <v>0</v>
      </c>
      <c r="V25" s="39">
        <f t="shared" si="17"/>
        <v>0</v>
      </c>
      <c r="W25" s="68">
        <v>0</v>
      </c>
      <c r="X25" s="68">
        <v>0</v>
      </c>
      <c r="Y25" s="39">
        <f t="shared" si="23"/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1"/>
        <v>0</v>
      </c>
      <c r="D26" s="65">
        <v>0</v>
      </c>
      <c r="E26" s="67">
        <v>0</v>
      </c>
      <c r="F26" s="67">
        <v>0</v>
      </c>
      <c r="G26" s="67">
        <v>0</v>
      </c>
      <c r="H26" s="65">
        <f t="shared" si="22"/>
        <v>0</v>
      </c>
      <c r="I26" s="67">
        <v>0</v>
      </c>
      <c r="J26" s="68">
        <v>0</v>
      </c>
      <c r="K26" s="68">
        <v>0</v>
      </c>
      <c r="L26" s="68">
        <v>0</v>
      </c>
      <c r="M26" s="39">
        <f t="shared" si="15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6"/>
        <v>0</v>
      </c>
      <c r="S26" s="68">
        <v>0</v>
      </c>
      <c r="T26" s="68">
        <v>0</v>
      </c>
      <c r="U26" s="68">
        <v>0</v>
      </c>
      <c r="V26" s="39">
        <f t="shared" si="17"/>
        <v>0</v>
      </c>
      <c r="W26" s="68">
        <v>0</v>
      </c>
      <c r="X26" s="68">
        <v>0</v>
      </c>
      <c r="Y26" s="39">
        <f t="shared" si="23"/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24">SUM(C28:C32)</f>
        <v>0</v>
      </c>
      <c r="D27" s="56">
        <f t="shared" si="24"/>
        <v>0</v>
      </c>
      <c r="E27" s="56">
        <f t="shared" si="24"/>
        <v>0</v>
      </c>
      <c r="F27" s="56">
        <f t="shared" si="24"/>
        <v>0</v>
      </c>
      <c r="G27" s="56">
        <f t="shared" si="24"/>
        <v>0</v>
      </c>
      <c r="H27" s="56">
        <f t="shared" si="24"/>
        <v>0</v>
      </c>
      <c r="I27" s="56">
        <f t="shared" si="24"/>
        <v>0</v>
      </c>
      <c r="J27" s="56">
        <f t="shared" si="24"/>
        <v>0</v>
      </c>
      <c r="K27" s="56">
        <f t="shared" si="24"/>
        <v>0</v>
      </c>
      <c r="L27" s="56">
        <f t="shared" si="24"/>
        <v>0</v>
      </c>
      <c r="M27" s="56">
        <f t="shared" si="24"/>
        <v>0</v>
      </c>
      <c r="N27" s="56">
        <f t="shared" si="24"/>
        <v>0</v>
      </c>
      <c r="O27" s="56">
        <f t="shared" si="24"/>
        <v>0</v>
      </c>
      <c r="P27" s="56">
        <f t="shared" si="24"/>
        <v>0</v>
      </c>
      <c r="Q27" s="56">
        <f t="shared" si="24"/>
        <v>0</v>
      </c>
      <c r="R27" s="56">
        <f t="shared" si="24"/>
        <v>0</v>
      </c>
      <c r="S27" s="56">
        <f t="shared" si="24"/>
        <v>0</v>
      </c>
      <c r="T27" s="56">
        <f t="shared" si="24"/>
        <v>0</v>
      </c>
      <c r="U27" s="56">
        <f t="shared" si="24"/>
        <v>0</v>
      </c>
      <c r="V27" s="56">
        <f t="shared" si="24"/>
        <v>0</v>
      </c>
      <c r="W27" s="56">
        <f t="shared" si="24"/>
        <v>0</v>
      </c>
      <c r="X27" s="56">
        <f t="shared" si="24"/>
        <v>0</v>
      </c>
      <c r="Y27" s="56">
        <f t="shared" si="24"/>
        <v>0</v>
      </c>
      <c r="Z27" s="56">
        <f t="shared" si="24"/>
        <v>0</v>
      </c>
      <c r="AA27" s="56">
        <f t="shared" si="24"/>
        <v>0</v>
      </c>
      <c r="AB27" s="56">
        <f t="shared" si="24"/>
        <v>0</v>
      </c>
      <c r="AC27" s="56">
        <f t="shared" si="24"/>
        <v>0</v>
      </c>
      <c r="AD27" s="56">
        <f t="shared" si="24"/>
        <v>0</v>
      </c>
      <c r="AE27" s="56">
        <f t="shared" si="24"/>
        <v>0</v>
      </c>
      <c r="AF27" s="56">
        <f t="shared" si="24"/>
        <v>0</v>
      </c>
      <c r="AG27" s="56">
        <f t="shared" si="24"/>
        <v>0</v>
      </c>
      <c r="AH27" s="56">
        <f t="shared" si="24"/>
        <v>0</v>
      </c>
      <c r="AI27" s="56">
        <f t="shared" si="24"/>
        <v>0</v>
      </c>
      <c r="AJ27" s="56">
        <f t="shared" si="24"/>
        <v>0</v>
      </c>
      <c r="AK27" s="56">
        <f t="shared" si="24"/>
        <v>0</v>
      </c>
      <c r="AL27" s="56">
        <f t="shared" si="24"/>
        <v>0</v>
      </c>
      <c r="AM27" s="56">
        <f t="shared" si="24"/>
        <v>0</v>
      </c>
      <c r="AN27" s="56">
        <f t="shared" si="24"/>
        <v>0</v>
      </c>
      <c r="AO27" s="56">
        <f t="shared" si="24"/>
        <v>0</v>
      </c>
      <c r="AP27" s="56">
        <f t="shared" si="24"/>
        <v>0</v>
      </c>
    </row>
    <row r="28" spans="1:42" ht="24" customHeight="1" x14ac:dyDescent="0.25">
      <c r="A28" s="70" t="s">
        <v>14</v>
      </c>
      <c r="B28" s="63" t="s">
        <v>76</v>
      </c>
      <c r="C28" s="64">
        <f t="shared" si="21"/>
        <v>0</v>
      </c>
      <c r="D28" s="65">
        <v>0</v>
      </c>
      <c r="E28" s="67">
        <v>0</v>
      </c>
      <c r="F28" s="67">
        <v>0</v>
      </c>
      <c r="G28" s="67">
        <v>0</v>
      </c>
      <c r="H28" s="65">
        <f t="shared" si="22"/>
        <v>0</v>
      </c>
      <c r="I28" s="67">
        <v>0</v>
      </c>
      <c r="J28" s="68">
        <v>0</v>
      </c>
      <c r="K28" s="68">
        <v>0</v>
      </c>
      <c r="L28" s="68">
        <v>0</v>
      </c>
      <c r="M28" s="39">
        <f t="shared" si="15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6"/>
        <v>0</v>
      </c>
      <c r="S28" s="68">
        <v>0</v>
      </c>
      <c r="T28" s="68">
        <v>0</v>
      </c>
      <c r="U28" s="68">
        <v>0</v>
      </c>
      <c r="V28" s="39">
        <f t="shared" si="17"/>
        <v>0</v>
      </c>
      <c r="W28" s="68">
        <v>0</v>
      </c>
      <c r="X28" s="68">
        <v>0</v>
      </c>
      <c r="Y28" s="39">
        <f t="shared" si="23"/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ht="21" customHeight="1" x14ac:dyDescent="0.25">
      <c r="A29" s="70" t="s">
        <v>15</v>
      </c>
      <c r="B29" s="63" t="s">
        <v>77</v>
      </c>
      <c r="C29" s="64">
        <f t="shared" si="21"/>
        <v>0</v>
      </c>
      <c r="D29" s="65">
        <v>0</v>
      </c>
      <c r="E29" s="67">
        <v>0</v>
      </c>
      <c r="F29" s="67">
        <v>0</v>
      </c>
      <c r="G29" s="67">
        <v>0</v>
      </c>
      <c r="H29" s="65">
        <f t="shared" si="22"/>
        <v>0</v>
      </c>
      <c r="I29" s="67">
        <v>0</v>
      </c>
      <c r="J29" s="68">
        <v>0</v>
      </c>
      <c r="K29" s="68">
        <v>0</v>
      </c>
      <c r="L29" s="68">
        <v>0</v>
      </c>
      <c r="M29" s="39">
        <f t="shared" si="15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6"/>
        <v>0</v>
      </c>
      <c r="S29" s="68">
        <v>0</v>
      </c>
      <c r="T29" s="68">
        <v>0</v>
      </c>
      <c r="U29" s="68">
        <v>0</v>
      </c>
      <c r="V29" s="39">
        <f t="shared" si="17"/>
        <v>0</v>
      </c>
      <c r="W29" s="68">
        <v>0</v>
      </c>
      <c r="X29" s="68">
        <v>0</v>
      </c>
      <c r="Y29" s="39">
        <f t="shared" si="23"/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1"/>
        <v>0</v>
      </c>
      <c r="D30" s="65">
        <v>0</v>
      </c>
      <c r="E30" s="67">
        <v>0</v>
      </c>
      <c r="F30" s="67">
        <v>0</v>
      </c>
      <c r="G30" s="67">
        <v>0</v>
      </c>
      <c r="H30" s="65">
        <f t="shared" si="22"/>
        <v>0</v>
      </c>
      <c r="I30" s="67">
        <v>0</v>
      </c>
      <c r="J30" s="68">
        <v>0</v>
      </c>
      <c r="K30" s="68">
        <v>0</v>
      </c>
      <c r="L30" s="68">
        <v>0</v>
      </c>
      <c r="M30" s="39">
        <f t="shared" si="15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6"/>
        <v>0</v>
      </c>
      <c r="S30" s="68">
        <v>0</v>
      </c>
      <c r="T30" s="68">
        <v>0</v>
      </c>
      <c r="U30" s="68">
        <v>0</v>
      </c>
      <c r="V30" s="39">
        <f t="shared" si="17"/>
        <v>0</v>
      </c>
      <c r="W30" s="68">
        <v>0</v>
      </c>
      <c r="X30" s="68">
        <v>0</v>
      </c>
      <c r="Y30" s="39">
        <f t="shared" si="23"/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ht="27.75" customHeight="1" x14ac:dyDescent="0.25">
      <c r="A31" s="70" t="s">
        <v>50</v>
      </c>
      <c r="B31" s="63" t="s">
        <v>79</v>
      </c>
      <c r="C31" s="64">
        <f t="shared" si="21"/>
        <v>0</v>
      </c>
      <c r="D31" s="65">
        <v>0</v>
      </c>
      <c r="E31" s="67">
        <v>0</v>
      </c>
      <c r="F31" s="67">
        <v>0</v>
      </c>
      <c r="G31" s="67"/>
      <c r="H31" s="65">
        <f t="shared" si="22"/>
        <v>0</v>
      </c>
      <c r="I31" s="67">
        <v>0</v>
      </c>
      <c r="J31" s="68">
        <v>0</v>
      </c>
      <c r="K31" s="68">
        <v>0</v>
      </c>
      <c r="L31" s="68">
        <v>0</v>
      </c>
      <c r="M31" s="39">
        <f t="shared" si="15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6"/>
        <v>0</v>
      </c>
      <c r="S31" s="68">
        <v>0</v>
      </c>
      <c r="T31" s="68">
        <v>0</v>
      </c>
      <c r="U31" s="68">
        <v>0</v>
      </c>
      <c r="V31" s="39">
        <f t="shared" si="17"/>
        <v>0</v>
      </c>
      <c r="W31" s="68">
        <v>0</v>
      </c>
      <c r="X31" s="68">
        <v>0</v>
      </c>
      <c r="Y31" s="39">
        <f t="shared" si="23"/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ht="18.75" customHeight="1" x14ac:dyDescent="0.25">
      <c r="A32" s="70" t="s">
        <v>51</v>
      </c>
      <c r="B32" s="63" t="s">
        <v>3</v>
      </c>
      <c r="C32" s="64">
        <f t="shared" si="21"/>
        <v>0</v>
      </c>
      <c r="D32" s="65">
        <v>0</v>
      </c>
      <c r="E32" s="67">
        <v>0</v>
      </c>
      <c r="F32" s="67">
        <v>0</v>
      </c>
      <c r="G32" s="67">
        <v>0</v>
      </c>
      <c r="H32" s="65">
        <f t="shared" si="22"/>
        <v>0</v>
      </c>
      <c r="I32" s="67">
        <v>0</v>
      </c>
      <c r="J32" s="68">
        <v>0</v>
      </c>
      <c r="K32" s="68">
        <v>0</v>
      </c>
      <c r="L32" s="68">
        <v>0</v>
      </c>
      <c r="M32" s="39">
        <f t="shared" si="15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6"/>
        <v>0</v>
      </c>
      <c r="S32" s="68">
        <v>0</v>
      </c>
      <c r="T32" s="68">
        <v>0</v>
      </c>
      <c r="U32" s="68">
        <v>0</v>
      </c>
      <c r="V32" s="39">
        <f t="shared" si="17"/>
        <v>0</v>
      </c>
      <c r="W32" s="68">
        <v>0</v>
      </c>
      <c r="X32" s="68">
        <v>0</v>
      </c>
      <c r="Y32" s="39">
        <f t="shared" si="23"/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63.75" x14ac:dyDescent="0.25">
      <c r="A33" s="70" t="s">
        <v>81</v>
      </c>
      <c r="B33" s="61" t="s">
        <v>93</v>
      </c>
      <c r="C33" s="64">
        <f t="shared" si="21"/>
        <v>0</v>
      </c>
      <c r="D33" s="65">
        <v>0</v>
      </c>
      <c r="E33" s="67">
        <v>0</v>
      </c>
      <c r="F33" s="67">
        <v>0</v>
      </c>
      <c r="G33" s="67">
        <v>0</v>
      </c>
      <c r="H33" s="65">
        <v>0</v>
      </c>
      <c r="I33" s="67">
        <v>0</v>
      </c>
      <c r="J33" s="68">
        <v>0</v>
      </c>
      <c r="K33" s="68">
        <v>0</v>
      </c>
      <c r="L33" s="68">
        <v>0</v>
      </c>
      <c r="M33" s="39">
        <f t="shared" si="15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6"/>
        <v>0</v>
      </c>
      <c r="S33" s="68">
        <v>0</v>
      </c>
      <c r="T33" s="68">
        <v>0</v>
      </c>
      <c r="U33" s="68">
        <v>0</v>
      </c>
      <c r="V33" s="39">
        <f t="shared" si="17"/>
        <v>0</v>
      </c>
      <c r="W33" s="68">
        <v>0</v>
      </c>
      <c r="X33" s="68">
        <v>0</v>
      </c>
      <c r="Y33" s="39">
        <f t="shared" si="23"/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61" t="s">
        <v>62</v>
      </c>
      <c r="C34" s="64">
        <f t="shared" si="21"/>
        <v>0</v>
      </c>
      <c r="D34" s="65">
        <v>0</v>
      </c>
      <c r="E34" s="67">
        <v>0</v>
      </c>
      <c r="F34" s="67">
        <v>0</v>
      </c>
      <c r="G34" s="67">
        <v>0</v>
      </c>
      <c r="H34" s="65">
        <f t="shared" si="22"/>
        <v>0</v>
      </c>
      <c r="I34" s="67">
        <v>0</v>
      </c>
      <c r="J34" s="68">
        <v>0</v>
      </c>
      <c r="K34" s="68">
        <v>0</v>
      </c>
      <c r="L34" s="68">
        <v>0</v>
      </c>
      <c r="M34" s="39">
        <f t="shared" si="15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6"/>
        <v>0</v>
      </c>
      <c r="S34" s="68">
        <v>0</v>
      </c>
      <c r="T34" s="68">
        <v>0</v>
      </c>
      <c r="U34" s="68">
        <v>0</v>
      </c>
      <c r="V34" s="39">
        <f t="shared" si="17"/>
        <v>0</v>
      </c>
      <c r="W34" s="68">
        <v>0</v>
      </c>
      <c r="X34" s="68">
        <v>0</v>
      </c>
      <c r="Y34" s="39">
        <f t="shared" si="23"/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21"/>
        <v>0</v>
      </c>
      <c r="D35" s="65">
        <v>0</v>
      </c>
      <c r="E35" s="67">
        <v>0</v>
      </c>
      <c r="F35" s="67">
        <v>0</v>
      </c>
      <c r="G35" s="67">
        <v>0</v>
      </c>
      <c r="H35" s="65">
        <f t="shared" si="22"/>
        <v>0</v>
      </c>
      <c r="I35" s="67">
        <v>0</v>
      </c>
      <c r="J35" s="68">
        <v>0</v>
      </c>
      <c r="K35" s="68">
        <v>0</v>
      </c>
      <c r="L35" s="68">
        <v>0</v>
      </c>
      <c r="M35" s="39">
        <f t="shared" si="15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6"/>
        <v>0</v>
      </c>
      <c r="S35" s="68">
        <v>0</v>
      </c>
      <c r="T35" s="68">
        <v>0</v>
      </c>
      <c r="U35" s="68">
        <v>0</v>
      </c>
      <c r="V35" s="39">
        <f t="shared" si="17"/>
        <v>0</v>
      </c>
      <c r="W35" s="68">
        <v>0</v>
      </c>
      <c r="X35" s="68">
        <v>0</v>
      </c>
      <c r="Y35" s="39">
        <f t="shared" si="23"/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3.75" x14ac:dyDescent="0.25">
      <c r="A36" s="70" t="s">
        <v>84</v>
      </c>
      <c r="B36" s="61" t="s">
        <v>64</v>
      </c>
      <c r="C36" s="64">
        <f t="shared" si="21"/>
        <v>0</v>
      </c>
      <c r="D36" s="65">
        <v>0</v>
      </c>
      <c r="E36" s="67">
        <v>0</v>
      </c>
      <c r="F36" s="67">
        <v>0</v>
      </c>
      <c r="G36" s="67">
        <v>0</v>
      </c>
      <c r="H36" s="65">
        <f t="shared" si="22"/>
        <v>0</v>
      </c>
      <c r="I36" s="67">
        <v>0</v>
      </c>
      <c r="J36" s="68">
        <v>0</v>
      </c>
      <c r="K36" s="68">
        <v>0</v>
      </c>
      <c r="L36" s="68">
        <v>0</v>
      </c>
      <c r="M36" s="39">
        <f t="shared" si="15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6"/>
        <v>0</v>
      </c>
      <c r="S36" s="68">
        <v>0</v>
      </c>
      <c r="T36" s="68">
        <v>0</v>
      </c>
      <c r="U36" s="68">
        <v>0</v>
      </c>
      <c r="V36" s="39">
        <f t="shared" si="17"/>
        <v>0</v>
      </c>
      <c r="W36" s="68">
        <v>0</v>
      </c>
      <c r="X36" s="68">
        <v>0</v>
      </c>
      <c r="Y36" s="39">
        <f t="shared" si="23"/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61" t="s">
        <v>65</v>
      </c>
      <c r="C37" s="64">
        <f t="shared" si="21"/>
        <v>0</v>
      </c>
      <c r="D37" s="65">
        <v>0</v>
      </c>
      <c r="E37" s="67">
        <v>0</v>
      </c>
      <c r="F37" s="67">
        <v>0</v>
      </c>
      <c r="G37" s="67">
        <v>0</v>
      </c>
      <c r="H37" s="65">
        <f t="shared" si="22"/>
        <v>0</v>
      </c>
      <c r="I37" s="67">
        <v>0</v>
      </c>
      <c r="J37" s="68">
        <v>0</v>
      </c>
      <c r="K37" s="68">
        <v>0</v>
      </c>
      <c r="L37" s="68">
        <v>0</v>
      </c>
      <c r="M37" s="39">
        <f t="shared" si="15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6"/>
        <v>0</v>
      </c>
      <c r="S37" s="68">
        <v>0</v>
      </c>
      <c r="T37" s="68">
        <v>0</v>
      </c>
      <c r="U37" s="68">
        <v>0</v>
      </c>
      <c r="V37" s="39">
        <f t="shared" si="17"/>
        <v>0</v>
      </c>
      <c r="W37" s="68">
        <v>0</v>
      </c>
      <c r="X37" s="68">
        <v>0</v>
      </c>
      <c r="Y37" s="39">
        <f t="shared" si="23"/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143</v>
      </c>
      <c r="B38" s="81" t="s">
        <v>144</v>
      </c>
      <c r="C38" s="64">
        <v>2</v>
      </c>
      <c r="D38" s="65">
        <v>0</v>
      </c>
      <c r="E38" s="67">
        <v>2</v>
      </c>
      <c r="F38" s="67">
        <v>0</v>
      </c>
      <c r="G38" s="67">
        <v>0</v>
      </c>
      <c r="H38" s="65">
        <v>0</v>
      </c>
      <c r="I38" s="67">
        <v>0</v>
      </c>
      <c r="J38" s="68">
        <v>0</v>
      </c>
      <c r="K38" s="68">
        <v>0</v>
      </c>
      <c r="L38" s="68">
        <v>0</v>
      </c>
      <c r="M38" s="39">
        <f>N38+O38+P38+Q38</f>
        <v>1</v>
      </c>
      <c r="N38" s="68">
        <v>0</v>
      </c>
      <c r="O38" s="68">
        <v>0</v>
      </c>
      <c r="P38" s="68">
        <v>1</v>
      </c>
      <c r="Q38" s="68">
        <v>0</v>
      </c>
      <c r="R38" s="39">
        <f>S38+T38+U38</f>
        <v>0</v>
      </c>
      <c r="S38" s="68">
        <v>0</v>
      </c>
      <c r="T38" s="68">
        <v>0</v>
      </c>
      <c r="U38" s="68">
        <v>0</v>
      </c>
      <c r="V38" s="39">
        <f>M38+R38</f>
        <v>1</v>
      </c>
      <c r="W38" s="68">
        <v>0</v>
      </c>
      <c r="X38" s="68">
        <v>0</v>
      </c>
      <c r="Y38" s="39">
        <f>E38+I38-V38</f>
        <v>1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51" x14ac:dyDescent="0.25">
      <c r="A39" s="70" t="s">
        <v>100</v>
      </c>
      <c r="B39" s="81" t="s">
        <v>136</v>
      </c>
      <c r="C39" s="64">
        <v>1</v>
      </c>
      <c r="D39" s="65">
        <v>0</v>
      </c>
      <c r="E39" s="67">
        <v>1</v>
      </c>
      <c r="F39" s="67">
        <v>0</v>
      </c>
      <c r="G39" s="67">
        <v>0</v>
      </c>
      <c r="H39" s="65">
        <v>1</v>
      </c>
      <c r="I39" s="67">
        <v>1</v>
      </c>
      <c r="J39" s="68">
        <v>0</v>
      </c>
      <c r="K39" s="68">
        <v>0</v>
      </c>
      <c r="L39" s="68">
        <v>0</v>
      </c>
      <c r="M39" s="39">
        <f t="shared" ref="M39:M40" si="25">N39+O39+P39+Q39</f>
        <v>1</v>
      </c>
      <c r="N39" s="68">
        <v>1</v>
      </c>
      <c r="O39" s="68">
        <v>0</v>
      </c>
      <c r="P39" s="68">
        <v>0</v>
      </c>
      <c r="Q39" s="68">
        <v>0</v>
      </c>
      <c r="R39" s="39">
        <f t="shared" ref="R39:R40" si="26">S39+T39+U39</f>
        <v>0</v>
      </c>
      <c r="S39" s="68">
        <v>0</v>
      </c>
      <c r="T39" s="68">
        <v>0</v>
      </c>
      <c r="U39" s="68">
        <v>0</v>
      </c>
      <c r="V39" s="39">
        <f t="shared" ref="V39:V40" si="27">M39+R39</f>
        <v>1</v>
      </c>
      <c r="W39" s="68">
        <v>0</v>
      </c>
      <c r="X39" s="68">
        <v>0</v>
      </c>
      <c r="Y39" s="39">
        <f t="shared" ref="Y39" si="28">E39+I39-M39-R39</f>
        <v>1</v>
      </c>
      <c r="Z39" s="68">
        <v>0</v>
      </c>
      <c r="AA39" s="68">
        <v>0</v>
      </c>
      <c r="AB39" s="68">
        <v>0</v>
      </c>
      <c r="AC39" s="68">
        <v>0</v>
      </c>
      <c r="AD39" s="68">
        <v>0</v>
      </c>
      <c r="AE39" s="39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25.5" x14ac:dyDescent="0.25">
      <c r="A40" s="70" t="s">
        <v>99</v>
      </c>
      <c r="B40" s="81" t="s">
        <v>137</v>
      </c>
      <c r="C40" s="64">
        <v>6</v>
      </c>
      <c r="D40" s="65">
        <v>0</v>
      </c>
      <c r="E40" s="67">
        <v>6</v>
      </c>
      <c r="F40" s="67">
        <v>0</v>
      </c>
      <c r="G40" s="67">
        <v>0</v>
      </c>
      <c r="H40" s="65">
        <f t="shared" ref="H40" si="29">I40+J40+K40</f>
        <v>1</v>
      </c>
      <c r="I40" s="67">
        <v>1</v>
      </c>
      <c r="J40" s="68">
        <v>0</v>
      </c>
      <c r="K40" s="68">
        <v>0</v>
      </c>
      <c r="L40" s="68">
        <v>0</v>
      </c>
      <c r="M40" s="39">
        <f t="shared" si="25"/>
        <v>3</v>
      </c>
      <c r="N40" s="68">
        <v>2</v>
      </c>
      <c r="O40" s="68">
        <v>0</v>
      </c>
      <c r="P40" s="68">
        <v>1</v>
      </c>
      <c r="Q40" s="68">
        <v>0</v>
      </c>
      <c r="R40" s="39">
        <f t="shared" si="26"/>
        <v>0</v>
      </c>
      <c r="S40" s="68">
        <v>0</v>
      </c>
      <c r="T40" s="68">
        <v>0</v>
      </c>
      <c r="U40" s="68">
        <v>0</v>
      </c>
      <c r="V40" s="39">
        <f t="shared" si="27"/>
        <v>3</v>
      </c>
      <c r="W40" s="68">
        <v>0</v>
      </c>
      <c r="X40" s="68">
        <v>0</v>
      </c>
      <c r="Y40" s="39">
        <f t="shared" ref="Y40" si="30">E40+I40-V40</f>
        <v>4</v>
      </c>
      <c r="Z40" s="68">
        <v>0</v>
      </c>
      <c r="AA40" s="68">
        <v>0</v>
      </c>
      <c r="AB40" s="68">
        <v>0</v>
      </c>
      <c r="AC40" s="68"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25.5" x14ac:dyDescent="0.25">
      <c r="A41" s="70" t="s">
        <v>101</v>
      </c>
      <c r="B41" s="81" t="s">
        <v>138</v>
      </c>
      <c r="C41" s="64">
        <v>1</v>
      </c>
      <c r="D41" s="65">
        <v>0</v>
      </c>
      <c r="E41" s="67">
        <v>1</v>
      </c>
      <c r="F41" s="67">
        <v>0</v>
      </c>
      <c r="G41" s="67">
        <v>0</v>
      </c>
      <c r="H41" s="65">
        <v>1</v>
      </c>
      <c r="I41" s="67">
        <v>1</v>
      </c>
      <c r="J41" s="68">
        <v>0</v>
      </c>
      <c r="K41" s="68">
        <v>0</v>
      </c>
      <c r="L41" s="68">
        <v>0</v>
      </c>
      <c r="M41" s="39">
        <f t="shared" si="15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16"/>
        <v>0</v>
      </c>
      <c r="S41" s="68">
        <v>0</v>
      </c>
      <c r="T41" s="68">
        <v>0</v>
      </c>
      <c r="U41" s="68">
        <v>0</v>
      </c>
      <c r="V41" s="39">
        <f t="shared" si="17"/>
        <v>0</v>
      </c>
      <c r="W41" s="68">
        <v>0</v>
      </c>
      <c r="X41" s="68">
        <v>0</v>
      </c>
      <c r="Y41" s="39">
        <f t="shared" si="23"/>
        <v>2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ht="21.75" customHeight="1" x14ac:dyDescent="0.25">
      <c r="A42" s="70" t="s">
        <v>52</v>
      </c>
      <c r="B42" s="61" t="s">
        <v>3</v>
      </c>
      <c r="C42" s="64">
        <v>2</v>
      </c>
      <c r="D42" s="65">
        <v>0</v>
      </c>
      <c r="E42" s="65">
        <v>2</v>
      </c>
      <c r="F42" s="65">
        <v>0</v>
      </c>
      <c r="G42" s="65">
        <v>0</v>
      </c>
      <c r="H42" s="65">
        <v>1</v>
      </c>
      <c r="I42" s="65">
        <f t="shared" ref="I42" si="31">H42-J42-K42</f>
        <v>0</v>
      </c>
      <c r="J42" s="39">
        <v>0</v>
      </c>
      <c r="K42" s="39">
        <v>1</v>
      </c>
      <c r="L42" s="39">
        <v>0</v>
      </c>
      <c r="M42" s="39">
        <f t="shared" si="15"/>
        <v>0</v>
      </c>
      <c r="N42" s="39">
        <v>0</v>
      </c>
      <c r="O42" s="39">
        <v>0</v>
      </c>
      <c r="P42" s="39">
        <v>0</v>
      </c>
      <c r="Q42" s="39">
        <v>0</v>
      </c>
      <c r="R42" s="39">
        <f t="shared" si="16"/>
        <v>0</v>
      </c>
      <c r="S42" s="39">
        <v>0</v>
      </c>
      <c r="T42" s="39">
        <v>0</v>
      </c>
      <c r="U42" s="39">
        <v>0</v>
      </c>
      <c r="V42" s="39">
        <f t="shared" si="17"/>
        <v>0</v>
      </c>
      <c r="W42" s="39">
        <v>0</v>
      </c>
      <c r="X42" s="39">
        <v>0</v>
      </c>
      <c r="Y42" s="39">
        <f t="shared" si="23"/>
        <v>2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64">
        <v>0</v>
      </c>
      <c r="AF42" s="39"/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/>
      <c r="AM42" s="64"/>
      <c r="AN42" s="64"/>
      <c r="AO42" s="64"/>
      <c r="AP42" s="64"/>
    </row>
    <row r="43" spans="1:42" ht="30.75" customHeight="1" x14ac:dyDescent="0.25">
      <c r="A43" s="70"/>
      <c r="B43" s="61" t="s">
        <v>16</v>
      </c>
      <c r="C43" s="56">
        <f t="shared" ref="C43:AP43" si="32">C8+C11+C14+C17+C18+C19+C27+C33+C34+C35+C36+C37+C38+C39+C40+C41+C42</f>
        <v>186</v>
      </c>
      <c r="D43" s="56">
        <f t="shared" si="32"/>
        <v>0</v>
      </c>
      <c r="E43" s="56">
        <f t="shared" si="32"/>
        <v>185</v>
      </c>
      <c r="F43" s="56">
        <f t="shared" si="32"/>
        <v>0</v>
      </c>
      <c r="G43" s="56">
        <f t="shared" si="32"/>
        <v>1</v>
      </c>
      <c r="H43" s="56">
        <f t="shared" si="32"/>
        <v>163</v>
      </c>
      <c r="I43" s="56">
        <f t="shared" si="32"/>
        <v>124</v>
      </c>
      <c r="J43" s="56">
        <f t="shared" si="32"/>
        <v>19</v>
      </c>
      <c r="K43" s="56">
        <f t="shared" si="32"/>
        <v>20</v>
      </c>
      <c r="L43" s="56">
        <f t="shared" si="32"/>
        <v>0</v>
      </c>
      <c r="M43" s="56">
        <f t="shared" si="32"/>
        <v>101</v>
      </c>
      <c r="N43" s="56">
        <f t="shared" si="32"/>
        <v>40</v>
      </c>
      <c r="O43" s="56">
        <f t="shared" si="32"/>
        <v>7</v>
      </c>
      <c r="P43" s="56">
        <f t="shared" si="32"/>
        <v>54</v>
      </c>
      <c r="Q43" s="56">
        <f t="shared" si="32"/>
        <v>0</v>
      </c>
      <c r="R43" s="56">
        <f t="shared" si="32"/>
        <v>30</v>
      </c>
      <c r="S43" s="56">
        <f t="shared" si="32"/>
        <v>0</v>
      </c>
      <c r="T43" s="56">
        <f t="shared" si="32"/>
        <v>17</v>
      </c>
      <c r="U43" s="56">
        <f t="shared" si="32"/>
        <v>13</v>
      </c>
      <c r="V43" s="56">
        <f t="shared" si="32"/>
        <v>131</v>
      </c>
      <c r="W43" s="56">
        <f t="shared" si="32"/>
        <v>1</v>
      </c>
      <c r="X43" s="56">
        <f t="shared" si="32"/>
        <v>3</v>
      </c>
      <c r="Y43" s="56">
        <f t="shared" si="32"/>
        <v>177</v>
      </c>
      <c r="Z43" s="56">
        <f t="shared" si="32"/>
        <v>3</v>
      </c>
      <c r="AA43" s="56">
        <f t="shared" si="32"/>
        <v>47</v>
      </c>
      <c r="AB43" s="56">
        <f t="shared" si="32"/>
        <v>12</v>
      </c>
      <c r="AC43" s="56">
        <f t="shared" si="32"/>
        <v>59</v>
      </c>
      <c r="AD43" s="56">
        <f t="shared" si="32"/>
        <v>17</v>
      </c>
      <c r="AE43" s="56">
        <f t="shared" si="32"/>
        <v>42</v>
      </c>
      <c r="AF43" s="56">
        <f t="shared" si="32"/>
        <v>0</v>
      </c>
      <c r="AG43" s="56">
        <f t="shared" si="32"/>
        <v>17</v>
      </c>
      <c r="AH43" s="56">
        <f t="shared" si="32"/>
        <v>0</v>
      </c>
      <c r="AI43" s="56">
        <f t="shared" si="32"/>
        <v>1</v>
      </c>
      <c r="AJ43" s="56">
        <f t="shared" si="32"/>
        <v>1</v>
      </c>
      <c r="AK43" s="56">
        <f t="shared" si="32"/>
        <v>0</v>
      </c>
      <c r="AL43" s="56">
        <f t="shared" si="32"/>
        <v>1</v>
      </c>
      <c r="AM43" s="56">
        <f t="shared" si="32"/>
        <v>0</v>
      </c>
      <c r="AN43" s="56">
        <f t="shared" si="32"/>
        <v>0</v>
      </c>
      <c r="AO43" s="56">
        <f t="shared" si="32"/>
        <v>0</v>
      </c>
      <c r="AP43" s="56">
        <f t="shared" si="32"/>
        <v>0</v>
      </c>
    </row>
    <row r="44" spans="1:42" x14ac:dyDescent="0.25">
      <c r="A44" s="71"/>
      <c r="B44" s="71"/>
      <c r="C44" s="71" t="s">
        <v>103</v>
      </c>
      <c r="D44" s="71" t="s">
        <v>104</v>
      </c>
      <c r="E44" s="71" t="s">
        <v>47</v>
      </c>
      <c r="F44" s="71" t="s">
        <v>105</v>
      </c>
      <c r="G44" s="71" t="s">
        <v>106</v>
      </c>
      <c r="H44" s="71" t="s">
        <v>107</v>
      </c>
      <c r="I44" s="71" t="s">
        <v>108</v>
      </c>
      <c r="J44" s="82">
        <v>8</v>
      </c>
      <c r="K44" s="82">
        <v>9</v>
      </c>
      <c r="L44" s="82">
        <v>10</v>
      </c>
      <c r="M44" s="82">
        <v>11</v>
      </c>
      <c r="N44" s="82">
        <v>12</v>
      </c>
      <c r="O44" s="82">
        <v>13</v>
      </c>
      <c r="P44" s="82">
        <v>14</v>
      </c>
      <c r="Q44" s="82">
        <v>15</v>
      </c>
      <c r="R44" s="82">
        <v>16</v>
      </c>
      <c r="S44" s="82">
        <v>17</v>
      </c>
      <c r="T44" s="82">
        <v>18</v>
      </c>
      <c r="U44" s="82">
        <v>19</v>
      </c>
      <c r="V44" s="82">
        <v>20</v>
      </c>
      <c r="W44" s="82">
        <v>21</v>
      </c>
      <c r="X44" s="82">
        <v>22</v>
      </c>
      <c r="Y44" s="82">
        <v>23</v>
      </c>
      <c r="Z44" s="82">
        <v>24</v>
      </c>
      <c r="AA44" s="82">
        <v>25</v>
      </c>
      <c r="AB44" s="82">
        <v>26</v>
      </c>
      <c r="AC44" s="82">
        <v>27</v>
      </c>
      <c r="AD44" s="82">
        <v>28</v>
      </c>
      <c r="AE44" s="82">
        <v>29</v>
      </c>
      <c r="AF44" s="82">
        <v>30</v>
      </c>
      <c r="AG44" s="82">
        <v>31</v>
      </c>
      <c r="AH44" s="82">
        <v>32</v>
      </c>
      <c r="AI44" s="82">
        <v>33</v>
      </c>
      <c r="AJ44" s="82">
        <v>34</v>
      </c>
      <c r="AK44" s="82">
        <v>35</v>
      </c>
      <c r="AL44" s="82">
        <v>36</v>
      </c>
      <c r="AM44" s="82">
        <v>37</v>
      </c>
      <c r="AN44" s="82">
        <v>38</v>
      </c>
      <c r="AO44" s="82">
        <v>39</v>
      </c>
      <c r="AP44" s="82">
        <v>40</v>
      </c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4"/>
      <c r="B107" s="75"/>
      <c r="C107" s="75"/>
      <c r="D107" s="75"/>
      <c r="E107" s="75"/>
      <c r="F107" s="75"/>
      <c r="G107" s="75"/>
      <c r="H107" s="75"/>
      <c r="I107" s="76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4"/>
      <c r="B111" s="75"/>
      <c r="C111" s="75"/>
      <c r="D111" s="75"/>
      <c r="E111" s="75"/>
      <c r="F111" s="75"/>
      <c r="G111" s="75"/>
      <c r="H111" s="75"/>
      <c r="I111" s="76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4"/>
      <c r="B118" s="75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5"/>
      <c r="D122" s="75"/>
      <c r="E122" s="75"/>
      <c r="F122" s="75"/>
      <c r="G122" s="75"/>
      <c r="H122" s="75"/>
      <c r="I122" s="76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7"/>
      <c r="B127" s="75"/>
      <c r="C127" s="72"/>
      <c r="D127" s="72"/>
      <c r="E127" s="72"/>
      <c r="F127" s="72"/>
      <c r="G127" s="72"/>
      <c r="H127" s="72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5"/>
      <c r="D128" s="75"/>
      <c r="E128" s="75"/>
      <c r="F128" s="75"/>
      <c r="G128" s="75"/>
      <c r="H128" s="75"/>
      <c r="I128" s="76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3"/>
      <c r="D130" s="73"/>
      <c r="E130" s="73"/>
      <c r="F130" s="73"/>
      <c r="G130" s="73"/>
      <c r="H130" s="73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7"/>
      <c r="B133" s="75"/>
      <c r="C133" s="75"/>
      <c r="D133" s="75"/>
      <c r="E133" s="75"/>
      <c r="F133" s="75"/>
      <c r="G133" s="75"/>
      <c r="H133" s="75"/>
      <c r="I133" s="76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5"/>
  <sheetViews>
    <sheetView zoomScale="50" zoomScaleNormal="50" workbookViewId="0">
      <selection activeCell="AQ4" sqref="AQ1:BJ1048576"/>
    </sheetView>
  </sheetViews>
  <sheetFormatPr defaultRowHeight="18.75" x14ac:dyDescent="0.25"/>
  <cols>
    <col min="1" max="1" width="9.28515625" style="95" customWidth="1"/>
    <col min="2" max="2" width="75.28515625" style="95" customWidth="1"/>
    <col min="3" max="3" width="7.140625" style="95" customWidth="1"/>
    <col min="4" max="4" width="8.7109375" style="95" customWidth="1"/>
    <col min="5" max="5" width="7.140625" style="95" customWidth="1"/>
    <col min="6" max="6" width="7.42578125" style="95" customWidth="1"/>
    <col min="7" max="7" width="8" style="95" customWidth="1"/>
    <col min="8" max="8" width="7.140625" style="95" customWidth="1"/>
    <col min="9" max="9" width="8.42578125" style="95" customWidth="1"/>
    <col min="10" max="10" width="7.85546875" style="95" customWidth="1"/>
    <col min="11" max="11" width="8.28515625" style="95" customWidth="1"/>
    <col min="12" max="12" width="8.140625" style="95" customWidth="1"/>
    <col min="13" max="13" width="8.42578125" style="95" customWidth="1"/>
    <col min="14" max="14" width="7.85546875" style="95" customWidth="1"/>
    <col min="15" max="15" width="7.42578125" style="95" customWidth="1"/>
    <col min="16" max="17" width="6.85546875" style="95" customWidth="1"/>
    <col min="18" max="18" width="7" style="95" customWidth="1"/>
    <col min="19" max="19" width="9.28515625" style="95" customWidth="1"/>
    <col min="20" max="20" width="7.5703125" style="95" customWidth="1"/>
    <col min="21" max="21" width="7" style="95" customWidth="1"/>
    <col min="22" max="22" width="7.85546875" style="95" customWidth="1"/>
    <col min="23" max="23" width="7" style="95" customWidth="1"/>
    <col min="24" max="24" width="8.42578125" style="95" customWidth="1"/>
    <col min="25" max="26" width="8" style="95" customWidth="1"/>
    <col min="27" max="27" width="6.140625" style="95" customWidth="1"/>
    <col min="28" max="28" width="6.85546875" style="95" customWidth="1"/>
    <col min="29" max="29" width="5.5703125" style="95" customWidth="1"/>
    <col min="30" max="30" width="7.28515625" style="95" customWidth="1"/>
    <col min="31" max="31" width="8" style="95" customWidth="1"/>
    <col min="32" max="32" width="8.28515625" style="95" customWidth="1"/>
    <col min="33" max="33" width="7.28515625" style="95" customWidth="1"/>
    <col min="34" max="34" width="7.5703125" style="95" customWidth="1"/>
    <col min="35" max="36" width="6.7109375" style="95" customWidth="1"/>
    <col min="37" max="37" width="8.42578125" style="95" customWidth="1"/>
    <col min="38" max="38" width="7.28515625" style="95" customWidth="1"/>
    <col min="39" max="39" width="9.42578125" style="95" customWidth="1"/>
    <col min="40" max="40" width="8.5703125" style="95" customWidth="1"/>
    <col min="41" max="41" width="8.28515625" style="95" customWidth="1"/>
    <col min="42" max="42" width="7" style="95" customWidth="1"/>
    <col min="43" max="16384" width="9.140625" style="95"/>
  </cols>
  <sheetData>
    <row r="1" spans="1:42" ht="84" customHeight="1" x14ac:dyDescent="0.25">
      <c r="A1" s="216" t="s">
        <v>92</v>
      </c>
      <c r="B1" s="216"/>
      <c r="C1" s="217" t="s">
        <v>2</v>
      </c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 t="s">
        <v>44</v>
      </c>
      <c r="AN1" s="217"/>
      <c r="AO1" s="217"/>
      <c r="AP1" s="217"/>
    </row>
    <row r="2" spans="1:42" ht="40.5" customHeight="1" x14ac:dyDescent="0.25">
      <c r="A2" s="217" t="s">
        <v>146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</row>
    <row r="3" spans="1:42" ht="39.75" customHeight="1" x14ac:dyDescent="0.25">
      <c r="A3" s="218" t="s">
        <v>97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</row>
    <row r="4" spans="1:42" ht="34.5" customHeight="1" x14ac:dyDescent="0.25">
      <c r="A4" s="219" t="s">
        <v>140</v>
      </c>
      <c r="B4" s="219"/>
      <c r="C4" s="215" t="s">
        <v>17</v>
      </c>
      <c r="D4" s="215"/>
      <c r="E4" s="215"/>
      <c r="F4" s="215"/>
      <c r="G4" s="215"/>
      <c r="H4" s="215" t="s">
        <v>87</v>
      </c>
      <c r="I4" s="215"/>
      <c r="J4" s="215"/>
      <c r="K4" s="215"/>
      <c r="L4" s="214" t="s">
        <v>22</v>
      </c>
      <c r="M4" s="215" t="s">
        <v>1</v>
      </c>
      <c r="N4" s="215"/>
      <c r="O4" s="215"/>
      <c r="P4" s="215"/>
      <c r="Q4" s="215"/>
      <c r="R4" s="215"/>
      <c r="S4" s="215"/>
      <c r="T4" s="215"/>
      <c r="U4" s="215"/>
      <c r="V4" s="215"/>
      <c r="W4" s="214" t="s">
        <v>31</v>
      </c>
      <c r="X4" s="214" t="s">
        <v>32</v>
      </c>
      <c r="Y4" s="214" t="s">
        <v>42</v>
      </c>
      <c r="Z4" s="214" t="s">
        <v>86</v>
      </c>
      <c r="AA4" s="215" t="s">
        <v>40</v>
      </c>
      <c r="AB4" s="215"/>
      <c r="AC4" s="215"/>
      <c r="AD4" s="215"/>
      <c r="AE4" s="215"/>
      <c r="AF4" s="214" t="s">
        <v>95</v>
      </c>
      <c r="AG4" s="214" t="s">
        <v>0</v>
      </c>
      <c r="AH4" s="215" t="s">
        <v>39</v>
      </c>
      <c r="AI4" s="215"/>
      <c r="AJ4" s="215"/>
      <c r="AK4" s="215"/>
      <c r="AL4" s="215"/>
      <c r="AM4" s="214" t="s">
        <v>89</v>
      </c>
      <c r="AN4" s="214" t="s">
        <v>90</v>
      </c>
      <c r="AO4" s="214" t="s">
        <v>91</v>
      </c>
      <c r="AP4" s="214" t="s">
        <v>96</v>
      </c>
    </row>
    <row r="5" spans="1:42" ht="18.75" customHeight="1" x14ac:dyDescent="0.25">
      <c r="A5" s="219"/>
      <c r="B5" s="219"/>
      <c r="C5" s="214" t="s">
        <v>16</v>
      </c>
      <c r="D5" s="214" t="s">
        <v>18</v>
      </c>
      <c r="E5" s="214" t="s">
        <v>16</v>
      </c>
      <c r="F5" s="214" t="s">
        <v>20</v>
      </c>
      <c r="G5" s="214" t="s">
        <v>21</v>
      </c>
      <c r="H5" s="214" t="s">
        <v>16</v>
      </c>
      <c r="I5" s="214" t="s">
        <v>19</v>
      </c>
      <c r="J5" s="214" t="s">
        <v>20</v>
      </c>
      <c r="K5" s="214" t="s">
        <v>21</v>
      </c>
      <c r="L5" s="214"/>
      <c r="M5" s="214" t="s">
        <v>43</v>
      </c>
      <c r="N5" s="214" t="s">
        <v>23</v>
      </c>
      <c r="O5" s="214" t="s">
        <v>24</v>
      </c>
      <c r="P5" s="214" t="s">
        <v>25</v>
      </c>
      <c r="Q5" s="214" t="s">
        <v>88</v>
      </c>
      <c r="R5" s="215" t="s">
        <v>29</v>
      </c>
      <c r="S5" s="215"/>
      <c r="T5" s="215"/>
      <c r="U5" s="215"/>
      <c r="V5" s="214" t="s">
        <v>30</v>
      </c>
      <c r="W5" s="214"/>
      <c r="X5" s="214"/>
      <c r="Y5" s="214"/>
      <c r="Z5" s="214"/>
      <c r="AA5" s="214" t="s">
        <v>33</v>
      </c>
      <c r="AB5" s="214" t="s">
        <v>34</v>
      </c>
      <c r="AC5" s="214" t="s">
        <v>16</v>
      </c>
      <c r="AD5" s="214" t="s">
        <v>37</v>
      </c>
      <c r="AE5" s="214" t="s">
        <v>38</v>
      </c>
      <c r="AF5" s="214"/>
      <c r="AG5" s="214"/>
      <c r="AH5" s="214" t="s">
        <v>33</v>
      </c>
      <c r="AI5" s="214" t="s">
        <v>34</v>
      </c>
      <c r="AJ5" s="214" t="s">
        <v>16</v>
      </c>
      <c r="AK5" s="214" t="s">
        <v>35</v>
      </c>
      <c r="AL5" s="214" t="s">
        <v>36</v>
      </c>
      <c r="AM5" s="214"/>
      <c r="AN5" s="214"/>
      <c r="AO5" s="214"/>
      <c r="AP5" s="214"/>
    </row>
    <row r="6" spans="1:42" ht="341.25" customHeight="1" x14ac:dyDescent="0.25">
      <c r="A6" s="219"/>
      <c r="B6" s="219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83" t="s">
        <v>26</v>
      </c>
      <c r="S6" s="83" t="s">
        <v>41</v>
      </c>
      <c r="T6" s="83" t="s">
        <v>27</v>
      </c>
      <c r="U6" s="83" t="s">
        <v>28</v>
      </c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</row>
    <row r="7" spans="1:42" x14ac:dyDescent="0.25">
      <c r="A7" s="96"/>
      <c r="B7" s="97" t="s">
        <v>80</v>
      </c>
      <c r="C7" s="103">
        <v>1</v>
      </c>
      <c r="D7" s="104">
        <v>2</v>
      </c>
      <c r="E7" s="103">
        <v>3</v>
      </c>
      <c r="F7" s="104">
        <v>4</v>
      </c>
      <c r="G7" s="104">
        <v>5</v>
      </c>
      <c r="H7" s="104">
        <v>6</v>
      </c>
      <c r="I7" s="104">
        <v>7</v>
      </c>
      <c r="J7" s="104">
        <v>8</v>
      </c>
      <c r="K7" s="104">
        <v>9</v>
      </c>
      <c r="L7" s="104">
        <v>10</v>
      </c>
      <c r="M7" s="104">
        <v>11</v>
      </c>
      <c r="N7" s="104">
        <v>12</v>
      </c>
      <c r="O7" s="104">
        <v>13</v>
      </c>
      <c r="P7" s="104">
        <v>14</v>
      </c>
      <c r="Q7" s="103">
        <v>15</v>
      </c>
      <c r="R7" s="104">
        <v>16</v>
      </c>
      <c r="S7" s="104">
        <v>17</v>
      </c>
      <c r="T7" s="104">
        <v>18</v>
      </c>
      <c r="U7" s="104">
        <v>19</v>
      </c>
      <c r="V7" s="104">
        <v>20</v>
      </c>
      <c r="W7" s="104">
        <v>21</v>
      </c>
      <c r="X7" s="104">
        <v>22</v>
      </c>
      <c r="Y7" s="104">
        <v>23</v>
      </c>
      <c r="Z7" s="104">
        <v>24</v>
      </c>
      <c r="AA7" s="104">
        <v>25</v>
      </c>
      <c r="AB7" s="104">
        <v>26</v>
      </c>
      <c r="AC7" s="104">
        <v>27</v>
      </c>
      <c r="AD7" s="103">
        <v>28</v>
      </c>
      <c r="AE7" s="104">
        <v>29</v>
      </c>
      <c r="AF7" s="104">
        <v>30</v>
      </c>
      <c r="AG7" s="104">
        <v>31</v>
      </c>
      <c r="AH7" s="104">
        <v>32</v>
      </c>
      <c r="AI7" s="105">
        <v>33</v>
      </c>
      <c r="AJ7" s="105">
        <v>34</v>
      </c>
      <c r="AK7" s="105">
        <v>35</v>
      </c>
      <c r="AL7" s="105">
        <v>36</v>
      </c>
      <c r="AM7" s="105">
        <v>37</v>
      </c>
      <c r="AN7" s="105">
        <v>38</v>
      </c>
      <c r="AO7" s="105">
        <v>39</v>
      </c>
      <c r="AP7" s="105">
        <v>40</v>
      </c>
    </row>
    <row r="8" spans="1:42" ht="108" x14ac:dyDescent="0.25">
      <c r="A8" s="85">
        <v>1</v>
      </c>
      <c r="B8" s="86" t="s">
        <v>53</v>
      </c>
      <c r="C8" s="56">
        <f>SUM(C9:C10)</f>
        <v>94</v>
      </c>
      <c r="D8" s="56">
        <f t="shared" ref="D8:AP8" si="0">SUM(D9:D10)</f>
        <v>0</v>
      </c>
      <c r="E8" s="56">
        <f t="shared" si="0"/>
        <v>94</v>
      </c>
      <c r="F8" s="56">
        <f t="shared" si="0"/>
        <v>0</v>
      </c>
      <c r="G8" s="56">
        <f t="shared" si="0"/>
        <v>0</v>
      </c>
      <c r="H8" s="56">
        <f t="shared" si="0"/>
        <v>84</v>
      </c>
      <c r="I8" s="56">
        <f t="shared" si="0"/>
        <v>70</v>
      </c>
      <c r="J8" s="56">
        <f t="shared" si="0"/>
        <v>8</v>
      </c>
      <c r="K8" s="56">
        <f t="shared" si="0"/>
        <v>6</v>
      </c>
      <c r="L8" s="56">
        <f t="shared" si="0"/>
        <v>0</v>
      </c>
      <c r="M8" s="56">
        <f t="shared" si="0"/>
        <v>55</v>
      </c>
      <c r="N8" s="56">
        <f t="shared" si="0"/>
        <v>22</v>
      </c>
      <c r="O8" s="56">
        <f t="shared" si="0"/>
        <v>3</v>
      </c>
      <c r="P8" s="56">
        <f t="shared" si="0"/>
        <v>30</v>
      </c>
      <c r="Q8" s="56">
        <f t="shared" si="0"/>
        <v>0</v>
      </c>
      <c r="R8" s="56">
        <f t="shared" si="0"/>
        <v>14</v>
      </c>
      <c r="S8" s="56">
        <f t="shared" si="0"/>
        <v>0</v>
      </c>
      <c r="T8" s="56">
        <f t="shared" si="0"/>
        <v>11</v>
      </c>
      <c r="U8" s="56">
        <f t="shared" si="0"/>
        <v>3</v>
      </c>
      <c r="V8" s="56">
        <f t="shared" si="0"/>
        <v>69</v>
      </c>
      <c r="W8" s="56">
        <f t="shared" si="0"/>
        <v>0</v>
      </c>
      <c r="X8" s="56">
        <f t="shared" si="0"/>
        <v>1</v>
      </c>
      <c r="Y8" s="56">
        <f t="shared" si="0"/>
        <v>95</v>
      </c>
      <c r="Z8" s="56">
        <f t="shared" si="0"/>
        <v>1</v>
      </c>
      <c r="AA8" s="56">
        <f t="shared" si="0"/>
        <v>18</v>
      </c>
      <c r="AB8" s="56">
        <f t="shared" si="0"/>
        <v>13</v>
      </c>
      <c r="AC8" s="56">
        <f t="shared" si="0"/>
        <v>31</v>
      </c>
      <c r="AD8" s="56">
        <f t="shared" si="0"/>
        <v>29</v>
      </c>
      <c r="AE8" s="56">
        <f t="shared" si="0"/>
        <v>2</v>
      </c>
      <c r="AF8" s="56">
        <f t="shared" si="0"/>
        <v>0</v>
      </c>
      <c r="AG8" s="56">
        <f t="shared" si="0"/>
        <v>25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72" x14ac:dyDescent="0.25">
      <c r="A9" s="87" t="s">
        <v>45</v>
      </c>
      <c r="B9" s="84" t="s">
        <v>54</v>
      </c>
      <c r="C9" s="64">
        <v>78</v>
      </c>
      <c r="D9" s="67">
        <v>0</v>
      </c>
      <c r="E9" s="64">
        <v>78</v>
      </c>
      <c r="F9" s="67">
        <v>0</v>
      </c>
      <c r="G9" s="67">
        <v>0</v>
      </c>
      <c r="H9" s="67">
        <v>73</v>
      </c>
      <c r="I9" s="67">
        <f t="shared" ref="I9:I10" si="1">H9-J9-K9</f>
        <v>61</v>
      </c>
      <c r="J9" s="64">
        <v>7</v>
      </c>
      <c r="K9" s="64">
        <v>5</v>
      </c>
      <c r="L9" s="64">
        <v>0</v>
      </c>
      <c r="M9" s="64">
        <f t="shared" ref="M9:M10" si="2">N9+O9+P9+Q9</f>
        <v>45</v>
      </c>
      <c r="N9" s="64">
        <v>16</v>
      </c>
      <c r="O9" s="64">
        <v>2</v>
      </c>
      <c r="P9" s="64">
        <v>27</v>
      </c>
      <c r="Q9" s="64">
        <v>0</v>
      </c>
      <c r="R9" s="64">
        <f t="shared" ref="R9:R10" si="3">S9+T9+U9</f>
        <v>14</v>
      </c>
      <c r="S9" s="64">
        <v>0</v>
      </c>
      <c r="T9" s="64">
        <v>11</v>
      </c>
      <c r="U9" s="64">
        <v>3</v>
      </c>
      <c r="V9" s="64">
        <f t="shared" ref="V9:V10" si="4">M9+R9</f>
        <v>59</v>
      </c>
      <c r="W9" s="64">
        <v>0</v>
      </c>
      <c r="X9" s="64">
        <v>1</v>
      </c>
      <c r="Y9" s="64">
        <f t="shared" ref="Y9" si="5">E9+I9-V9-W9</f>
        <v>80</v>
      </c>
      <c r="Z9" s="64">
        <v>1</v>
      </c>
      <c r="AA9" s="64">
        <v>12</v>
      </c>
      <c r="AB9" s="64">
        <v>10</v>
      </c>
      <c r="AC9" s="64">
        <v>22</v>
      </c>
      <c r="AD9" s="64">
        <v>20</v>
      </c>
      <c r="AE9" s="64">
        <v>2</v>
      </c>
      <c r="AF9" s="64"/>
      <c r="AG9" s="64">
        <v>16</v>
      </c>
      <c r="AH9" s="64">
        <v>0</v>
      </c>
      <c r="AI9" s="64">
        <v>0</v>
      </c>
      <c r="AJ9" s="64">
        <v>0</v>
      </c>
      <c r="AK9" s="64">
        <v>0</v>
      </c>
      <c r="AL9" s="64">
        <v>0</v>
      </c>
      <c r="AM9" s="64"/>
      <c r="AN9" s="64"/>
      <c r="AO9" s="88"/>
      <c r="AP9" s="88"/>
    </row>
    <row r="10" spans="1:42" ht="72" x14ac:dyDescent="0.25">
      <c r="A10" s="87" t="s">
        <v>46</v>
      </c>
      <c r="B10" s="84" t="s">
        <v>55</v>
      </c>
      <c r="C10" s="64">
        <v>16</v>
      </c>
      <c r="D10" s="67">
        <f t="shared" ref="D10" si="6">L10+V10+W10+Y10-I10-E10</f>
        <v>0</v>
      </c>
      <c r="E10" s="64">
        <v>16</v>
      </c>
      <c r="F10" s="67">
        <v>0</v>
      </c>
      <c r="G10" s="67">
        <v>0</v>
      </c>
      <c r="H10" s="67">
        <v>11</v>
      </c>
      <c r="I10" s="67">
        <f t="shared" si="1"/>
        <v>9</v>
      </c>
      <c r="J10" s="64">
        <v>1</v>
      </c>
      <c r="K10" s="64">
        <v>1</v>
      </c>
      <c r="L10" s="64">
        <v>0</v>
      </c>
      <c r="M10" s="64">
        <f t="shared" si="2"/>
        <v>10</v>
      </c>
      <c r="N10" s="64">
        <v>6</v>
      </c>
      <c r="O10" s="64">
        <v>1</v>
      </c>
      <c r="P10" s="64">
        <v>3</v>
      </c>
      <c r="Q10" s="64">
        <v>0</v>
      </c>
      <c r="R10" s="64">
        <f t="shared" si="3"/>
        <v>0</v>
      </c>
      <c r="S10" s="64">
        <v>0</v>
      </c>
      <c r="T10" s="64">
        <v>0</v>
      </c>
      <c r="U10" s="64">
        <v>0</v>
      </c>
      <c r="V10" s="64">
        <f t="shared" si="4"/>
        <v>10</v>
      </c>
      <c r="W10" s="64">
        <v>0</v>
      </c>
      <c r="X10" s="64">
        <v>0</v>
      </c>
      <c r="Y10" s="64">
        <f t="shared" ref="Y10" si="7">E10+I10-V10</f>
        <v>15</v>
      </c>
      <c r="Z10" s="64">
        <v>0</v>
      </c>
      <c r="AA10" s="64">
        <v>6</v>
      </c>
      <c r="AB10" s="64">
        <v>3</v>
      </c>
      <c r="AC10" s="64">
        <v>9</v>
      </c>
      <c r="AD10" s="64">
        <v>9</v>
      </c>
      <c r="AE10" s="64">
        <v>0</v>
      </c>
      <c r="AF10" s="64"/>
      <c r="AG10" s="64">
        <v>9</v>
      </c>
      <c r="AH10" s="64">
        <v>0</v>
      </c>
      <c r="AI10" s="64">
        <v>0</v>
      </c>
      <c r="AJ10" s="64">
        <v>0</v>
      </c>
      <c r="AK10" s="64">
        <v>0</v>
      </c>
      <c r="AL10" s="64">
        <v>0</v>
      </c>
      <c r="AM10" s="64"/>
      <c r="AN10" s="64"/>
      <c r="AO10" s="64"/>
      <c r="AP10" s="64"/>
    </row>
    <row r="11" spans="1:42" ht="108" x14ac:dyDescent="0.25">
      <c r="A11" s="85">
        <v>2</v>
      </c>
      <c r="B11" s="86" t="s">
        <v>56</v>
      </c>
      <c r="C11" s="56">
        <f t="shared" ref="C11:AP11" si="8">SUM(C12:C13)</f>
        <v>37</v>
      </c>
      <c r="D11" s="56">
        <f t="shared" si="8"/>
        <v>0</v>
      </c>
      <c r="E11" s="56">
        <f t="shared" si="8"/>
        <v>37</v>
      </c>
      <c r="F11" s="56">
        <f t="shared" si="8"/>
        <v>0</v>
      </c>
      <c r="G11" s="56">
        <f t="shared" si="8"/>
        <v>0</v>
      </c>
      <c r="H11" s="56">
        <f t="shared" si="8"/>
        <v>22</v>
      </c>
      <c r="I11" s="56">
        <f t="shared" si="8"/>
        <v>18</v>
      </c>
      <c r="J11" s="56">
        <f t="shared" si="8"/>
        <v>0</v>
      </c>
      <c r="K11" s="56">
        <f t="shared" si="8"/>
        <v>4</v>
      </c>
      <c r="L11" s="56">
        <f t="shared" si="8"/>
        <v>0</v>
      </c>
      <c r="M11" s="56">
        <f t="shared" si="8"/>
        <v>7</v>
      </c>
      <c r="N11" s="56">
        <f t="shared" si="8"/>
        <v>3</v>
      </c>
      <c r="O11" s="56">
        <f t="shared" si="8"/>
        <v>1</v>
      </c>
      <c r="P11" s="56">
        <f t="shared" si="8"/>
        <v>3</v>
      </c>
      <c r="Q11" s="56">
        <f t="shared" si="8"/>
        <v>0</v>
      </c>
      <c r="R11" s="56">
        <f t="shared" si="8"/>
        <v>5</v>
      </c>
      <c r="S11" s="56">
        <f t="shared" si="8"/>
        <v>0</v>
      </c>
      <c r="T11" s="56">
        <f t="shared" si="8"/>
        <v>4</v>
      </c>
      <c r="U11" s="56">
        <f t="shared" si="8"/>
        <v>1</v>
      </c>
      <c r="V11" s="56">
        <f t="shared" si="8"/>
        <v>12</v>
      </c>
      <c r="W11" s="56">
        <f t="shared" si="8"/>
        <v>0</v>
      </c>
      <c r="X11" s="56">
        <f t="shared" si="8"/>
        <v>1</v>
      </c>
      <c r="Y11" s="56">
        <f t="shared" si="8"/>
        <v>43</v>
      </c>
      <c r="Z11" s="56">
        <f t="shared" si="8"/>
        <v>1</v>
      </c>
      <c r="AA11" s="56">
        <f t="shared" si="8"/>
        <v>1</v>
      </c>
      <c r="AB11" s="56">
        <f t="shared" si="8"/>
        <v>7</v>
      </c>
      <c r="AC11" s="56">
        <f t="shared" si="8"/>
        <v>8</v>
      </c>
      <c r="AD11" s="56">
        <f t="shared" si="8"/>
        <v>6</v>
      </c>
      <c r="AE11" s="56">
        <f t="shared" si="8"/>
        <v>2</v>
      </c>
      <c r="AF11" s="56">
        <f t="shared" si="8"/>
        <v>0</v>
      </c>
      <c r="AG11" s="56">
        <f t="shared" si="8"/>
        <v>6</v>
      </c>
      <c r="AH11" s="56">
        <f t="shared" si="8"/>
        <v>0</v>
      </c>
      <c r="AI11" s="56">
        <f t="shared" si="8"/>
        <v>0</v>
      </c>
      <c r="AJ11" s="56">
        <f t="shared" si="8"/>
        <v>0</v>
      </c>
      <c r="AK11" s="56">
        <f t="shared" si="8"/>
        <v>0</v>
      </c>
      <c r="AL11" s="56">
        <f t="shared" si="8"/>
        <v>0</v>
      </c>
      <c r="AM11" s="56">
        <f t="shared" si="8"/>
        <v>0</v>
      </c>
      <c r="AN11" s="56">
        <f t="shared" si="8"/>
        <v>0</v>
      </c>
      <c r="AO11" s="56">
        <f t="shared" si="8"/>
        <v>0</v>
      </c>
      <c r="AP11" s="56">
        <f t="shared" si="8"/>
        <v>0</v>
      </c>
    </row>
    <row r="12" spans="1:42" ht="72" x14ac:dyDescent="0.25">
      <c r="A12" s="87" t="s">
        <v>4</v>
      </c>
      <c r="B12" s="84" t="s">
        <v>57</v>
      </c>
      <c r="C12" s="64">
        <v>33</v>
      </c>
      <c r="D12" s="67">
        <f t="shared" ref="D12" si="9">L12+V12+W12+Y12-I12-E12</f>
        <v>0</v>
      </c>
      <c r="E12" s="64">
        <v>33</v>
      </c>
      <c r="F12" s="67">
        <v>0</v>
      </c>
      <c r="G12" s="67">
        <v>0</v>
      </c>
      <c r="H12" s="67">
        <v>19</v>
      </c>
      <c r="I12" s="67">
        <f t="shared" ref="I12:I13" si="10">H12-J12-K12</f>
        <v>15</v>
      </c>
      <c r="J12" s="64">
        <v>0</v>
      </c>
      <c r="K12" s="64">
        <v>4</v>
      </c>
      <c r="L12" s="64">
        <v>0</v>
      </c>
      <c r="M12" s="64">
        <f t="shared" ref="M12:M13" si="11">N12+O12+P12+Q12</f>
        <v>5</v>
      </c>
      <c r="N12" s="64">
        <v>3</v>
      </c>
      <c r="O12" s="64">
        <v>1</v>
      </c>
      <c r="P12" s="64">
        <v>1</v>
      </c>
      <c r="Q12" s="64">
        <v>0</v>
      </c>
      <c r="R12" s="64">
        <f t="shared" ref="R12:R13" si="12">S12+T12+U12</f>
        <v>1</v>
      </c>
      <c r="S12" s="64">
        <v>0</v>
      </c>
      <c r="T12" s="64">
        <v>1</v>
      </c>
      <c r="U12" s="64">
        <v>0</v>
      </c>
      <c r="V12" s="64">
        <f t="shared" ref="V12:V13" si="13">M12+R12</f>
        <v>6</v>
      </c>
      <c r="W12" s="64">
        <v>0</v>
      </c>
      <c r="X12" s="64">
        <v>0</v>
      </c>
      <c r="Y12" s="64">
        <f t="shared" ref="Y12:Y13" si="14">E12+I12-V12</f>
        <v>42</v>
      </c>
      <c r="Z12" s="64">
        <v>0</v>
      </c>
      <c r="AA12" s="64">
        <v>1</v>
      </c>
      <c r="AB12" s="64">
        <v>5</v>
      </c>
      <c r="AC12" s="64">
        <v>6</v>
      </c>
      <c r="AD12" s="64">
        <v>4</v>
      </c>
      <c r="AE12" s="64">
        <v>2</v>
      </c>
      <c r="AF12" s="64"/>
      <c r="AG12" s="88">
        <v>3</v>
      </c>
      <c r="AH12" s="88">
        <v>0</v>
      </c>
      <c r="AI12" s="88">
        <v>0</v>
      </c>
      <c r="AJ12" s="88">
        <v>0</v>
      </c>
      <c r="AK12" s="88">
        <v>0</v>
      </c>
      <c r="AL12" s="88">
        <v>0</v>
      </c>
      <c r="AM12" s="88"/>
      <c r="AN12" s="88"/>
      <c r="AO12" s="88"/>
      <c r="AP12" s="88"/>
    </row>
    <row r="13" spans="1:42" ht="90" x14ac:dyDescent="0.25">
      <c r="A13" s="87" t="s">
        <v>5</v>
      </c>
      <c r="B13" s="84" t="s">
        <v>58</v>
      </c>
      <c r="C13" s="64">
        <v>4</v>
      </c>
      <c r="D13" s="67">
        <v>0</v>
      </c>
      <c r="E13" s="64">
        <v>4</v>
      </c>
      <c r="F13" s="67">
        <v>0</v>
      </c>
      <c r="G13" s="67">
        <v>0</v>
      </c>
      <c r="H13" s="67">
        <v>3</v>
      </c>
      <c r="I13" s="67">
        <f t="shared" si="10"/>
        <v>3</v>
      </c>
      <c r="J13" s="64">
        <v>0</v>
      </c>
      <c r="K13" s="64">
        <v>0</v>
      </c>
      <c r="L13" s="64">
        <v>0</v>
      </c>
      <c r="M13" s="64">
        <f t="shared" si="11"/>
        <v>2</v>
      </c>
      <c r="N13" s="64">
        <v>0</v>
      </c>
      <c r="O13" s="64">
        <v>0</v>
      </c>
      <c r="P13" s="64">
        <v>2</v>
      </c>
      <c r="Q13" s="64">
        <v>0</v>
      </c>
      <c r="R13" s="64">
        <f t="shared" si="12"/>
        <v>4</v>
      </c>
      <c r="S13" s="64">
        <v>0</v>
      </c>
      <c r="T13" s="64">
        <v>3</v>
      </c>
      <c r="U13" s="64">
        <v>1</v>
      </c>
      <c r="V13" s="64">
        <f t="shared" si="13"/>
        <v>6</v>
      </c>
      <c r="W13" s="64">
        <v>0</v>
      </c>
      <c r="X13" s="64">
        <v>1</v>
      </c>
      <c r="Y13" s="64">
        <f t="shared" si="14"/>
        <v>1</v>
      </c>
      <c r="Z13" s="64">
        <v>1</v>
      </c>
      <c r="AA13" s="64">
        <v>0</v>
      </c>
      <c r="AB13" s="64">
        <v>2</v>
      </c>
      <c r="AC13" s="64">
        <v>2</v>
      </c>
      <c r="AD13" s="64">
        <v>2</v>
      </c>
      <c r="AE13" s="64">
        <v>0</v>
      </c>
      <c r="AF13" s="64"/>
      <c r="AG13" s="64">
        <v>3</v>
      </c>
      <c r="AH13" s="64">
        <v>0</v>
      </c>
      <c r="AI13" s="64">
        <v>0</v>
      </c>
      <c r="AJ13" s="64">
        <v>0</v>
      </c>
      <c r="AK13" s="64">
        <v>0</v>
      </c>
      <c r="AL13" s="64">
        <v>0</v>
      </c>
      <c r="AM13" s="64"/>
      <c r="AN13" s="64"/>
      <c r="AO13" s="64"/>
      <c r="AP13" s="64"/>
    </row>
    <row r="14" spans="1:42" ht="90" x14ac:dyDescent="0.25">
      <c r="A14" s="87" t="s">
        <v>47</v>
      </c>
      <c r="B14" s="86" t="s">
        <v>59</v>
      </c>
      <c r="C14" s="56">
        <f t="shared" ref="C14:AP14" si="15">SUM(C15:C16)</f>
        <v>30</v>
      </c>
      <c r="D14" s="56">
        <f t="shared" si="15"/>
        <v>0</v>
      </c>
      <c r="E14" s="56">
        <f t="shared" si="15"/>
        <v>30</v>
      </c>
      <c r="F14" s="56">
        <f t="shared" si="15"/>
        <v>0</v>
      </c>
      <c r="G14" s="56">
        <f t="shared" si="15"/>
        <v>0</v>
      </c>
      <c r="H14" s="56">
        <f t="shared" si="15"/>
        <v>33</v>
      </c>
      <c r="I14" s="56">
        <f t="shared" si="15"/>
        <v>31</v>
      </c>
      <c r="J14" s="56">
        <f t="shared" si="15"/>
        <v>0</v>
      </c>
      <c r="K14" s="56">
        <f t="shared" si="15"/>
        <v>2</v>
      </c>
      <c r="L14" s="56">
        <f t="shared" si="15"/>
        <v>0</v>
      </c>
      <c r="M14" s="56">
        <f t="shared" si="15"/>
        <v>10</v>
      </c>
      <c r="N14" s="56">
        <f t="shared" si="15"/>
        <v>7</v>
      </c>
      <c r="O14" s="56">
        <f t="shared" si="15"/>
        <v>2</v>
      </c>
      <c r="P14" s="56">
        <f t="shared" si="15"/>
        <v>1</v>
      </c>
      <c r="Q14" s="56">
        <f t="shared" si="15"/>
        <v>0</v>
      </c>
      <c r="R14" s="56">
        <f t="shared" si="15"/>
        <v>4</v>
      </c>
      <c r="S14" s="56">
        <f t="shared" si="15"/>
        <v>0</v>
      </c>
      <c r="T14" s="56">
        <f t="shared" si="15"/>
        <v>3</v>
      </c>
      <c r="U14" s="56">
        <f t="shared" si="15"/>
        <v>1</v>
      </c>
      <c r="V14" s="56">
        <f t="shared" si="15"/>
        <v>14</v>
      </c>
      <c r="W14" s="56">
        <f t="shared" si="15"/>
        <v>0</v>
      </c>
      <c r="X14" s="56">
        <f t="shared" si="15"/>
        <v>1</v>
      </c>
      <c r="Y14" s="56">
        <f t="shared" si="15"/>
        <v>47</v>
      </c>
      <c r="Z14" s="56">
        <f t="shared" si="15"/>
        <v>1</v>
      </c>
      <c r="AA14" s="56">
        <f t="shared" si="15"/>
        <v>12</v>
      </c>
      <c r="AB14" s="56">
        <f t="shared" si="15"/>
        <v>6</v>
      </c>
      <c r="AC14" s="56">
        <f t="shared" si="15"/>
        <v>18</v>
      </c>
      <c r="AD14" s="56">
        <f t="shared" si="15"/>
        <v>18</v>
      </c>
      <c r="AE14" s="56">
        <f t="shared" si="15"/>
        <v>0</v>
      </c>
      <c r="AF14" s="56">
        <f t="shared" si="15"/>
        <v>0</v>
      </c>
      <c r="AG14" s="56">
        <f t="shared" si="15"/>
        <v>5</v>
      </c>
      <c r="AH14" s="56">
        <f t="shared" si="15"/>
        <v>1</v>
      </c>
      <c r="AI14" s="56">
        <f t="shared" si="15"/>
        <v>0</v>
      </c>
      <c r="AJ14" s="56">
        <f t="shared" si="15"/>
        <v>1</v>
      </c>
      <c r="AK14" s="56">
        <f t="shared" si="15"/>
        <v>1</v>
      </c>
      <c r="AL14" s="56">
        <f t="shared" si="15"/>
        <v>0</v>
      </c>
      <c r="AM14" s="56">
        <f t="shared" si="15"/>
        <v>0</v>
      </c>
      <c r="AN14" s="56">
        <f t="shared" si="15"/>
        <v>0</v>
      </c>
      <c r="AO14" s="56">
        <f t="shared" si="15"/>
        <v>0</v>
      </c>
      <c r="AP14" s="56">
        <f t="shared" si="15"/>
        <v>0</v>
      </c>
    </row>
    <row r="15" spans="1:42" ht="72" x14ac:dyDescent="0.25">
      <c r="A15" s="87" t="s">
        <v>6</v>
      </c>
      <c r="B15" s="84" t="s">
        <v>60</v>
      </c>
      <c r="C15" s="64">
        <v>6</v>
      </c>
      <c r="D15" s="67">
        <f t="shared" ref="D15:D39" si="16">L15+V15+W15+Y15-I15-E15</f>
        <v>0</v>
      </c>
      <c r="E15" s="64">
        <v>6</v>
      </c>
      <c r="F15" s="67">
        <v>0</v>
      </c>
      <c r="G15" s="67">
        <v>0</v>
      </c>
      <c r="H15" s="67">
        <v>7</v>
      </c>
      <c r="I15" s="67">
        <f t="shared" ref="I15:I16" si="17">H15-J15-K15</f>
        <v>7</v>
      </c>
      <c r="J15" s="64">
        <v>0</v>
      </c>
      <c r="K15" s="64">
        <v>0</v>
      </c>
      <c r="L15" s="64">
        <v>0</v>
      </c>
      <c r="M15" s="64">
        <f t="shared" ref="M15:M42" si="18">N15+O15+P15+Q15</f>
        <v>0</v>
      </c>
      <c r="N15" s="64">
        <v>0</v>
      </c>
      <c r="O15" s="64">
        <v>0</v>
      </c>
      <c r="P15" s="64">
        <v>0</v>
      </c>
      <c r="Q15" s="64">
        <v>0</v>
      </c>
      <c r="R15" s="64">
        <f t="shared" ref="R15:R42" si="19">S15+T15+U15</f>
        <v>1</v>
      </c>
      <c r="S15" s="64">
        <v>0</v>
      </c>
      <c r="T15" s="64">
        <v>0</v>
      </c>
      <c r="U15" s="64">
        <v>1</v>
      </c>
      <c r="V15" s="64">
        <f t="shared" ref="V15:V42" si="20">M15+R15</f>
        <v>1</v>
      </c>
      <c r="W15" s="64">
        <v>0</v>
      </c>
      <c r="X15" s="64">
        <v>0</v>
      </c>
      <c r="Y15" s="64">
        <f t="shared" ref="Y15" si="21">E15+I15-L15-V15</f>
        <v>12</v>
      </c>
      <c r="Z15" s="64">
        <v>0</v>
      </c>
      <c r="AA15" s="64">
        <v>2</v>
      </c>
      <c r="AB15" s="64">
        <v>1</v>
      </c>
      <c r="AC15" s="64">
        <v>3</v>
      </c>
      <c r="AD15" s="64">
        <v>3</v>
      </c>
      <c r="AE15" s="64">
        <v>0</v>
      </c>
      <c r="AF15" s="64"/>
      <c r="AG15" s="64">
        <v>0</v>
      </c>
      <c r="AH15" s="64">
        <v>1</v>
      </c>
      <c r="AI15" s="64">
        <v>0</v>
      </c>
      <c r="AJ15" s="64">
        <v>1</v>
      </c>
      <c r="AK15" s="64">
        <v>1</v>
      </c>
      <c r="AL15" s="64">
        <v>0</v>
      </c>
      <c r="AM15" s="64"/>
      <c r="AN15" s="64"/>
      <c r="AO15" s="64"/>
      <c r="AP15" s="64"/>
    </row>
    <row r="16" spans="1:42" ht="72" x14ac:dyDescent="0.25">
      <c r="A16" s="87" t="s">
        <v>7</v>
      </c>
      <c r="B16" s="84" t="s">
        <v>61</v>
      </c>
      <c r="C16" s="64">
        <v>24</v>
      </c>
      <c r="D16" s="67">
        <f t="shared" si="16"/>
        <v>0</v>
      </c>
      <c r="E16" s="64">
        <v>24</v>
      </c>
      <c r="F16" s="67">
        <v>0</v>
      </c>
      <c r="G16" s="67">
        <v>0</v>
      </c>
      <c r="H16" s="67">
        <v>26</v>
      </c>
      <c r="I16" s="67">
        <f t="shared" si="17"/>
        <v>24</v>
      </c>
      <c r="J16" s="68">
        <v>0</v>
      </c>
      <c r="K16" s="68">
        <v>2</v>
      </c>
      <c r="L16" s="68">
        <v>0</v>
      </c>
      <c r="M16" s="64">
        <f t="shared" si="18"/>
        <v>10</v>
      </c>
      <c r="N16" s="68">
        <v>7</v>
      </c>
      <c r="O16" s="68">
        <v>2</v>
      </c>
      <c r="P16" s="68">
        <v>1</v>
      </c>
      <c r="Q16" s="68">
        <v>0</v>
      </c>
      <c r="R16" s="64">
        <f t="shared" si="19"/>
        <v>3</v>
      </c>
      <c r="S16" s="68">
        <v>0</v>
      </c>
      <c r="T16" s="68">
        <v>3</v>
      </c>
      <c r="U16" s="68">
        <v>0</v>
      </c>
      <c r="V16" s="64">
        <f t="shared" si="20"/>
        <v>13</v>
      </c>
      <c r="W16" s="68">
        <v>0</v>
      </c>
      <c r="X16" s="68">
        <v>1</v>
      </c>
      <c r="Y16" s="64">
        <f t="shared" ref="Y16:Y41" si="22">E16+I16-V16</f>
        <v>35</v>
      </c>
      <c r="Z16" s="68">
        <v>1</v>
      </c>
      <c r="AA16" s="68">
        <v>10</v>
      </c>
      <c r="AB16" s="68">
        <v>5</v>
      </c>
      <c r="AC16" s="68">
        <v>15</v>
      </c>
      <c r="AD16" s="68">
        <v>15</v>
      </c>
      <c r="AE16" s="68">
        <v>0</v>
      </c>
      <c r="AF16" s="68"/>
      <c r="AG16" s="68">
        <v>5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36" x14ac:dyDescent="0.25">
      <c r="A17" s="87">
        <v>4</v>
      </c>
      <c r="B17" s="86" t="s">
        <v>85</v>
      </c>
      <c r="C17" s="64">
        <v>18</v>
      </c>
      <c r="D17" s="67">
        <f t="shared" si="16"/>
        <v>0</v>
      </c>
      <c r="E17" s="64">
        <v>18</v>
      </c>
      <c r="F17" s="67">
        <v>0</v>
      </c>
      <c r="G17" s="67">
        <v>0</v>
      </c>
      <c r="H17" s="67">
        <v>6</v>
      </c>
      <c r="I17" s="67">
        <v>6</v>
      </c>
      <c r="J17" s="68">
        <v>0</v>
      </c>
      <c r="K17" s="68">
        <v>0</v>
      </c>
      <c r="L17" s="68">
        <v>0</v>
      </c>
      <c r="M17" s="64">
        <f t="shared" si="18"/>
        <v>6</v>
      </c>
      <c r="N17" s="68">
        <v>1</v>
      </c>
      <c r="O17" s="68">
        <v>0</v>
      </c>
      <c r="P17" s="68">
        <v>5</v>
      </c>
      <c r="Q17" s="68">
        <v>0</v>
      </c>
      <c r="R17" s="64">
        <f t="shared" si="19"/>
        <v>2</v>
      </c>
      <c r="S17" s="68">
        <v>0</v>
      </c>
      <c r="T17" s="68">
        <v>1</v>
      </c>
      <c r="U17" s="68">
        <v>1</v>
      </c>
      <c r="V17" s="64">
        <f t="shared" si="20"/>
        <v>8</v>
      </c>
      <c r="W17" s="68">
        <v>0</v>
      </c>
      <c r="X17" s="68">
        <v>0</v>
      </c>
      <c r="Y17" s="64">
        <f t="shared" si="22"/>
        <v>16</v>
      </c>
      <c r="Z17" s="68">
        <v>0</v>
      </c>
      <c r="AA17" s="68">
        <v>3</v>
      </c>
      <c r="AB17" s="68">
        <v>0</v>
      </c>
      <c r="AC17" s="68">
        <v>3</v>
      </c>
      <c r="AD17" s="68">
        <v>3</v>
      </c>
      <c r="AE17" s="68">
        <v>0</v>
      </c>
      <c r="AF17" s="68"/>
      <c r="AG17" s="68">
        <v>2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72" x14ac:dyDescent="0.25">
      <c r="A18" s="87">
        <v>5</v>
      </c>
      <c r="B18" s="86" t="s">
        <v>66</v>
      </c>
      <c r="C18" s="64">
        <v>4</v>
      </c>
      <c r="D18" s="67">
        <f t="shared" si="16"/>
        <v>0</v>
      </c>
      <c r="E18" s="67">
        <f t="shared" ref="E18" si="23">C18-F18-G18</f>
        <v>4</v>
      </c>
      <c r="F18" s="67">
        <v>0</v>
      </c>
      <c r="G18" s="67">
        <v>0</v>
      </c>
      <c r="H18" s="67">
        <v>1</v>
      </c>
      <c r="I18" s="67">
        <f t="shared" ref="I18:I41" si="24">H18-J18-K18</f>
        <v>1</v>
      </c>
      <c r="J18" s="68">
        <v>0</v>
      </c>
      <c r="K18" s="68">
        <v>0</v>
      </c>
      <c r="L18" s="68">
        <v>0</v>
      </c>
      <c r="M18" s="64">
        <f t="shared" si="18"/>
        <v>1</v>
      </c>
      <c r="N18" s="68">
        <v>0</v>
      </c>
      <c r="O18" s="68">
        <v>0</v>
      </c>
      <c r="P18" s="68">
        <v>1</v>
      </c>
      <c r="Q18" s="68">
        <v>0</v>
      </c>
      <c r="R18" s="64">
        <f t="shared" si="19"/>
        <v>1</v>
      </c>
      <c r="S18" s="68">
        <v>0</v>
      </c>
      <c r="T18" s="68">
        <v>1</v>
      </c>
      <c r="U18" s="68">
        <v>0</v>
      </c>
      <c r="V18" s="64">
        <f t="shared" si="20"/>
        <v>2</v>
      </c>
      <c r="W18" s="68">
        <v>0</v>
      </c>
      <c r="X18" s="68">
        <v>0</v>
      </c>
      <c r="Y18" s="64">
        <f t="shared" si="22"/>
        <v>3</v>
      </c>
      <c r="Z18" s="68">
        <v>0</v>
      </c>
      <c r="AA18" s="68">
        <v>1</v>
      </c>
      <c r="AB18" s="68">
        <v>0</v>
      </c>
      <c r="AC18" s="68">
        <v>1</v>
      </c>
      <c r="AD18" s="68">
        <v>0</v>
      </c>
      <c r="AE18" s="88">
        <v>1</v>
      </c>
      <c r="AF18" s="68"/>
      <c r="AG18" s="68">
        <v>1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72" x14ac:dyDescent="0.25">
      <c r="A19" s="87">
        <v>6</v>
      </c>
      <c r="B19" s="86" t="s">
        <v>67</v>
      </c>
      <c r="C19" s="56">
        <f t="shared" ref="C19:AP19" si="25">SUM(C20:C26)</f>
        <v>0</v>
      </c>
      <c r="D19" s="56">
        <f t="shared" si="25"/>
        <v>0</v>
      </c>
      <c r="E19" s="56">
        <f t="shared" si="25"/>
        <v>0</v>
      </c>
      <c r="F19" s="56">
        <f t="shared" si="25"/>
        <v>0</v>
      </c>
      <c r="G19" s="56">
        <f t="shared" si="25"/>
        <v>0</v>
      </c>
      <c r="H19" s="56">
        <f t="shared" si="25"/>
        <v>0</v>
      </c>
      <c r="I19" s="56">
        <f t="shared" si="25"/>
        <v>0</v>
      </c>
      <c r="J19" s="56">
        <f t="shared" si="25"/>
        <v>0</v>
      </c>
      <c r="K19" s="56">
        <f t="shared" si="25"/>
        <v>0</v>
      </c>
      <c r="L19" s="56">
        <f t="shared" si="25"/>
        <v>0</v>
      </c>
      <c r="M19" s="56">
        <f t="shared" si="25"/>
        <v>0</v>
      </c>
      <c r="N19" s="56">
        <f t="shared" si="25"/>
        <v>0</v>
      </c>
      <c r="O19" s="56">
        <f t="shared" si="25"/>
        <v>0</v>
      </c>
      <c r="P19" s="56">
        <f t="shared" si="25"/>
        <v>0</v>
      </c>
      <c r="Q19" s="56">
        <f t="shared" si="25"/>
        <v>0</v>
      </c>
      <c r="R19" s="56">
        <f t="shared" si="25"/>
        <v>0</v>
      </c>
      <c r="S19" s="56">
        <f t="shared" si="25"/>
        <v>0</v>
      </c>
      <c r="T19" s="56">
        <f t="shared" si="25"/>
        <v>0</v>
      </c>
      <c r="U19" s="56">
        <f t="shared" si="25"/>
        <v>0</v>
      </c>
      <c r="V19" s="56">
        <f t="shared" si="25"/>
        <v>0</v>
      </c>
      <c r="W19" s="56">
        <f t="shared" si="25"/>
        <v>0</v>
      </c>
      <c r="X19" s="56">
        <f t="shared" si="25"/>
        <v>0</v>
      </c>
      <c r="Y19" s="56">
        <f t="shared" si="25"/>
        <v>0</v>
      </c>
      <c r="Z19" s="56">
        <f t="shared" si="25"/>
        <v>0</v>
      </c>
      <c r="AA19" s="56">
        <f t="shared" si="25"/>
        <v>0</v>
      </c>
      <c r="AB19" s="56">
        <f t="shared" si="25"/>
        <v>0</v>
      </c>
      <c r="AC19" s="56">
        <f t="shared" si="25"/>
        <v>0</v>
      </c>
      <c r="AD19" s="56">
        <f t="shared" si="25"/>
        <v>0</v>
      </c>
      <c r="AE19" s="56">
        <f t="shared" si="25"/>
        <v>0</v>
      </c>
      <c r="AF19" s="56">
        <f t="shared" si="25"/>
        <v>0</v>
      </c>
      <c r="AG19" s="56">
        <f t="shared" si="25"/>
        <v>0</v>
      </c>
      <c r="AH19" s="56">
        <f t="shared" si="25"/>
        <v>0</v>
      </c>
      <c r="AI19" s="56">
        <f t="shared" si="25"/>
        <v>0</v>
      </c>
      <c r="AJ19" s="56">
        <f t="shared" si="25"/>
        <v>0</v>
      </c>
      <c r="AK19" s="56">
        <f t="shared" si="25"/>
        <v>0</v>
      </c>
      <c r="AL19" s="56">
        <f t="shared" si="25"/>
        <v>0</v>
      </c>
      <c r="AM19" s="56">
        <f t="shared" si="25"/>
        <v>0</v>
      </c>
      <c r="AN19" s="56">
        <f t="shared" si="25"/>
        <v>0</v>
      </c>
      <c r="AO19" s="56">
        <f t="shared" si="25"/>
        <v>0</v>
      </c>
      <c r="AP19" s="56">
        <f t="shared" si="25"/>
        <v>0</v>
      </c>
    </row>
    <row r="20" spans="1:42" ht="54" x14ac:dyDescent="0.25">
      <c r="A20" s="87" t="s">
        <v>8</v>
      </c>
      <c r="B20" s="84" t="s">
        <v>68</v>
      </c>
      <c r="C20" s="64">
        <f t="shared" ref="C20:E37" si="26">E20+F20+G20</f>
        <v>0</v>
      </c>
      <c r="D20" s="64">
        <f t="shared" si="16"/>
        <v>0</v>
      </c>
      <c r="E20" s="64">
        <f t="shared" si="26"/>
        <v>0</v>
      </c>
      <c r="F20" s="64">
        <v>0</v>
      </c>
      <c r="G20" s="64">
        <v>0</v>
      </c>
      <c r="H20" s="64">
        <v>0</v>
      </c>
      <c r="I20" s="64">
        <f t="shared" si="24"/>
        <v>0</v>
      </c>
      <c r="J20" s="64">
        <v>0</v>
      </c>
      <c r="K20" s="64">
        <v>0</v>
      </c>
      <c r="L20" s="64">
        <v>0</v>
      </c>
      <c r="M20" s="64">
        <f t="shared" si="18"/>
        <v>0</v>
      </c>
      <c r="N20" s="64">
        <v>0</v>
      </c>
      <c r="O20" s="64">
        <v>0</v>
      </c>
      <c r="P20" s="64">
        <v>0</v>
      </c>
      <c r="Q20" s="64">
        <v>0</v>
      </c>
      <c r="R20" s="64">
        <f t="shared" si="19"/>
        <v>0</v>
      </c>
      <c r="S20" s="64">
        <v>0</v>
      </c>
      <c r="T20" s="64">
        <v>0</v>
      </c>
      <c r="U20" s="64">
        <v>0</v>
      </c>
      <c r="V20" s="64">
        <f t="shared" si="20"/>
        <v>0</v>
      </c>
      <c r="W20" s="64">
        <v>0</v>
      </c>
      <c r="X20" s="64">
        <v>0</v>
      </c>
      <c r="Y20" s="64">
        <f t="shared" si="22"/>
        <v>0</v>
      </c>
      <c r="Z20" s="64">
        <v>0</v>
      </c>
      <c r="AA20" s="64">
        <v>0</v>
      </c>
      <c r="AB20" s="64">
        <v>0</v>
      </c>
      <c r="AC20" s="64">
        <v>0</v>
      </c>
      <c r="AD20" s="64">
        <v>0</v>
      </c>
      <c r="AE20" s="64">
        <v>0</v>
      </c>
      <c r="AF20" s="64"/>
      <c r="AG20" s="64">
        <v>0</v>
      </c>
      <c r="AH20" s="64">
        <v>0</v>
      </c>
      <c r="AI20" s="64">
        <v>0</v>
      </c>
      <c r="AJ20" s="64">
        <v>0</v>
      </c>
      <c r="AK20" s="64">
        <v>0</v>
      </c>
      <c r="AL20" s="64">
        <v>0</v>
      </c>
      <c r="AM20" s="98"/>
      <c r="AN20" s="98"/>
      <c r="AO20" s="98"/>
      <c r="AP20" s="98"/>
    </row>
    <row r="21" spans="1:42" ht="54" x14ac:dyDescent="0.25">
      <c r="A21" s="87" t="s">
        <v>9</v>
      </c>
      <c r="B21" s="84" t="s">
        <v>69</v>
      </c>
      <c r="C21" s="64">
        <f t="shared" si="26"/>
        <v>0</v>
      </c>
      <c r="D21" s="64">
        <f t="shared" si="16"/>
        <v>0</v>
      </c>
      <c r="E21" s="64">
        <f t="shared" si="26"/>
        <v>0</v>
      </c>
      <c r="F21" s="64">
        <v>0</v>
      </c>
      <c r="G21" s="64">
        <v>0</v>
      </c>
      <c r="H21" s="64">
        <v>0</v>
      </c>
      <c r="I21" s="64">
        <f t="shared" si="24"/>
        <v>0</v>
      </c>
      <c r="J21" s="64">
        <v>0</v>
      </c>
      <c r="K21" s="64">
        <v>0</v>
      </c>
      <c r="L21" s="64">
        <v>0</v>
      </c>
      <c r="M21" s="64">
        <f t="shared" si="18"/>
        <v>0</v>
      </c>
      <c r="N21" s="64">
        <v>0</v>
      </c>
      <c r="O21" s="64">
        <v>0</v>
      </c>
      <c r="P21" s="64">
        <v>0</v>
      </c>
      <c r="Q21" s="64">
        <v>0</v>
      </c>
      <c r="R21" s="64">
        <f t="shared" si="19"/>
        <v>0</v>
      </c>
      <c r="S21" s="64">
        <v>0</v>
      </c>
      <c r="T21" s="64">
        <v>0</v>
      </c>
      <c r="U21" s="64">
        <v>0</v>
      </c>
      <c r="V21" s="64">
        <f t="shared" si="20"/>
        <v>0</v>
      </c>
      <c r="W21" s="64">
        <v>0</v>
      </c>
      <c r="X21" s="64">
        <v>0</v>
      </c>
      <c r="Y21" s="64">
        <f t="shared" si="22"/>
        <v>0</v>
      </c>
      <c r="Z21" s="64">
        <v>0</v>
      </c>
      <c r="AA21" s="64">
        <v>0</v>
      </c>
      <c r="AB21" s="64">
        <v>0</v>
      </c>
      <c r="AC21" s="64">
        <v>0</v>
      </c>
      <c r="AD21" s="64">
        <v>0</v>
      </c>
      <c r="AE21" s="64">
        <v>0</v>
      </c>
      <c r="AF21" s="64"/>
      <c r="AG21" s="64">
        <v>0</v>
      </c>
      <c r="AH21" s="64">
        <v>0</v>
      </c>
      <c r="AI21" s="64">
        <v>0</v>
      </c>
      <c r="AJ21" s="64">
        <v>0</v>
      </c>
      <c r="AK21" s="64">
        <v>0</v>
      </c>
      <c r="AL21" s="64">
        <v>0</v>
      </c>
      <c r="AM21" s="98"/>
      <c r="AN21" s="98"/>
      <c r="AO21" s="98"/>
      <c r="AP21" s="98"/>
    </row>
    <row r="22" spans="1:42" ht="54" x14ac:dyDescent="0.25">
      <c r="A22" s="87" t="s">
        <v>10</v>
      </c>
      <c r="B22" s="84" t="s">
        <v>70</v>
      </c>
      <c r="C22" s="64">
        <f t="shared" si="26"/>
        <v>0</v>
      </c>
      <c r="D22" s="64">
        <f t="shared" si="16"/>
        <v>0</v>
      </c>
      <c r="E22" s="64">
        <f t="shared" si="26"/>
        <v>0</v>
      </c>
      <c r="F22" s="64">
        <v>0</v>
      </c>
      <c r="G22" s="64">
        <v>0</v>
      </c>
      <c r="H22" s="64">
        <v>0</v>
      </c>
      <c r="I22" s="64">
        <f t="shared" si="24"/>
        <v>0</v>
      </c>
      <c r="J22" s="64">
        <v>0</v>
      </c>
      <c r="K22" s="64">
        <v>0</v>
      </c>
      <c r="L22" s="64">
        <v>0</v>
      </c>
      <c r="M22" s="64">
        <f t="shared" si="18"/>
        <v>0</v>
      </c>
      <c r="N22" s="64">
        <v>0</v>
      </c>
      <c r="O22" s="64">
        <v>0</v>
      </c>
      <c r="P22" s="64">
        <v>0</v>
      </c>
      <c r="Q22" s="64">
        <v>0</v>
      </c>
      <c r="R22" s="64">
        <f t="shared" si="19"/>
        <v>0</v>
      </c>
      <c r="S22" s="64">
        <v>0</v>
      </c>
      <c r="T22" s="64">
        <v>0</v>
      </c>
      <c r="U22" s="64">
        <v>0</v>
      </c>
      <c r="V22" s="64">
        <f t="shared" si="20"/>
        <v>0</v>
      </c>
      <c r="W22" s="64">
        <v>0</v>
      </c>
      <c r="X22" s="64">
        <v>0</v>
      </c>
      <c r="Y22" s="64">
        <f t="shared" si="22"/>
        <v>0</v>
      </c>
      <c r="Z22" s="64">
        <v>0</v>
      </c>
      <c r="AA22" s="64">
        <v>0</v>
      </c>
      <c r="AB22" s="64">
        <v>0</v>
      </c>
      <c r="AC22" s="64">
        <v>0</v>
      </c>
      <c r="AD22" s="64">
        <v>0</v>
      </c>
      <c r="AE22" s="64">
        <v>0</v>
      </c>
      <c r="AF22" s="64"/>
      <c r="AG22" s="64">
        <v>0</v>
      </c>
      <c r="AH22" s="64">
        <v>0</v>
      </c>
      <c r="AI22" s="64">
        <v>0</v>
      </c>
      <c r="AJ22" s="64">
        <v>0</v>
      </c>
      <c r="AK22" s="64">
        <v>0</v>
      </c>
      <c r="AL22" s="64">
        <v>0</v>
      </c>
      <c r="AM22" s="98"/>
      <c r="AN22" s="98"/>
      <c r="AO22" s="98"/>
      <c r="AP22" s="98"/>
    </row>
    <row r="23" spans="1:42" ht="69" customHeight="1" x14ac:dyDescent="0.25">
      <c r="A23" s="87" t="s">
        <v>11</v>
      </c>
      <c r="B23" s="84" t="s">
        <v>71</v>
      </c>
      <c r="C23" s="64">
        <f t="shared" si="26"/>
        <v>0</v>
      </c>
      <c r="D23" s="64">
        <f t="shared" si="16"/>
        <v>0</v>
      </c>
      <c r="E23" s="64">
        <f t="shared" si="26"/>
        <v>0</v>
      </c>
      <c r="F23" s="64">
        <v>0</v>
      </c>
      <c r="G23" s="64">
        <v>0</v>
      </c>
      <c r="H23" s="64">
        <v>0</v>
      </c>
      <c r="I23" s="64">
        <f t="shared" si="24"/>
        <v>0</v>
      </c>
      <c r="J23" s="64">
        <v>0</v>
      </c>
      <c r="K23" s="64">
        <v>0</v>
      </c>
      <c r="L23" s="64">
        <v>0</v>
      </c>
      <c r="M23" s="64">
        <f t="shared" si="18"/>
        <v>0</v>
      </c>
      <c r="N23" s="64">
        <v>0</v>
      </c>
      <c r="O23" s="64">
        <v>0</v>
      </c>
      <c r="P23" s="64">
        <v>0</v>
      </c>
      <c r="Q23" s="64">
        <v>0</v>
      </c>
      <c r="R23" s="64">
        <f t="shared" si="19"/>
        <v>0</v>
      </c>
      <c r="S23" s="64">
        <v>0</v>
      </c>
      <c r="T23" s="64">
        <v>0</v>
      </c>
      <c r="U23" s="64">
        <v>0</v>
      </c>
      <c r="V23" s="64">
        <f t="shared" si="20"/>
        <v>0</v>
      </c>
      <c r="W23" s="64">
        <v>0</v>
      </c>
      <c r="X23" s="64">
        <v>0</v>
      </c>
      <c r="Y23" s="64">
        <f t="shared" si="22"/>
        <v>0</v>
      </c>
      <c r="Z23" s="64">
        <v>0</v>
      </c>
      <c r="AA23" s="64">
        <v>0</v>
      </c>
      <c r="AB23" s="64">
        <v>0</v>
      </c>
      <c r="AC23" s="64">
        <v>0</v>
      </c>
      <c r="AD23" s="64">
        <v>0</v>
      </c>
      <c r="AE23" s="64">
        <v>0</v>
      </c>
      <c r="AF23" s="64"/>
      <c r="AG23" s="64">
        <v>0</v>
      </c>
      <c r="AH23" s="64">
        <v>0</v>
      </c>
      <c r="AI23" s="64">
        <v>0</v>
      </c>
      <c r="AJ23" s="64">
        <v>0</v>
      </c>
      <c r="AK23" s="64">
        <v>0</v>
      </c>
      <c r="AL23" s="64">
        <v>0</v>
      </c>
      <c r="AM23" s="98"/>
      <c r="AN23" s="98"/>
      <c r="AO23" s="98"/>
      <c r="AP23" s="98"/>
    </row>
    <row r="24" spans="1:42" ht="69" customHeight="1" x14ac:dyDescent="0.25">
      <c r="A24" s="87" t="s">
        <v>12</v>
      </c>
      <c r="B24" s="84" t="s">
        <v>72</v>
      </c>
      <c r="C24" s="64">
        <f t="shared" si="26"/>
        <v>0</v>
      </c>
      <c r="D24" s="64">
        <f t="shared" si="16"/>
        <v>0</v>
      </c>
      <c r="E24" s="64">
        <f t="shared" si="26"/>
        <v>0</v>
      </c>
      <c r="F24" s="64">
        <v>0</v>
      </c>
      <c r="G24" s="64">
        <v>0</v>
      </c>
      <c r="H24" s="64">
        <v>0</v>
      </c>
      <c r="I24" s="64">
        <f t="shared" si="24"/>
        <v>0</v>
      </c>
      <c r="J24" s="64">
        <v>0</v>
      </c>
      <c r="K24" s="64">
        <v>0</v>
      </c>
      <c r="L24" s="64">
        <v>0</v>
      </c>
      <c r="M24" s="64">
        <f t="shared" si="18"/>
        <v>0</v>
      </c>
      <c r="N24" s="64">
        <v>0</v>
      </c>
      <c r="O24" s="64">
        <v>0</v>
      </c>
      <c r="P24" s="64">
        <v>0</v>
      </c>
      <c r="Q24" s="64">
        <v>0</v>
      </c>
      <c r="R24" s="64">
        <f t="shared" si="19"/>
        <v>0</v>
      </c>
      <c r="S24" s="64">
        <v>0</v>
      </c>
      <c r="T24" s="64">
        <v>0</v>
      </c>
      <c r="U24" s="64">
        <v>0</v>
      </c>
      <c r="V24" s="64">
        <f t="shared" si="20"/>
        <v>0</v>
      </c>
      <c r="W24" s="64">
        <v>0</v>
      </c>
      <c r="X24" s="64">
        <v>0</v>
      </c>
      <c r="Y24" s="64">
        <f t="shared" si="22"/>
        <v>0</v>
      </c>
      <c r="Z24" s="64">
        <v>0</v>
      </c>
      <c r="AA24" s="64">
        <v>0</v>
      </c>
      <c r="AB24" s="64">
        <v>0</v>
      </c>
      <c r="AC24" s="64">
        <v>0</v>
      </c>
      <c r="AD24" s="64">
        <v>0</v>
      </c>
      <c r="AE24" s="64">
        <v>0</v>
      </c>
      <c r="AF24" s="64"/>
      <c r="AG24" s="64">
        <v>0</v>
      </c>
      <c r="AH24" s="64">
        <v>0</v>
      </c>
      <c r="AI24" s="64">
        <v>0</v>
      </c>
      <c r="AJ24" s="64">
        <v>0</v>
      </c>
      <c r="AK24" s="64">
        <v>0</v>
      </c>
      <c r="AL24" s="64">
        <v>0</v>
      </c>
      <c r="AM24" s="98"/>
      <c r="AN24" s="98"/>
      <c r="AO24" s="98"/>
      <c r="AP24" s="98"/>
    </row>
    <row r="25" spans="1:42" ht="71.25" customHeight="1" x14ac:dyDescent="0.25">
      <c r="A25" s="87" t="s">
        <v>13</v>
      </c>
      <c r="B25" s="84" t="s">
        <v>73</v>
      </c>
      <c r="C25" s="64">
        <f t="shared" si="26"/>
        <v>0</v>
      </c>
      <c r="D25" s="64">
        <f t="shared" si="16"/>
        <v>0</v>
      </c>
      <c r="E25" s="64">
        <f t="shared" si="26"/>
        <v>0</v>
      </c>
      <c r="F25" s="64">
        <v>0</v>
      </c>
      <c r="G25" s="64">
        <v>0</v>
      </c>
      <c r="H25" s="64">
        <v>0</v>
      </c>
      <c r="I25" s="64">
        <f t="shared" si="24"/>
        <v>0</v>
      </c>
      <c r="J25" s="64">
        <v>0</v>
      </c>
      <c r="K25" s="64">
        <v>0</v>
      </c>
      <c r="L25" s="64">
        <v>0</v>
      </c>
      <c r="M25" s="64">
        <f t="shared" si="18"/>
        <v>0</v>
      </c>
      <c r="N25" s="64">
        <v>0</v>
      </c>
      <c r="O25" s="64">
        <v>0</v>
      </c>
      <c r="P25" s="64">
        <v>0</v>
      </c>
      <c r="Q25" s="64">
        <v>0</v>
      </c>
      <c r="R25" s="64">
        <f t="shared" si="19"/>
        <v>0</v>
      </c>
      <c r="S25" s="64">
        <v>0</v>
      </c>
      <c r="T25" s="64">
        <v>0</v>
      </c>
      <c r="U25" s="64">
        <v>0</v>
      </c>
      <c r="V25" s="64">
        <f t="shared" si="20"/>
        <v>0</v>
      </c>
      <c r="W25" s="64">
        <v>0</v>
      </c>
      <c r="X25" s="64">
        <v>0</v>
      </c>
      <c r="Y25" s="64">
        <f t="shared" si="22"/>
        <v>0</v>
      </c>
      <c r="Z25" s="64">
        <v>0</v>
      </c>
      <c r="AA25" s="64">
        <v>0</v>
      </c>
      <c r="AB25" s="64">
        <v>0</v>
      </c>
      <c r="AC25" s="64">
        <v>0</v>
      </c>
      <c r="AD25" s="64">
        <v>0</v>
      </c>
      <c r="AE25" s="64">
        <v>0</v>
      </c>
      <c r="AF25" s="64"/>
      <c r="AG25" s="64">
        <v>0</v>
      </c>
      <c r="AH25" s="64">
        <v>0</v>
      </c>
      <c r="AI25" s="64">
        <v>0</v>
      </c>
      <c r="AJ25" s="64">
        <v>0</v>
      </c>
      <c r="AK25" s="64">
        <v>0</v>
      </c>
      <c r="AL25" s="64">
        <v>0</v>
      </c>
      <c r="AM25" s="98"/>
      <c r="AN25" s="98"/>
      <c r="AO25" s="98"/>
      <c r="AP25" s="98"/>
    </row>
    <row r="26" spans="1:42" ht="71.25" customHeight="1" x14ac:dyDescent="0.25">
      <c r="A26" s="87" t="s">
        <v>48</v>
      </c>
      <c r="B26" s="84" t="s">
        <v>74</v>
      </c>
      <c r="C26" s="64">
        <f t="shared" si="26"/>
        <v>0</v>
      </c>
      <c r="D26" s="64">
        <f t="shared" si="16"/>
        <v>0</v>
      </c>
      <c r="E26" s="64">
        <f t="shared" si="26"/>
        <v>0</v>
      </c>
      <c r="F26" s="64">
        <v>0</v>
      </c>
      <c r="G26" s="64">
        <v>0</v>
      </c>
      <c r="H26" s="64">
        <v>0</v>
      </c>
      <c r="I26" s="64">
        <f t="shared" si="24"/>
        <v>0</v>
      </c>
      <c r="J26" s="64">
        <v>0</v>
      </c>
      <c r="K26" s="64">
        <v>0</v>
      </c>
      <c r="L26" s="64">
        <v>0</v>
      </c>
      <c r="M26" s="64">
        <f t="shared" si="18"/>
        <v>0</v>
      </c>
      <c r="N26" s="64">
        <v>0</v>
      </c>
      <c r="O26" s="64">
        <v>0</v>
      </c>
      <c r="P26" s="64">
        <v>0</v>
      </c>
      <c r="Q26" s="64">
        <v>0</v>
      </c>
      <c r="R26" s="64">
        <f t="shared" si="19"/>
        <v>0</v>
      </c>
      <c r="S26" s="64">
        <v>0</v>
      </c>
      <c r="T26" s="64">
        <v>0</v>
      </c>
      <c r="U26" s="64">
        <v>0</v>
      </c>
      <c r="V26" s="64">
        <f t="shared" si="20"/>
        <v>0</v>
      </c>
      <c r="W26" s="64">
        <v>0</v>
      </c>
      <c r="X26" s="64">
        <v>0</v>
      </c>
      <c r="Y26" s="64">
        <f t="shared" si="22"/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0</v>
      </c>
      <c r="AF26" s="64"/>
      <c r="AG26" s="64">
        <v>0</v>
      </c>
      <c r="AH26" s="64">
        <v>0</v>
      </c>
      <c r="AI26" s="64">
        <v>0</v>
      </c>
      <c r="AJ26" s="64">
        <v>0</v>
      </c>
      <c r="AK26" s="64">
        <v>0</v>
      </c>
      <c r="AL26" s="64">
        <v>0</v>
      </c>
      <c r="AM26" s="98"/>
      <c r="AN26" s="98"/>
      <c r="AO26" s="98"/>
      <c r="AP26" s="98"/>
    </row>
    <row r="27" spans="1:42" ht="74.25" customHeight="1" x14ac:dyDescent="0.25">
      <c r="A27" s="87">
        <v>7</v>
      </c>
      <c r="B27" s="86" t="s">
        <v>75</v>
      </c>
      <c r="C27" s="56">
        <f t="shared" ref="C27:AP27" si="27">SUM(C28:C32)</f>
        <v>0</v>
      </c>
      <c r="D27" s="56">
        <f t="shared" si="27"/>
        <v>0</v>
      </c>
      <c r="E27" s="56">
        <f t="shared" si="27"/>
        <v>0</v>
      </c>
      <c r="F27" s="56">
        <f t="shared" si="27"/>
        <v>0</v>
      </c>
      <c r="G27" s="56">
        <f t="shared" si="27"/>
        <v>0</v>
      </c>
      <c r="H27" s="56">
        <f t="shared" si="27"/>
        <v>0</v>
      </c>
      <c r="I27" s="56">
        <f t="shared" si="27"/>
        <v>0</v>
      </c>
      <c r="J27" s="56">
        <f t="shared" si="27"/>
        <v>0</v>
      </c>
      <c r="K27" s="56">
        <f t="shared" si="27"/>
        <v>0</v>
      </c>
      <c r="L27" s="56">
        <f t="shared" si="27"/>
        <v>0</v>
      </c>
      <c r="M27" s="56">
        <f t="shared" si="27"/>
        <v>0</v>
      </c>
      <c r="N27" s="56">
        <f t="shared" si="27"/>
        <v>0</v>
      </c>
      <c r="O27" s="56">
        <f t="shared" si="27"/>
        <v>0</v>
      </c>
      <c r="P27" s="56">
        <f t="shared" si="27"/>
        <v>0</v>
      </c>
      <c r="Q27" s="56">
        <f t="shared" si="27"/>
        <v>0</v>
      </c>
      <c r="R27" s="56">
        <f t="shared" si="27"/>
        <v>0</v>
      </c>
      <c r="S27" s="56">
        <f t="shared" si="27"/>
        <v>0</v>
      </c>
      <c r="T27" s="56">
        <f t="shared" si="27"/>
        <v>0</v>
      </c>
      <c r="U27" s="56">
        <f t="shared" si="27"/>
        <v>0</v>
      </c>
      <c r="V27" s="56">
        <f t="shared" si="27"/>
        <v>0</v>
      </c>
      <c r="W27" s="56">
        <f t="shared" si="27"/>
        <v>0</v>
      </c>
      <c r="X27" s="56">
        <f t="shared" si="27"/>
        <v>0</v>
      </c>
      <c r="Y27" s="56">
        <f t="shared" si="27"/>
        <v>0</v>
      </c>
      <c r="Z27" s="56">
        <f t="shared" si="27"/>
        <v>0</v>
      </c>
      <c r="AA27" s="56">
        <f t="shared" si="27"/>
        <v>0</v>
      </c>
      <c r="AB27" s="56">
        <f t="shared" si="27"/>
        <v>0</v>
      </c>
      <c r="AC27" s="56">
        <f t="shared" si="27"/>
        <v>0</v>
      </c>
      <c r="AD27" s="56">
        <f t="shared" si="27"/>
        <v>0</v>
      </c>
      <c r="AE27" s="56">
        <f t="shared" si="27"/>
        <v>0</v>
      </c>
      <c r="AF27" s="56">
        <f t="shared" si="27"/>
        <v>0</v>
      </c>
      <c r="AG27" s="56">
        <f t="shared" si="27"/>
        <v>0</v>
      </c>
      <c r="AH27" s="56">
        <f t="shared" si="27"/>
        <v>0</v>
      </c>
      <c r="AI27" s="56">
        <f t="shared" si="27"/>
        <v>0</v>
      </c>
      <c r="AJ27" s="56">
        <f t="shared" si="27"/>
        <v>0</v>
      </c>
      <c r="AK27" s="56">
        <f t="shared" si="27"/>
        <v>0</v>
      </c>
      <c r="AL27" s="56">
        <f t="shared" si="27"/>
        <v>0</v>
      </c>
      <c r="AM27" s="56">
        <f t="shared" si="27"/>
        <v>0</v>
      </c>
      <c r="AN27" s="56">
        <f t="shared" si="27"/>
        <v>0</v>
      </c>
      <c r="AO27" s="56">
        <f t="shared" si="27"/>
        <v>0</v>
      </c>
      <c r="AP27" s="56">
        <f t="shared" si="27"/>
        <v>0</v>
      </c>
    </row>
    <row r="28" spans="1:42" ht="37.5" customHeight="1" x14ac:dyDescent="0.25">
      <c r="A28" s="89" t="s">
        <v>14</v>
      </c>
      <c r="B28" s="84" t="s">
        <v>76</v>
      </c>
      <c r="C28" s="64">
        <f t="shared" si="26"/>
        <v>0</v>
      </c>
      <c r="D28" s="64">
        <f t="shared" si="16"/>
        <v>0</v>
      </c>
      <c r="E28" s="64">
        <f t="shared" si="26"/>
        <v>0</v>
      </c>
      <c r="F28" s="64">
        <v>0</v>
      </c>
      <c r="G28" s="64">
        <v>0</v>
      </c>
      <c r="H28" s="64">
        <v>0</v>
      </c>
      <c r="I28" s="64">
        <f t="shared" si="24"/>
        <v>0</v>
      </c>
      <c r="J28" s="64">
        <v>0</v>
      </c>
      <c r="K28" s="64">
        <v>0</v>
      </c>
      <c r="L28" s="64">
        <v>0</v>
      </c>
      <c r="M28" s="64">
        <f t="shared" si="18"/>
        <v>0</v>
      </c>
      <c r="N28" s="64">
        <v>0</v>
      </c>
      <c r="O28" s="64">
        <v>0</v>
      </c>
      <c r="P28" s="64">
        <v>0</v>
      </c>
      <c r="Q28" s="64">
        <v>0</v>
      </c>
      <c r="R28" s="64">
        <f t="shared" si="19"/>
        <v>0</v>
      </c>
      <c r="S28" s="64">
        <v>0</v>
      </c>
      <c r="T28" s="64">
        <v>0</v>
      </c>
      <c r="U28" s="64">
        <v>0</v>
      </c>
      <c r="V28" s="64">
        <f t="shared" si="20"/>
        <v>0</v>
      </c>
      <c r="W28" s="64">
        <v>0</v>
      </c>
      <c r="X28" s="64">
        <v>0</v>
      </c>
      <c r="Y28" s="64">
        <f t="shared" si="22"/>
        <v>0</v>
      </c>
      <c r="Z28" s="64">
        <v>0</v>
      </c>
      <c r="AA28" s="64">
        <v>0</v>
      </c>
      <c r="AB28" s="64">
        <v>0</v>
      </c>
      <c r="AC28" s="64">
        <v>0</v>
      </c>
      <c r="AD28" s="64">
        <v>0</v>
      </c>
      <c r="AE28" s="64">
        <v>0</v>
      </c>
      <c r="AF28" s="64"/>
      <c r="AG28" s="64">
        <v>0</v>
      </c>
      <c r="AH28" s="64">
        <v>0</v>
      </c>
      <c r="AI28" s="64">
        <v>0</v>
      </c>
      <c r="AJ28" s="64">
        <v>0</v>
      </c>
      <c r="AK28" s="64">
        <v>0</v>
      </c>
      <c r="AL28" s="64">
        <v>0</v>
      </c>
      <c r="AM28" s="98"/>
      <c r="AN28" s="98"/>
      <c r="AO28" s="98"/>
      <c r="AP28" s="98"/>
    </row>
    <row r="29" spans="1:42" x14ac:dyDescent="0.25">
      <c r="A29" s="89" t="s">
        <v>15</v>
      </c>
      <c r="B29" s="84" t="s">
        <v>77</v>
      </c>
      <c r="C29" s="64">
        <f t="shared" si="26"/>
        <v>0</v>
      </c>
      <c r="D29" s="64">
        <f t="shared" si="16"/>
        <v>0</v>
      </c>
      <c r="E29" s="64">
        <f t="shared" si="26"/>
        <v>0</v>
      </c>
      <c r="F29" s="64">
        <v>0</v>
      </c>
      <c r="G29" s="64">
        <v>0</v>
      </c>
      <c r="H29" s="64">
        <v>0</v>
      </c>
      <c r="I29" s="64">
        <f t="shared" si="24"/>
        <v>0</v>
      </c>
      <c r="J29" s="64">
        <v>0</v>
      </c>
      <c r="K29" s="64">
        <v>0</v>
      </c>
      <c r="L29" s="64">
        <v>0</v>
      </c>
      <c r="M29" s="64">
        <f t="shared" si="18"/>
        <v>0</v>
      </c>
      <c r="N29" s="64">
        <v>0</v>
      </c>
      <c r="O29" s="64">
        <v>0</v>
      </c>
      <c r="P29" s="64">
        <v>0</v>
      </c>
      <c r="Q29" s="64">
        <v>0</v>
      </c>
      <c r="R29" s="64">
        <f t="shared" si="19"/>
        <v>0</v>
      </c>
      <c r="S29" s="64">
        <v>0</v>
      </c>
      <c r="T29" s="64">
        <v>0</v>
      </c>
      <c r="U29" s="64">
        <v>0</v>
      </c>
      <c r="V29" s="64">
        <f t="shared" si="20"/>
        <v>0</v>
      </c>
      <c r="W29" s="64">
        <v>0</v>
      </c>
      <c r="X29" s="64">
        <v>0</v>
      </c>
      <c r="Y29" s="64">
        <f t="shared" si="22"/>
        <v>0</v>
      </c>
      <c r="Z29" s="64">
        <v>0</v>
      </c>
      <c r="AA29" s="64">
        <v>0</v>
      </c>
      <c r="AB29" s="64">
        <v>0</v>
      </c>
      <c r="AC29" s="64">
        <v>0</v>
      </c>
      <c r="AD29" s="64">
        <v>0</v>
      </c>
      <c r="AE29" s="64">
        <v>0</v>
      </c>
      <c r="AF29" s="64"/>
      <c r="AG29" s="64">
        <v>0</v>
      </c>
      <c r="AH29" s="64">
        <v>0</v>
      </c>
      <c r="AI29" s="64">
        <v>0</v>
      </c>
      <c r="AJ29" s="64">
        <v>0</v>
      </c>
      <c r="AK29" s="64">
        <v>0</v>
      </c>
      <c r="AL29" s="64">
        <v>0</v>
      </c>
      <c r="AM29" s="98"/>
      <c r="AN29" s="98"/>
      <c r="AO29" s="98"/>
      <c r="AP29" s="98"/>
    </row>
    <row r="30" spans="1:42" ht="36" x14ac:dyDescent="0.25">
      <c r="A30" s="89" t="s">
        <v>49</v>
      </c>
      <c r="B30" s="84" t="s">
        <v>78</v>
      </c>
      <c r="C30" s="64">
        <f t="shared" si="26"/>
        <v>0</v>
      </c>
      <c r="D30" s="64">
        <f t="shared" si="16"/>
        <v>0</v>
      </c>
      <c r="E30" s="64">
        <f t="shared" si="26"/>
        <v>0</v>
      </c>
      <c r="F30" s="64">
        <v>0</v>
      </c>
      <c r="G30" s="64">
        <v>0</v>
      </c>
      <c r="H30" s="64">
        <v>0</v>
      </c>
      <c r="I30" s="64">
        <f t="shared" si="24"/>
        <v>0</v>
      </c>
      <c r="J30" s="64">
        <v>0</v>
      </c>
      <c r="K30" s="64">
        <v>0</v>
      </c>
      <c r="L30" s="64">
        <v>0</v>
      </c>
      <c r="M30" s="64">
        <f t="shared" si="18"/>
        <v>0</v>
      </c>
      <c r="N30" s="64">
        <v>0</v>
      </c>
      <c r="O30" s="64">
        <v>0</v>
      </c>
      <c r="P30" s="64">
        <v>0</v>
      </c>
      <c r="Q30" s="64">
        <v>0</v>
      </c>
      <c r="R30" s="64">
        <f t="shared" si="19"/>
        <v>0</v>
      </c>
      <c r="S30" s="64">
        <v>0</v>
      </c>
      <c r="T30" s="64">
        <v>0</v>
      </c>
      <c r="U30" s="64">
        <v>0</v>
      </c>
      <c r="V30" s="64">
        <f t="shared" si="20"/>
        <v>0</v>
      </c>
      <c r="W30" s="64">
        <v>0</v>
      </c>
      <c r="X30" s="64">
        <v>0</v>
      </c>
      <c r="Y30" s="64">
        <f t="shared" si="22"/>
        <v>0</v>
      </c>
      <c r="Z30" s="64">
        <v>0</v>
      </c>
      <c r="AA30" s="64">
        <v>0</v>
      </c>
      <c r="AB30" s="64">
        <v>0</v>
      </c>
      <c r="AC30" s="64">
        <v>0</v>
      </c>
      <c r="AD30" s="64">
        <v>0</v>
      </c>
      <c r="AE30" s="64">
        <v>0</v>
      </c>
      <c r="AF30" s="64"/>
      <c r="AG30" s="64">
        <v>0</v>
      </c>
      <c r="AH30" s="64">
        <v>0</v>
      </c>
      <c r="AI30" s="64">
        <v>0</v>
      </c>
      <c r="AJ30" s="64">
        <v>0</v>
      </c>
      <c r="AK30" s="64">
        <v>0</v>
      </c>
      <c r="AL30" s="64">
        <v>0</v>
      </c>
      <c r="AM30" s="98"/>
      <c r="AN30" s="98"/>
      <c r="AO30" s="98"/>
      <c r="AP30" s="98"/>
    </row>
    <row r="31" spans="1:42" x14ac:dyDescent="0.25">
      <c r="A31" s="89" t="s">
        <v>50</v>
      </c>
      <c r="B31" s="84" t="s">
        <v>79</v>
      </c>
      <c r="C31" s="64">
        <f t="shared" si="26"/>
        <v>0</v>
      </c>
      <c r="D31" s="64">
        <f t="shared" si="16"/>
        <v>0</v>
      </c>
      <c r="E31" s="64">
        <f t="shared" si="26"/>
        <v>0</v>
      </c>
      <c r="F31" s="64">
        <v>0</v>
      </c>
      <c r="G31" s="64">
        <v>0</v>
      </c>
      <c r="H31" s="64">
        <v>0</v>
      </c>
      <c r="I31" s="64">
        <f t="shared" si="24"/>
        <v>0</v>
      </c>
      <c r="J31" s="64">
        <v>0</v>
      </c>
      <c r="K31" s="64">
        <v>0</v>
      </c>
      <c r="L31" s="64">
        <v>0</v>
      </c>
      <c r="M31" s="64">
        <f t="shared" si="18"/>
        <v>0</v>
      </c>
      <c r="N31" s="64">
        <v>0</v>
      </c>
      <c r="O31" s="64">
        <v>0</v>
      </c>
      <c r="P31" s="64">
        <v>0</v>
      </c>
      <c r="Q31" s="64">
        <v>0</v>
      </c>
      <c r="R31" s="64">
        <f t="shared" si="19"/>
        <v>0</v>
      </c>
      <c r="S31" s="64">
        <v>0</v>
      </c>
      <c r="T31" s="64">
        <v>0</v>
      </c>
      <c r="U31" s="64">
        <v>0</v>
      </c>
      <c r="V31" s="64">
        <f t="shared" si="20"/>
        <v>0</v>
      </c>
      <c r="W31" s="64">
        <v>0</v>
      </c>
      <c r="X31" s="64">
        <v>0</v>
      </c>
      <c r="Y31" s="64">
        <f t="shared" si="22"/>
        <v>0</v>
      </c>
      <c r="Z31" s="64">
        <v>0</v>
      </c>
      <c r="AA31" s="64">
        <v>0</v>
      </c>
      <c r="AB31" s="64">
        <v>0</v>
      </c>
      <c r="AC31" s="64">
        <v>0</v>
      </c>
      <c r="AD31" s="64">
        <v>0</v>
      </c>
      <c r="AE31" s="64">
        <v>0</v>
      </c>
      <c r="AF31" s="64"/>
      <c r="AG31" s="64">
        <v>0</v>
      </c>
      <c r="AH31" s="64">
        <v>0</v>
      </c>
      <c r="AI31" s="64">
        <v>0</v>
      </c>
      <c r="AJ31" s="64">
        <v>0</v>
      </c>
      <c r="AK31" s="64">
        <v>0</v>
      </c>
      <c r="AL31" s="64">
        <v>0</v>
      </c>
      <c r="AM31" s="98"/>
      <c r="AN31" s="98"/>
      <c r="AO31" s="98"/>
      <c r="AP31" s="98"/>
    </row>
    <row r="32" spans="1:42" ht="25.5" customHeight="1" x14ac:dyDescent="0.25">
      <c r="A32" s="89" t="s">
        <v>51</v>
      </c>
      <c r="B32" s="84" t="s">
        <v>3</v>
      </c>
      <c r="C32" s="64">
        <f t="shared" si="26"/>
        <v>0</v>
      </c>
      <c r="D32" s="64">
        <f t="shared" si="16"/>
        <v>0</v>
      </c>
      <c r="E32" s="64">
        <f t="shared" si="26"/>
        <v>0</v>
      </c>
      <c r="F32" s="64">
        <v>0</v>
      </c>
      <c r="G32" s="64">
        <v>0</v>
      </c>
      <c r="H32" s="64">
        <v>0</v>
      </c>
      <c r="I32" s="64">
        <f t="shared" si="24"/>
        <v>0</v>
      </c>
      <c r="J32" s="64">
        <v>0</v>
      </c>
      <c r="K32" s="64">
        <v>0</v>
      </c>
      <c r="L32" s="64">
        <v>0</v>
      </c>
      <c r="M32" s="64">
        <f t="shared" si="18"/>
        <v>0</v>
      </c>
      <c r="N32" s="64">
        <v>0</v>
      </c>
      <c r="O32" s="64">
        <v>0</v>
      </c>
      <c r="P32" s="64">
        <v>0</v>
      </c>
      <c r="Q32" s="64">
        <v>0</v>
      </c>
      <c r="R32" s="64">
        <f t="shared" si="19"/>
        <v>0</v>
      </c>
      <c r="S32" s="64">
        <v>0</v>
      </c>
      <c r="T32" s="64">
        <v>0</v>
      </c>
      <c r="U32" s="64">
        <v>0</v>
      </c>
      <c r="V32" s="64">
        <f t="shared" si="20"/>
        <v>0</v>
      </c>
      <c r="W32" s="64">
        <v>0</v>
      </c>
      <c r="X32" s="64">
        <v>0</v>
      </c>
      <c r="Y32" s="64">
        <f t="shared" si="22"/>
        <v>0</v>
      </c>
      <c r="Z32" s="64">
        <v>0</v>
      </c>
      <c r="AA32" s="64">
        <v>0</v>
      </c>
      <c r="AB32" s="64">
        <v>0</v>
      </c>
      <c r="AC32" s="64">
        <v>0</v>
      </c>
      <c r="AD32" s="64">
        <v>0</v>
      </c>
      <c r="AE32" s="64">
        <v>0</v>
      </c>
      <c r="AF32" s="64"/>
      <c r="AG32" s="64">
        <v>0</v>
      </c>
      <c r="AH32" s="64">
        <v>0</v>
      </c>
      <c r="AI32" s="64">
        <v>0</v>
      </c>
      <c r="AJ32" s="64">
        <v>0</v>
      </c>
      <c r="AK32" s="64">
        <v>0</v>
      </c>
      <c r="AL32" s="64">
        <v>0</v>
      </c>
      <c r="AM32" s="98"/>
      <c r="AN32" s="98"/>
      <c r="AO32" s="98"/>
      <c r="AP32" s="98"/>
    </row>
    <row r="33" spans="1:42" ht="90" x14ac:dyDescent="0.25">
      <c r="A33" s="89" t="s">
        <v>81</v>
      </c>
      <c r="B33" s="86" t="s">
        <v>93</v>
      </c>
      <c r="C33" s="64">
        <v>0</v>
      </c>
      <c r="D33" s="64">
        <f t="shared" si="16"/>
        <v>0</v>
      </c>
      <c r="E33" s="64">
        <v>0</v>
      </c>
      <c r="F33" s="64">
        <v>0</v>
      </c>
      <c r="G33" s="64">
        <v>0</v>
      </c>
      <c r="H33" s="64">
        <v>0</v>
      </c>
      <c r="I33" s="64">
        <f t="shared" si="24"/>
        <v>0</v>
      </c>
      <c r="J33" s="64">
        <v>0</v>
      </c>
      <c r="K33" s="64">
        <v>0</v>
      </c>
      <c r="L33" s="64">
        <v>0</v>
      </c>
      <c r="M33" s="64">
        <f t="shared" si="18"/>
        <v>0</v>
      </c>
      <c r="N33" s="64">
        <v>0</v>
      </c>
      <c r="O33" s="64">
        <v>0</v>
      </c>
      <c r="P33" s="64">
        <v>0</v>
      </c>
      <c r="Q33" s="64">
        <v>0</v>
      </c>
      <c r="R33" s="64">
        <f t="shared" si="19"/>
        <v>0</v>
      </c>
      <c r="S33" s="64">
        <v>0</v>
      </c>
      <c r="T33" s="64">
        <v>0</v>
      </c>
      <c r="U33" s="64">
        <v>0</v>
      </c>
      <c r="V33" s="64">
        <f t="shared" si="20"/>
        <v>0</v>
      </c>
      <c r="W33" s="64">
        <v>0</v>
      </c>
      <c r="X33" s="64">
        <v>0</v>
      </c>
      <c r="Y33" s="64">
        <f t="shared" si="22"/>
        <v>0</v>
      </c>
      <c r="Z33" s="64">
        <v>0</v>
      </c>
      <c r="AA33" s="64">
        <v>0</v>
      </c>
      <c r="AB33" s="64">
        <v>0</v>
      </c>
      <c r="AC33" s="64">
        <v>0</v>
      </c>
      <c r="AD33" s="64">
        <v>0</v>
      </c>
      <c r="AE33" s="64">
        <v>0</v>
      </c>
      <c r="AF33" s="64"/>
      <c r="AG33" s="64">
        <v>0</v>
      </c>
      <c r="AH33" s="64">
        <v>0</v>
      </c>
      <c r="AI33" s="64">
        <v>0</v>
      </c>
      <c r="AJ33" s="64">
        <v>0</v>
      </c>
      <c r="AK33" s="64">
        <v>0</v>
      </c>
      <c r="AL33" s="64">
        <v>0</v>
      </c>
      <c r="AM33" s="98"/>
      <c r="AN33" s="98"/>
      <c r="AO33" s="98"/>
      <c r="AP33" s="98"/>
    </row>
    <row r="34" spans="1:42" ht="72" customHeight="1" x14ac:dyDescent="0.25">
      <c r="A34" s="89" t="s">
        <v>82</v>
      </c>
      <c r="B34" s="86" t="s">
        <v>62</v>
      </c>
      <c r="C34" s="64">
        <f t="shared" si="26"/>
        <v>0</v>
      </c>
      <c r="D34" s="64">
        <f t="shared" si="16"/>
        <v>0</v>
      </c>
      <c r="E34" s="64">
        <f t="shared" si="26"/>
        <v>0</v>
      </c>
      <c r="F34" s="64">
        <v>0</v>
      </c>
      <c r="G34" s="64">
        <v>0</v>
      </c>
      <c r="H34" s="64">
        <v>0</v>
      </c>
      <c r="I34" s="64">
        <f t="shared" si="24"/>
        <v>0</v>
      </c>
      <c r="J34" s="64">
        <v>0</v>
      </c>
      <c r="K34" s="64">
        <v>0</v>
      </c>
      <c r="L34" s="64">
        <v>0</v>
      </c>
      <c r="M34" s="64">
        <f t="shared" si="18"/>
        <v>0</v>
      </c>
      <c r="N34" s="64">
        <v>0</v>
      </c>
      <c r="O34" s="64">
        <v>0</v>
      </c>
      <c r="P34" s="64">
        <v>0</v>
      </c>
      <c r="Q34" s="64">
        <v>0</v>
      </c>
      <c r="R34" s="64">
        <f t="shared" si="19"/>
        <v>0</v>
      </c>
      <c r="S34" s="64">
        <v>0</v>
      </c>
      <c r="T34" s="64">
        <v>0</v>
      </c>
      <c r="U34" s="64">
        <v>0</v>
      </c>
      <c r="V34" s="64">
        <f t="shared" si="20"/>
        <v>0</v>
      </c>
      <c r="W34" s="64">
        <v>0</v>
      </c>
      <c r="X34" s="64">
        <v>0</v>
      </c>
      <c r="Y34" s="64">
        <f t="shared" si="22"/>
        <v>0</v>
      </c>
      <c r="Z34" s="64">
        <v>0</v>
      </c>
      <c r="AA34" s="64">
        <v>0</v>
      </c>
      <c r="AB34" s="64">
        <v>0</v>
      </c>
      <c r="AC34" s="64">
        <v>0</v>
      </c>
      <c r="AD34" s="64">
        <v>0</v>
      </c>
      <c r="AE34" s="64">
        <v>0</v>
      </c>
      <c r="AF34" s="64"/>
      <c r="AG34" s="64">
        <v>0</v>
      </c>
      <c r="AH34" s="64">
        <v>0</v>
      </c>
      <c r="AI34" s="64">
        <v>0</v>
      </c>
      <c r="AJ34" s="64">
        <v>0</v>
      </c>
      <c r="AK34" s="64">
        <v>0</v>
      </c>
      <c r="AL34" s="64">
        <v>0</v>
      </c>
      <c r="AM34" s="98"/>
      <c r="AN34" s="98"/>
      <c r="AO34" s="98"/>
      <c r="AP34" s="98"/>
    </row>
    <row r="35" spans="1:42" ht="90.75" customHeight="1" x14ac:dyDescent="0.25">
      <c r="A35" s="89" t="s">
        <v>83</v>
      </c>
      <c r="B35" s="86" t="s">
        <v>63</v>
      </c>
      <c r="C35" s="64">
        <f t="shared" si="26"/>
        <v>0</v>
      </c>
      <c r="D35" s="64">
        <f t="shared" si="16"/>
        <v>0</v>
      </c>
      <c r="E35" s="64">
        <f t="shared" si="26"/>
        <v>0</v>
      </c>
      <c r="F35" s="64">
        <v>0</v>
      </c>
      <c r="G35" s="64">
        <v>0</v>
      </c>
      <c r="H35" s="64">
        <v>0</v>
      </c>
      <c r="I35" s="64">
        <f t="shared" si="24"/>
        <v>0</v>
      </c>
      <c r="J35" s="64">
        <v>0</v>
      </c>
      <c r="K35" s="64">
        <v>0</v>
      </c>
      <c r="L35" s="64">
        <v>0</v>
      </c>
      <c r="M35" s="64">
        <f t="shared" si="18"/>
        <v>0</v>
      </c>
      <c r="N35" s="64">
        <v>0</v>
      </c>
      <c r="O35" s="64">
        <v>0</v>
      </c>
      <c r="P35" s="64">
        <v>0</v>
      </c>
      <c r="Q35" s="64">
        <v>0</v>
      </c>
      <c r="R35" s="64">
        <f t="shared" si="19"/>
        <v>0</v>
      </c>
      <c r="S35" s="64">
        <v>0</v>
      </c>
      <c r="T35" s="64">
        <v>0</v>
      </c>
      <c r="U35" s="64">
        <v>0</v>
      </c>
      <c r="V35" s="64">
        <f t="shared" si="20"/>
        <v>0</v>
      </c>
      <c r="W35" s="64">
        <v>0</v>
      </c>
      <c r="X35" s="64">
        <v>0</v>
      </c>
      <c r="Y35" s="64">
        <f t="shared" si="22"/>
        <v>0</v>
      </c>
      <c r="Z35" s="64">
        <v>0</v>
      </c>
      <c r="AA35" s="64">
        <v>0</v>
      </c>
      <c r="AB35" s="64">
        <v>0</v>
      </c>
      <c r="AC35" s="64">
        <v>0</v>
      </c>
      <c r="AD35" s="64">
        <v>0</v>
      </c>
      <c r="AE35" s="64">
        <v>0</v>
      </c>
      <c r="AF35" s="64"/>
      <c r="AG35" s="64">
        <v>0</v>
      </c>
      <c r="AH35" s="64">
        <v>0</v>
      </c>
      <c r="AI35" s="64">
        <v>0</v>
      </c>
      <c r="AJ35" s="64">
        <v>0</v>
      </c>
      <c r="AK35" s="64">
        <v>0</v>
      </c>
      <c r="AL35" s="64">
        <v>0</v>
      </c>
      <c r="AM35" s="98"/>
      <c r="AN35" s="98"/>
      <c r="AO35" s="98"/>
      <c r="AP35" s="98"/>
    </row>
    <row r="36" spans="1:42" s="101" customFormat="1" ht="90" x14ac:dyDescent="0.25">
      <c r="A36" s="90" t="s">
        <v>84</v>
      </c>
      <c r="B36" s="91" t="s">
        <v>64</v>
      </c>
      <c r="C36" s="64">
        <f t="shared" si="26"/>
        <v>0</v>
      </c>
      <c r="D36" s="64">
        <f t="shared" si="16"/>
        <v>0</v>
      </c>
      <c r="E36" s="64">
        <f t="shared" si="26"/>
        <v>0</v>
      </c>
      <c r="F36" s="64">
        <v>0</v>
      </c>
      <c r="G36" s="64">
        <v>0</v>
      </c>
      <c r="H36" s="64">
        <v>0</v>
      </c>
      <c r="I36" s="64">
        <f t="shared" si="24"/>
        <v>0</v>
      </c>
      <c r="J36" s="64">
        <v>0</v>
      </c>
      <c r="K36" s="64">
        <v>0</v>
      </c>
      <c r="L36" s="64">
        <v>0</v>
      </c>
      <c r="M36" s="64">
        <f t="shared" si="18"/>
        <v>0</v>
      </c>
      <c r="N36" s="64">
        <v>0</v>
      </c>
      <c r="O36" s="64">
        <v>0</v>
      </c>
      <c r="P36" s="64">
        <v>0</v>
      </c>
      <c r="Q36" s="64">
        <v>0</v>
      </c>
      <c r="R36" s="64">
        <f t="shared" si="19"/>
        <v>0</v>
      </c>
      <c r="S36" s="64">
        <v>0</v>
      </c>
      <c r="T36" s="64">
        <v>0</v>
      </c>
      <c r="U36" s="64">
        <v>0</v>
      </c>
      <c r="V36" s="64">
        <f t="shared" si="20"/>
        <v>0</v>
      </c>
      <c r="W36" s="64">
        <v>0</v>
      </c>
      <c r="X36" s="64">
        <v>0</v>
      </c>
      <c r="Y36" s="64">
        <f t="shared" si="22"/>
        <v>0</v>
      </c>
      <c r="Z36" s="64">
        <v>0</v>
      </c>
      <c r="AA36" s="64">
        <v>0</v>
      </c>
      <c r="AB36" s="64">
        <v>0</v>
      </c>
      <c r="AC36" s="64">
        <v>0</v>
      </c>
      <c r="AD36" s="64">
        <v>0</v>
      </c>
      <c r="AE36" s="64">
        <v>0</v>
      </c>
      <c r="AF36" s="64"/>
      <c r="AG36" s="64">
        <v>0</v>
      </c>
      <c r="AH36" s="64">
        <v>0</v>
      </c>
      <c r="AI36" s="64">
        <v>0</v>
      </c>
      <c r="AJ36" s="64">
        <v>0</v>
      </c>
      <c r="AK36" s="64">
        <v>0</v>
      </c>
      <c r="AL36" s="64">
        <v>0</v>
      </c>
      <c r="AM36" s="100"/>
      <c r="AN36" s="100"/>
      <c r="AO36" s="100"/>
      <c r="AP36" s="100"/>
    </row>
    <row r="37" spans="1:42" ht="72" x14ac:dyDescent="0.25">
      <c r="A37" s="89" t="s">
        <v>94</v>
      </c>
      <c r="B37" s="86" t="s">
        <v>65</v>
      </c>
      <c r="C37" s="64">
        <f t="shared" si="26"/>
        <v>0</v>
      </c>
      <c r="D37" s="64">
        <f t="shared" si="16"/>
        <v>0</v>
      </c>
      <c r="E37" s="64">
        <f t="shared" si="26"/>
        <v>0</v>
      </c>
      <c r="F37" s="64">
        <v>0</v>
      </c>
      <c r="G37" s="64">
        <v>0</v>
      </c>
      <c r="H37" s="64"/>
      <c r="I37" s="64">
        <f t="shared" si="24"/>
        <v>0</v>
      </c>
      <c r="J37" s="64">
        <v>0</v>
      </c>
      <c r="K37" s="64">
        <v>0</v>
      </c>
      <c r="L37" s="64">
        <v>0</v>
      </c>
      <c r="M37" s="64">
        <f t="shared" si="18"/>
        <v>0</v>
      </c>
      <c r="N37" s="64">
        <v>0</v>
      </c>
      <c r="O37" s="64">
        <v>0</v>
      </c>
      <c r="P37" s="64">
        <v>0</v>
      </c>
      <c r="Q37" s="64">
        <v>0</v>
      </c>
      <c r="R37" s="64">
        <f t="shared" si="19"/>
        <v>0</v>
      </c>
      <c r="S37" s="64">
        <v>0</v>
      </c>
      <c r="T37" s="64">
        <v>0</v>
      </c>
      <c r="U37" s="64">
        <v>0</v>
      </c>
      <c r="V37" s="64">
        <f t="shared" si="20"/>
        <v>0</v>
      </c>
      <c r="W37" s="64">
        <v>0</v>
      </c>
      <c r="X37" s="64">
        <v>0</v>
      </c>
      <c r="Y37" s="64">
        <f t="shared" si="22"/>
        <v>0</v>
      </c>
      <c r="Z37" s="64">
        <v>0</v>
      </c>
      <c r="AA37" s="64">
        <v>0</v>
      </c>
      <c r="AB37" s="64">
        <v>0</v>
      </c>
      <c r="AC37" s="64">
        <v>0</v>
      </c>
      <c r="AD37" s="64">
        <v>0</v>
      </c>
      <c r="AE37" s="64">
        <v>0</v>
      </c>
      <c r="AF37" s="64"/>
      <c r="AG37" s="64">
        <v>0</v>
      </c>
      <c r="AH37" s="64">
        <v>0</v>
      </c>
      <c r="AI37" s="64">
        <v>0</v>
      </c>
      <c r="AJ37" s="64">
        <v>0</v>
      </c>
      <c r="AK37" s="64">
        <v>0</v>
      </c>
      <c r="AL37" s="64">
        <v>0</v>
      </c>
      <c r="AM37" s="98"/>
      <c r="AN37" s="98"/>
      <c r="AO37" s="98"/>
      <c r="AP37" s="98"/>
    </row>
    <row r="38" spans="1:42" ht="35.25" customHeight="1" x14ac:dyDescent="0.25">
      <c r="A38" s="89" t="s">
        <v>52</v>
      </c>
      <c r="B38" s="86" t="s">
        <v>147</v>
      </c>
      <c r="C38" s="64">
        <v>0</v>
      </c>
      <c r="D38" s="64">
        <f t="shared" si="16"/>
        <v>0</v>
      </c>
      <c r="E38" s="64">
        <v>0</v>
      </c>
      <c r="F38" s="64">
        <v>0</v>
      </c>
      <c r="G38" s="64">
        <v>0</v>
      </c>
      <c r="H38" s="64">
        <v>0</v>
      </c>
      <c r="I38" s="64">
        <f t="shared" si="24"/>
        <v>0</v>
      </c>
      <c r="J38" s="64">
        <v>0</v>
      </c>
      <c r="K38" s="64">
        <v>0</v>
      </c>
      <c r="L38" s="64">
        <v>0</v>
      </c>
      <c r="M38" s="64">
        <f t="shared" si="18"/>
        <v>0</v>
      </c>
      <c r="N38" s="64">
        <v>0</v>
      </c>
      <c r="O38" s="64">
        <v>0</v>
      </c>
      <c r="P38" s="64">
        <v>0</v>
      </c>
      <c r="Q38" s="64">
        <v>0</v>
      </c>
      <c r="R38" s="64">
        <f t="shared" si="19"/>
        <v>0</v>
      </c>
      <c r="S38" s="64">
        <v>0</v>
      </c>
      <c r="T38" s="64">
        <v>0</v>
      </c>
      <c r="U38" s="64">
        <v>0</v>
      </c>
      <c r="V38" s="64">
        <f t="shared" si="20"/>
        <v>0</v>
      </c>
      <c r="W38" s="64">
        <v>0</v>
      </c>
      <c r="X38" s="64">
        <v>1</v>
      </c>
      <c r="Y38" s="64">
        <f t="shared" si="22"/>
        <v>0</v>
      </c>
      <c r="Z38" s="64">
        <v>1</v>
      </c>
      <c r="AA38" s="64">
        <v>0</v>
      </c>
      <c r="AB38" s="64">
        <v>0</v>
      </c>
      <c r="AC38" s="64">
        <v>0</v>
      </c>
      <c r="AD38" s="64">
        <v>0</v>
      </c>
      <c r="AE38" s="64">
        <v>0</v>
      </c>
      <c r="AF38" s="64"/>
      <c r="AG38" s="64">
        <v>0</v>
      </c>
      <c r="AH38" s="64">
        <v>0</v>
      </c>
      <c r="AI38" s="64">
        <v>0</v>
      </c>
      <c r="AJ38" s="64">
        <v>0</v>
      </c>
      <c r="AK38" s="64"/>
      <c r="AL38" s="64">
        <v>0</v>
      </c>
      <c r="AM38" s="98"/>
      <c r="AN38" s="98"/>
      <c r="AO38" s="98"/>
      <c r="AP38" s="98"/>
    </row>
    <row r="39" spans="1:42" ht="60.75" customHeight="1" x14ac:dyDescent="0.25">
      <c r="A39" s="89" t="s">
        <v>101</v>
      </c>
      <c r="B39" s="86" t="s">
        <v>148</v>
      </c>
      <c r="C39" s="64">
        <v>1</v>
      </c>
      <c r="D39" s="64">
        <f t="shared" si="16"/>
        <v>0</v>
      </c>
      <c r="E39" s="64">
        <v>1</v>
      </c>
      <c r="F39" s="64">
        <v>0</v>
      </c>
      <c r="G39" s="64">
        <v>0</v>
      </c>
      <c r="H39" s="64">
        <v>0</v>
      </c>
      <c r="I39" s="64">
        <f t="shared" si="24"/>
        <v>0</v>
      </c>
      <c r="J39" s="64">
        <v>0</v>
      </c>
      <c r="K39" s="64">
        <v>0</v>
      </c>
      <c r="L39" s="64">
        <v>0</v>
      </c>
      <c r="M39" s="64">
        <f t="shared" si="18"/>
        <v>1</v>
      </c>
      <c r="N39" s="64">
        <v>0</v>
      </c>
      <c r="O39" s="64">
        <v>0</v>
      </c>
      <c r="P39" s="64">
        <v>1</v>
      </c>
      <c r="Q39" s="64">
        <v>0</v>
      </c>
      <c r="R39" s="64">
        <f t="shared" si="19"/>
        <v>0</v>
      </c>
      <c r="S39" s="64">
        <v>0</v>
      </c>
      <c r="T39" s="64">
        <v>0</v>
      </c>
      <c r="U39" s="64">
        <v>0</v>
      </c>
      <c r="V39" s="64">
        <f t="shared" si="20"/>
        <v>1</v>
      </c>
      <c r="W39" s="64">
        <v>0</v>
      </c>
      <c r="X39" s="64">
        <v>0</v>
      </c>
      <c r="Y39" s="64">
        <f t="shared" si="22"/>
        <v>0</v>
      </c>
      <c r="Z39" s="64">
        <v>0</v>
      </c>
      <c r="AA39" s="64">
        <v>0</v>
      </c>
      <c r="AB39" s="64">
        <v>0</v>
      </c>
      <c r="AC39" s="64">
        <v>0</v>
      </c>
      <c r="AD39" s="64">
        <v>0</v>
      </c>
      <c r="AE39" s="64">
        <v>0</v>
      </c>
      <c r="AF39" s="64"/>
      <c r="AG39" s="64">
        <v>0</v>
      </c>
      <c r="AH39" s="64">
        <v>0</v>
      </c>
      <c r="AI39" s="64">
        <v>0</v>
      </c>
      <c r="AJ39" s="64">
        <v>0</v>
      </c>
      <c r="AK39" s="64">
        <v>0</v>
      </c>
      <c r="AL39" s="64">
        <v>0</v>
      </c>
      <c r="AM39" s="68"/>
      <c r="AN39" s="68"/>
      <c r="AO39" s="68"/>
      <c r="AP39" s="68"/>
    </row>
    <row r="40" spans="1:42" ht="36.75" customHeight="1" x14ac:dyDescent="0.25">
      <c r="A40" s="89" t="s">
        <v>99</v>
      </c>
      <c r="B40" s="86" t="s">
        <v>149</v>
      </c>
      <c r="C40" s="64">
        <v>7</v>
      </c>
      <c r="D40" s="64">
        <v>0</v>
      </c>
      <c r="E40" s="64">
        <v>7</v>
      </c>
      <c r="F40" s="64">
        <v>0</v>
      </c>
      <c r="G40" s="64">
        <v>0</v>
      </c>
      <c r="H40" s="64">
        <v>0</v>
      </c>
      <c r="I40" s="64">
        <f t="shared" si="24"/>
        <v>0</v>
      </c>
      <c r="J40" s="64">
        <v>0</v>
      </c>
      <c r="K40" s="64">
        <v>0</v>
      </c>
      <c r="L40" s="64">
        <v>0</v>
      </c>
      <c r="M40" s="64">
        <f t="shared" si="18"/>
        <v>4</v>
      </c>
      <c r="N40" s="64">
        <v>4</v>
      </c>
      <c r="O40" s="64">
        <v>0</v>
      </c>
      <c r="P40" s="64">
        <v>0</v>
      </c>
      <c r="Q40" s="64">
        <v>0</v>
      </c>
      <c r="R40" s="64">
        <f t="shared" si="19"/>
        <v>0</v>
      </c>
      <c r="S40" s="64">
        <v>0</v>
      </c>
      <c r="T40" s="64">
        <v>0</v>
      </c>
      <c r="U40" s="64">
        <v>0</v>
      </c>
      <c r="V40" s="64">
        <f t="shared" si="20"/>
        <v>4</v>
      </c>
      <c r="W40" s="64">
        <v>0</v>
      </c>
      <c r="X40" s="64">
        <v>0</v>
      </c>
      <c r="Y40" s="64">
        <f t="shared" si="22"/>
        <v>3</v>
      </c>
      <c r="Z40" s="64">
        <v>0</v>
      </c>
      <c r="AA40" s="64">
        <v>1</v>
      </c>
      <c r="AB40" s="64">
        <v>1</v>
      </c>
      <c r="AC40" s="64">
        <v>2</v>
      </c>
      <c r="AD40" s="64">
        <v>1</v>
      </c>
      <c r="AE40" s="64">
        <v>1</v>
      </c>
      <c r="AF40" s="64"/>
      <c r="AG40" s="64">
        <v>2</v>
      </c>
      <c r="AH40" s="64">
        <v>0</v>
      </c>
      <c r="AI40" s="64">
        <v>0</v>
      </c>
      <c r="AJ40" s="64">
        <v>0</v>
      </c>
      <c r="AK40" s="64">
        <v>0</v>
      </c>
      <c r="AL40" s="64">
        <v>0</v>
      </c>
      <c r="AM40" s="68"/>
      <c r="AN40" s="68"/>
      <c r="AO40" s="68"/>
      <c r="AP40" s="64"/>
    </row>
    <row r="41" spans="1:42" ht="59.25" customHeight="1" x14ac:dyDescent="0.25">
      <c r="A41" s="89" t="s">
        <v>143</v>
      </c>
      <c r="B41" s="86" t="s">
        <v>150</v>
      </c>
      <c r="C41" s="64">
        <v>5</v>
      </c>
      <c r="D41" s="64">
        <v>0</v>
      </c>
      <c r="E41" s="64">
        <v>5</v>
      </c>
      <c r="F41" s="64">
        <v>0</v>
      </c>
      <c r="G41" s="64">
        <v>0</v>
      </c>
      <c r="H41" s="64">
        <v>0</v>
      </c>
      <c r="I41" s="64">
        <f t="shared" si="24"/>
        <v>0</v>
      </c>
      <c r="J41" s="64">
        <v>0</v>
      </c>
      <c r="K41" s="64">
        <v>0</v>
      </c>
      <c r="L41" s="64">
        <v>0</v>
      </c>
      <c r="M41" s="64">
        <f t="shared" si="18"/>
        <v>0</v>
      </c>
      <c r="N41" s="64">
        <v>0</v>
      </c>
      <c r="O41" s="64">
        <v>0</v>
      </c>
      <c r="P41" s="64">
        <v>0</v>
      </c>
      <c r="Q41" s="64">
        <v>0</v>
      </c>
      <c r="R41" s="64">
        <f t="shared" si="19"/>
        <v>1</v>
      </c>
      <c r="S41" s="64">
        <v>0</v>
      </c>
      <c r="T41" s="64">
        <v>1</v>
      </c>
      <c r="U41" s="64">
        <v>0</v>
      </c>
      <c r="V41" s="64">
        <f t="shared" si="20"/>
        <v>1</v>
      </c>
      <c r="W41" s="64">
        <v>0</v>
      </c>
      <c r="X41" s="64">
        <v>0</v>
      </c>
      <c r="Y41" s="64">
        <f t="shared" si="22"/>
        <v>4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0</v>
      </c>
      <c r="AF41" s="64"/>
      <c r="AG41" s="64">
        <v>4</v>
      </c>
      <c r="AH41" s="64">
        <v>0</v>
      </c>
      <c r="AI41" s="64">
        <v>0</v>
      </c>
      <c r="AJ41" s="64">
        <v>0</v>
      </c>
      <c r="AK41" s="64">
        <v>0</v>
      </c>
      <c r="AL41" s="64">
        <v>0</v>
      </c>
      <c r="AM41" s="68"/>
      <c r="AN41" s="68"/>
      <c r="AO41" s="68"/>
      <c r="AP41" s="68"/>
    </row>
    <row r="42" spans="1:42" ht="80.25" customHeight="1" x14ac:dyDescent="0.25">
      <c r="A42" s="89" t="s">
        <v>100</v>
      </c>
      <c r="B42" s="86" t="s">
        <v>151</v>
      </c>
      <c r="C42" s="64">
        <v>3</v>
      </c>
      <c r="D42" s="64">
        <v>0</v>
      </c>
      <c r="E42" s="64">
        <v>3</v>
      </c>
      <c r="F42" s="64">
        <v>0</v>
      </c>
      <c r="G42" s="64">
        <v>0</v>
      </c>
      <c r="H42" s="64">
        <v>1</v>
      </c>
      <c r="I42" s="64">
        <v>1</v>
      </c>
      <c r="J42" s="64">
        <v>0</v>
      </c>
      <c r="K42" s="64">
        <v>0</v>
      </c>
      <c r="L42" s="64">
        <v>0</v>
      </c>
      <c r="M42" s="64">
        <f t="shared" si="18"/>
        <v>0</v>
      </c>
      <c r="N42" s="64">
        <v>0</v>
      </c>
      <c r="O42" s="64">
        <v>0</v>
      </c>
      <c r="P42" s="64">
        <v>0</v>
      </c>
      <c r="Q42" s="64">
        <v>0</v>
      </c>
      <c r="R42" s="64">
        <f t="shared" si="19"/>
        <v>0</v>
      </c>
      <c r="S42" s="64">
        <v>0</v>
      </c>
      <c r="T42" s="64">
        <v>0</v>
      </c>
      <c r="U42" s="64">
        <v>0</v>
      </c>
      <c r="V42" s="64">
        <f t="shared" si="20"/>
        <v>0</v>
      </c>
      <c r="W42" s="64">
        <v>0</v>
      </c>
      <c r="X42" s="64">
        <v>0</v>
      </c>
      <c r="Y42" s="64">
        <f t="shared" ref="Y42" si="28">E42+I42-M42-R42</f>
        <v>4</v>
      </c>
      <c r="Z42" s="64">
        <v>0</v>
      </c>
      <c r="AA42" s="64">
        <v>0</v>
      </c>
      <c r="AB42" s="64">
        <v>0</v>
      </c>
      <c r="AC42" s="64">
        <v>0</v>
      </c>
      <c r="AD42" s="64">
        <v>0</v>
      </c>
      <c r="AE42" s="64">
        <v>0</v>
      </c>
      <c r="AF42" s="64"/>
      <c r="AG42" s="64">
        <v>3</v>
      </c>
      <c r="AH42" s="64">
        <v>0</v>
      </c>
      <c r="AI42" s="64">
        <v>0</v>
      </c>
      <c r="AJ42" s="64">
        <v>0</v>
      </c>
      <c r="AK42" s="64">
        <v>0</v>
      </c>
      <c r="AL42" s="64">
        <v>0</v>
      </c>
      <c r="AM42" s="68"/>
      <c r="AN42" s="68"/>
      <c r="AO42" s="68"/>
      <c r="AP42" s="68"/>
    </row>
    <row r="43" spans="1:42" s="102" customFormat="1" ht="37.5" customHeight="1" x14ac:dyDescent="0.25">
      <c r="A43" s="89" t="s">
        <v>52</v>
      </c>
      <c r="B43" s="86" t="s">
        <v>16</v>
      </c>
      <c r="C43" s="56">
        <f t="shared" ref="C43:AP43" si="29">C8+C11+C14+C17+C18+C19+C27+C33+C34+C35+C36+C37+C38+C39+C40+C41+C42</f>
        <v>199</v>
      </c>
      <c r="D43" s="56">
        <f t="shared" si="29"/>
        <v>0</v>
      </c>
      <c r="E43" s="56">
        <f t="shared" si="29"/>
        <v>199</v>
      </c>
      <c r="F43" s="56">
        <f t="shared" si="29"/>
        <v>0</v>
      </c>
      <c r="G43" s="56">
        <f t="shared" si="29"/>
        <v>0</v>
      </c>
      <c r="H43" s="56">
        <f t="shared" si="29"/>
        <v>147</v>
      </c>
      <c r="I43" s="56">
        <f t="shared" si="29"/>
        <v>127</v>
      </c>
      <c r="J43" s="56">
        <f t="shared" si="29"/>
        <v>8</v>
      </c>
      <c r="K43" s="56">
        <f t="shared" si="29"/>
        <v>12</v>
      </c>
      <c r="L43" s="56">
        <f t="shared" si="29"/>
        <v>0</v>
      </c>
      <c r="M43" s="56">
        <f t="shared" si="29"/>
        <v>84</v>
      </c>
      <c r="N43" s="56">
        <f t="shared" si="29"/>
        <v>37</v>
      </c>
      <c r="O43" s="56">
        <f t="shared" si="29"/>
        <v>6</v>
      </c>
      <c r="P43" s="56">
        <f t="shared" si="29"/>
        <v>41</v>
      </c>
      <c r="Q43" s="56">
        <f t="shared" si="29"/>
        <v>0</v>
      </c>
      <c r="R43" s="56">
        <f t="shared" si="29"/>
        <v>27</v>
      </c>
      <c r="S43" s="56">
        <f t="shared" si="29"/>
        <v>0</v>
      </c>
      <c r="T43" s="56">
        <f t="shared" si="29"/>
        <v>21</v>
      </c>
      <c r="U43" s="56">
        <f t="shared" si="29"/>
        <v>6</v>
      </c>
      <c r="V43" s="56">
        <f t="shared" si="29"/>
        <v>111</v>
      </c>
      <c r="W43" s="56">
        <f t="shared" si="29"/>
        <v>0</v>
      </c>
      <c r="X43" s="56">
        <f t="shared" si="29"/>
        <v>4</v>
      </c>
      <c r="Y43" s="56">
        <f t="shared" si="29"/>
        <v>215</v>
      </c>
      <c r="Z43" s="56">
        <f t="shared" si="29"/>
        <v>4</v>
      </c>
      <c r="AA43" s="56">
        <f t="shared" si="29"/>
        <v>36</v>
      </c>
      <c r="AB43" s="56">
        <f t="shared" si="29"/>
        <v>27</v>
      </c>
      <c r="AC43" s="56">
        <f t="shared" si="29"/>
        <v>63</v>
      </c>
      <c r="AD43" s="56">
        <f t="shared" si="29"/>
        <v>57</v>
      </c>
      <c r="AE43" s="56">
        <f t="shared" si="29"/>
        <v>6</v>
      </c>
      <c r="AF43" s="56">
        <f t="shared" si="29"/>
        <v>0</v>
      </c>
      <c r="AG43" s="56">
        <f t="shared" si="29"/>
        <v>48</v>
      </c>
      <c r="AH43" s="56">
        <f t="shared" si="29"/>
        <v>1</v>
      </c>
      <c r="AI43" s="56">
        <f t="shared" si="29"/>
        <v>0</v>
      </c>
      <c r="AJ43" s="56">
        <f t="shared" si="29"/>
        <v>1</v>
      </c>
      <c r="AK43" s="56">
        <f t="shared" si="29"/>
        <v>1</v>
      </c>
      <c r="AL43" s="56">
        <f t="shared" si="29"/>
        <v>0</v>
      </c>
      <c r="AM43" s="56">
        <f t="shared" si="29"/>
        <v>0</v>
      </c>
      <c r="AN43" s="56">
        <f t="shared" si="29"/>
        <v>0</v>
      </c>
      <c r="AO43" s="56">
        <f t="shared" si="29"/>
        <v>0</v>
      </c>
      <c r="AP43" s="56">
        <f t="shared" si="29"/>
        <v>0</v>
      </c>
    </row>
    <row r="44" spans="1:42" ht="42.75" customHeight="1" x14ac:dyDescent="0.25">
      <c r="A44" s="92"/>
      <c r="B44" s="93"/>
      <c r="C44" s="93" t="s">
        <v>103</v>
      </c>
      <c r="D44" s="93" t="s">
        <v>104</v>
      </c>
      <c r="E44" s="93" t="s">
        <v>47</v>
      </c>
      <c r="F44" s="93" t="s">
        <v>105</v>
      </c>
      <c r="G44" s="93" t="s">
        <v>106</v>
      </c>
      <c r="H44" s="93" t="s">
        <v>107</v>
      </c>
      <c r="I44" s="93" t="s">
        <v>108</v>
      </c>
      <c r="J44" s="93" t="s">
        <v>52</v>
      </c>
      <c r="K44" s="93" t="s">
        <v>81</v>
      </c>
      <c r="L44" s="93" t="s">
        <v>82</v>
      </c>
      <c r="M44" s="93" t="s">
        <v>83</v>
      </c>
      <c r="N44" s="93" t="s">
        <v>84</v>
      </c>
      <c r="O44" s="93" t="s">
        <v>94</v>
      </c>
      <c r="P44" s="93" t="s">
        <v>109</v>
      </c>
      <c r="Q44" s="93" t="s">
        <v>110</v>
      </c>
      <c r="R44" s="93" t="s">
        <v>111</v>
      </c>
      <c r="S44" s="93" t="s">
        <v>112</v>
      </c>
      <c r="T44" s="93" t="s">
        <v>113</v>
      </c>
      <c r="U44" s="93" t="s">
        <v>114</v>
      </c>
      <c r="V44" s="93" t="s">
        <v>115</v>
      </c>
      <c r="W44" s="93" t="s">
        <v>116</v>
      </c>
      <c r="X44" s="93" t="s">
        <v>117</v>
      </c>
      <c r="Y44" s="93" t="s">
        <v>118</v>
      </c>
      <c r="Z44" s="93" t="s">
        <v>119</v>
      </c>
      <c r="AA44" s="93" t="s">
        <v>120</v>
      </c>
      <c r="AB44" s="93" t="s">
        <v>121</v>
      </c>
      <c r="AC44" s="93" t="s">
        <v>122</v>
      </c>
      <c r="AD44" s="93" t="s">
        <v>123</v>
      </c>
      <c r="AE44" s="93" t="s">
        <v>124</v>
      </c>
      <c r="AF44" s="93" t="s">
        <v>125</v>
      </c>
      <c r="AG44" s="94">
        <v>31</v>
      </c>
      <c r="AH44" s="93" t="s">
        <v>127</v>
      </c>
      <c r="AI44" s="93" t="s">
        <v>128</v>
      </c>
      <c r="AJ44" s="93" t="s">
        <v>129</v>
      </c>
      <c r="AK44" s="93" t="s">
        <v>130</v>
      </c>
      <c r="AL44" s="93" t="s">
        <v>131</v>
      </c>
      <c r="AM44" s="93" t="s">
        <v>132</v>
      </c>
      <c r="AN44" s="93" t="s">
        <v>133</v>
      </c>
      <c r="AO44" s="93" t="s">
        <v>134</v>
      </c>
      <c r="AP44" s="93" t="s">
        <v>135</v>
      </c>
    </row>
    <row r="45" spans="1:42" ht="162" customHeight="1" x14ac:dyDescent="0.25"/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50" zoomScaleNormal="5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9.5703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72.7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20.25" customHeight="1" x14ac:dyDescent="0.25">
      <c r="A2" s="202" t="s">
        <v>152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16.5" customHeight="1" x14ac:dyDescent="0.25">
      <c r="A3" s="205" t="s">
        <v>153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66.7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220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69.5" customHeight="1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221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ht="25.5" customHeight="1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9">
        <v>5</v>
      </c>
      <c r="H7" s="59">
        <v>6</v>
      </c>
      <c r="I7" s="106">
        <v>7</v>
      </c>
      <c r="J7" s="59">
        <v>8</v>
      </c>
      <c r="K7" s="59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63.75" x14ac:dyDescent="0.25">
      <c r="A8" s="60">
        <v>1</v>
      </c>
      <c r="B8" s="107" t="s">
        <v>53</v>
      </c>
      <c r="C8" s="56">
        <f t="shared" ref="C8:AP8" si="0">SUM(C9:C10)</f>
        <v>62</v>
      </c>
      <c r="D8" s="56">
        <f t="shared" si="0"/>
        <v>0</v>
      </c>
      <c r="E8" s="56">
        <f t="shared" si="0"/>
        <v>62</v>
      </c>
      <c r="F8" s="56">
        <f t="shared" si="0"/>
        <v>0</v>
      </c>
      <c r="G8" s="56">
        <f t="shared" si="0"/>
        <v>0</v>
      </c>
      <c r="H8" s="56">
        <f t="shared" si="0"/>
        <v>78</v>
      </c>
      <c r="I8" s="56">
        <f t="shared" si="0"/>
        <v>72</v>
      </c>
      <c r="J8" s="56">
        <f t="shared" si="0"/>
        <v>1</v>
      </c>
      <c r="K8" s="56">
        <f t="shared" si="0"/>
        <v>5</v>
      </c>
      <c r="L8" s="56">
        <f t="shared" si="0"/>
        <v>0</v>
      </c>
      <c r="M8" s="56">
        <f t="shared" si="0"/>
        <v>64</v>
      </c>
      <c r="N8" s="56">
        <f t="shared" si="0"/>
        <v>15</v>
      </c>
      <c r="O8" s="56">
        <f t="shared" si="0"/>
        <v>4</v>
      </c>
      <c r="P8" s="56">
        <f t="shared" si="0"/>
        <v>45</v>
      </c>
      <c r="Q8" s="56">
        <f t="shared" si="0"/>
        <v>0</v>
      </c>
      <c r="R8" s="56">
        <f t="shared" si="0"/>
        <v>5</v>
      </c>
      <c r="S8" s="56">
        <f t="shared" si="0"/>
        <v>0</v>
      </c>
      <c r="T8" s="56">
        <f t="shared" si="0"/>
        <v>2</v>
      </c>
      <c r="U8" s="56">
        <f t="shared" si="0"/>
        <v>3</v>
      </c>
      <c r="V8" s="56">
        <f t="shared" si="0"/>
        <v>69</v>
      </c>
      <c r="W8" s="56">
        <f t="shared" si="0"/>
        <v>0</v>
      </c>
      <c r="X8" s="56">
        <f t="shared" si="0"/>
        <v>0</v>
      </c>
      <c r="Y8" s="56">
        <f t="shared" si="0"/>
        <v>65</v>
      </c>
      <c r="Z8" s="56">
        <f t="shared" si="0"/>
        <v>0</v>
      </c>
      <c r="AA8" s="56">
        <f t="shared" si="0"/>
        <v>29</v>
      </c>
      <c r="AB8" s="56">
        <f t="shared" si="0"/>
        <v>3</v>
      </c>
      <c r="AC8" s="56">
        <f t="shared" si="0"/>
        <v>32</v>
      </c>
      <c r="AD8" s="56">
        <f t="shared" si="0"/>
        <v>5</v>
      </c>
      <c r="AE8" s="56">
        <f t="shared" si="0"/>
        <v>27</v>
      </c>
      <c r="AF8" s="56">
        <f t="shared" si="0"/>
        <v>0</v>
      </c>
      <c r="AG8" s="56">
        <f t="shared" si="0"/>
        <v>26</v>
      </c>
      <c r="AH8" s="56">
        <f t="shared" si="0"/>
        <v>3</v>
      </c>
      <c r="AI8" s="56">
        <f t="shared" si="0"/>
        <v>1</v>
      </c>
      <c r="AJ8" s="56">
        <f t="shared" si="0"/>
        <v>4</v>
      </c>
      <c r="AK8" s="56">
        <f t="shared" si="0"/>
        <v>3</v>
      </c>
      <c r="AL8" s="56">
        <f t="shared" si="0"/>
        <v>1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54</v>
      </c>
      <c r="D9" s="65">
        <v>0</v>
      </c>
      <c r="E9" s="64">
        <v>54</v>
      </c>
      <c r="F9" s="65">
        <v>0</v>
      </c>
      <c r="G9" s="67">
        <v>0</v>
      </c>
      <c r="H9" s="67">
        <v>62</v>
      </c>
      <c r="I9" s="65">
        <f t="shared" ref="I9:I10" si="1">H9-J9-K9</f>
        <v>57</v>
      </c>
      <c r="J9" s="64">
        <v>0</v>
      </c>
      <c r="K9" s="64">
        <v>5</v>
      </c>
      <c r="L9" s="39">
        <v>0</v>
      </c>
      <c r="M9" s="39">
        <f t="shared" ref="M9:M10" si="2">N9+O9+P9+Q9</f>
        <v>57</v>
      </c>
      <c r="N9" s="39">
        <v>12</v>
      </c>
      <c r="O9" s="39">
        <v>3</v>
      </c>
      <c r="P9" s="39">
        <v>42</v>
      </c>
      <c r="Q9" s="39">
        <v>0</v>
      </c>
      <c r="R9" s="39">
        <f t="shared" ref="R9:R10" si="3">S9+T9+U9</f>
        <v>3</v>
      </c>
      <c r="S9" s="39">
        <v>0</v>
      </c>
      <c r="T9" s="39">
        <v>1</v>
      </c>
      <c r="U9" s="39">
        <v>2</v>
      </c>
      <c r="V9" s="39">
        <f t="shared" ref="V9:V10" si="4">M9+R9</f>
        <v>60</v>
      </c>
      <c r="W9" s="39">
        <v>0</v>
      </c>
      <c r="X9" s="39">
        <v>0</v>
      </c>
      <c r="Y9" s="39">
        <f t="shared" ref="Y9" si="5">E9+I9-V9-W9</f>
        <v>51</v>
      </c>
      <c r="Z9" s="39">
        <v>0</v>
      </c>
      <c r="AA9" s="39">
        <v>27</v>
      </c>
      <c r="AB9" s="39">
        <v>3</v>
      </c>
      <c r="AC9" s="39">
        <v>30</v>
      </c>
      <c r="AD9" s="39">
        <v>5</v>
      </c>
      <c r="AE9" s="39">
        <v>25</v>
      </c>
      <c r="AF9" s="39"/>
      <c r="AG9" s="39">
        <v>24</v>
      </c>
      <c r="AH9" s="39">
        <v>3</v>
      </c>
      <c r="AI9" s="39">
        <v>1</v>
      </c>
      <c r="AJ9" s="39">
        <v>4</v>
      </c>
      <c r="AK9" s="39">
        <v>3</v>
      </c>
      <c r="AL9" s="39">
        <v>1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8</v>
      </c>
      <c r="D10" s="65">
        <v>0</v>
      </c>
      <c r="E10" s="64">
        <v>8</v>
      </c>
      <c r="F10" s="65">
        <v>0</v>
      </c>
      <c r="G10" s="67">
        <v>0</v>
      </c>
      <c r="H10" s="67">
        <v>16</v>
      </c>
      <c r="I10" s="67">
        <f t="shared" si="1"/>
        <v>15</v>
      </c>
      <c r="J10" s="64">
        <v>1</v>
      </c>
      <c r="K10" s="64">
        <v>0</v>
      </c>
      <c r="L10" s="39">
        <v>0</v>
      </c>
      <c r="M10" s="39">
        <f t="shared" si="2"/>
        <v>7</v>
      </c>
      <c r="N10" s="39">
        <v>3</v>
      </c>
      <c r="O10" s="39">
        <v>1</v>
      </c>
      <c r="P10" s="39">
        <v>3</v>
      </c>
      <c r="Q10" s="39">
        <v>0</v>
      </c>
      <c r="R10" s="39">
        <f t="shared" si="3"/>
        <v>2</v>
      </c>
      <c r="S10" s="39">
        <v>0</v>
      </c>
      <c r="T10" s="39">
        <v>1</v>
      </c>
      <c r="U10" s="39">
        <v>1</v>
      </c>
      <c r="V10" s="39">
        <f t="shared" si="4"/>
        <v>9</v>
      </c>
      <c r="W10" s="39">
        <v>0</v>
      </c>
      <c r="X10" s="66">
        <v>0</v>
      </c>
      <c r="Y10" s="39">
        <f t="shared" ref="Y10" si="6">E10+I10-V10</f>
        <v>14</v>
      </c>
      <c r="Z10" s="66">
        <v>0</v>
      </c>
      <c r="AA10" s="66">
        <v>2</v>
      </c>
      <c r="AB10" s="66">
        <v>0</v>
      </c>
      <c r="AC10" s="66">
        <v>2</v>
      </c>
      <c r="AD10" s="66">
        <v>0</v>
      </c>
      <c r="AE10" s="39">
        <v>2</v>
      </c>
      <c r="AF10" s="39"/>
      <c r="AG10" s="39">
        <v>2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107" t="s">
        <v>56</v>
      </c>
      <c r="C11" s="56">
        <f t="shared" ref="C11:AP11" si="7">SUM(C12:C13)</f>
        <v>7</v>
      </c>
      <c r="D11" s="56">
        <f t="shared" si="7"/>
        <v>0</v>
      </c>
      <c r="E11" s="56">
        <f t="shared" si="7"/>
        <v>7</v>
      </c>
      <c r="F11" s="56">
        <f t="shared" si="7"/>
        <v>0</v>
      </c>
      <c r="G11" s="56">
        <f t="shared" si="7"/>
        <v>0</v>
      </c>
      <c r="H11" s="56">
        <f t="shared" si="7"/>
        <v>15</v>
      </c>
      <c r="I11" s="56">
        <f t="shared" si="7"/>
        <v>12</v>
      </c>
      <c r="J11" s="56">
        <f t="shared" si="7"/>
        <v>0</v>
      </c>
      <c r="K11" s="56">
        <f t="shared" si="7"/>
        <v>3</v>
      </c>
      <c r="L11" s="56">
        <f t="shared" si="7"/>
        <v>0</v>
      </c>
      <c r="M11" s="56">
        <f t="shared" si="7"/>
        <v>8</v>
      </c>
      <c r="N11" s="56">
        <f t="shared" si="7"/>
        <v>4</v>
      </c>
      <c r="O11" s="56">
        <f t="shared" si="7"/>
        <v>1</v>
      </c>
      <c r="P11" s="56">
        <f t="shared" si="7"/>
        <v>3</v>
      </c>
      <c r="Q11" s="56">
        <f t="shared" si="7"/>
        <v>0</v>
      </c>
      <c r="R11" s="56">
        <f t="shared" si="7"/>
        <v>3</v>
      </c>
      <c r="S11" s="56">
        <f t="shared" si="7"/>
        <v>0</v>
      </c>
      <c r="T11" s="56">
        <f t="shared" si="7"/>
        <v>3</v>
      </c>
      <c r="U11" s="56">
        <f t="shared" si="7"/>
        <v>0</v>
      </c>
      <c r="V11" s="56">
        <f t="shared" si="7"/>
        <v>11</v>
      </c>
      <c r="W11" s="56">
        <f t="shared" si="7"/>
        <v>0</v>
      </c>
      <c r="X11" s="56">
        <f t="shared" si="7"/>
        <v>2</v>
      </c>
      <c r="Y11" s="56">
        <f t="shared" si="7"/>
        <v>8</v>
      </c>
      <c r="Z11" s="56">
        <f t="shared" si="7"/>
        <v>2</v>
      </c>
      <c r="AA11" s="56">
        <f t="shared" si="7"/>
        <v>5</v>
      </c>
      <c r="AB11" s="56">
        <f t="shared" si="7"/>
        <v>0</v>
      </c>
      <c r="AC11" s="56">
        <f t="shared" si="7"/>
        <v>5</v>
      </c>
      <c r="AD11" s="56">
        <f t="shared" si="7"/>
        <v>0</v>
      </c>
      <c r="AE11" s="56">
        <f t="shared" si="7"/>
        <v>5</v>
      </c>
      <c r="AF11" s="56">
        <f t="shared" si="7"/>
        <v>0</v>
      </c>
      <c r="AG11" s="56">
        <f t="shared" si="7"/>
        <v>5</v>
      </c>
      <c r="AH11" s="56">
        <f t="shared" si="7"/>
        <v>0</v>
      </c>
      <c r="AI11" s="56">
        <f t="shared" si="7"/>
        <v>0</v>
      </c>
      <c r="AJ11" s="56">
        <f t="shared" si="7"/>
        <v>0</v>
      </c>
      <c r="AK11" s="56">
        <f t="shared" si="7"/>
        <v>0</v>
      </c>
      <c r="AL11" s="56">
        <f t="shared" si="7"/>
        <v>0</v>
      </c>
      <c r="AM11" s="56">
        <f t="shared" si="7"/>
        <v>0</v>
      </c>
      <c r="AN11" s="56">
        <f t="shared" si="7"/>
        <v>0</v>
      </c>
      <c r="AO11" s="56">
        <f t="shared" si="7"/>
        <v>0</v>
      </c>
      <c r="AP11" s="56">
        <f t="shared" si="7"/>
        <v>0</v>
      </c>
    </row>
    <row r="12" spans="1:42" ht="51" x14ac:dyDescent="0.25">
      <c r="A12" s="62" t="s">
        <v>4</v>
      </c>
      <c r="B12" s="63" t="s">
        <v>57</v>
      </c>
      <c r="C12" s="64">
        <v>5</v>
      </c>
      <c r="D12" s="65">
        <v>0</v>
      </c>
      <c r="E12" s="64">
        <v>5</v>
      </c>
      <c r="F12" s="65">
        <v>0</v>
      </c>
      <c r="G12" s="67">
        <v>0</v>
      </c>
      <c r="H12" s="67">
        <v>12</v>
      </c>
      <c r="I12" s="65">
        <f t="shared" ref="I12:I13" si="8">H12-J12-K12</f>
        <v>9</v>
      </c>
      <c r="J12" s="64">
        <v>0</v>
      </c>
      <c r="K12" s="64">
        <v>3</v>
      </c>
      <c r="L12" s="39">
        <v>0</v>
      </c>
      <c r="M12" s="39">
        <f t="shared" ref="M12:M13" si="9">N12+O12+P12+Q12</f>
        <v>4</v>
      </c>
      <c r="N12" s="39">
        <v>1</v>
      </c>
      <c r="O12" s="39">
        <v>1</v>
      </c>
      <c r="P12" s="39">
        <v>2</v>
      </c>
      <c r="Q12" s="39">
        <v>0</v>
      </c>
      <c r="R12" s="39">
        <f t="shared" ref="R12:R13" si="10">S12+T12+U12</f>
        <v>3</v>
      </c>
      <c r="S12" s="39">
        <v>0</v>
      </c>
      <c r="T12" s="39">
        <v>3</v>
      </c>
      <c r="U12" s="39">
        <v>0</v>
      </c>
      <c r="V12" s="39">
        <f t="shared" ref="V12:V13" si="11">M12+R12</f>
        <v>7</v>
      </c>
      <c r="W12" s="39">
        <v>0</v>
      </c>
      <c r="X12" s="39">
        <v>2</v>
      </c>
      <c r="Y12" s="39">
        <f t="shared" ref="Y12:Y13" si="12">E12+I12-V12</f>
        <v>7</v>
      </c>
      <c r="Z12" s="39">
        <v>2</v>
      </c>
      <c r="AA12" s="39">
        <v>2</v>
      </c>
      <c r="AB12" s="39">
        <v>0</v>
      </c>
      <c r="AC12" s="39">
        <v>2</v>
      </c>
      <c r="AD12" s="39">
        <v>0</v>
      </c>
      <c r="AE12" s="39">
        <v>2</v>
      </c>
      <c r="AF12" s="39"/>
      <c r="AG12" s="39">
        <v>2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v>2</v>
      </c>
      <c r="D13" s="65">
        <f t="shared" ref="D13" si="13">L13+V13+W13+Y13-I13-E13</f>
        <v>0</v>
      </c>
      <c r="E13" s="64">
        <v>2</v>
      </c>
      <c r="F13" s="65">
        <v>0</v>
      </c>
      <c r="G13" s="67">
        <v>0</v>
      </c>
      <c r="H13" s="67">
        <v>3</v>
      </c>
      <c r="I13" s="65">
        <f t="shared" si="8"/>
        <v>3</v>
      </c>
      <c r="J13" s="64">
        <v>0</v>
      </c>
      <c r="K13" s="64">
        <v>0</v>
      </c>
      <c r="L13" s="39">
        <v>0</v>
      </c>
      <c r="M13" s="39">
        <f t="shared" si="9"/>
        <v>4</v>
      </c>
      <c r="N13" s="39">
        <v>3</v>
      </c>
      <c r="O13" s="39">
        <v>0</v>
      </c>
      <c r="P13" s="39">
        <v>1</v>
      </c>
      <c r="Q13" s="39">
        <v>0</v>
      </c>
      <c r="R13" s="39">
        <f t="shared" si="10"/>
        <v>0</v>
      </c>
      <c r="S13" s="39">
        <v>0</v>
      </c>
      <c r="T13" s="39">
        <v>0</v>
      </c>
      <c r="U13" s="39">
        <v>0</v>
      </c>
      <c r="V13" s="39">
        <f t="shared" si="11"/>
        <v>4</v>
      </c>
      <c r="W13" s="39">
        <v>0</v>
      </c>
      <c r="X13" s="39">
        <v>0</v>
      </c>
      <c r="Y13" s="39">
        <f t="shared" si="12"/>
        <v>1</v>
      </c>
      <c r="Z13" s="39">
        <v>0</v>
      </c>
      <c r="AA13" s="39">
        <v>3</v>
      </c>
      <c r="AB13" s="39">
        <v>0</v>
      </c>
      <c r="AC13" s="39">
        <v>3</v>
      </c>
      <c r="AD13" s="39">
        <v>0</v>
      </c>
      <c r="AE13" s="39">
        <v>3</v>
      </c>
      <c r="AF13" s="39"/>
      <c r="AG13" s="39">
        <v>3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51" x14ac:dyDescent="0.25">
      <c r="A14" s="62" t="s">
        <v>47</v>
      </c>
      <c r="B14" s="107" t="s">
        <v>59</v>
      </c>
      <c r="C14" s="56">
        <f t="shared" ref="C14:AP14" si="14">SUM(C15:C16)</f>
        <v>26</v>
      </c>
      <c r="D14" s="56">
        <f t="shared" si="14"/>
        <v>0</v>
      </c>
      <c r="E14" s="56">
        <f t="shared" si="14"/>
        <v>26</v>
      </c>
      <c r="F14" s="56">
        <f t="shared" si="14"/>
        <v>0</v>
      </c>
      <c r="G14" s="56">
        <f t="shared" si="14"/>
        <v>0</v>
      </c>
      <c r="H14" s="56">
        <f t="shared" si="14"/>
        <v>24</v>
      </c>
      <c r="I14" s="56">
        <f t="shared" si="14"/>
        <v>23</v>
      </c>
      <c r="J14" s="56">
        <f t="shared" si="14"/>
        <v>0</v>
      </c>
      <c r="K14" s="56">
        <f t="shared" si="14"/>
        <v>1</v>
      </c>
      <c r="L14" s="56">
        <f t="shared" si="14"/>
        <v>0</v>
      </c>
      <c r="M14" s="56">
        <f t="shared" si="14"/>
        <v>2</v>
      </c>
      <c r="N14" s="56">
        <f t="shared" si="14"/>
        <v>2</v>
      </c>
      <c r="O14" s="56">
        <f t="shared" si="14"/>
        <v>0</v>
      </c>
      <c r="P14" s="56">
        <f t="shared" si="14"/>
        <v>0</v>
      </c>
      <c r="Q14" s="56">
        <f t="shared" si="14"/>
        <v>0</v>
      </c>
      <c r="R14" s="56">
        <f t="shared" si="14"/>
        <v>1</v>
      </c>
      <c r="S14" s="56">
        <f t="shared" si="14"/>
        <v>0</v>
      </c>
      <c r="T14" s="56">
        <f t="shared" si="14"/>
        <v>0</v>
      </c>
      <c r="U14" s="56">
        <f t="shared" si="14"/>
        <v>1</v>
      </c>
      <c r="V14" s="56">
        <f t="shared" si="14"/>
        <v>3</v>
      </c>
      <c r="W14" s="56">
        <f t="shared" si="14"/>
        <v>0</v>
      </c>
      <c r="X14" s="56">
        <f t="shared" si="14"/>
        <v>0</v>
      </c>
      <c r="Y14" s="56">
        <f t="shared" si="14"/>
        <v>46</v>
      </c>
      <c r="Z14" s="56">
        <f t="shared" si="14"/>
        <v>0</v>
      </c>
      <c r="AA14" s="56">
        <f t="shared" si="14"/>
        <v>1</v>
      </c>
      <c r="AB14" s="56">
        <f t="shared" si="14"/>
        <v>2</v>
      </c>
      <c r="AC14" s="56">
        <f t="shared" si="14"/>
        <v>3</v>
      </c>
      <c r="AD14" s="56">
        <f t="shared" si="14"/>
        <v>0</v>
      </c>
      <c r="AE14" s="56">
        <f t="shared" si="14"/>
        <v>3</v>
      </c>
      <c r="AF14" s="56">
        <f t="shared" si="14"/>
        <v>0</v>
      </c>
      <c r="AG14" s="56">
        <f t="shared" si="14"/>
        <v>3</v>
      </c>
      <c r="AH14" s="56">
        <f t="shared" si="14"/>
        <v>0</v>
      </c>
      <c r="AI14" s="56">
        <f t="shared" si="14"/>
        <v>1</v>
      </c>
      <c r="AJ14" s="56">
        <f t="shared" si="14"/>
        <v>1</v>
      </c>
      <c r="AK14" s="56">
        <f t="shared" si="14"/>
        <v>1</v>
      </c>
      <c r="AL14" s="56">
        <f t="shared" si="14"/>
        <v>0</v>
      </c>
      <c r="AM14" s="56">
        <f t="shared" si="14"/>
        <v>0</v>
      </c>
      <c r="AN14" s="56">
        <f t="shared" si="14"/>
        <v>0</v>
      </c>
      <c r="AO14" s="56">
        <f t="shared" si="14"/>
        <v>0</v>
      </c>
      <c r="AP14" s="56">
        <f t="shared" si="14"/>
        <v>0</v>
      </c>
    </row>
    <row r="15" spans="1:42" ht="51" x14ac:dyDescent="0.25">
      <c r="A15" s="62" t="s">
        <v>6</v>
      </c>
      <c r="B15" s="63" t="s">
        <v>60</v>
      </c>
      <c r="C15" s="64">
        <v>16</v>
      </c>
      <c r="D15" s="65">
        <f t="shared" ref="D15:D16" si="15">L15+V15+W15+Y15-I15-E15</f>
        <v>0</v>
      </c>
      <c r="E15" s="64">
        <v>16</v>
      </c>
      <c r="F15" s="65">
        <v>0</v>
      </c>
      <c r="G15" s="67">
        <v>0</v>
      </c>
      <c r="H15" s="67">
        <v>2</v>
      </c>
      <c r="I15" s="65">
        <f t="shared" ref="I15:I16" si="16">H15-J15-K15</f>
        <v>2</v>
      </c>
      <c r="J15" s="64">
        <v>0</v>
      </c>
      <c r="K15" s="64">
        <v>0</v>
      </c>
      <c r="L15" s="39">
        <v>0</v>
      </c>
      <c r="M15" s="39">
        <f t="shared" ref="M15:M41" si="17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41" si="18">S15+T15+U15</f>
        <v>1</v>
      </c>
      <c r="S15" s="39">
        <v>0</v>
      </c>
      <c r="T15" s="39">
        <v>0</v>
      </c>
      <c r="U15" s="39">
        <v>1</v>
      </c>
      <c r="V15" s="39">
        <f t="shared" ref="V15:V41" si="19">M15+R15</f>
        <v>1</v>
      </c>
      <c r="W15" s="39">
        <v>0</v>
      </c>
      <c r="X15" s="39">
        <v>0</v>
      </c>
      <c r="Y15" s="39">
        <f t="shared" ref="Y15" si="20">E15+I15-L15-V15</f>
        <v>17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/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10</v>
      </c>
      <c r="D16" s="65">
        <f t="shared" si="15"/>
        <v>0</v>
      </c>
      <c r="E16" s="64">
        <v>10</v>
      </c>
      <c r="F16" s="65">
        <v>0</v>
      </c>
      <c r="G16" s="67">
        <v>0</v>
      </c>
      <c r="H16" s="67">
        <v>22</v>
      </c>
      <c r="I16" s="65">
        <f t="shared" si="16"/>
        <v>21</v>
      </c>
      <c r="J16" s="68">
        <v>0</v>
      </c>
      <c r="K16" s="68">
        <v>1</v>
      </c>
      <c r="L16" s="68">
        <v>0</v>
      </c>
      <c r="M16" s="39">
        <f t="shared" si="17"/>
        <v>2</v>
      </c>
      <c r="N16" s="68">
        <v>2</v>
      </c>
      <c r="O16" s="68">
        <v>0</v>
      </c>
      <c r="P16" s="68">
        <v>0</v>
      </c>
      <c r="Q16" s="68">
        <v>0</v>
      </c>
      <c r="R16" s="39">
        <f t="shared" si="18"/>
        <v>0</v>
      </c>
      <c r="S16" s="68">
        <v>0</v>
      </c>
      <c r="T16" s="68">
        <v>0</v>
      </c>
      <c r="U16" s="68">
        <v>0</v>
      </c>
      <c r="V16" s="39">
        <f t="shared" si="19"/>
        <v>2</v>
      </c>
      <c r="W16" s="68">
        <v>0</v>
      </c>
      <c r="X16" s="68">
        <v>0</v>
      </c>
      <c r="Y16" s="39">
        <f t="shared" ref="Y16:Y41" si="21">E16+I16-V16</f>
        <v>29</v>
      </c>
      <c r="Z16" s="68">
        <v>0</v>
      </c>
      <c r="AA16" s="68">
        <v>1</v>
      </c>
      <c r="AB16" s="68">
        <v>2</v>
      </c>
      <c r="AC16" s="68">
        <v>3</v>
      </c>
      <c r="AD16" s="68">
        <v>0</v>
      </c>
      <c r="AE16" s="39">
        <v>3</v>
      </c>
      <c r="AF16" s="68"/>
      <c r="AG16" s="68">
        <v>3</v>
      </c>
      <c r="AH16" s="68">
        <v>0</v>
      </c>
      <c r="AI16" s="68">
        <v>1</v>
      </c>
      <c r="AJ16" s="68">
        <v>1</v>
      </c>
      <c r="AK16" s="68">
        <v>1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107" t="s">
        <v>85</v>
      </c>
      <c r="C17" s="64">
        <v>47</v>
      </c>
      <c r="D17" s="65">
        <v>0</v>
      </c>
      <c r="E17" s="64">
        <v>47</v>
      </c>
      <c r="F17" s="65">
        <v>0</v>
      </c>
      <c r="G17" s="67">
        <v>0</v>
      </c>
      <c r="H17" s="67">
        <v>61</v>
      </c>
      <c r="I17" s="67">
        <v>61</v>
      </c>
      <c r="J17" s="68">
        <v>0</v>
      </c>
      <c r="K17" s="68">
        <v>0</v>
      </c>
      <c r="L17" s="68">
        <v>0</v>
      </c>
      <c r="M17" s="39">
        <f t="shared" si="17"/>
        <v>12</v>
      </c>
      <c r="N17" s="68">
        <v>3</v>
      </c>
      <c r="O17" s="68">
        <v>0</v>
      </c>
      <c r="P17" s="68">
        <v>9</v>
      </c>
      <c r="Q17" s="68">
        <v>0</v>
      </c>
      <c r="R17" s="39">
        <f t="shared" si="18"/>
        <v>29</v>
      </c>
      <c r="S17" s="68">
        <v>0</v>
      </c>
      <c r="T17" s="68">
        <v>18</v>
      </c>
      <c r="U17" s="68">
        <v>11</v>
      </c>
      <c r="V17" s="39">
        <f t="shared" si="19"/>
        <v>41</v>
      </c>
      <c r="W17" s="68">
        <v>0</v>
      </c>
      <c r="X17" s="68">
        <v>0</v>
      </c>
      <c r="Y17" s="39">
        <f t="shared" si="21"/>
        <v>67</v>
      </c>
      <c r="Z17" s="68">
        <v>0</v>
      </c>
      <c r="AA17" s="68">
        <v>1</v>
      </c>
      <c r="AB17" s="68">
        <v>0</v>
      </c>
      <c r="AC17" s="68">
        <v>1</v>
      </c>
      <c r="AD17" s="68">
        <v>1</v>
      </c>
      <c r="AE17" s="39">
        <v>0</v>
      </c>
      <c r="AF17" s="68"/>
      <c r="AG17" s="68">
        <v>1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107" t="s">
        <v>66</v>
      </c>
      <c r="C18" s="64">
        <v>0</v>
      </c>
      <c r="D18" s="65">
        <f t="shared" ref="D18:D38" si="22">L18+V18+W18+Y18-I18-E18</f>
        <v>0</v>
      </c>
      <c r="E18" s="64">
        <v>0</v>
      </c>
      <c r="F18" s="65">
        <v>0</v>
      </c>
      <c r="G18" s="67">
        <v>0</v>
      </c>
      <c r="H18" s="67">
        <v>0</v>
      </c>
      <c r="I18" s="67">
        <f t="shared" ref="I18:I41" si="23">H18-J18-K18</f>
        <v>0</v>
      </c>
      <c r="J18" s="68">
        <v>0</v>
      </c>
      <c r="K18" s="68">
        <v>0</v>
      </c>
      <c r="L18" s="68">
        <v>0</v>
      </c>
      <c r="M18" s="39">
        <f t="shared" si="17"/>
        <v>0</v>
      </c>
      <c r="N18" s="68">
        <v>0</v>
      </c>
      <c r="O18" s="68">
        <v>0</v>
      </c>
      <c r="P18" s="68">
        <v>0</v>
      </c>
      <c r="Q18" s="68">
        <v>0</v>
      </c>
      <c r="R18" s="39">
        <f t="shared" si="18"/>
        <v>0</v>
      </c>
      <c r="S18" s="68">
        <v>0</v>
      </c>
      <c r="T18" s="68">
        <v>0</v>
      </c>
      <c r="U18" s="68">
        <v>0</v>
      </c>
      <c r="V18" s="39">
        <f t="shared" si="19"/>
        <v>0</v>
      </c>
      <c r="W18" s="68">
        <v>0</v>
      </c>
      <c r="X18" s="68">
        <v>0</v>
      </c>
      <c r="Y18" s="39">
        <f t="shared" si="21"/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39">
        <v>0</v>
      </c>
      <c r="AF18" s="68"/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107" t="s">
        <v>67</v>
      </c>
      <c r="C19" s="56">
        <f t="shared" ref="C19:AP19" si="24">SUM(C20:C26)</f>
        <v>0</v>
      </c>
      <c r="D19" s="56">
        <f t="shared" si="24"/>
        <v>0</v>
      </c>
      <c r="E19" s="56">
        <f t="shared" si="24"/>
        <v>0</v>
      </c>
      <c r="F19" s="56">
        <f t="shared" si="24"/>
        <v>0</v>
      </c>
      <c r="G19" s="56">
        <f t="shared" si="24"/>
        <v>0</v>
      </c>
      <c r="H19" s="56">
        <f t="shared" si="24"/>
        <v>0</v>
      </c>
      <c r="I19" s="56">
        <f t="shared" si="24"/>
        <v>0</v>
      </c>
      <c r="J19" s="56">
        <f t="shared" si="24"/>
        <v>0</v>
      </c>
      <c r="K19" s="56">
        <f t="shared" si="24"/>
        <v>0</v>
      </c>
      <c r="L19" s="56">
        <f t="shared" si="24"/>
        <v>0</v>
      </c>
      <c r="M19" s="56">
        <f t="shared" si="24"/>
        <v>0</v>
      </c>
      <c r="N19" s="56">
        <f t="shared" si="24"/>
        <v>0</v>
      </c>
      <c r="O19" s="56">
        <f t="shared" si="24"/>
        <v>0</v>
      </c>
      <c r="P19" s="56">
        <f t="shared" si="24"/>
        <v>0</v>
      </c>
      <c r="Q19" s="56">
        <f t="shared" si="24"/>
        <v>0</v>
      </c>
      <c r="R19" s="56">
        <f t="shared" si="24"/>
        <v>0</v>
      </c>
      <c r="S19" s="56">
        <f t="shared" si="24"/>
        <v>0</v>
      </c>
      <c r="T19" s="56">
        <f t="shared" si="24"/>
        <v>0</v>
      </c>
      <c r="U19" s="56">
        <f t="shared" si="24"/>
        <v>0</v>
      </c>
      <c r="V19" s="56">
        <f t="shared" si="24"/>
        <v>0</v>
      </c>
      <c r="W19" s="56">
        <f t="shared" si="24"/>
        <v>0</v>
      </c>
      <c r="X19" s="56">
        <f t="shared" si="24"/>
        <v>0</v>
      </c>
      <c r="Y19" s="56">
        <f t="shared" si="24"/>
        <v>0</v>
      </c>
      <c r="Z19" s="56">
        <f t="shared" si="24"/>
        <v>0</v>
      </c>
      <c r="AA19" s="56">
        <f t="shared" si="24"/>
        <v>0</v>
      </c>
      <c r="AB19" s="56">
        <f t="shared" si="24"/>
        <v>0</v>
      </c>
      <c r="AC19" s="56">
        <f t="shared" si="24"/>
        <v>0</v>
      </c>
      <c r="AD19" s="56">
        <f t="shared" si="24"/>
        <v>0</v>
      </c>
      <c r="AE19" s="56">
        <f t="shared" si="24"/>
        <v>0</v>
      </c>
      <c r="AF19" s="56">
        <f t="shared" si="24"/>
        <v>0</v>
      </c>
      <c r="AG19" s="56">
        <f t="shared" si="24"/>
        <v>0</v>
      </c>
      <c r="AH19" s="56">
        <f t="shared" si="24"/>
        <v>0</v>
      </c>
      <c r="AI19" s="56">
        <f t="shared" si="24"/>
        <v>0</v>
      </c>
      <c r="AJ19" s="56">
        <f t="shared" si="24"/>
        <v>0</v>
      </c>
      <c r="AK19" s="56">
        <f t="shared" si="24"/>
        <v>0</v>
      </c>
      <c r="AL19" s="56">
        <f t="shared" si="24"/>
        <v>0</v>
      </c>
      <c r="AM19" s="56">
        <f t="shared" si="24"/>
        <v>0</v>
      </c>
      <c r="AN19" s="56">
        <f t="shared" si="24"/>
        <v>0</v>
      </c>
      <c r="AO19" s="56">
        <f t="shared" si="24"/>
        <v>0</v>
      </c>
      <c r="AP19" s="56">
        <f t="shared" si="24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E37" si="25">E20+F20+G20</f>
        <v>0</v>
      </c>
      <c r="D20" s="65">
        <f t="shared" si="22"/>
        <v>0</v>
      </c>
      <c r="E20" s="64">
        <f t="shared" si="25"/>
        <v>0</v>
      </c>
      <c r="F20" s="65">
        <v>0</v>
      </c>
      <c r="G20" s="67">
        <v>0</v>
      </c>
      <c r="H20" s="67">
        <v>0</v>
      </c>
      <c r="I20" s="67">
        <f t="shared" si="23"/>
        <v>0</v>
      </c>
      <c r="J20" s="68">
        <v>0</v>
      </c>
      <c r="K20" s="68">
        <v>0</v>
      </c>
      <c r="L20" s="68">
        <v>0</v>
      </c>
      <c r="M20" s="39">
        <f t="shared" si="17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8"/>
        <v>0</v>
      </c>
      <c r="S20" s="68">
        <v>0</v>
      </c>
      <c r="T20" s="68">
        <v>0</v>
      </c>
      <c r="U20" s="68">
        <v>0</v>
      </c>
      <c r="V20" s="39">
        <f t="shared" si="19"/>
        <v>0</v>
      </c>
      <c r="W20" s="68">
        <v>0</v>
      </c>
      <c r="X20" s="68">
        <v>0</v>
      </c>
      <c r="Y20" s="39">
        <f t="shared" si="21"/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5"/>
        <v>0</v>
      </c>
      <c r="D21" s="65">
        <f t="shared" si="22"/>
        <v>0</v>
      </c>
      <c r="E21" s="64">
        <f t="shared" si="25"/>
        <v>0</v>
      </c>
      <c r="F21" s="65">
        <v>0</v>
      </c>
      <c r="G21" s="67">
        <v>0</v>
      </c>
      <c r="H21" s="67">
        <v>0</v>
      </c>
      <c r="I21" s="67">
        <f t="shared" si="23"/>
        <v>0</v>
      </c>
      <c r="J21" s="68">
        <v>0</v>
      </c>
      <c r="K21" s="68">
        <v>0</v>
      </c>
      <c r="L21" s="68">
        <v>0</v>
      </c>
      <c r="M21" s="39">
        <f t="shared" si="17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8"/>
        <v>0</v>
      </c>
      <c r="S21" s="68">
        <v>0</v>
      </c>
      <c r="T21" s="68">
        <v>0</v>
      </c>
      <c r="U21" s="68">
        <v>0</v>
      </c>
      <c r="V21" s="39">
        <f t="shared" si="19"/>
        <v>0</v>
      </c>
      <c r="W21" s="68">
        <v>0</v>
      </c>
      <c r="X21" s="68">
        <v>0</v>
      </c>
      <c r="Y21" s="39">
        <f t="shared" si="21"/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5"/>
        <v>0</v>
      </c>
      <c r="D22" s="65">
        <f t="shared" si="22"/>
        <v>0</v>
      </c>
      <c r="E22" s="64">
        <f t="shared" si="25"/>
        <v>0</v>
      </c>
      <c r="F22" s="65">
        <v>0</v>
      </c>
      <c r="G22" s="67">
        <v>0</v>
      </c>
      <c r="H22" s="67">
        <v>0</v>
      </c>
      <c r="I22" s="67">
        <f t="shared" si="23"/>
        <v>0</v>
      </c>
      <c r="J22" s="68">
        <v>0</v>
      </c>
      <c r="K22" s="68">
        <v>0</v>
      </c>
      <c r="L22" s="68">
        <v>0</v>
      </c>
      <c r="M22" s="39">
        <f t="shared" si="17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8"/>
        <v>0</v>
      </c>
      <c r="S22" s="68">
        <v>0</v>
      </c>
      <c r="T22" s="68">
        <v>0</v>
      </c>
      <c r="U22" s="68">
        <v>0</v>
      </c>
      <c r="V22" s="39">
        <f t="shared" si="19"/>
        <v>0</v>
      </c>
      <c r="W22" s="68">
        <v>0</v>
      </c>
      <c r="X22" s="68">
        <v>0</v>
      </c>
      <c r="Y22" s="39">
        <f t="shared" si="21"/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5"/>
        <v>0</v>
      </c>
      <c r="D23" s="65">
        <f t="shared" si="22"/>
        <v>0</v>
      </c>
      <c r="E23" s="64">
        <f t="shared" si="25"/>
        <v>0</v>
      </c>
      <c r="F23" s="65">
        <v>0</v>
      </c>
      <c r="G23" s="67">
        <v>0</v>
      </c>
      <c r="H23" s="67">
        <v>0</v>
      </c>
      <c r="I23" s="67">
        <f t="shared" si="23"/>
        <v>0</v>
      </c>
      <c r="J23" s="68">
        <v>0</v>
      </c>
      <c r="K23" s="68">
        <v>0</v>
      </c>
      <c r="L23" s="68">
        <v>0</v>
      </c>
      <c r="M23" s="39">
        <f t="shared" si="17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8"/>
        <v>0</v>
      </c>
      <c r="S23" s="68">
        <v>0</v>
      </c>
      <c r="T23" s="68">
        <v>0</v>
      </c>
      <c r="U23" s="68">
        <v>0</v>
      </c>
      <c r="V23" s="39">
        <f t="shared" si="19"/>
        <v>0</v>
      </c>
      <c r="W23" s="68">
        <v>0</v>
      </c>
      <c r="X23" s="68">
        <v>0</v>
      </c>
      <c r="Y23" s="39">
        <f t="shared" si="21"/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5"/>
        <v>0</v>
      </c>
      <c r="D24" s="65">
        <f t="shared" si="22"/>
        <v>0</v>
      </c>
      <c r="E24" s="64">
        <f t="shared" si="25"/>
        <v>0</v>
      </c>
      <c r="F24" s="65">
        <v>0</v>
      </c>
      <c r="G24" s="67">
        <v>0</v>
      </c>
      <c r="H24" s="67">
        <v>0</v>
      </c>
      <c r="I24" s="67">
        <f t="shared" si="23"/>
        <v>0</v>
      </c>
      <c r="J24" s="68"/>
      <c r="K24" s="68">
        <v>0</v>
      </c>
      <c r="L24" s="68">
        <v>0</v>
      </c>
      <c r="M24" s="39">
        <f t="shared" si="17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8"/>
        <v>0</v>
      </c>
      <c r="S24" s="68">
        <v>0</v>
      </c>
      <c r="T24" s="68">
        <v>0</v>
      </c>
      <c r="U24" s="68">
        <v>0</v>
      </c>
      <c r="V24" s="39">
        <f t="shared" si="19"/>
        <v>0</v>
      </c>
      <c r="W24" s="68">
        <v>0</v>
      </c>
      <c r="X24" s="68">
        <v>0</v>
      </c>
      <c r="Y24" s="39">
        <f t="shared" si="21"/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5"/>
        <v>0</v>
      </c>
      <c r="D25" s="65">
        <f t="shared" si="22"/>
        <v>0</v>
      </c>
      <c r="E25" s="64">
        <f t="shared" si="25"/>
        <v>0</v>
      </c>
      <c r="F25" s="65">
        <v>0</v>
      </c>
      <c r="G25" s="67">
        <v>0</v>
      </c>
      <c r="H25" s="67">
        <v>0</v>
      </c>
      <c r="I25" s="67">
        <f t="shared" si="23"/>
        <v>0</v>
      </c>
      <c r="J25" s="68">
        <v>0</v>
      </c>
      <c r="K25" s="68">
        <v>0</v>
      </c>
      <c r="L25" s="68">
        <v>0</v>
      </c>
      <c r="M25" s="39">
        <f t="shared" si="17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8"/>
        <v>0</v>
      </c>
      <c r="S25" s="68">
        <v>0</v>
      </c>
      <c r="T25" s="68">
        <v>0</v>
      </c>
      <c r="U25" s="68">
        <v>0</v>
      </c>
      <c r="V25" s="39">
        <f t="shared" si="19"/>
        <v>0</v>
      </c>
      <c r="W25" s="68">
        <v>0</v>
      </c>
      <c r="X25" s="68">
        <v>0</v>
      </c>
      <c r="Y25" s="39">
        <f t="shared" si="21"/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5"/>
        <v>0</v>
      </c>
      <c r="D26" s="65">
        <f t="shared" si="22"/>
        <v>0</v>
      </c>
      <c r="E26" s="64">
        <f t="shared" si="25"/>
        <v>0</v>
      </c>
      <c r="F26" s="65">
        <v>0</v>
      </c>
      <c r="G26" s="67">
        <v>0</v>
      </c>
      <c r="H26" s="67">
        <v>0</v>
      </c>
      <c r="I26" s="67">
        <f t="shared" si="23"/>
        <v>0</v>
      </c>
      <c r="J26" s="68">
        <v>0</v>
      </c>
      <c r="K26" s="68">
        <v>0</v>
      </c>
      <c r="L26" s="68">
        <v>0</v>
      </c>
      <c r="M26" s="39">
        <f t="shared" si="17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8"/>
        <v>0</v>
      </c>
      <c r="S26" s="68">
        <v>0</v>
      </c>
      <c r="T26" s="68">
        <v>0</v>
      </c>
      <c r="U26" s="68">
        <v>0</v>
      </c>
      <c r="V26" s="39">
        <f t="shared" si="19"/>
        <v>0</v>
      </c>
      <c r="W26" s="68">
        <v>0</v>
      </c>
      <c r="X26" s="68">
        <v>0</v>
      </c>
      <c r="Y26" s="39">
        <f t="shared" si="21"/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107" t="s">
        <v>75</v>
      </c>
      <c r="C27" s="56">
        <f t="shared" ref="C27:AP27" si="26">SUM(C28:C32)</f>
        <v>0</v>
      </c>
      <c r="D27" s="56">
        <f t="shared" si="26"/>
        <v>0</v>
      </c>
      <c r="E27" s="56">
        <f t="shared" si="26"/>
        <v>0</v>
      </c>
      <c r="F27" s="56">
        <f t="shared" si="26"/>
        <v>0</v>
      </c>
      <c r="G27" s="56">
        <f t="shared" si="26"/>
        <v>0</v>
      </c>
      <c r="H27" s="56">
        <f t="shared" si="26"/>
        <v>0</v>
      </c>
      <c r="I27" s="56">
        <f t="shared" si="26"/>
        <v>0</v>
      </c>
      <c r="J27" s="56">
        <f t="shared" si="26"/>
        <v>0</v>
      </c>
      <c r="K27" s="56">
        <f t="shared" si="26"/>
        <v>0</v>
      </c>
      <c r="L27" s="56">
        <f t="shared" si="26"/>
        <v>0</v>
      </c>
      <c r="M27" s="56">
        <f t="shared" si="26"/>
        <v>0</v>
      </c>
      <c r="N27" s="56">
        <f t="shared" si="26"/>
        <v>0</v>
      </c>
      <c r="O27" s="56">
        <f t="shared" si="26"/>
        <v>0</v>
      </c>
      <c r="P27" s="56">
        <f t="shared" si="26"/>
        <v>0</v>
      </c>
      <c r="Q27" s="56">
        <f t="shared" si="26"/>
        <v>0</v>
      </c>
      <c r="R27" s="56">
        <f t="shared" si="26"/>
        <v>0</v>
      </c>
      <c r="S27" s="56">
        <f t="shared" si="26"/>
        <v>0</v>
      </c>
      <c r="T27" s="56">
        <f t="shared" si="26"/>
        <v>0</v>
      </c>
      <c r="U27" s="56">
        <f t="shared" si="26"/>
        <v>0</v>
      </c>
      <c r="V27" s="56">
        <f t="shared" si="26"/>
        <v>0</v>
      </c>
      <c r="W27" s="56">
        <f t="shared" si="26"/>
        <v>0</v>
      </c>
      <c r="X27" s="56">
        <f t="shared" si="26"/>
        <v>0</v>
      </c>
      <c r="Y27" s="56">
        <f t="shared" si="26"/>
        <v>0</v>
      </c>
      <c r="Z27" s="56">
        <f t="shared" si="26"/>
        <v>0</v>
      </c>
      <c r="AA27" s="56">
        <f t="shared" si="26"/>
        <v>0</v>
      </c>
      <c r="AB27" s="56">
        <f t="shared" si="26"/>
        <v>0</v>
      </c>
      <c r="AC27" s="56">
        <f t="shared" si="26"/>
        <v>0</v>
      </c>
      <c r="AD27" s="56">
        <f t="shared" si="26"/>
        <v>0</v>
      </c>
      <c r="AE27" s="56">
        <f t="shared" si="26"/>
        <v>0</v>
      </c>
      <c r="AF27" s="56">
        <f t="shared" si="26"/>
        <v>0</v>
      </c>
      <c r="AG27" s="56">
        <f t="shared" si="26"/>
        <v>0</v>
      </c>
      <c r="AH27" s="56">
        <f t="shared" si="26"/>
        <v>0</v>
      </c>
      <c r="AI27" s="56">
        <f t="shared" si="26"/>
        <v>0</v>
      </c>
      <c r="AJ27" s="56">
        <f t="shared" si="26"/>
        <v>0</v>
      </c>
      <c r="AK27" s="56">
        <f t="shared" si="26"/>
        <v>0</v>
      </c>
      <c r="AL27" s="56">
        <f t="shared" si="26"/>
        <v>0</v>
      </c>
      <c r="AM27" s="56">
        <f t="shared" si="26"/>
        <v>0</v>
      </c>
      <c r="AN27" s="56">
        <f t="shared" si="26"/>
        <v>0</v>
      </c>
      <c r="AO27" s="56">
        <f t="shared" si="26"/>
        <v>0</v>
      </c>
      <c r="AP27" s="56">
        <f t="shared" si="26"/>
        <v>0</v>
      </c>
    </row>
    <row r="28" spans="1:42" x14ac:dyDescent="0.25">
      <c r="A28" s="70" t="s">
        <v>14</v>
      </c>
      <c r="B28" s="63" t="s">
        <v>76</v>
      </c>
      <c r="C28" s="64">
        <f t="shared" si="25"/>
        <v>0</v>
      </c>
      <c r="D28" s="65">
        <f t="shared" si="22"/>
        <v>0</v>
      </c>
      <c r="E28" s="64">
        <f t="shared" si="25"/>
        <v>0</v>
      </c>
      <c r="F28" s="65">
        <v>0</v>
      </c>
      <c r="G28" s="67">
        <v>0</v>
      </c>
      <c r="H28" s="67">
        <v>0</v>
      </c>
      <c r="I28" s="67">
        <f t="shared" si="23"/>
        <v>0</v>
      </c>
      <c r="J28" s="68">
        <v>0</v>
      </c>
      <c r="K28" s="68">
        <v>0</v>
      </c>
      <c r="L28" s="68">
        <v>0</v>
      </c>
      <c r="M28" s="39">
        <f t="shared" si="17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8"/>
        <v>0</v>
      </c>
      <c r="S28" s="68">
        <v>0</v>
      </c>
      <c r="T28" s="68">
        <v>0</v>
      </c>
      <c r="U28" s="68">
        <v>0</v>
      </c>
      <c r="V28" s="39">
        <f t="shared" si="19"/>
        <v>0</v>
      </c>
      <c r="W28" s="68">
        <v>0</v>
      </c>
      <c r="X28" s="68">
        <v>0</v>
      </c>
      <c r="Y28" s="39">
        <f t="shared" si="21"/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5"/>
        <v>0</v>
      </c>
      <c r="D29" s="65">
        <f t="shared" si="22"/>
        <v>0</v>
      </c>
      <c r="E29" s="64">
        <f t="shared" si="25"/>
        <v>0</v>
      </c>
      <c r="F29" s="65">
        <v>0</v>
      </c>
      <c r="G29" s="67">
        <v>0</v>
      </c>
      <c r="H29" s="67">
        <v>0</v>
      </c>
      <c r="I29" s="67">
        <f t="shared" si="23"/>
        <v>0</v>
      </c>
      <c r="J29" s="68">
        <v>0</v>
      </c>
      <c r="K29" s="68">
        <v>0</v>
      </c>
      <c r="L29" s="68">
        <v>0</v>
      </c>
      <c r="M29" s="39">
        <f t="shared" si="17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8"/>
        <v>0</v>
      </c>
      <c r="S29" s="68">
        <v>0</v>
      </c>
      <c r="T29" s="68">
        <v>0</v>
      </c>
      <c r="U29" s="68">
        <v>0</v>
      </c>
      <c r="V29" s="39">
        <f t="shared" si="19"/>
        <v>0</v>
      </c>
      <c r="W29" s="68">
        <v>0</v>
      </c>
      <c r="X29" s="68">
        <v>0</v>
      </c>
      <c r="Y29" s="39">
        <f t="shared" si="21"/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5"/>
        <v>0</v>
      </c>
      <c r="D30" s="65">
        <f t="shared" si="22"/>
        <v>0</v>
      </c>
      <c r="E30" s="64">
        <f t="shared" si="25"/>
        <v>0</v>
      </c>
      <c r="F30" s="65">
        <v>0</v>
      </c>
      <c r="G30" s="67">
        <v>0</v>
      </c>
      <c r="H30" s="67">
        <v>0</v>
      </c>
      <c r="I30" s="67">
        <f t="shared" si="23"/>
        <v>0</v>
      </c>
      <c r="J30" s="68">
        <v>0</v>
      </c>
      <c r="K30" s="68">
        <v>0</v>
      </c>
      <c r="L30" s="68">
        <v>0</v>
      </c>
      <c r="M30" s="39">
        <f t="shared" si="17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8"/>
        <v>0</v>
      </c>
      <c r="S30" s="68">
        <v>0</v>
      </c>
      <c r="T30" s="68">
        <v>0</v>
      </c>
      <c r="U30" s="68">
        <v>0</v>
      </c>
      <c r="V30" s="39">
        <f t="shared" si="19"/>
        <v>0</v>
      </c>
      <c r="W30" s="68">
        <v>0</v>
      </c>
      <c r="X30" s="68">
        <v>0</v>
      </c>
      <c r="Y30" s="39">
        <f t="shared" si="21"/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5"/>
        <v>0</v>
      </c>
      <c r="D31" s="65">
        <f t="shared" si="22"/>
        <v>0</v>
      </c>
      <c r="E31" s="64">
        <f t="shared" si="25"/>
        <v>0</v>
      </c>
      <c r="F31" s="65">
        <v>0</v>
      </c>
      <c r="G31" s="67">
        <v>0</v>
      </c>
      <c r="H31" s="67">
        <v>0</v>
      </c>
      <c r="I31" s="67">
        <f t="shared" si="23"/>
        <v>0</v>
      </c>
      <c r="J31" s="68">
        <v>0</v>
      </c>
      <c r="K31" s="68">
        <v>0</v>
      </c>
      <c r="L31" s="68">
        <v>0</v>
      </c>
      <c r="M31" s="39">
        <f t="shared" si="17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8"/>
        <v>0</v>
      </c>
      <c r="S31" s="68">
        <v>0</v>
      </c>
      <c r="T31" s="68">
        <v>0</v>
      </c>
      <c r="U31" s="68">
        <v>0</v>
      </c>
      <c r="V31" s="39">
        <f t="shared" si="19"/>
        <v>0</v>
      </c>
      <c r="W31" s="68">
        <v>0</v>
      </c>
      <c r="X31" s="68">
        <v>0</v>
      </c>
      <c r="Y31" s="39">
        <f t="shared" si="21"/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5"/>
        <v>0</v>
      </c>
      <c r="D32" s="65">
        <f t="shared" si="22"/>
        <v>0</v>
      </c>
      <c r="E32" s="64">
        <f t="shared" si="25"/>
        <v>0</v>
      </c>
      <c r="F32" s="65">
        <v>0</v>
      </c>
      <c r="G32" s="67">
        <v>0</v>
      </c>
      <c r="H32" s="67">
        <v>0</v>
      </c>
      <c r="I32" s="67">
        <f t="shared" si="23"/>
        <v>0</v>
      </c>
      <c r="J32" s="68">
        <v>0</v>
      </c>
      <c r="K32" s="68">
        <v>0</v>
      </c>
      <c r="L32" s="68">
        <v>0</v>
      </c>
      <c r="M32" s="39">
        <f t="shared" si="17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8"/>
        <v>0</v>
      </c>
      <c r="S32" s="68">
        <v>0</v>
      </c>
      <c r="T32" s="68">
        <v>0</v>
      </c>
      <c r="U32" s="68">
        <v>0</v>
      </c>
      <c r="V32" s="39">
        <f t="shared" si="19"/>
        <v>0</v>
      </c>
      <c r="W32" s="68">
        <v>0</v>
      </c>
      <c r="X32" s="68"/>
      <c r="Y32" s="39">
        <f t="shared" si="21"/>
        <v>0</v>
      </c>
      <c r="Z32" s="68"/>
      <c r="AA32" s="68">
        <v>0</v>
      </c>
      <c r="AB32" s="68">
        <v>0</v>
      </c>
      <c r="AC32" s="68"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107" t="s">
        <v>93</v>
      </c>
      <c r="C33" s="64">
        <f t="shared" si="25"/>
        <v>0</v>
      </c>
      <c r="D33" s="65">
        <f t="shared" si="22"/>
        <v>0</v>
      </c>
      <c r="E33" s="64">
        <f t="shared" si="25"/>
        <v>0</v>
      </c>
      <c r="F33" s="65">
        <v>0</v>
      </c>
      <c r="G33" s="67">
        <v>0</v>
      </c>
      <c r="H33" s="67">
        <v>0</v>
      </c>
      <c r="I33" s="67">
        <f t="shared" si="23"/>
        <v>0</v>
      </c>
      <c r="J33" s="68">
        <v>0</v>
      </c>
      <c r="K33" s="68">
        <v>0</v>
      </c>
      <c r="L33" s="68">
        <v>0</v>
      </c>
      <c r="M33" s="39">
        <f t="shared" si="17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8"/>
        <v>0</v>
      </c>
      <c r="S33" s="68">
        <v>0</v>
      </c>
      <c r="T33" s="68">
        <v>0</v>
      </c>
      <c r="U33" s="68">
        <v>0</v>
      </c>
      <c r="V33" s="39">
        <f t="shared" si="19"/>
        <v>0</v>
      </c>
      <c r="W33" s="68">
        <v>0</v>
      </c>
      <c r="X33" s="68">
        <v>0</v>
      </c>
      <c r="Y33" s="39">
        <f t="shared" si="21"/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107" t="s">
        <v>62</v>
      </c>
      <c r="C34" s="64">
        <f t="shared" si="25"/>
        <v>0</v>
      </c>
      <c r="D34" s="65">
        <f t="shared" si="22"/>
        <v>0</v>
      </c>
      <c r="E34" s="64">
        <f t="shared" si="25"/>
        <v>0</v>
      </c>
      <c r="F34" s="65">
        <v>0</v>
      </c>
      <c r="G34" s="67">
        <v>0</v>
      </c>
      <c r="H34" s="67">
        <v>0</v>
      </c>
      <c r="I34" s="67">
        <f t="shared" si="23"/>
        <v>0</v>
      </c>
      <c r="J34" s="68">
        <v>0</v>
      </c>
      <c r="K34" s="68">
        <v>0</v>
      </c>
      <c r="L34" s="68">
        <v>0</v>
      </c>
      <c r="M34" s="39">
        <f t="shared" si="17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8"/>
        <v>0</v>
      </c>
      <c r="S34" s="68">
        <v>0</v>
      </c>
      <c r="T34" s="68">
        <v>0</v>
      </c>
      <c r="U34" s="68">
        <v>0</v>
      </c>
      <c r="V34" s="39">
        <f t="shared" si="19"/>
        <v>0</v>
      </c>
      <c r="W34" s="68">
        <v>0</v>
      </c>
      <c r="X34" s="68">
        <v>0</v>
      </c>
      <c r="Y34" s="39">
        <f t="shared" si="21"/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107" t="s">
        <v>63</v>
      </c>
      <c r="C35" s="64">
        <f t="shared" si="25"/>
        <v>0</v>
      </c>
      <c r="D35" s="65">
        <f t="shared" si="22"/>
        <v>0</v>
      </c>
      <c r="E35" s="64">
        <f t="shared" si="25"/>
        <v>0</v>
      </c>
      <c r="F35" s="65">
        <v>0</v>
      </c>
      <c r="G35" s="67">
        <v>0</v>
      </c>
      <c r="H35" s="67">
        <v>0</v>
      </c>
      <c r="I35" s="67">
        <f t="shared" si="23"/>
        <v>0</v>
      </c>
      <c r="J35" s="68">
        <v>0</v>
      </c>
      <c r="K35" s="68">
        <v>0</v>
      </c>
      <c r="L35" s="68">
        <v>0</v>
      </c>
      <c r="M35" s="39">
        <f t="shared" si="17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8"/>
        <v>0</v>
      </c>
      <c r="S35" s="68">
        <v>0</v>
      </c>
      <c r="T35" s="68">
        <v>0</v>
      </c>
      <c r="U35" s="68">
        <v>0</v>
      </c>
      <c r="V35" s="39">
        <f t="shared" si="19"/>
        <v>0</v>
      </c>
      <c r="W35" s="68">
        <v>0</v>
      </c>
      <c r="X35" s="68">
        <v>0</v>
      </c>
      <c r="Y35" s="39">
        <f t="shared" si="21"/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71.25" x14ac:dyDescent="0.25">
      <c r="A36" s="70" t="s">
        <v>84</v>
      </c>
      <c r="B36" s="108" t="s">
        <v>64</v>
      </c>
      <c r="C36" s="64">
        <f t="shared" si="25"/>
        <v>0</v>
      </c>
      <c r="D36" s="65">
        <f t="shared" si="22"/>
        <v>0</v>
      </c>
      <c r="E36" s="64">
        <f t="shared" si="25"/>
        <v>0</v>
      </c>
      <c r="F36" s="65">
        <v>0</v>
      </c>
      <c r="G36" s="67">
        <v>0</v>
      </c>
      <c r="H36" s="67">
        <v>0</v>
      </c>
      <c r="I36" s="67">
        <f t="shared" si="23"/>
        <v>0</v>
      </c>
      <c r="J36" s="68">
        <v>0</v>
      </c>
      <c r="K36" s="68">
        <v>0</v>
      </c>
      <c r="L36" s="68">
        <v>0</v>
      </c>
      <c r="M36" s="39">
        <f t="shared" si="17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8"/>
        <v>0</v>
      </c>
      <c r="S36" s="68">
        <v>0</v>
      </c>
      <c r="T36" s="68">
        <v>0</v>
      </c>
      <c r="U36" s="68">
        <v>0</v>
      </c>
      <c r="V36" s="39">
        <f t="shared" si="19"/>
        <v>0</v>
      </c>
      <c r="W36" s="68">
        <v>0</v>
      </c>
      <c r="X36" s="68">
        <v>0</v>
      </c>
      <c r="Y36" s="39">
        <f t="shared" si="21"/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0.25" customHeight="1" x14ac:dyDescent="0.25">
      <c r="A37" s="70" t="s">
        <v>94</v>
      </c>
      <c r="B37" s="108" t="s">
        <v>65</v>
      </c>
      <c r="C37" s="64">
        <f t="shared" si="25"/>
        <v>0</v>
      </c>
      <c r="D37" s="65">
        <f t="shared" si="22"/>
        <v>0</v>
      </c>
      <c r="E37" s="64">
        <f t="shared" si="25"/>
        <v>0</v>
      </c>
      <c r="F37" s="65">
        <v>0</v>
      </c>
      <c r="G37" s="67">
        <v>0</v>
      </c>
      <c r="H37" s="67">
        <v>0</v>
      </c>
      <c r="I37" s="67">
        <f t="shared" si="23"/>
        <v>0</v>
      </c>
      <c r="J37" s="68">
        <v>0</v>
      </c>
      <c r="K37" s="68">
        <v>0</v>
      </c>
      <c r="L37" s="68">
        <v>0</v>
      </c>
      <c r="M37" s="39">
        <f t="shared" si="17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8"/>
        <v>0</v>
      </c>
      <c r="S37" s="68">
        <v>0</v>
      </c>
      <c r="T37" s="68">
        <v>0</v>
      </c>
      <c r="U37" s="68">
        <v>0</v>
      </c>
      <c r="V37" s="39">
        <f t="shared" si="19"/>
        <v>0</v>
      </c>
      <c r="W37" s="68">
        <v>0</v>
      </c>
      <c r="X37" s="68">
        <v>0</v>
      </c>
      <c r="Y37" s="39">
        <f t="shared" si="21"/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38.25" customHeight="1" x14ac:dyDescent="0.25">
      <c r="A38" s="70" t="s">
        <v>143</v>
      </c>
      <c r="B38" s="109" t="s">
        <v>144</v>
      </c>
      <c r="C38" s="64">
        <v>1</v>
      </c>
      <c r="D38" s="65">
        <f t="shared" si="22"/>
        <v>0</v>
      </c>
      <c r="E38" s="64">
        <v>1</v>
      </c>
      <c r="F38" s="65">
        <v>0</v>
      </c>
      <c r="G38" s="67">
        <v>0</v>
      </c>
      <c r="H38" s="67">
        <v>0</v>
      </c>
      <c r="I38" s="67">
        <f t="shared" si="23"/>
        <v>0</v>
      </c>
      <c r="J38" s="68">
        <v>0</v>
      </c>
      <c r="K38" s="68">
        <v>0</v>
      </c>
      <c r="L38" s="68">
        <v>0</v>
      </c>
      <c r="M38" s="39">
        <f t="shared" si="17"/>
        <v>0</v>
      </c>
      <c r="N38" s="68">
        <v>0</v>
      </c>
      <c r="O38" s="68">
        <v>0</v>
      </c>
      <c r="P38" s="68">
        <v>0</v>
      </c>
      <c r="Q38" s="68">
        <v>0</v>
      </c>
      <c r="R38" s="39">
        <f t="shared" si="18"/>
        <v>0</v>
      </c>
      <c r="S38" s="68">
        <v>0</v>
      </c>
      <c r="T38" s="68">
        <v>0</v>
      </c>
      <c r="U38" s="68">
        <v>0</v>
      </c>
      <c r="V38" s="39">
        <f t="shared" si="19"/>
        <v>0</v>
      </c>
      <c r="W38" s="68">
        <v>0</v>
      </c>
      <c r="X38" s="68">
        <v>0</v>
      </c>
      <c r="Y38" s="39">
        <f t="shared" si="21"/>
        <v>1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8.5" x14ac:dyDescent="0.25">
      <c r="A39" s="70" t="s">
        <v>99</v>
      </c>
      <c r="B39" s="109" t="s">
        <v>137</v>
      </c>
      <c r="C39" s="64">
        <f t="shared" ref="C39" si="27">E39+F39+G39</f>
        <v>7</v>
      </c>
      <c r="D39" s="65">
        <v>0</v>
      </c>
      <c r="E39" s="67">
        <v>7</v>
      </c>
      <c r="F39" s="67">
        <v>0</v>
      </c>
      <c r="G39" s="67">
        <v>0</v>
      </c>
      <c r="H39" s="65">
        <f t="shared" ref="H39" si="28">I39+J39+K39</f>
        <v>0</v>
      </c>
      <c r="I39" s="65">
        <v>0</v>
      </c>
      <c r="J39" s="68">
        <v>0</v>
      </c>
      <c r="K39" s="68">
        <v>0</v>
      </c>
      <c r="L39" s="68">
        <v>0</v>
      </c>
      <c r="M39" s="39">
        <f t="shared" si="17"/>
        <v>3</v>
      </c>
      <c r="N39" s="68">
        <v>2</v>
      </c>
      <c r="O39" s="68">
        <v>0</v>
      </c>
      <c r="P39" s="68">
        <v>1</v>
      </c>
      <c r="Q39" s="68">
        <v>0</v>
      </c>
      <c r="R39" s="39">
        <f t="shared" si="18"/>
        <v>1</v>
      </c>
      <c r="S39" s="68">
        <v>0</v>
      </c>
      <c r="T39" s="68">
        <v>1</v>
      </c>
      <c r="U39" s="68">
        <v>0</v>
      </c>
      <c r="V39" s="39">
        <f t="shared" si="19"/>
        <v>4</v>
      </c>
      <c r="W39" s="68">
        <v>0</v>
      </c>
      <c r="X39" s="68">
        <v>0</v>
      </c>
      <c r="Y39" s="39">
        <f t="shared" si="21"/>
        <v>3</v>
      </c>
      <c r="Z39" s="68">
        <v>0</v>
      </c>
      <c r="AA39" s="68">
        <v>1</v>
      </c>
      <c r="AB39" s="68">
        <v>0</v>
      </c>
      <c r="AC39" s="68">
        <v>1</v>
      </c>
      <c r="AD39" s="68">
        <v>0</v>
      </c>
      <c r="AE39" s="68">
        <v>1</v>
      </c>
      <c r="AF39" s="68"/>
      <c r="AG39" s="68">
        <v>1</v>
      </c>
      <c r="AH39" s="68">
        <v>0</v>
      </c>
      <c r="AI39" s="68">
        <v>1</v>
      </c>
      <c r="AJ39" s="68">
        <v>1</v>
      </c>
      <c r="AK39" s="68">
        <v>1</v>
      </c>
      <c r="AL39" s="68">
        <v>0</v>
      </c>
      <c r="AM39" s="68"/>
      <c r="AN39" s="68"/>
      <c r="AO39" s="68"/>
      <c r="AP39" s="68"/>
    </row>
    <row r="40" spans="1:42" ht="28.5" x14ac:dyDescent="0.25">
      <c r="A40" s="70" t="s">
        <v>101</v>
      </c>
      <c r="B40" s="109" t="s">
        <v>138</v>
      </c>
      <c r="C40" s="64">
        <v>0</v>
      </c>
      <c r="D40" s="65">
        <v>0</v>
      </c>
      <c r="E40" s="64">
        <v>0</v>
      </c>
      <c r="F40" s="65">
        <v>0</v>
      </c>
      <c r="G40" s="67">
        <v>0</v>
      </c>
      <c r="H40" s="67">
        <v>1</v>
      </c>
      <c r="I40" s="67">
        <f t="shared" si="23"/>
        <v>0</v>
      </c>
      <c r="J40" s="68">
        <v>0</v>
      </c>
      <c r="K40" s="68">
        <v>1</v>
      </c>
      <c r="L40" s="68">
        <v>0</v>
      </c>
      <c r="M40" s="39">
        <f t="shared" si="17"/>
        <v>0</v>
      </c>
      <c r="N40" s="68">
        <v>0</v>
      </c>
      <c r="O40" s="68">
        <v>0</v>
      </c>
      <c r="P40" s="68">
        <v>0</v>
      </c>
      <c r="Q40" s="68">
        <v>0</v>
      </c>
      <c r="R40" s="39">
        <f t="shared" si="18"/>
        <v>0</v>
      </c>
      <c r="S40" s="68">
        <v>0</v>
      </c>
      <c r="T40" s="68">
        <v>0</v>
      </c>
      <c r="U40" s="68">
        <v>0</v>
      </c>
      <c r="V40" s="39">
        <f t="shared" si="19"/>
        <v>0</v>
      </c>
      <c r="W40" s="68">
        <v>0</v>
      </c>
      <c r="X40" s="68">
        <v>0</v>
      </c>
      <c r="Y40" s="39">
        <f t="shared" si="21"/>
        <v>0</v>
      </c>
      <c r="Z40" s="68">
        <v>0</v>
      </c>
      <c r="AA40" s="68">
        <v>0</v>
      </c>
      <c r="AB40" s="68">
        <v>0</v>
      </c>
      <c r="AC40" s="68"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27" customHeight="1" x14ac:dyDescent="0.25">
      <c r="A41" s="70" t="s">
        <v>52</v>
      </c>
      <c r="B41" s="61" t="s">
        <v>3</v>
      </c>
      <c r="C41" s="64">
        <v>3</v>
      </c>
      <c r="D41" s="65">
        <v>0</v>
      </c>
      <c r="E41" s="67">
        <v>3</v>
      </c>
      <c r="F41" s="67">
        <v>0</v>
      </c>
      <c r="G41" s="67">
        <v>0</v>
      </c>
      <c r="H41" s="65"/>
      <c r="I41" s="65">
        <f t="shared" si="23"/>
        <v>0</v>
      </c>
      <c r="J41" s="68">
        <v>0</v>
      </c>
      <c r="K41" s="68">
        <v>0</v>
      </c>
      <c r="L41" s="68">
        <v>0</v>
      </c>
      <c r="M41" s="39">
        <f t="shared" si="17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18"/>
        <v>1</v>
      </c>
      <c r="S41" s="68">
        <v>0</v>
      </c>
      <c r="T41" s="68">
        <v>1</v>
      </c>
      <c r="U41" s="68">
        <v>0</v>
      </c>
      <c r="V41" s="39">
        <f t="shared" si="19"/>
        <v>1</v>
      </c>
      <c r="W41" s="68">
        <v>0</v>
      </c>
      <c r="X41" s="68">
        <v>0</v>
      </c>
      <c r="Y41" s="39">
        <f t="shared" si="21"/>
        <v>2</v>
      </c>
      <c r="Z41" s="68">
        <v>0</v>
      </c>
      <c r="AA41" s="68">
        <v>0</v>
      </c>
      <c r="AB41" s="68">
        <v>0</v>
      </c>
      <c r="AC41" s="39"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/>
      <c r="B42" s="61" t="s">
        <v>16</v>
      </c>
      <c r="C42" s="56">
        <f>C8+C11+C14+C17+C18+C19+C27+C33+C34+C35+C36+C37+C38+C39+C40+C41</f>
        <v>153</v>
      </c>
      <c r="D42" s="56">
        <f t="shared" ref="D42:AP42" si="29">D8+D11+D14+D17+D18+D19+D27+D33+D34+D35+D36+D37+D38+D39+D40+D41</f>
        <v>0</v>
      </c>
      <c r="E42" s="56">
        <f t="shared" si="29"/>
        <v>153</v>
      </c>
      <c r="F42" s="56">
        <f t="shared" si="29"/>
        <v>0</v>
      </c>
      <c r="G42" s="56">
        <f t="shared" si="29"/>
        <v>0</v>
      </c>
      <c r="H42" s="56">
        <f t="shared" si="29"/>
        <v>179</v>
      </c>
      <c r="I42" s="56">
        <f t="shared" si="29"/>
        <v>168</v>
      </c>
      <c r="J42" s="56">
        <f t="shared" si="29"/>
        <v>1</v>
      </c>
      <c r="K42" s="56">
        <f t="shared" si="29"/>
        <v>10</v>
      </c>
      <c r="L42" s="56">
        <f t="shared" si="29"/>
        <v>0</v>
      </c>
      <c r="M42" s="56">
        <f t="shared" si="29"/>
        <v>89</v>
      </c>
      <c r="N42" s="56">
        <f t="shared" si="29"/>
        <v>26</v>
      </c>
      <c r="O42" s="56">
        <f t="shared" si="29"/>
        <v>5</v>
      </c>
      <c r="P42" s="56">
        <f t="shared" si="29"/>
        <v>58</v>
      </c>
      <c r="Q42" s="56">
        <f t="shared" si="29"/>
        <v>0</v>
      </c>
      <c r="R42" s="56">
        <f t="shared" si="29"/>
        <v>40</v>
      </c>
      <c r="S42" s="56">
        <f t="shared" si="29"/>
        <v>0</v>
      </c>
      <c r="T42" s="56">
        <f t="shared" si="29"/>
        <v>25</v>
      </c>
      <c r="U42" s="56">
        <f t="shared" si="29"/>
        <v>15</v>
      </c>
      <c r="V42" s="56">
        <f t="shared" si="29"/>
        <v>129</v>
      </c>
      <c r="W42" s="56">
        <f t="shared" si="29"/>
        <v>0</v>
      </c>
      <c r="X42" s="56">
        <f t="shared" si="29"/>
        <v>2</v>
      </c>
      <c r="Y42" s="56">
        <f t="shared" si="29"/>
        <v>192</v>
      </c>
      <c r="Z42" s="56">
        <f t="shared" si="29"/>
        <v>2</v>
      </c>
      <c r="AA42" s="56">
        <f t="shared" si="29"/>
        <v>37</v>
      </c>
      <c r="AB42" s="56">
        <f t="shared" si="29"/>
        <v>5</v>
      </c>
      <c r="AC42" s="56">
        <f t="shared" si="29"/>
        <v>42</v>
      </c>
      <c r="AD42" s="56">
        <f t="shared" si="29"/>
        <v>6</v>
      </c>
      <c r="AE42" s="56">
        <f t="shared" si="29"/>
        <v>36</v>
      </c>
      <c r="AF42" s="56">
        <f t="shared" si="29"/>
        <v>0</v>
      </c>
      <c r="AG42" s="56">
        <f t="shared" si="29"/>
        <v>36</v>
      </c>
      <c r="AH42" s="56">
        <f t="shared" si="29"/>
        <v>3</v>
      </c>
      <c r="AI42" s="56">
        <f t="shared" si="29"/>
        <v>3</v>
      </c>
      <c r="AJ42" s="56">
        <f t="shared" si="29"/>
        <v>6</v>
      </c>
      <c r="AK42" s="56">
        <f t="shared" si="29"/>
        <v>5</v>
      </c>
      <c r="AL42" s="56">
        <f t="shared" si="29"/>
        <v>1</v>
      </c>
      <c r="AM42" s="56">
        <f t="shared" si="29"/>
        <v>0</v>
      </c>
      <c r="AN42" s="56">
        <f t="shared" si="29"/>
        <v>0</v>
      </c>
      <c r="AO42" s="56">
        <f t="shared" si="29"/>
        <v>0</v>
      </c>
      <c r="AP42" s="56">
        <f t="shared" si="29"/>
        <v>0</v>
      </c>
    </row>
    <row r="43" spans="1:42" x14ac:dyDescent="0.25">
      <c r="A43" s="71"/>
      <c r="B43" s="71"/>
      <c r="C43" s="71" t="s">
        <v>103</v>
      </c>
      <c r="D43" s="71" t="s">
        <v>104</v>
      </c>
      <c r="E43" s="71" t="s">
        <v>47</v>
      </c>
      <c r="F43" s="71" t="s">
        <v>105</v>
      </c>
      <c r="G43" s="71" t="s">
        <v>106</v>
      </c>
      <c r="H43" s="71" t="s">
        <v>107</v>
      </c>
      <c r="I43" s="71" t="s">
        <v>108</v>
      </c>
      <c r="J43" s="71" t="s">
        <v>52</v>
      </c>
      <c r="K43" s="71" t="s">
        <v>81</v>
      </c>
      <c r="L43" s="71" t="s">
        <v>82</v>
      </c>
      <c r="M43" s="71" t="s">
        <v>83</v>
      </c>
      <c r="N43" s="71" t="s">
        <v>84</v>
      </c>
      <c r="O43" s="71" t="s">
        <v>94</v>
      </c>
      <c r="P43" s="71" t="s">
        <v>109</v>
      </c>
      <c r="Q43" s="71" t="s">
        <v>110</v>
      </c>
      <c r="R43" s="71" t="s">
        <v>111</v>
      </c>
      <c r="S43" s="71" t="s">
        <v>112</v>
      </c>
      <c r="T43" s="71" t="s">
        <v>113</v>
      </c>
      <c r="U43" s="71" t="s">
        <v>114</v>
      </c>
      <c r="V43" s="71" t="s">
        <v>115</v>
      </c>
      <c r="W43" s="71" t="s">
        <v>116</v>
      </c>
      <c r="X43" s="71" t="s">
        <v>117</v>
      </c>
      <c r="Y43" s="71" t="s">
        <v>118</v>
      </c>
      <c r="Z43" s="71" t="s">
        <v>119</v>
      </c>
      <c r="AA43" s="71" t="s">
        <v>120</v>
      </c>
      <c r="AB43" s="71" t="s">
        <v>121</v>
      </c>
      <c r="AC43" s="71" t="s">
        <v>122</v>
      </c>
      <c r="AD43" s="71" t="s">
        <v>123</v>
      </c>
      <c r="AE43" s="71" t="s">
        <v>124</v>
      </c>
      <c r="AF43" s="71" t="s">
        <v>125</v>
      </c>
      <c r="AG43" s="71" t="s">
        <v>126</v>
      </c>
      <c r="AH43" s="71" t="s">
        <v>127</v>
      </c>
      <c r="AI43" s="71" t="s">
        <v>128</v>
      </c>
      <c r="AJ43" s="71" t="s">
        <v>129</v>
      </c>
      <c r="AK43" s="71" t="s">
        <v>130</v>
      </c>
      <c r="AL43" s="71" t="s">
        <v>131</v>
      </c>
      <c r="AM43" s="71" t="s">
        <v>132</v>
      </c>
      <c r="AN43" s="71" t="s">
        <v>133</v>
      </c>
      <c r="AO43" s="71" t="s">
        <v>134</v>
      </c>
      <c r="AP43" s="71" t="s">
        <v>135</v>
      </c>
    </row>
    <row r="44" spans="1:42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2"/>
      <c r="C95" s="72"/>
      <c r="D95" s="72"/>
      <c r="E95" s="72"/>
      <c r="F95" s="72"/>
      <c r="G95" s="72"/>
      <c r="H95" s="72"/>
      <c r="I95" s="7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3"/>
      <c r="C103" s="73"/>
      <c r="D103" s="73"/>
      <c r="E103" s="73"/>
      <c r="F103" s="73"/>
      <c r="G103" s="73"/>
      <c r="H103" s="73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4"/>
      <c r="B106" s="75"/>
      <c r="C106" s="75"/>
      <c r="D106" s="75"/>
      <c r="E106" s="75"/>
      <c r="F106" s="75"/>
      <c r="G106" s="75"/>
      <c r="H106" s="75"/>
      <c r="I106" s="76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3"/>
      <c r="C107" s="73"/>
      <c r="D107" s="73"/>
      <c r="E107" s="73"/>
      <c r="F107" s="73"/>
      <c r="G107" s="73"/>
      <c r="H107" s="73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2"/>
      <c r="C109" s="72"/>
      <c r="D109" s="72"/>
      <c r="E109" s="72"/>
      <c r="F109" s="72"/>
      <c r="G109" s="72"/>
      <c r="H109" s="72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4"/>
      <c r="B110" s="75"/>
      <c r="C110" s="75"/>
      <c r="D110" s="75"/>
      <c r="E110" s="75"/>
      <c r="F110" s="75"/>
      <c r="G110" s="75"/>
      <c r="H110" s="75"/>
      <c r="I110" s="76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4"/>
      <c r="B117" s="75"/>
      <c r="C117" s="75"/>
      <c r="D117" s="75"/>
      <c r="E117" s="75"/>
      <c r="F117" s="75"/>
      <c r="G117" s="75"/>
      <c r="H117" s="75"/>
      <c r="I117" s="76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3"/>
      <c r="C118" s="73"/>
      <c r="D118" s="73"/>
      <c r="E118" s="73"/>
      <c r="F118" s="73"/>
      <c r="G118" s="73"/>
      <c r="H118" s="73"/>
      <c r="I118" s="7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5"/>
      <c r="D120" s="75"/>
      <c r="E120" s="75"/>
      <c r="F120" s="75"/>
      <c r="G120" s="75"/>
      <c r="H120" s="75"/>
      <c r="I120" s="76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2"/>
      <c r="C125" s="72"/>
      <c r="D125" s="72"/>
      <c r="E125" s="72"/>
      <c r="F125" s="72"/>
      <c r="G125" s="72"/>
      <c r="H125" s="72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7"/>
      <c r="B126" s="75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3"/>
      <c r="C127" s="75"/>
      <c r="D127" s="75"/>
      <c r="E127" s="75"/>
      <c r="F127" s="75"/>
      <c r="G127" s="75"/>
      <c r="H127" s="75"/>
      <c r="I127" s="76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3"/>
      <c r="D128" s="73"/>
      <c r="E128" s="73"/>
      <c r="F128" s="73"/>
      <c r="G128" s="73"/>
      <c r="H128" s="73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7"/>
      <c r="B131" s="75"/>
      <c r="C131" s="75"/>
      <c r="D131" s="75"/>
      <c r="E131" s="75"/>
      <c r="F131" s="75"/>
      <c r="G131" s="75"/>
      <c r="H131" s="75"/>
      <c r="I131" s="76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50" zoomScaleNormal="5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5.7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24.75" customHeight="1" x14ac:dyDescent="0.25">
      <c r="A2" s="202" t="s">
        <v>154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3.2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6.7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63.75" x14ac:dyDescent="0.25">
      <c r="A8" s="60">
        <v>1</v>
      </c>
      <c r="B8" s="61" t="s">
        <v>53</v>
      </c>
      <c r="C8" s="56">
        <f t="shared" ref="C8:AP8" si="0">SUM(C9:C10)</f>
        <v>102</v>
      </c>
      <c r="D8" s="56">
        <f t="shared" si="0"/>
        <v>0</v>
      </c>
      <c r="E8" s="56">
        <f t="shared" si="0"/>
        <v>102</v>
      </c>
      <c r="F8" s="56">
        <f t="shared" si="0"/>
        <v>0</v>
      </c>
      <c r="G8" s="56">
        <f t="shared" si="0"/>
        <v>0</v>
      </c>
      <c r="H8" s="56">
        <f t="shared" si="0"/>
        <v>89</v>
      </c>
      <c r="I8" s="56">
        <f t="shared" si="0"/>
        <v>71</v>
      </c>
      <c r="J8" s="56">
        <f t="shared" si="0"/>
        <v>8</v>
      </c>
      <c r="K8" s="56">
        <f t="shared" si="0"/>
        <v>10</v>
      </c>
      <c r="L8" s="56">
        <f t="shared" si="0"/>
        <v>0</v>
      </c>
      <c r="M8" s="56">
        <f t="shared" si="0"/>
        <v>97</v>
      </c>
      <c r="N8" s="56">
        <f t="shared" si="0"/>
        <v>26</v>
      </c>
      <c r="O8" s="56">
        <f t="shared" si="0"/>
        <v>2</v>
      </c>
      <c r="P8" s="56">
        <f t="shared" si="0"/>
        <v>69</v>
      </c>
      <c r="Q8" s="56">
        <f t="shared" si="0"/>
        <v>0</v>
      </c>
      <c r="R8" s="56">
        <f t="shared" si="0"/>
        <v>16</v>
      </c>
      <c r="S8" s="56">
        <f t="shared" si="0"/>
        <v>0</v>
      </c>
      <c r="T8" s="56">
        <f t="shared" si="0"/>
        <v>8</v>
      </c>
      <c r="U8" s="56">
        <f t="shared" si="0"/>
        <v>8</v>
      </c>
      <c r="V8" s="56">
        <f t="shared" si="0"/>
        <v>113</v>
      </c>
      <c r="W8" s="56">
        <f t="shared" si="0"/>
        <v>0</v>
      </c>
      <c r="X8" s="56">
        <f t="shared" si="0"/>
        <v>3</v>
      </c>
      <c r="Y8" s="56">
        <f t="shared" si="0"/>
        <v>60</v>
      </c>
      <c r="Z8" s="56">
        <f t="shared" si="0"/>
        <v>3</v>
      </c>
      <c r="AA8" s="56">
        <f t="shared" si="0"/>
        <v>15</v>
      </c>
      <c r="AB8" s="56">
        <f t="shared" si="0"/>
        <v>8</v>
      </c>
      <c r="AC8" s="56">
        <f t="shared" si="0"/>
        <v>23</v>
      </c>
      <c r="AD8" s="56">
        <f t="shared" si="0"/>
        <v>4</v>
      </c>
      <c r="AE8" s="56">
        <f t="shared" si="0"/>
        <v>19</v>
      </c>
      <c r="AF8" s="56">
        <f t="shared" si="0"/>
        <v>0</v>
      </c>
      <c r="AG8" s="56">
        <f t="shared" si="0"/>
        <v>23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85</v>
      </c>
      <c r="D9" s="65">
        <v>0</v>
      </c>
      <c r="E9" s="65">
        <v>85</v>
      </c>
      <c r="F9" s="65">
        <v>0</v>
      </c>
      <c r="G9" s="65">
        <v>0</v>
      </c>
      <c r="H9" s="65">
        <v>67</v>
      </c>
      <c r="I9" s="65">
        <f t="shared" ref="I9:I10" si="1">H9-J9-K9</f>
        <v>49</v>
      </c>
      <c r="J9" s="39">
        <v>8</v>
      </c>
      <c r="K9" s="39">
        <v>10</v>
      </c>
      <c r="L9" s="39">
        <v>0</v>
      </c>
      <c r="M9" s="39">
        <f t="shared" ref="M9:M10" si="2">N9+O9+P9+Q9</f>
        <v>88</v>
      </c>
      <c r="N9" s="39">
        <v>21</v>
      </c>
      <c r="O9" s="39">
        <v>1</v>
      </c>
      <c r="P9" s="39">
        <v>66</v>
      </c>
      <c r="Q9" s="39">
        <v>0</v>
      </c>
      <c r="R9" s="39">
        <f t="shared" ref="R9:R10" si="3">S9+T9+U9</f>
        <v>8</v>
      </c>
      <c r="S9" s="39">
        <v>0</v>
      </c>
      <c r="T9" s="39">
        <v>7</v>
      </c>
      <c r="U9" s="39">
        <v>1</v>
      </c>
      <c r="V9" s="39">
        <f t="shared" ref="V9:V10" si="4">M9+R9</f>
        <v>96</v>
      </c>
      <c r="W9" s="39">
        <v>0</v>
      </c>
      <c r="X9" s="39">
        <v>3</v>
      </c>
      <c r="Y9" s="39">
        <f t="shared" ref="Y9" si="5">E9+I9-V9-W9</f>
        <v>38</v>
      </c>
      <c r="Z9" s="39">
        <v>3</v>
      </c>
      <c r="AA9" s="39">
        <v>13</v>
      </c>
      <c r="AB9" s="39">
        <v>7</v>
      </c>
      <c r="AC9" s="39">
        <v>20</v>
      </c>
      <c r="AD9" s="39">
        <v>2</v>
      </c>
      <c r="AE9" s="39">
        <v>18</v>
      </c>
      <c r="AF9" s="39"/>
      <c r="AG9" s="39">
        <v>20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17</v>
      </c>
      <c r="D10" s="65">
        <v>0</v>
      </c>
      <c r="E10" s="65">
        <v>17</v>
      </c>
      <c r="F10" s="65">
        <v>0</v>
      </c>
      <c r="G10" s="65">
        <v>0</v>
      </c>
      <c r="H10" s="65">
        <v>22</v>
      </c>
      <c r="I10" s="65">
        <f t="shared" si="1"/>
        <v>22</v>
      </c>
      <c r="J10" s="39">
        <v>0</v>
      </c>
      <c r="K10" s="39">
        <v>0</v>
      </c>
      <c r="L10" s="39">
        <v>0</v>
      </c>
      <c r="M10" s="39">
        <f t="shared" si="2"/>
        <v>9</v>
      </c>
      <c r="N10" s="39">
        <v>5</v>
      </c>
      <c r="O10" s="39">
        <v>1</v>
      </c>
      <c r="P10" s="39">
        <v>3</v>
      </c>
      <c r="Q10" s="39">
        <v>0</v>
      </c>
      <c r="R10" s="39">
        <f t="shared" si="3"/>
        <v>8</v>
      </c>
      <c r="S10" s="39">
        <v>0</v>
      </c>
      <c r="T10" s="39">
        <v>1</v>
      </c>
      <c r="U10" s="39">
        <v>7</v>
      </c>
      <c r="V10" s="39">
        <f t="shared" si="4"/>
        <v>17</v>
      </c>
      <c r="W10" s="39">
        <v>0</v>
      </c>
      <c r="X10" s="66">
        <v>0</v>
      </c>
      <c r="Y10" s="39">
        <f t="shared" ref="Y10" si="6">E10+I10-V10</f>
        <v>22</v>
      </c>
      <c r="Z10" s="66">
        <v>0</v>
      </c>
      <c r="AA10" s="66">
        <v>2</v>
      </c>
      <c r="AB10" s="66">
        <v>1</v>
      </c>
      <c r="AC10" s="66">
        <v>3</v>
      </c>
      <c r="AD10" s="39">
        <v>2</v>
      </c>
      <c r="AE10" s="39">
        <v>1</v>
      </c>
      <c r="AF10" s="39"/>
      <c r="AG10" s="39">
        <v>3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61" t="s">
        <v>56</v>
      </c>
      <c r="C11" s="56">
        <f t="shared" ref="C11:AP11" si="7">SUM(C12:C13)</f>
        <v>13</v>
      </c>
      <c r="D11" s="56">
        <f t="shared" si="7"/>
        <v>0</v>
      </c>
      <c r="E11" s="56">
        <f t="shared" si="7"/>
        <v>13</v>
      </c>
      <c r="F11" s="56">
        <f t="shared" si="7"/>
        <v>0</v>
      </c>
      <c r="G11" s="56">
        <f t="shared" si="7"/>
        <v>0</v>
      </c>
      <c r="H11" s="56">
        <f t="shared" si="7"/>
        <v>17</v>
      </c>
      <c r="I11" s="56">
        <f t="shared" si="7"/>
        <v>10</v>
      </c>
      <c r="J11" s="56">
        <f t="shared" si="7"/>
        <v>1</v>
      </c>
      <c r="K11" s="56">
        <f t="shared" si="7"/>
        <v>6</v>
      </c>
      <c r="L11" s="56">
        <f t="shared" si="7"/>
        <v>0</v>
      </c>
      <c r="M11" s="56">
        <f t="shared" si="7"/>
        <v>14</v>
      </c>
      <c r="N11" s="56">
        <f t="shared" si="7"/>
        <v>4</v>
      </c>
      <c r="O11" s="56">
        <f t="shared" si="7"/>
        <v>1</v>
      </c>
      <c r="P11" s="56">
        <f t="shared" si="7"/>
        <v>9</v>
      </c>
      <c r="Q11" s="56">
        <f t="shared" si="7"/>
        <v>0</v>
      </c>
      <c r="R11" s="56">
        <f t="shared" si="7"/>
        <v>5</v>
      </c>
      <c r="S11" s="56">
        <f t="shared" si="7"/>
        <v>0</v>
      </c>
      <c r="T11" s="56">
        <f t="shared" si="7"/>
        <v>4</v>
      </c>
      <c r="U11" s="56">
        <f t="shared" si="7"/>
        <v>1</v>
      </c>
      <c r="V11" s="56">
        <f t="shared" si="7"/>
        <v>19</v>
      </c>
      <c r="W11" s="56">
        <f t="shared" si="7"/>
        <v>0</v>
      </c>
      <c r="X11" s="56">
        <f t="shared" si="7"/>
        <v>1</v>
      </c>
      <c r="Y11" s="56">
        <f t="shared" si="7"/>
        <v>4</v>
      </c>
      <c r="Z11" s="56">
        <f t="shared" si="7"/>
        <v>1</v>
      </c>
      <c r="AA11" s="56">
        <f t="shared" si="7"/>
        <v>4</v>
      </c>
      <c r="AB11" s="56">
        <f t="shared" si="7"/>
        <v>2</v>
      </c>
      <c r="AC11" s="56">
        <f t="shared" si="7"/>
        <v>6</v>
      </c>
      <c r="AD11" s="56">
        <f t="shared" si="7"/>
        <v>2</v>
      </c>
      <c r="AE11" s="56">
        <f t="shared" si="7"/>
        <v>4</v>
      </c>
      <c r="AF11" s="56">
        <f t="shared" si="7"/>
        <v>0</v>
      </c>
      <c r="AG11" s="56">
        <f t="shared" si="7"/>
        <v>6</v>
      </c>
      <c r="AH11" s="56">
        <f t="shared" si="7"/>
        <v>0</v>
      </c>
      <c r="AI11" s="56">
        <f t="shared" si="7"/>
        <v>0</v>
      </c>
      <c r="AJ11" s="56">
        <f t="shared" si="7"/>
        <v>0</v>
      </c>
      <c r="AK11" s="56">
        <f t="shared" si="7"/>
        <v>0</v>
      </c>
      <c r="AL11" s="56">
        <f t="shared" si="7"/>
        <v>0</v>
      </c>
      <c r="AM11" s="56">
        <f t="shared" si="7"/>
        <v>0</v>
      </c>
      <c r="AN11" s="56">
        <f t="shared" si="7"/>
        <v>0</v>
      </c>
      <c r="AO11" s="56">
        <f t="shared" si="7"/>
        <v>0</v>
      </c>
      <c r="AP11" s="56">
        <f t="shared" si="7"/>
        <v>0</v>
      </c>
    </row>
    <row r="12" spans="1:42" ht="51" x14ac:dyDescent="0.25">
      <c r="A12" s="62" t="s">
        <v>4</v>
      </c>
      <c r="B12" s="63" t="s">
        <v>57</v>
      </c>
      <c r="C12" s="65">
        <v>8</v>
      </c>
      <c r="D12" s="65">
        <v>0</v>
      </c>
      <c r="E12" s="65">
        <v>8</v>
      </c>
      <c r="F12" s="65">
        <v>0</v>
      </c>
      <c r="G12" s="65">
        <v>0</v>
      </c>
      <c r="H12" s="65">
        <v>13</v>
      </c>
      <c r="I12" s="65">
        <f t="shared" ref="I12:I13" si="8">H12-J12-K12</f>
        <v>7</v>
      </c>
      <c r="J12" s="39">
        <v>0</v>
      </c>
      <c r="K12" s="39">
        <v>6</v>
      </c>
      <c r="L12" s="39">
        <v>0</v>
      </c>
      <c r="M12" s="39">
        <f t="shared" ref="M12:M13" si="9">N12+O12+P12+Q12</f>
        <v>10</v>
      </c>
      <c r="N12" s="39">
        <v>1</v>
      </c>
      <c r="O12" s="39">
        <v>1</v>
      </c>
      <c r="P12" s="39">
        <v>8</v>
      </c>
      <c r="Q12" s="39">
        <v>0</v>
      </c>
      <c r="R12" s="39">
        <f t="shared" ref="R12:R13" si="10">S12+T12+U12</f>
        <v>3</v>
      </c>
      <c r="S12" s="39">
        <v>0</v>
      </c>
      <c r="T12" s="39">
        <v>2</v>
      </c>
      <c r="U12" s="39">
        <v>1</v>
      </c>
      <c r="V12" s="39">
        <f t="shared" ref="V12:V13" si="11">M12+R12</f>
        <v>13</v>
      </c>
      <c r="W12" s="39">
        <v>0</v>
      </c>
      <c r="X12" s="39">
        <v>0</v>
      </c>
      <c r="Y12" s="39">
        <f t="shared" ref="Y12:Y13" si="12">E12+I12-V12</f>
        <v>2</v>
      </c>
      <c r="Z12" s="39">
        <v>0</v>
      </c>
      <c r="AA12" s="39">
        <v>2</v>
      </c>
      <c r="AB12" s="39">
        <v>2</v>
      </c>
      <c r="AC12" s="39">
        <v>4</v>
      </c>
      <c r="AD12" s="39">
        <v>1</v>
      </c>
      <c r="AE12" s="39">
        <v>3</v>
      </c>
      <c r="AF12" s="39"/>
      <c r="AG12" s="39">
        <v>4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v>5</v>
      </c>
      <c r="D13" s="65">
        <v>0</v>
      </c>
      <c r="E13" s="65">
        <v>5</v>
      </c>
      <c r="F13" s="65">
        <v>0</v>
      </c>
      <c r="G13" s="65">
        <v>0</v>
      </c>
      <c r="H13" s="65">
        <v>4</v>
      </c>
      <c r="I13" s="65">
        <f t="shared" si="8"/>
        <v>3</v>
      </c>
      <c r="J13" s="39">
        <v>1</v>
      </c>
      <c r="K13" s="39">
        <v>0</v>
      </c>
      <c r="L13" s="39">
        <v>0</v>
      </c>
      <c r="M13" s="39">
        <f t="shared" si="9"/>
        <v>4</v>
      </c>
      <c r="N13" s="39">
        <v>3</v>
      </c>
      <c r="O13" s="39">
        <v>0</v>
      </c>
      <c r="P13" s="39">
        <v>1</v>
      </c>
      <c r="Q13" s="39">
        <v>0</v>
      </c>
      <c r="R13" s="39">
        <f t="shared" si="10"/>
        <v>2</v>
      </c>
      <c r="S13" s="39">
        <v>0</v>
      </c>
      <c r="T13" s="39">
        <v>2</v>
      </c>
      <c r="U13" s="39">
        <v>0</v>
      </c>
      <c r="V13" s="39">
        <f t="shared" si="11"/>
        <v>6</v>
      </c>
      <c r="W13" s="39">
        <v>0</v>
      </c>
      <c r="X13" s="39">
        <v>1</v>
      </c>
      <c r="Y13" s="39">
        <f t="shared" si="12"/>
        <v>2</v>
      </c>
      <c r="Z13" s="39">
        <v>1</v>
      </c>
      <c r="AA13" s="39">
        <v>2</v>
      </c>
      <c r="AB13" s="39">
        <v>0</v>
      </c>
      <c r="AC13" s="39">
        <v>2</v>
      </c>
      <c r="AD13" s="39">
        <v>1</v>
      </c>
      <c r="AE13" s="39">
        <v>1</v>
      </c>
      <c r="AF13" s="39"/>
      <c r="AG13" s="39">
        <v>2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51" x14ac:dyDescent="0.25">
      <c r="A14" s="62" t="s">
        <v>47</v>
      </c>
      <c r="B14" s="61" t="s">
        <v>59</v>
      </c>
      <c r="C14" s="56">
        <f>SUM(C15:C16)</f>
        <v>30</v>
      </c>
      <c r="D14" s="56">
        <f t="shared" ref="D14:AP14" si="13">SUM(D15:D16)</f>
        <v>0</v>
      </c>
      <c r="E14" s="56">
        <f t="shared" si="13"/>
        <v>30</v>
      </c>
      <c r="F14" s="56">
        <f t="shared" si="13"/>
        <v>0</v>
      </c>
      <c r="G14" s="56">
        <f t="shared" si="13"/>
        <v>0</v>
      </c>
      <c r="H14" s="56">
        <f t="shared" si="13"/>
        <v>19</v>
      </c>
      <c r="I14" s="56">
        <f t="shared" si="13"/>
        <v>16</v>
      </c>
      <c r="J14" s="56">
        <f t="shared" si="13"/>
        <v>2</v>
      </c>
      <c r="K14" s="56">
        <f t="shared" si="13"/>
        <v>1</v>
      </c>
      <c r="L14" s="56">
        <f t="shared" si="13"/>
        <v>0</v>
      </c>
      <c r="M14" s="56">
        <f t="shared" si="13"/>
        <v>32</v>
      </c>
      <c r="N14" s="56">
        <f t="shared" si="13"/>
        <v>15</v>
      </c>
      <c r="O14" s="56">
        <f t="shared" si="13"/>
        <v>12</v>
      </c>
      <c r="P14" s="56">
        <f t="shared" si="13"/>
        <v>5</v>
      </c>
      <c r="Q14" s="56">
        <f t="shared" si="13"/>
        <v>0</v>
      </c>
      <c r="R14" s="56">
        <f t="shared" si="13"/>
        <v>4</v>
      </c>
      <c r="S14" s="56">
        <f t="shared" si="13"/>
        <v>0</v>
      </c>
      <c r="T14" s="56">
        <f t="shared" si="13"/>
        <v>3</v>
      </c>
      <c r="U14" s="56">
        <f t="shared" si="13"/>
        <v>1</v>
      </c>
      <c r="V14" s="56">
        <f t="shared" si="13"/>
        <v>36</v>
      </c>
      <c r="W14" s="56">
        <f t="shared" si="13"/>
        <v>0</v>
      </c>
      <c r="X14" s="56">
        <f t="shared" si="13"/>
        <v>1</v>
      </c>
      <c r="Y14" s="56">
        <f t="shared" si="13"/>
        <v>10</v>
      </c>
      <c r="Z14" s="56">
        <f t="shared" si="13"/>
        <v>1</v>
      </c>
      <c r="AA14" s="56">
        <f t="shared" si="13"/>
        <v>11</v>
      </c>
      <c r="AB14" s="56">
        <f t="shared" si="13"/>
        <v>2</v>
      </c>
      <c r="AC14" s="56">
        <f t="shared" si="13"/>
        <v>13</v>
      </c>
      <c r="AD14" s="56">
        <f t="shared" si="13"/>
        <v>2</v>
      </c>
      <c r="AE14" s="56">
        <f t="shared" si="13"/>
        <v>11</v>
      </c>
      <c r="AF14" s="56">
        <f t="shared" si="13"/>
        <v>0</v>
      </c>
      <c r="AG14" s="56">
        <f t="shared" si="13"/>
        <v>13</v>
      </c>
      <c r="AH14" s="56">
        <f t="shared" si="13"/>
        <v>0</v>
      </c>
      <c r="AI14" s="56">
        <f t="shared" si="13"/>
        <v>0</v>
      </c>
      <c r="AJ14" s="56">
        <f t="shared" si="13"/>
        <v>0</v>
      </c>
      <c r="AK14" s="56">
        <f t="shared" si="13"/>
        <v>0</v>
      </c>
      <c r="AL14" s="56">
        <f t="shared" si="13"/>
        <v>0</v>
      </c>
      <c r="AM14" s="56">
        <f t="shared" si="13"/>
        <v>0</v>
      </c>
      <c r="AN14" s="56">
        <f t="shared" si="13"/>
        <v>0</v>
      </c>
      <c r="AO14" s="56">
        <f t="shared" si="13"/>
        <v>0</v>
      </c>
      <c r="AP14" s="56">
        <f t="shared" si="13"/>
        <v>0</v>
      </c>
    </row>
    <row r="15" spans="1:42" ht="51" x14ac:dyDescent="0.25">
      <c r="A15" s="62" t="s">
        <v>6</v>
      </c>
      <c r="B15" s="63" t="s">
        <v>60</v>
      </c>
      <c r="C15" s="64">
        <v>10</v>
      </c>
      <c r="D15" s="65">
        <f t="shared" ref="D15" si="14">L15+V15+W15+Y15-E15-I15</f>
        <v>0</v>
      </c>
      <c r="E15" s="67">
        <v>10</v>
      </c>
      <c r="F15" s="67">
        <v>0</v>
      </c>
      <c r="G15" s="67">
        <v>0</v>
      </c>
      <c r="H15" s="65">
        <v>4</v>
      </c>
      <c r="I15" s="65">
        <f t="shared" ref="I15:I41" si="15">H15-J15-K15</f>
        <v>4</v>
      </c>
      <c r="J15" s="39">
        <v>0</v>
      </c>
      <c r="K15" s="39">
        <v>0</v>
      </c>
      <c r="L15" s="39">
        <v>0</v>
      </c>
      <c r="M15" s="39">
        <f t="shared" ref="M15:M41" si="16">N15+O15+P15+Q15</f>
        <v>5</v>
      </c>
      <c r="N15" s="39">
        <v>2</v>
      </c>
      <c r="O15" s="39">
        <v>1</v>
      </c>
      <c r="P15" s="39">
        <v>2</v>
      </c>
      <c r="Q15" s="39">
        <v>0</v>
      </c>
      <c r="R15" s="39">
        <f t="shared" ref="R15:R41" si="17">S15+T15+U15</f>
        <v>0</v>
      </c>
      <c r="S15" s="39">
        <v>0</v>
      </c>
      <c r="T15" s="39">
        <v>0</v>
      </c>
      <c r="U15" s="39">
        <v>0</v>
      </c>
      <c r="V15" s="39">
        <f t="shared" ref="V15:V41" si="18">M15+R15</f>
        <v>5</v>
      </c>
      <c r="W15" s="39">
        <v>0</v>
      </c>
      <c r="X15" s="39">
        <v>0</v>
      </c>
      <c r="Y15" s="39">
        <f t="shared" ref="Y15" si="19">E15+I15-L15-V15</f>
        <v>9</v>
      </c>
      <c r="Z15" s="39">
        <v>0</v>
      </c>
      <c r="AA15" s="39">
        <v>3</v>
      </c>
      <c r="AB15" s="39">
        <v>1</v>
      </c>
      <c r="AC15" s="39">
        <v>4</v>
      </c>
      <c r="AD15" s="39">
        <v>1</v>
      </c>
      <c r="AE15" s="39">
        <v>3</v>
      </c>
      <c r="AF15" s="39"/>
      <c r="AG15" s="39">
        <v>4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20</v>
      </c>
      <c r="D16" s="65">
        <v>0</v>
      </c>
      <c r="E16" s="67">
        <v>20</v>
      </c>
      <c r="F16" s="67">
        <v>0</v>
      </c>
      <c r="G16" s="67">
        <v>0</v>
      </c>
      <c r="H16" s="65">
        <v>15</v>
      </c>
      <c r="I16" s="65">
        <f t="shared" si="15"/>
        <v>12</v>
      </c>
      <c r="J16" s="68">
        <v>2</v>
      </c>
      <c r="K16" s="68">
        <v>1</v>
      </c>
      <c r="L16" s="68">
        <v>0</v>
      </c>
      <c r="M16" s="39">
        <f t="shared" si="16"/>
        <v>27</v>
      </c>
      <c r="N16" s="68">
        <v>13</v>
      </c>
      <c r="O16" s="68">
        <v>11</v>
      </c>
      <c r="P16" s="68">
        <v>3</v>
      </c>
      <c r="Q16" s="68">
        <v>0</v>
      </c>
      <c r="R16" s="39">
        <f t="shared" si="17"/>
        <v>4</v>
      </c>
      <c r="S16" s="68">
        <v>0</v>
      </c>
      <c r="T16" s="68">
        <v>3</v>
      </c>
      <c r="U16" s="68">
        <v>1</v>
      </c>
      <c r="V16" s="39">
        <f t="shared" si="18"/>
        <v>31</v>
      </c>
      <c r="W16" s="68">
        <v>0</v>
      </c>
      <c r="X16" s="68">
        <v>1</v>
      </c>
      <c r="Y16" s="39">
        <f t="shared" ref="Y16:Y41" si="20">E16+I16-V16</f>
        <v>1</v>
      </c>
      <c r="Z16" s="68">
        <v>1</v>
      </c>
      <c r="AA16" s="68">
        <v>8</v>
      </c>
      <c r="AB16" s="68">
        <v>1</v>
      </c>
      <c r="AC16" s="39">
        <f t="shared" ref="AC16:AC41" si="21">AA16+AB16</f>
        <v>9</v>
      </c>
      <c r="AD16" s="39">
        <v>1</v>
      </c>
      <c r="AE16" s="39">
        <v>8</v>
      </c>
      <c r="AF16" s="68"/>
      <c r="AG16" s="68">
        <v>9</v>
      </c>
      <c r="AH16" s="39">
        <v>0</v>
      </c>
      <c r="AI16" s="39">
        <v>0</v>
      </c>
      <c r="AJ16" s="39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23</v>
      </c>
      <c r="D17" s="65">
        <v>0</v>
      </c>
      <c r="E17" s="65">
        <v>23</v>
      </c>
      <c r="F17" s="65">
        <v>0</v>
      </c>
      <c r="G17" s="65">
        <v>0</v>
      </c>
      <c r="H17" s="65">
        <v>57</v>
      </c>
      <c r="I17" s="65">
        <v>57</v>
      </c>
      <c r="J17" s="68">
        <v>0</v>
      </c>
      <c r="K17" s="68">
        <v>0</v>
      </c>
      <c r="L17" s="68">
        <v>0</v>
      </c>
      <c r="M17" s="39">
        <f t="shared" si="16"/>
        <v>15</v>
      </c>
      <c r="N17" s="68">
        <v>6</v>
      </c>
      <c r="O17" s="68">
        <v>0</v>
      </c>
      <c r="P17" s="68">
        <v>9</v>
      </c>
      <c r="Q17" s="68">
        <v>0</v>
      </c>
      <c r="R17" s="39">
        <f t="shared" si="17"/>
        <v>7</v>
      </c>
      <c r="S17" s="68">
        <v>0</v>
      </c>
      <c r="T17" s="68">
        <v>4</v>
      </c>
      <c r="U17" s="68">
        <v>3</v>
      </c>
      <c r="V17" s="39">
        <f t="shared" si="18"/>
        <v>22</v>
      </c>
      <c r="W17" s="68">
        <v>0</v>
      </c>
      <c r="X17" s="68">
        <v>0</v>
      </c>
      <c r="Y17" s="39">
        <f t="shared" si="20"/>
        <v>58</v>
      </c>
      <c r="Z17" s="68">
        <v>0</v>
      </c>
      <c r="AA17" s="68">
        <v>2</v>
      </c>
      <c r="AB17" s="68">
        <v>0</v>
      </c>
      <c r="AC17" s="68">
        <v>2</v>
      </c>
      <c r="AD17" s="68">
        <v>0</v>
      </c>
      <c r="AE17" s="68">
        <v>2</v>
      </c>
      <c r="AF17" s="68"/>
      <c r="AG17" s="68">
        <v>2</v>
      </c>
      <c r="AH17" s="39">
        <v>0</v>
      </c>
      <c r="AI17" s="39">
        <v>0</v>
      </c>
      <c r="AJ17" s="39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1</v>
      </c>
      <c r="D18" s="65">
        <f t="shared" ref="D18" si="22">L18+V18+W18+Y18-E18-I18</f>
        <v>0</v>
      </c>
      <c r="E18" s="65">
        <f t="shared" ref="E18" si="23">C18-F18-G18</f>
        <v>1</v>
      </c>
      <c r="F18" s="67">
        <v>0</v>
      </c>
      <c r="G18" s="67">
        <v>0</v>
      </c>
      <c r="H18" s="65">
        <v>0</v>
      </c>
      <c r="I18" s="65">
        <f t="shared" si="15"/>
        <v>0</v>
      </c>
      <c r="J18" s="68">
        <v>0</v>
      </c>
      <c r="K18" s="68">
        <v>0</v>
      </c>
      <c r="L18" s="68">
        <v>0</v>
      </c>
      <c r="M18" s="39">
        <f t="shared" si="16"/>
        <v>0</v>
      </c>
      <c r="N18" s="68">
        <v>0</v>
      </c>
      <c r="O18" s="68">
        <v>0</v>
      </c>
      <c r="P18" s="68">
        <v>0</v>
      </c>
      <c r="Q18" s="68">
        <v>0</v>
      </c>
      <c r="R18" s="39">
        <f t="shared" si="17"/>
        <v>0</v>
      </c>
      <c r="S18" s="68">
        <v>0</v>
      </c>
      <c r="T18" s="68">
        <v>0</v>
      </c>
      <c r="U18" s="68">
        <v>0</v>
      </c>
      <c r="V18" s="39">
        <f t="shared" si="18"/>
        <v>0</v>
      </c>
      <c r="W18" s="68">
        <v>0</v>
      </c>
      <c r="X18" s="68">
        <v>0</v>
      </c>
      <c r="Y18" s="39">
        <f t="shared" si="20"/>
        <v>1</v>
      </c>
      <c r="Z18" s="68">
        <v>0</v>
      </c>
      <c r="AA18" s="68">
        <v>0</v>
      </c>
      <c r="AB18" s="68">
        <v>2</v>
      </c>
      <c r="AC18" s="39">
        <f t="shared" si="21"/>
        <v>2</v>
      </c>
      <c r="AD18" s="68">
        <v>0</v>
      </c>
      <c r="AE18" s="39">
        <v>2</v>
      </c>
      <c r="AF18" s="68"/>
      <c r="AG18" s="68">
        <v>2</v>
      </c>
      <c r="AH18" s="39">
        <v>0</v>
      </c>
      <c r="AI18" s="39">
        <v>0</v>
      </c>
      <c r="AJ18" s="39">
        <v>0</v>
      </c>
      <c r="AK18" s="68">
        <v>0</v>
      </c>
      <c r="AL18" s="68">
        <v>0</v>
      </c>
      <c r="AM18" s="68"/>
      <c r="AN18" s="64"/>
      <c r="AO18" s="64"/>
      <c r="AP18" s="64"/>
    </row>
    <row r="19" spans="1:42" ht="51" x14ac:dyDescent="0.25">
      <c r="A19" s="62">
        <v>6</v>
      </c>
      <c r="B19" s="61" t="s">
        <v>67</v>
      </c>
      <c r="C19" s="56">
        <f t="shared" ref="C19:AP19" si="24">SUM(C20:C26)</f>
        <v>0</v>
      </c>
      <c r="D19" s="56">
        <f t="shared" si="24"/>
        <v>0</v>
      </c>
      <c r="E19" s="56">
        <f t="shared" si="24"/>
        <v>0</v>
      </c>
      <c r="F19" s="56">
        <f t="shared" si="24"/>
        <v>0</v>
      </c>
      <c r="G19" s="56">
        <f t="shared" si="24"/>
        <v>0</v>
      </c>
      <c r="H19" s="56">
        <f t="shared" si="24"/>
        <v>0</v>
      </c>
      <c r="I19" s="56">
        <f t="shared" si="24"/>
        <v>0</v>
      </c>
      <c r="J19" s="56">
        <f t="shared" si="24"/>
        <v>0</v>
      </c>
      <c r="K19" s="56">
        <f t="shared" si="24"/>
        <v>0</v>
      </c>
      <c r="L19" s="56">
        <f t="shared" si="24"/>
        <v>0</v>
      </c>
      <c r="M19" s="56">
        <f t="shared" si="24"/>
        <v>0</v>
      </c>
      <c r="N19" s="56">
        <f t="shared" si="24"/>
        <v>0</v>
      </c>
      <c r="O19" s="56">
        <f t="shared" si="24"/>
        <v>0</v>
      </c>
      <c r="P19" s="56">
        <f t="shared" si="24"/>
        <v>0</v>
      </c>
      <c r="Q19" s="56">
        <f t="shared" si="24"/>
        <v>0</v>
      </c>
      <c r="R19" s="56">
        <f t="shared" si="24"/>
        <v>0</v>
      </c>
      <c r="S19" s="56">
        <f t="shared" si="24"/>
        <v>0</v>
      </c>
      <c r="T19" s="56">
        <f t="shared" si="24"/>
        <v>0</v>
      </c>
      <c r="U19" s="56">
        <f t="shared" si="24"/>
        <v>0</v>
      </c>
      <c r="V19" s="56">
        <f t="shared" si="24"/>
        <v>0</v>
      </c>
      <c r="W19" s="56">
        <f t="shared" si="24"/>
        <v>0</v>
      </c>
      <c r="X19" s="56">
        <f t="shared" si="24"/>
        <v>0</v>
      </c>
      <c r="Y19" s="56">
        <f t="shared" si="24"/>
        <v>0</v>
      </c>
      <c r="Z19" s="56">
        <f t="shared" si="24"/>
        <v>0</v>
      </c>
      <c r="AA19" s="56">
        <f t="shared" si="24"/>
        <v>0</v>
      </c>
      <c r="AB19" s="56">
        <f t="shared" si="24"/>
        <v>0</v>
      </c>
      <c r="AC19" s="56">
        <f t="shared" si="24"/>
        <v>0</v>
      </c>
      <c r="AD19" s="56">
        <f t="shared" si="24"/>
        <v>0</v>
      </c>
      <c r="AE19" s="56">
        <f t="shared" si="24"/>
        <v>0</v>
      </c>
      <c r="AF19" s="56">
        <f t="shared" si="24"/>
        <v>0</v>
      </c>
      <c r="AG19" s="56">
        <f t="shared" si="24"/>
        <v>0</v>
      </c>
      <c r="AH19" s="56">
        <f t="shared" si="24"/>
        <v>0</v>
      </c>
      <c r="AI19" s="56">
        <f t="shared" si="24"/>
        <v>0</v>
      </c>
      <c r="AJ19" s="56">
        <f t="shared" si="24"/>
        <v>0</v>
      </c>
      <c r="AK19" s="56">
        <f t="shared" si="24"/>
        <v>0</v>
      </c>
      <c r="AL19" s="56">
        <f t="shared" si="24"/>
        <v>0</v>
      </c>
      <c r="AM19" s="56">
        <f t="shared" si="24"/>
        <v>0</v>
      </c>
      <c r="AN19" s="56">
        <f t="shared" si="24"/>
        <v>0</v>
      </c>
      <c r="AO19" s="56">
        <f t="shared" si="24"/>
        <v>0</v>
      </c>
      <c r="AP19" s="56">
        <f t="shared" si="24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41" si="25">E20+F20+G20</f>
        <v>0</v>
      </c>
      <c r="D20" s="65">
        <f t="shared" ref="D20:D41" si="26">L20+V20+W20+Y20-E20-I20</f>
        <v>0</v>
      </c>
      <c r="E20" s="67">
        <v>0</v>
      </c>
      <c r="F20" s="67">
        <v>0</v>
      </c>
      <c r="G20" s="67">
        <v>0</v>
      </c>
      <c r="H20" s="67">
        <v>0</v>
      </c>
      <c r="I20" s="65">
        <f t="shared" si="15"/>
        <v>0</v>
      </c>
      <c r="J20" s="68">
        <v>0</v>
      </c>
      <c r="K20" s="68">
        <v>0</v>
      </c>
      <c r="L20" s="68">
        <v>0</v>
      </c>
      <c r="M20" s="39">
        <f t="shared" si="16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7"/>
        <v>0</v>
      </c>
      <c r="S20" s="68">
        <v>0</v>
      </c>
      <c r="T20" s="68">
        <v>0</v>
      </c>
      <c r="U20" s="68">
        <v>0</v>
      </c>
      <c r="V20" s="39">
        <f t="shared" si="18"/>
        <v>0</v>
      </c>
      <c r="W20" s="68">
        <v>0</v>
      </c>
      <c r="X20" s="68">
        <v>0</v>
      </c>
      <c r="Y20" s="39">
        <f t="shared" si="20"/>
        <v>0</v>
      </c>
      <c r="Z20" s="68">
        <v>0</v>
      </c>
      <c r="AA20" s="68">
        <v>0</v>
      </c>
      <c r="AB20" s="68">
        <v>0</v>
      </c>
      <c r="AC20" s="39">
        <f t="shared" si="21"/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5"/>
        <v>0</v>
      </c>
      <c r="D21" s="65">
        <f t="shared" si="26"/>
        <v>0</v>
      </c>
      <c r="E21" s="65">
        <v>0</v>
      </c>
      <c r="F21" s="67">
        <v>0</v>
      </c>
      <c r="G21" s="67">
        <v>0</v>
      </c>
      <c r="H21" s="67">
        <v>0</v>
      </c>
      <c r="I21" s="65">
        <f t="shared" si="15"/>
        <v>0</v>
      </c>
      <c r="J21" s="68">
        <v>0</v>
      </c>
      <c r="K21" s="68">
        <v>0</v>
      </c>
      <c r="L21" s="68">
        <v>0</v>
      </c>
      <c r="M21" s="39">
        <f t="shared" si="16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7"/>
        <v>0</v>
      </c>
      <c r="S21" s="68">
        <v>0</v>
      </c>
      <c r="T21" s="68">
        <v>0</v>
      </c>
      <c r="U21" s="68">
        <v>0</v>
      </c>
      <c r="V21" s="39">
        <f t="shared" si="18"/>
        <v>0</v>
      </c>
      <c r="W21" s="68">
        <v>0</v>
      </c>
      <c r="X21" s="68">
        <v>0</v>
      </c>
      <c r="Y21" s="39">
        <f t="shared" si="20"/>
        <v>0</v>
      </c>
      <c r="Z21" s="68">
        <v>0</v>
      </c>
      <c r="AA21" s="68">
        <v>0</v>
      </c>
      <c r="AB21" s="68">
        <v>0</v>
      </c>
      <c r="AC21" s="39">
        <f t="shared" si="21"/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5"/>
        <v>0</v>
      </c>
      <c r="D22" s="65">
        <f t="shared" si="26"/>
        <v>0</v>
      </c>
      <c r="E22" s="67">
        <v>0</v>
      </c>
      <c r="F22" s="67">
        <v>0</v>
      </c>
      <c r="G22" s="67">
        <v>0</v>
      </c>
      <c r="H22" s="67">
        <v>0</v>
      </c>
      <c r="I22" s="65">
        <f t="shared" si="15"/>
        <v>0</v>
      </c>
      <c r="J22" s="68">
        <v>0</v>
      </c>
      <c r="K22" s="68">
        <v>0</v>
      </c>
      <c r="L22" s="68">
        <v>0</v>
      </c>
      <c r="M22" s="39">
        <f t="shared" si="16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7"/>
        <v>0</v>
      </c>
      <c r="S22" s="68">
        <v>0</v>
      </c>
      <c r="T22" s="68">
        <v>0</v>
      </c>
      <c r="U22" s="68">
        <v>0</v>
      </c>
      <c r="V22" s="39">
        <f t="shared" si="18"/>
        <v>0</v>
      </c>
      <c r="W22" s="68">
        <v>0</v>
      </c>
      <c r="X22" s="68">
        <v>0</v>
      </c>
      <c r="Y22" s="39">
        <f t="shared" si="20"/>
        <v>0</v>
      </c>
      <c r="Z22" s="68">
        <v>0</v>
      </c>
      <c r="AA22" s="68">
        <v>0</v>
      </c>
      <c r="AB22" s="68">
        <v>0</v>
      </c>
      <c r="AC22" s="39">
        <f t="shared" si="21"/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5"/>
        <v>0</v>
      </c>
      <c r="D23" s="65">
        <f t="shared" si="26"/>
        <v>0</v>
      </c>
      <c r="E23" s="67">
        <v>0</v>
      </c>
      <c r="F23" s="67">
        <v>0</v>
      </c>
      <c r="G23" s="67">
        <v>0</v>
      </c>
      <c r="H23" s="67">
        <v>0</v>
      </c>
      <c r="I23" s="65">
        <f t="shared" si="15"/>
        <v>0</v>
      </c>
      <c r="J23" s="68">
        <v>0</v>
      </c>
      <c r="K23" s="68">
        <v>0</v>
      </c>
      <c r="L23" s="68">
        <v>0</v>
      </c>
      <c r="M23" s="39">
        <f t="shared" si="16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7"/>
        <v>0</v>
      </c>
      <c r="S23" s="68">
        <v>0</v>
      </c>
      <c r="T23" s="68">
        <v>0</v>
      </c>
      <c r="U23" s="68">
        <v>0</v>
      </c>
      <c r="V23" s="39">
        <f t="shared" si="18"/>
        <v>0</v>
      </c>
      <c r="W23" s="68">
        <v>0</v>
      </c>
      <c r="X23" s="68">
        <v>0</v>
      </c>
      <c r="Y23" s="39">
        <f t="shared" si="20"/>
        <v>0</v>
      </c>
      <c r="Z23" s="68">
        <v>0</v>
      </c>
      <c r="AA23" s="68">
        <v>0</v>
      </c>
      <c r="AB23" s="68">
        <v>0</v>
      </c>
      <c r="AC23" s="39">
        <f t="shared" si="21"/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5"/>
        <v>0</v>
      </c>
      <c r="D24" s="65">
        <f t="shared" si="26"/>
        <v>0</v>
      </c>
      <c r="E24" s="67">
        <v>0</v>
      </c>
      <c r="F24" s="67">
        <v>0</v>
      </c>
      <c r="G24" s="67">
        <v>0</v>
      </c>
      <c r="H24" s="67">
        <v>0</v>
      </c>
      <c r="I24" s="65">
        <f t="shared" si="15"/>
        <v>0</v>
      </c>
      <c r="J24" s="68">
        <v>0</v>
      </c>
      <c r="K24" s="68">
        <v>0</v>
      </c>
      <c r="L24" s="68">
        <v>0</v>
      </c>
      <c r="M24" s="39">
        <f t="shared" si="16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7"/>
        <v>0</v>
      </c>
      <c r="S24" s="68">
        <v>0</v>
      </c>
      <c r="T24" s="68">
        <v>0</v>
      </c>
      <c r="U24" s="68">
        <v>0</v>
      </c>
      <c r="V24" s="39">
        <f t="shared" si="18"/>
        <v>0</v>
      </c>
      <c r="W24" s="68">
        <v>0</v>
      </c>
      <c r="X24" s="68">
        <v>0</v>
      </c>
      <c r="Y24" s="39">
        <f t="shared" si="20"/>
        <v>0</v>
      </c>
      <c r="Z24" s="68">
        <v>0</v>
      </c>
      <c r="AA24" s="68">
        <v>0</v>
      </c>
      <c r="AB24" s="68">
        <v>0</v>
      </c>
      <c r="AC24" s="39">
        <f t="shared" si="21"/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5"/>
        <v>0</v>
      </c>
      <c r="D25" s="65">
        <f t="shared" si="26"/>
        <v>0</v>
      </c>
      <c r="E25" s="65">
        <v>0</v>
      </c>
      <c r="F25" s="65">
        <v>0</v>
      </c>
      <c r="G25" s="65">
        <v>0</v>
      </c>
      <c r="H25" s="67">
        <v>0</v>
      </c>
      <c r="I25" s="65">
        <f t="shared" si="15"/>
        <v>0</v>
      </c>
      <c r="J25" s="68">
        <v>0</v>
      </c>
      <c r="K25" s="68">
        <v>0</v>
      </c>
      <c r="L25" s="68">
        <v>0</v>
      </c>
      <c r="M25" s="39">
        <f t="shared" si="16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7"/>
        <v>0</v>
      </c>
      <c r="S25" s="68">
        <v>0</v>
      </c>
      <c r="T25" s="68">
        <v>0</v>
      </c>
      <c r="U25" s="68">
        <v>0</v>
      </c>
      <c r="V25" s="39">
        <f t="shared" si="18"/>
        <v>0</v>
      </c>
      <c r="W25" s="68">
        <v>0</v>
      </c>
      <c r="X25" s="68">
        <v>0</v>
      </c>
      <c r="Y25" s="39">
        <f t="shared" si="20"/>
        <v>0</v>
      </c>
      <c r="Z25" s="68">
        <v>0</v>
      </c>
      <c r="AA25" s="68">
        <v>0</v>
      </c>
      <c r="AB25" s="68">
        <v>0</v>
      </c>
      <c r="AC25" s="39">
        <f t="shared" si="21"/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5"/>
        <v>0</v>
      </c>
      <c r="D26" s="65">
        <f t="shared" si="26"/>
        <v>0</v>
      </c>
      <c r="E26" s="67">
        <v>0</v>
      </c>
      <c r="F26" s="67">
        <v>0</v>
      </c>
      <c r="G26" s="67">
        <v>0</v>
      </c>
      <c r="H26" s="67">
        <v>0</v>
      </c>
      <c r="I26" s="65">
        <f t="shared" si="15"/>
        <v>0</v>
      </c>
      <c r="J26" s="68">
        <v>0</v>
      </c>
      <c r="K26" s="68">
        <v>0</v>
      </c>
      <c r="L26" s="68">
        <v>0</v>
      </c>
      <c r="M26" s="39">
        <f t="shared" si="16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7"/>
        <v>0</v>
      </c>
      <c r="S26" s="68">
        <v>0</v>
      </c>
      <c r="T26" s="68">
        <v>0</v>
      </c>
      <c r="U26" s="68">
        <v>0</v>
      </c>
      <c r="V26" s="39">
        <f t="shared" si="18"/>
        <v>0</v>
      </c>
      <c r="W26" s="68">
        <v>0</v>
      </c>
      <c r="X26" s="68">
        <v>0</v>
      </c>
      <c r="Y26" s="39">
        <f t="shared" si="20"/>
        <v>0</v>
      </c>
      <c r="Z26" s="68">
        <v>0</v>
      </c>
      <c r="AA26" s="68">
        <v>0</v>
      </c>
      <c r="AB26" s="68">
        <v>0</v>
      </c>
      <c r="AC26" s="39">
        <f t="shared" si="21"/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27">SUM(C28:C32)</f>
        <v>0</v>
      </c>
      <c r="D27" s="56">
        <f t="shared" si="27"/>
        <v>0</v>
      </c>
      <c r="E27" s="56">
        <f t="shared" si="27"/>
        <v>0</v>
      </c>
      <c r="F27" s="56">
        <f t="shared" si="27"/>
        <v>0</v>
      </c>
      <c r="G27" s="56">
        <f t="shared" si="27"/>
        <v>0</v>
      </c>
      <c r="H27" s="56">
        <f t="shared" si="27"/>
        <v>0</v>
      </c>
      <c r="I27" s="56">
        <f t="shared" si="27"/>
        <v>0</v>
      </c>
      <c r="J27" s="56">
        <f t="shared" si="27"/>
        <v>0</v>
      </c>
      <c r="K27" s="56">
        <f t="shared" si="27"/>
        <v>0</v>
      </c>
      <c r="L27" s="56">
        <f t="shared" si="27"/>
        <v>0</v>
      </c>
      <c r="M27" s="56">
        <f t="shared" si="27"/>
        <v>0</v>
      </c>
      <c r="N27" s="56">
        <f t="shared" si="27"/>
        <v>0</v>
      </c>
      <c r="O27" s="56">
        <f t="shared" si="27"/>
        <v>0</v>
      </c>
      <c r="P27" s="56">
        <f t="shared" si="27"/>
        <v>0</v>
      </c>
      <c r="Q27" s="56">
        <f t="shared" si="27"/>
        <v>0</v>
      </c>
      <c r="R27" s="56">
        <f t="shared" si="27"/>
        <v>0</v>
      </c>
      <c r="S27" s="56">
        <f t="shared" si="27"/>
        <v>0</v>
      </c>
      <c r="T27" s="56">
        <f t="shared" si="27"/>
        <v>0</v>
      </c>
      <c r="U27" s="56">
        <f t="shared" si="27"/>
        <v>0</v>
      </c>
      <c r="V27" s="56">
        <f t="shared" si="27"/>
        <v>0</v>
      </c>
      <c r="W27" s="56">
        <f t="shared" si="27"/>
        <v>0</v>
      </c>
      <c r="X27" s="56">
        <f t="shared" si="27"/>
        <v>0</v>
      </c>
      <c r="Y27" s="56">
        <f t="shared" si="27"/>
        <v>0</v>
      </c>
      <c r="Z27" s="56">
        <f t="shared" si="27"/>
        <v>0</v>
      </c>
      <c r="AA27" s="56">
        <f t="shared" si="27"/>
        <v>0</v>
      </c>
      <c r="AB27" s="56">
        <f t="shared" si="27"/>
        <v>0</v>
      </c>
      <c r="AC27" s="56">
        <f t="shared" si="27"/>
        <v>0</v>
      </c>
      <c r="AD27" s="56">
        <f t="shared" si="27"/>
        <v>0</v>
      </c>
      <c r="AE27" s="56">
        <f t="shared" si="27"/>
        <v>0</v>
      </c>
      <c r="AF27" s="56">
        <f t="shared" si="27"/>
        <v>0</v>
      </c>
      <c r="AG27" s="56">
        <f t="shared" si="27"/>
        <v>0</v>
      </c>
      <c r="AH27" s="56">
        <f t="shared" si="27"/>
        <v>0</v>
      </c>
      <c r="AI27" s="56">
        <f t="shared" si="27"/>
        <v>0</v>
      </c>
      <c r="AJ27" s="56">
        <f t="shared" si="27"/>
        <v>0</v>
      </c>
      <c r="AK27" s="56">
        <f t="shared" si="27"/>
        <v>0</v>
      </c>
      <c r="AL27" s="56">
        <f t="shared" si="27"/>
        <v>0</v>
      </c>
      <c r="AM27" s="56">
        <f t="shared" si="27"/>
        <v>0</v>
      </c>
      <c r="AN27" s="56">
        <f t="shared" si="27"/>
        <v>0</v>
      </c>
      <c r="AO27" s="56">
        <f t="shared" si="27"/>
        <v>0</v>
      </c>
      <c r="AP27" s="56">
        <f t="shared" si="27"/>
        <v>0</v>
      </c>
    </row>
    <row r="28" spans="1:42" x14ac:dyDescent="0.25">
      <c r="A28" s="70" t="s">
        <v>14</v>
      </c>
      <c r="B28" s="63" t="s">
        <v>76</v>
      </c>
      <c r="C28" s="64">
        <f t="shared" si="25"/>
        <v>0</v>
      </c>
      <c r="D28" s="65">
        <f t="shared" si="26"/>
        <v>0</v>
      </c>
      <c r="E28" s="67">
        <v>0</v>
      </c>
      <c r="F28" s="67">
        <v>0</v>
      </c>
      <c r="G28" s="67">
        <v>0</v>
      </c>
      <c r="H28" s="65">
        <v>0</v>
      </c>
      <c r="I28" s="65">
        <f t="shared" si="15"/>
        <v>0</v>
      </c>
      <c r="J28" s="68">
        <v>0</v>
      </c>
      <c r="K28" s="68">
        <v>0</v>
      </c>
      <c r="L28" s="68">
        <v>0</v>
      </c>
      <c r="M28" s="39">
        <f t="shared" si="16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7"/>
        <v>0</v>
      </c>
      <c r="S28" s="68">
        <v>0</v>
      </c>
      <c r="T28" s="68">
        <v>0</v>
      </c>
      <c r="U28" s="68">
        <v>0</v>
      </c>
      <c r="V28" s="39">
        <f t="shared" si="18"/>
        <v>0</v>
      </c>
      <c r="W28" s="68">
        <v>0</v>
      </c>
      <c r="X28" s="68">
        <v>0</v>
      </c>
      <c r="Y28" s="39">
        <f t="shared" si="20"/>
        <v>0</v>
      </c>
      <c r="Z28" s="68">
        <v>0</v>
      </c>
      <c r="AA28" s="68">
        <v>0</v>
      </c>
      <c r="AB28" s="68">
        <v>0</v>
      </c>
      <c r="AC28" s="39">
        <f t="shared" si="21"/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5"/>
        <v>0</v>
      </c>
      <c r="D29" s="65">
        <f t="shared" si="26"/>
        <v>0</v>
      </c>
      <c r="E29" s="67">
        <v>0</v>
      </c>
      <c r="F29" s="67">
        <v>0</v>
      </c>
      <c r="G29" s="67">
        <v>0</v>
      </c>
      <c r="H29" s="65">
        <v>0</v>
      </c>
      <c r="I29" s="65">
        <f t="shared" si="15"/>
        <v>0</v>
      </c>
      <c r="J29" s="68">
        <v>0</v>
      </c>
      <c r="K29" s="68">
        <v>0</v>
      </c>
      <c r="L29" s="68">
        <v>0</v>
      </c>
      <c r="M29" s="39">
        <f t="shared" si="16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7"/>
        <v>0</v>
      </c>
      <c r="S29" s="68">
        <v>0</v>
      </c>
      <c r="T29" s="68">
        <v>0</v>
      </c>
      <c r="U29" s="68">
        <v>0</v>
      </c>
      <c r="V29" s="39">
        <f t="shared" si="18"/>
        <v>0</v>
      </c>
      <c r="W29" s="68">
        <v>0</v>
      </c>
      <c r="X29" s="68">
        <v>0</v>
      </c>
      <c r="Y29" s="39">
        <f t="shared" si="20"/>
        <v>0</v>
      </c>
      <c r="Z29" s="68">
        <v>0</v>
      </c>
      <c r="AA29" s="68">
        <v>0</v>
      </c>
      <c r="AB29" s="68">
        <v>0</v>
      </c>
      <c r="AC29" s="39">
        <f t="shared" si="21"/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5"/>
        <v>0</v>
      </c>
      <c r="D30" s="65">
        <f t="shared" si="26"/>
        <v>0</v>
      </c>
      <c r="E30" s="67">
        <v>0</v>
      </c>
      <c r="F30" s="67">
        <v>0</v>
      </c>
      <c r="G30" s="67">
        <v>0</v>
      </c>
      <c r="H30" s="65">
        <v>0</v>
      </c>
      <c r="I30" s="65">
        <f t="shared" si="15"/>
        <v>0</v>
      </c>
      <c r="J30" s="68">
        <v>0</v>
      </c>
      <c r="K30" s="68">
        <v>0</v>
      </c>
      <c r="L30" s="68">
        <v>0</v>
      </c>
      <c r="M30" s="39">
        <f t="shared" si="16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7"/>
        <v>0</v>
      </c>
      <c r="S30" s="68">
        <v>0</v>
      </c>
      <c r="T30" s="68">
        <v>0</v>
      </c>
      <c r="U30" s="68">
        <v>0</v>
      </c>
      <c r="V30" s="39">
        <f t="shared" si="18"/>
        <v>0</v>
      </c>
      <c r="W30" s="68">
        <v>0</v>
      </c>
      <c r="X30" s="68">
        <v>0</v>
      </c>
      <c r="Y30" s="39">
        <f t="shared" si="20"/>
        <v>0</v>
      </c>
      <c r="Z30" s="68">
        <v>0</v>
      </c>
      <c r="AA30" s="68">
        <v>0</v>
      </c>
      <c r="AB30" s="68">
        <v>0</v>
      </c>
      <c r="AC30" s="39">
        <f t="shared" si="21"/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5"/>
        <v>0</v>
      </c>
      <c r="D31" s="65">
        <f t="shared" si="26"/>
        <v>0</v>
      </c>
      <c r="E31" s="67">
        <v>0</v>
      </c>
      <c r="F31" s="67">
        <v>0</v>
      </c>
      <c r="G31" s="67">
        <v>0</v>
      </c>
      <c r="H31" s="65">
        <v>0</v>
      </c>
      <c r="I31" s="65">
        <f t="shared" si="15"/>
        <v>0</v>
      </c>
      <c r="J31" s="68">
        <v>0</v>
      </c>
      <c r="K31" s="68">
        <v>0</v>
      </c>
      <c r="L31" s="68">
        <v>0</v>
      </c>
      <c r="M31" s="39">
        <f t="shared" si="16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7"/>
        <v>0</v>
      </c>
      <c r="S31" s="68">
        <v>0</v>
      </c>
      <c r="T31" s="68">
        <v>0</v>
      </c>
      <c r="U31" s="68">
        <v>0</v>
      </c>
      <c r="V31" s="39">
        <f t="shared" si="18"/>
        <v>0</v>
      </c>
      <c r="W31" s="68">
        <v>0</v>
      </c>
      <c r="X31" s="68">
        <v>0</v>
      </c>
      <c r="Y31" s="39">
        <f t="shared" si="20"/>
        <v>0</v>
      </c>
      <c r="Z31" s="68">
        <v>0</v>
      </c>
      <c r="AA31" s="68">
        <v>0</v>
      </c>
      <c r="AB31" s="68">
        <v>0</v>
      </c>
      <c r="AC31" s="39">
        <f t="shared" si="21"/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5"/>
        <v>0</v>
      </c>
      <c r="D32" s="65">
        <f t="shared" si="26"/>
        <v>0</v>
      </c>
      <c r="E32" s="67">
        <v>0</v>
      </c>
      <c r="F32" s="67">
        <v>0</v>
      </c>
      <c r="G32" s="67">
        <v>0</v>
      </c>
      <c r="H32" s="65">
        <v>0</v>
      </c>
      <c r="I32" s="65">
        <f t="shared" si="15"/>
        <v>0</v>
      </c>
      <c r="J32" s="68">
        <v>0</v>
      </c>
      <c r="K32" s="68">
        <v>0</v>
      </c>
      <c r="L32" s="68">
        <v>0</v>
      </c>
      <c r="M32" s="39">
        <f t="shared" si="16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7"/>
        <v>0</v>
      </c>
      <c r="S32" s="68">
        <v>0</v>
      </c>
      <c r="T32" s="68">
        <v>0</v>
      </c>
      <c r="U32" s="68">
        <v>0</v>
      </c>
      <c r="V32" s="39">
        <f t="shared" si="18"/>
        <v>0</v>
      </c>
      <c r="W32" s="68">
        <v>0</v>
      </c>
      <c r="X32" s="68">
        <v>0</v>
      </c>
      <c r="Y32" s="39">
        <f t="shared" si="20"/>
        <v>0</v>
      </c>
      <c r="Z32" s="68">
        <v>0</v>
      </c>
      <c r="AA32" s="68">
        <v>0</v>
      </c>
      <c r="AB32" s="68">
        <v>0</v>
      </c>
      <c r="AC32" s="39">
        <f t="shared" si="21"/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25"/>
        <v>0</v>
      </c>
      <c r="D33" s="65">
        <f t="shared" si="26"/>
        <v>0</v>
      </c>
      <c r="E33" s="67">
        <v>0</v>
      </c>
      <c r="F33" s="67">
        <v>0</v>
      </c>
      <c r="G33" s="67">
        <v>0</v>
      </c>
      <c r="H33" s="65">
        <v>0</v>
      </c>
      <c r="I33" s="65">
        <f t="shared" si="15"/>
        <v>0</v>
      </c>
      <c r="J33" s="68">
        <v>0</v>
      </c>
      <c r="K33" s="68">
        <v>0</v>
      </c>
      <c r="L33" s="68">
        <v>0</v>
      </c>
      <c r="M33" s="39">
        <f t="shared" si="16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7"/>
        <v>0</v>
      </c>
      <c r="S33" s="68">
        <v>0</v>
      </c>
      <c r="T33" s="68">
        <v>0</v>
      </c>
      <c r="U33" s="68">
        <v>0</v>
      </c>
      <c r="V33" s="39">
        <f t="shared" si="18"/>
        <v>0</v>
      </c>
      <c r="W33" s="68">
        <v>0</v>
      </c>
      <c r="X33" s="68">
        <v>0</v>
      </c>
      <c r="Y33" s="39">
        <f t="shared" si="20"/>
        <v>0</v>
      </c>
      <c r="Z33" s="68">
        <v>0</v>
      </c>
      <c r="AA33" s="68">
        <v>0</v>
      </c>
      <c r="AB33" s="68">
        <v>0</v>
      </c>
      <c r="AC33" s="39">
        <f t="shared" si="21"/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61" t="s">
        <v>62</v>
      </c>
      <c r="C34" s="64">
        <f t="shared" si="25"/>
        <v>0</v>
      </c>
      <c r="D34" s="65">
        <f t="shared" si="26"/>
        <v>0</v>
      </c>
      <c r="E34" s="67">
        <v>0</v>
      </c>
      <c r="F34" s="67">
        <v>0</v>
      </c>
      <c r="G34" s="67">
        <v>0</v>
      </c>
      <c r="H34" s="65">
        <v>0</v>
      </c>
      <c r="I34" s="65">
        <f t="shared" si="15"/>
        <v>0</v>
      </c>
      <c r="J34" s="68">
        <v>0</v>
      </c>
      <c r="K34" s="68">
        <v>0</v>
      </c>
      <c r="L34" s="68">
        <v>0</v>
      </c>
      <c r="M34" s="39">
        <f t="shared" si="16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7"/>
        <v>0</v>
      </c>
      <c r="S34" s="68">
        <v>0</v>
      </c>
      <c r="T34" s="68">
        <v>0</v>
      </c>
      <c r="U34" s="68">
        <v>0</v>
      </c>
      <c r="V34" s="39">
        <f t="shared" si="18"/>
        <v>0</v>
      </c>
      <c r="W34" s="68">
        <v>0</v>
      </c>
      <c r="X34" s="68">
        <v>0</v>
      </c>
      <c r="Y34" s="39">
        <f t="shared" si="20"/>
        <v>0</v>
      </c>
      <c r="Z34" s="68">
        <v>0</v>
      </c>
      <c r="AA34" s="68">
        <v>0</v>
      </c>
      <c r="AB34" s="68">
        <v>0</v>
      </c>
      <c r="AC34" s="39">
        <f t="shared" si="21"/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25"/>
        <v>0</v>
      </c>
      <c r="D35" s="65">
        <f t="shared" si="26"/>
        <v>0</v>
      </c>
      <c r="E35" s="67">
        <v>0</v>
      </c>
      <c r="F35" s="67">
        <v>0</v>
      </c>
      <c r="G35" s="67">
        <v>0</v>
      </c>
      <c r="H35" s="65">
        <v>0</v>
      </c>
      <c r="I35" s="65">
        <f t="shared" si="15"/>
        <v>0</v>
      </c>
      <c r="J35" s="68">
        <v>0</v>
      </c>
      <c r="K35" s="68">
        <v>0</v>
      </c>
      <c r="L35" s="68">
        <v>0</v>
      </c>
      <c r="M35" s="39">
        <f t="shared" si="16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7"/>
        <v>0</v>
      </c>
      <c r="S35" s="68">
        <v>0</v>
      </c>
      <c r="T35" s="68">
        <v>0</v>
      </c>
      <c r="U35" s="68">
        <v>0</v>
      </c>
      <c r="V35" s="39">
        <f t="shared" si="18"/>
        <v>0</v>
      </c>
      <c r="W35" s="68">
        <v>0</v>
      </c>
      <c r="X35" s="68">
        <v>0</v>
      </c>
      <c r="Y35" s="39">
        <f t="shared" si="20"/>
        <v>0</v>
      </c>
      <c r="Z35" s="68">
        <v>0</v>
      </c>
      <c r="AA35" s="68">
        <v>0</v>
      </c>
      <c r="AB35" s="68">
        <v>0</v>
      </c>
      <c r="AC35" s="39">
        <f t="shared" si="21"/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3.75" x14ac:dyDescent="0.25">
      <c r="A36" s="70" t="s">
        <v>84</v>
      </c>
      <c r="B36" s="61" t="s">
        <v>64</v>
      </c>
      <c r="C36" s="64">
        <f t="shared" si="25"/>
        <v>0</v>
      </c>
      <c r="D36" s="65">
        <f t="shared" si="26"/>
        <v>0</v>
      </c>
      <c r="E36" s="67">
        <v>0</v>
      </c>
      <c r="F36" s="67">
        <v>0</v>
      </c>
      <c r="G36" s="67">
        <v>0</v>
      </c>
      <c r="H36" s="65">
        <v>0</v>
      </c>
      <c r="I36" s="65">
        <f t="shared" si="15"/>
        <v>0</v>
      </c>
      <c r="J36" s="68">
        <v>0</v>
      </c>
      <c r="K36" s="68">
        <v>0</v>
      </c>
      <c r="L36" s="68">
        <v>0</v>
      </c>
      <c r="M36" s="39">
        <f t="shared" si="16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7"/>
        <v>0</v>
      </c>
      <c r="S36" s="68">
        <v>0</v>
      </c>
      <c r="T36" s="68">
        <v>0</v>
      </c>
      <c r="U36" s="68">
        <v>0</v>
      </c>
      <c r="V36" s="39">
        <f t="shared" si="18"/>
        <v>0</v>
      </c>
      <c r="W36" s="68">
        <v>0</v>
      </c>
      <c r="X36" s="68">
        <v>0</v>
      </c>
      <c r="Y36" s="39">
        <f t="shared" si="20"/>
        <v>0</v>
      </c>
      <c r="Z36" s="68">
        <v>0</v>
      </c>
      <c r="AA36" s="68">
        <v>0</v>
      </c>
      <c r="AB36" s="68">
        <v>0</v>
      </c>
      <c r="AC36" s="39">
        <f t="shared" si="21"/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61" t="s">
        <v>65</v>
      </c>
      <c r="C37" s="64">
        <f t="shared" si="25"/>
        <v>0</v>
      </c>
      <c r="D37" s="65">
        <f t="shared" si="26"/>
        <v>0</v>
      </c>
      <c r="E37" s="67">
        <v>0</v>
      </c>
      <c r="F37" s="67">
        <v>0</v>
      </c>
      <c r="G37" s="67">
        <v>0</v>
      </c>
      <c r="H37" s="65">
        <v>0</v>
      </c>
      <c r="I37" s="65">
        <f t="shared" si="15"/>
        <v>0</v>
      </c>
      <c r="J37" s="67">
        <f t="shared" ref="J37:L37" si="28">K37+L37+M37</f>
        <v>0</v>
      </c>
      <c r="K37" s="67">
        <f t="shared" si="28"/>
        <v>0</v>
      </c>
      <c r="L37" s="67">
        <f t="shared" si="28"/>
        <v>0</v>
      </c>
      <c r="M37" s="39">
        <f t="shared" si="16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7"/>
        <v>0</v>
      </c>
      <c r="S37" s="68">
        <v>0</v>
      </c>
      <c r="T37" s="68">
        <v>0</v>
      </c>
      <c r="U37" s="68">
        <v>0</v>
      </c>
      <c r="V37" s="39">
        <f t="shared" si="18"/>
        <v>0</v>
      </c>
      <c r="W37" s="68">
        <v>0</v>
      </c>
      <c r="X37" s="68">
        <v>0</v>
      </c>
      <c r="Y37" s="39">
        <f t="shared" si="20"/>
        <v>0</v>
      </c>
      <c r="Z37" s="68">
        <v>0</v>
      </c>
      <c r="AA37" s="68">
        <v>0</v>
      </c>
      <c r="AB37" s="68">
        <v>0</v>
      </c>
      <c r="AC37" s="39">
        <f t="shared" si="21"/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143</v>
      </c>
      <c r="B38" s="81" t="s">
        <v>144</v>
      </c>
      <c r="C38" s="64">
        <v>1</v>
      </c>
      <c r="D38" s="65">
        <v>0</v>
      </c>
      <c r="E38" s="67">
        <v>1</v>
      </c>
      <c r="F38" s="67">
        <v>0</v>
      </c>
      <c r="G38" s="67">
        <v>0</v>
      </c>
      <c r="H38" s="65">
        <v>0</v>
      </c>
      <c r="I38" s="65">
        <f t="shared" si="15"/>
        <v>0</v>
      </c>
      <c r="J38" s="67">
        <v>0</v>
      </c>
      <c r="K38" s="67">
        <v>0</v>
      </c>
      <c r="L38" s="67">
        <v>0</v>
      </c>
      <c r="M38" s="39">
        <f t="shared" si="16"/>
        <v>0</v>
      </c>
      <c r="N38" s="68">
        <v>0</v>
      </c>
      <c r="O38" s="68">
        <v>0</v>
      </c>
      <c r="P38" s="68">
        <v>0</v>
      </c>
      <c r="Q38" s="68">
        <v>0</v>
      </c>
      <c r="R38" s="39">
        <f t="shared" si="17"/>
        <v>0</v>
      </c>
      <c r="S38" s="68">
        <v>0</v>
      </c>
      <c r="T38" s="68">
        <v>0</v>
      </c>
      <c r="U38" s="68">
        <v>0</v>
      </c>
      <c r="V38" s="39">
        <f t="shared" si="18"/>
        <v>0</v>
      </c>
      <c r="W38" s="68">
        <v>0</v>
      </c>
      <c r="X38" s="68">
        <v>0</v>
      </c>
      <c r="Y38" s="39">
        <f t="shared" si="20"/>
        <v>1</v>
      </c>
      <c r="Z38" s="68">
        <v>0</v>
      </c>
      <c r="AA38" s="68">
        <v>0</v>
      </c>
      <c r="AB38" s="68">
        <v>0</v>
      </c>
      <c r="AC38" s="39">
        <f t="shared" si="21"/>
        <v>0</v>
      </c>
      <c r="AD38" s="68">
        <v>0</v>
      </c>
      <c r="AE38" s="39">
        <v>0</v>
      </c>
      <c r="AF38" s="68"/>
      <c r="AG38" s="68">
        <v>0</v>
      </c>
      <c r="AH38" s="68"/>
      <c r="AI38" s="68"/>
      <c r="AJ38" s="68"/>
      <c r="AK38" s="68"/>
      <c r="AL38" s="68"/>
      <c r="AM38" s="68"/>
      <c r="AN38" s="68"/>
      <c r="AO38" s="68"/>
      <c r="AP38" s="68"/>
    </row>
    <row r="39" spans="1:42" ht="78.75" customHeight="1" x14ac:dyDescent="0.25">
      <c r="A39" s="70" t="s">
        <v>100</v>
      </c>
      <c r="B39" s="81" t="s">
        <v>136</v>
      </c>
      <c r="C39" s="64">
        <v>1</v>
      </c>
      <c r="D39" s="65">
        <v>0</v>
      </c>
      <c r="E39" s="67">
        <v>1</v>
      </c>
      <c r="F39" s="67">
        <v>0</v>
      </c>
      <c r="G39" s="67">
        <v>0</v>
      </c>
      <c r="H39" s="65">
        <v>0</v>
      </c>
      <c r="I39" s="65">
        <f t="shared" si="15"/>
        <v>0</v>
      </c>
      <c r="J39" s="67">
        <v>0</v>
      </c>
      <c r="K39" s="67">
        <v>0</v>
      </c>
      <c r="L39" s="67">
        <v>0</v>
      </c>
      <c r="M39" s="39">
        <f t="shared" si="16"/>
        <v>1</v>
      </c>
      <c r="N39" s="68">
        <v>1</v>
      </c>
      <c r="O39" s="68">
        <v>0</v>
      </c>
      <c r="P39" s="68">
        <v>0</v>
      </c>
      <c r="Q39" s="68">
        <v>0</v>
      </c>
      <c r="R39" s="39">
        <f t="shared" si="17"/>
        <v>0</v>
      </c>
      <c r="S39" s="68">
        <v>0</v>
      </c>
      <c r="T39" s="68">
        <v>0</v>
      </c>
      <c r="U39" s="68">
        <v>0</v>
      </c>
      <c r="V39" s="39">
        <f t="shared" si="18"/>
        <v>1</v>
      </c>
      <c r="W39" s="68">
        <v>0</v>
      </c>
      <c r="X39" s="68">
        <v>0</v>
      </c>
      <c r="Y39" s="39">
        <f t="shared" ref="Y39" si="29">E39+I39-M39-R39</f>
        <v>0</v>
      </c>
      <c r="Z39" s="68">
        <v>0</v>
      </c>
      <c r="AA39" s="68">
        <v>1</v>
      </c>
      <c r="AB39" s="68">
        <v>1</v>
      </c>
      <c r="AC39" s="39">
        <f t="shared" si="21"/>
        <v>2</v>
      </c>
      <c r="AD39" s="68">
        <v>1</v>
      </c>
      <c r="AE39" s="39">
        <v>1</v>
      </c>
      <c r="AF39" s="68"/>
      <c r="AG39" s="68">
        <v>2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25.5" x14ac:dyDescent="0.25">
      <c r="A40" s="70" t="s">
        <v>99</v>
      </c>
      <c r="B40" s="81" t="s">
        <v>137</v>
      </c>
      <c r="C40" s="64">
        <v>2</v>
      </c>
      <c r="D40" s="65">
        <v>0</v>
      </c>
      <c r="E40" s="67">
        <v>2</v>
      </c>
      <c r="F40" s="67">
        <v>0</v>
      </c>
      <c r="G40" s="67">
        <v>0</v>
      </c>
      <c r="H40" s="65">
        <v>0</v>
      </c>
      <c r="I40" s="65">
        <f t="shared" si="15"/>
        <v>0</v>
      </c>
      <c r="J40" s="67">
        <v>0</v>
      </c>
      <c r="K40" s="67">
        <v>0</v>
      </c>
      <c r="L40" s="67">
        <v>0</v>
      </c>
      <c r="M40" s="39">
        <f t="shared" si="16"/>
        <v>2</v>
      </c>
      <c r="N40" s="68">
        <v>2</v>
      </c>
      <c r="O40" s="68">
        <v>0</v>
      </c>
      <c r="P40" s="68">
        <v>0</v>
      </c>
      <c r="Q40" s="68">
        <v>0</v>
      </c>
      <c r="R40" s="39">
        <f t="shared" si="17"/>
        <v>0</v>
      </c>
      <c r="S40" s="68">
        <v>0</v>
      </c>
      <c r="T40" s="68">
        <v>0</v>
      </c>
      <c r="U40" s="68">
        <v>0</v>
      </c>
      <c r="V40" s="39">
        <f t="shared" si="18"/>
        <v>2</v>
      </c>
      <c r="W40" s="68">
        <v>0</v>
      </c>
      <c r="X40" s="68">
        <v>0</v>
      </c>
      <c r="Y40" s="39">
        <f t="shared" si="20"/>
        <v>0</v>
      </c>
      <c r="Z40" s="68">
        <v>0</v>
      </c>
      <c r="AA40" s="68">
        <v>1</v>
      </c>
      <c r="AB40" s="68">
        <v>0</v>
      </c>
      <c r="AC40" s="39">
        <f t="shared" si="21"/>
        <v>1</v>
      </c>
      <c r="AD40" s="68">
        <v>0</v>
      </c>
      <c r="AE40" s="39">
        <v>1</v>
      </c>
      <c r="AF40" s="68"/>
      <c r="AG40" s="68">
        <v>1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x14ac:dyDescent="0.25">
      <c r="A41" s="70" t="s">
        <v>52</v>
      </c>
      <c r="B41" s="61" t="s">
        <v>3</v>
      </c>
      <c r="C41" s="64">
        <f t="shared" si="25"/>
        <v>0</v>
      </c>
      <c r="D41" s="65">
        <f t="shared" si="26"/>
        <v>0</v>
      </c>
      <c r="E41" s="67">
        <v>0</v>
      </c>
      <c r="F41" s="67">
        <v>0</v>
      </c>
      <c r="G41" s="67">
        <v>0</v>
      </c>
      <c r="H41" s="65"/>
      <c r="I41" s="65">
        <f t="shared" si="15"/>
        <v>0</v>
      </c>
      <c r="J41" s="68">
        <v>0</v>
      </c>
      <c r="K41" s="68">
        <v>0</v>
      </c>
      <c r="L41" s="68">
        <v>0</v>
      </c>
      <c r="M41" s="39">
        <f t="shared" si="16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17"/>
        <v>0</v>
      </c>
      <c r="S41" s="68">
        <v>0</v>
      </c>
      <c r="T41" s="68">
        <v>0</v>
      </c>
      <c r="U41" s="68">
        <v>0</v>
      </c>
      <c r="V41" s="39">
        <f t="shared" si="18"/>
        <v>0</v>
      </c>
      <c r="W41" s="68">
        <v>0</v>
      </c>
      <c r="X41" s="68">
        <v>0</v>
      </c>
      <c r="Y41" s="39">
        <f t="shared" si="20"/>
        <v>0</v>
      </c>
      <c r="Z41" s="68">
        <v>0</v>
      </c>
      <c r="AA41" s="68">
        <v>0</v>
      </c>
      <c r="AB41" s="68">
        <v>0</v>
      </c>
      <c r="AC41" s="39">
        <f t="shared" si="21"/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/>
      <c r="B42" s="61" t="s">
        <v>16</v>
      </c>
      <c r="C42" s="56">
        <f t="shared" ref="C42:AP42" si="30">C8+C11+C14+C17+C18+C19+C27+C33+C34+C35+C36+C37+C38+C39+C40+C41</f>
        <v>173</v>
      </c>
      <c r="D42" s="56">
        <f t="shared" si="30"/>
        <v>0</v>
      </c>
      <c r="E42" s="56">
        <f t="shared" si="30"/>
        <v>173</v>
      </c>
      <c r="F42" s="56">
        <f t="shared" si="30"/>
        <v>0</v>
      </c>
      <c r="G42" s="56">
        <f t="shared" si="30"/>
        <v>0</v>
      </c>
      <c r="H42" s="56">
        <f t="shared" si="30"/>
        <v>182</v>
      </c>
      <c r="I42" s="56">
        <f t="shared" si="30"/>
        <v>154</v>
      </c>
      <c r="J42" s="56">
        <f t="shared" si="30"/>
        <v>11</v>
      </c>
      <c r="K42" s="56">
        <f t="shared" si="30"/>
        <v>17</v>
      </c>
      <c r="L42" s="56">
        <f t="shared" si="30"/>
        <v>0</v>
      </c>
      <c r="M42" s="56">
        <f t="shared" si="30"/>
        <v>161</v>
      </c>
      <c r="N42" s="56">
        <f t="shared" si="30"/>
        <v>54</v>
      </c>
      <c r="O42" s="56">
        <f t="shared" si="30"/>
        <v>15</v>
      </c>
      <c r="P42" s="56">
        <f t="shared" si="30"/>
        <v>92</v>
      </c>
      <c r="Q42" s="56">
        <f t="shared" si="30"/>
        <v>0</v>
      </c>
      <c r="R42" s="56">
        <f t="shared" si="30"/>
        <v>32</v>
      </c>
      <c r="S42" s="56">
        <f t="shared" si="30"/>
        <v>0</v>
      </c>
      <c r="T42" s="56">
        <f t="shared" si="30"/>
        <v>19</v>
      </c>
      <c r="U42" s="56">
        <f t="shared" si="30"/>
        <v>13</v>
      </c>
      <c r="V42" s="56">
        <f t="shared" si="30"/>
        <v>193</v>
      </c>
      <c r="W42" s="56">
        <f t="shared" si="30"/>
        <v>0</v>
      </c>
      <c r="X42" s="56">
        <f t="shared" si="30"/>
        <v>5</v>
      </c>
      <c r="Y42" s="56">
        <f t="shared" si="30"/>
        <v>134</v>
      </c>
      <c r="Z42" s="56">
        <f t="shared" si="30"/>
        <v>5</v>
      </c>
      <c r="AA42" s="56">
        <f t="shared" si="30"/>
        <v>34</v>
      </c>
      <c r="AB42" s="56">
        <f t="shared" si="30"/>
        <v>15</v>
      </c>
      <c r="AC42" s="56">
        <f t="shared" si="30"/>
        <v>49</v>
      </c>
      <c r="AD42" s="56">
        <f t="shared" si="30"/>
        <v>9</v>
      </c>
      <c r="AE42" s="56">
        <f t="shared" si="30"/>
        <v>40</v>
      </c>
      <c r="AF42" s="56">
        <f t="shared" si="30"/>
        <v>0</v>
      </c>
      <c r="AG42" s="56">
        <f t="shared" si="30"/>
        <v>49</v>
      </c>
      <c r="AH42" s="56">
        <f t="shared" si="30"/>
        <v>0</v>
      </c>
      <c r="AI42" s="56">
        <f t="shared" si="30"/>
        <v>0</v>
      </c>
      <c r="AJ42" s="56">
        <f t="shared" si="30"/>
        <v>0</v>
      </c>
      <c r="AK42" s="56">
        <f t="shared" si="30"/>
        <v>0</v>
      </c>
      <c r="AL42" s="56">
        <f t="shared" si="30"/>
        <v>0</v>
      </c>
      <c r="AM42" s="56">
        <f t="shared" si="30"/>
        <v>0</v>
      </c>
      <c r="AN42" s="56">
        <f t="shared" si="30"/>
        <v>0</v>
      </c>
      <c r="AO42" s="56">
        <f t="shared" si="30"/>
        <v>0</v>
      </c>
      <c r="AP42" s="56">
        <f t="shared" si="30"/>
        <v>0</v>
      </c>
    </row>
    <row r="43" spans="1:42" x14ac:dyDescent="0.25">
      <c r="A43" s="71"/>
      <c r="B43" s="71"/>
      <c r="C43" s="71" t="s">
        <v>103</v>
      </c>
      <c r="D43" s="71" t="s">
        <v>104</v>
      </c>
      <c r="E43" s="71" t="s">
        <v>47</v>
      </c>
      <c r="F43" s="71" t="s">
        <v>105</v>
      </c>
      <c r="G43" s="71" t="s">
        <v>106</v>
      </c>
      <c r="H43" s="71" t="s">
        <v>107</v>
      </c>
      <c r="I43" s="71" t="s">
        <v>108</v>
      </c>
      <c r="J43" s="71" t="s">
        <v>52</v>
      </c>
      <c r="K43" s="71" t="s">
        <v>81</v>
      </c>
      <c r="L43" s="71" t="s">
        <v>82</v>
      </c>
      <c r="M43" s="71" t="s">
        <v>83</v>
      </c>
      <c r="N43" s="71" t="s">
        <v>84</v>
      </c>
      <c r="O43" s="71" t="s">
        <v>94</v>
      </c>
      <c r="P43" s="71" t="s">
        <v>109</v>
      </c>
      <c r="Q43" s="71" t="s">
        <v>110</v>
      </c>
      <c r="R43" s="71" t="s">
        <v>111</v>
      </c>
      <c r="S43" s="71" t="s">
        <v>112</v>
      </c>
      <c r="T43" s="71" t="s">
        <v>113</v>
      </c>
      <c r="U43" s="71" t="s">
        <v>114</v>
      </c>
      <c r="V43" s="71" t="s">
        <v>115</v>
      </c>
      <c r="W43" s="71" t="s">
        <v>116</v>
      </c>
      <c r="X43" s="71" t="s">
        <v>117</v>
      </c>
      <c r="Y43" s="71" t="s">
        <v>118</v>
      </c>
      <c r="Z43" s="71" t="s">
        <v>119</v>
      </c>
      <c r="AA43" s="71" t="s">
        <v>120</v>
      </c>
      <c r="AB43" s="71" t="s">
        <v>121</v>
      </c>
      <c r="AC43" s="71" t="s">
        <v>122</v>
      </c>
      <c r="AD43" s="71" t="s">
        <v>123</v>
      </c>
      <c r="AE43" s="71" t="s">
        <v>124</v>
      </c>
      <c r="AF43" s="71" t="s">
        <v>125</v>
      </c>
      <c r="AG43" s="71" t="s">
        <v>126</v>
      </c>
      <c r="AH43" s="71" t="s">
        <v>127</v>
      </c>
      <c r="AI43" s="71" t="s">
        <v>128</v>
      </c>
      <c r="AJ43" s="71" t="s">
        <v>129</v>
      </c>
      <c r="AK43" s="71" t="s">
        <v>130</v>
      </c>
      <c r="AL43" s="71" t="s">
        <v>131</v>
      </c>
      <c r="AM43" s="71" t="s">
        <v>132</v>
      </c>
      <c r="AN43" s="71" t="s">
        <v>133</v>
      </c>
      <c r="AO43" s="71" t="s">
        <v>134</v>
      </c>
      <c r="AP43" s="71" t="s">
        <v>135</v>
      </c>
    </row>
    <row r="44" spans="1:42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2"/>
      <c r="C95" s="72"/>
      <c r="D95" s="72"/>
      <c r="E95" s="72"/>
      <c r="F95" s="72"/>
      <c r="G95" s="72"/>
      <c r="H95" s="72"/>
      <c r="I95" s="7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3"/>
      <c r="C103" s="73"/>
      <c r="D103" s="73"/>
      <c r="E103" s="73"/>
      <c r="F103" s="73"/>
      <c r="G103" s="73"/>
      <c r="H103" s="73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4"/>
      <c r="B106" s="75"/>
      <c r="C106" s="75"/>
      <c r="D106" s="75"/>
      <c r="E106" s="75"/>
      <c r="F106" s="75"/>
      <c r="G106" s="75"/>
      <c r="H106" s="75"/>
      <c r="I106" s="76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3"/>
      <c r="C107" s="73"/>
      <c r="D107" s="73"/>
      <c r="E107" s="73"/>
      <c r="F107" s="73"/>
      <c r="G107" s="73"/>
      <c r="H107" s="73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2"/>
      <c r="C109" s="72"/>
      <c r="D109" s="72"/>
      <c r="E109" s="72"/>
      <c r="F109" s="72"/>
      <c r="G109" s="72"/>
      <c r="H109" s="72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4"/>
      <c r="B110" s="75"/>
      <c r="C110" s="75"/>
      <c r="D110" s="75"/>
      <c r="E110" s="75"/>
      <c r="F110" s="75"/>
      <c r="G110" s="75"/>
      <c r="H110" s="75"/>
      <c r="I110" s="76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4"/>
      <c r="B117" s="75"/>
      <c r="C117" s="75"/>
      <c r="D117" s="75"/>
      <c r="E117" s="75"/>
      <c r="F117" s="75"/>
      <c r="G117" s="75"/>
      <c r="H117" s="75"/>
      <c r="I117" s="76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3"/>
      <c r="C118" s="73"/>
      <c r="D118" s="73"/>
      <c r="E118" s="73"/>
      <c r="F118" s="73"/>
      <c r="G118" s="73"/>
      <c r="H118" s="73"/>
      <c r="I118" s="7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5"/>
      <c r="D120" s="75"/>
      <c r="E120" s="75"/>
      <c r="F120" s="75"/>
      <c r="G120" s="75"/>
      <c r="H120" s="75"/>
      <c r="I120" s="76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2"/>
      <c r="C125" s="72"/>
      <c r="D125" s="72"/>
      <c r="E125" s="72"/>
      <c r="F125" s="72"/>
      <c r="G125" s="72"/>
      <c r="H125" s="72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7"/>
      <c r="B126" s="75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3"/>
      <c r="C127" s="75"/>
      <c r="D127" s="75"/>
      <c r="E127" s="75"/>
      <c r="F127" s="75"/>
      <c r="G127" s="75"/>
      <c r="H127" s="75"/>
      <c r="I127" s="76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3"/>
      <c r="D128" s="73"/>
      <c r="E128" s="73"/>
      <c r="F128" s="73"/>
      <c r="G128" s="73"/>
      <c r="H128" s="73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7"/>
      <c r="B131" s="75"/>
      <c r="C131" s="75"/>
      <c r="D131" s="75"/>
      <c r="E131" s="75"/>
      <c r="F131" s="75"/>
      <c r="G131" s="75"/>
      <c r="H131" s="75"/>
      <c r="I131" s="76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zoomScale="50" zoomScaleNormal="5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9.570312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11.5703125" style="78" customWidth="1"/>
    <col min="28" max="28" width="10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36.7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36.75" customHeight="1" x14ac:dyDescent="0.25">
      <c r="A2" s="202" t="s">
        <v>155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36.7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36.7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ht="36.75" customHeight="1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22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48.75" customHeight="1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223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ht="36.75" customHeight="1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36.75" customHeight="1" x14ac:dyDescent="0.25">
      <c r="A8" s="60">
        <v>1</v>
      </c>
      <c r="B8" s="61" t="s">
        <v>53</v>
      </c>
      <c r="C8" s="56">
        <f t="shared" ref="C8:AP8" si="0">SUM(C9:C10)</f>
        <v>11</v>
      </c>
      <c r="D8" s="56">
        <f t="shared" si="0"/>
        <v>0</v>
      </c>
      <c r="E8" s="56">
        <f t="shared" si="0"/>
        <v>11</v>
      </c>
      <c r="F8" s="56">
        <f t="shared" si="0"/>
        <v>0</v>
      </c>
      <c r="G8" s="56">
        <f t="shared" si="0"/>
        <v>0</v>
      </c>
      <c r="H8" s="56">
        <f t="shared" si="0"/>
        <v>18</v>
      </c>
      <c r="I8" s="56">
        <f t="shared" si="0"/>
        <v>13</v>
      </c>
      <c r="J8" s="56">
        <f t="shared" si="0"/>
        <v>2</v>
      </c>
      <c r="K8" s="56">
        <f t="shared" si="0"/>
        <v>3</v>
      </c>
      <c r="L8" s="56">
        <f t="shared" si="0"/>
        <v>0</v>
      </c>
      <c r="M8" s="56">
        <f t="shared" si="0"/>
        <v>17</v>
      </c>
      <c r="N8" s="56">
        <f t="shared" si="0"/>
        <v>4</v>
      </c>
      <c r="O8" s="56">
        <f t="shared" si="0"/>
        <v>5</v>
      </c>
      <c r="P8" s="56">
        <f t="shared" si="0"/>
        <v>7</v>
      </c>
      <c r="Q8" s="56">
        <f t="shared" si="0"/>
        <v>1</v>
      </c>
      <c r="R8" s="56">
        <f t="shared" si="0"/>
        <v>2</v>
      </c>
      <c r="S8" s="56">
        <f t="shared" si="0"/>
        <v>0</v>
      </c>
      <c r="T8" s="56">
        <f t="shared" si="0"/>
        <v>0</v>
      </c>
      <c r="U8" s="56">
        <f t="shared" si="0"/>
        <v>2</v>
      </c>
      <c r="V8" s="56">
        <f t="shared" si="0"/>
        <v>19</v>
      </c>
      <c r="W8" s="56">
        <f t="shared" si="0"/>
        <v>0</v>
      </c>
      <c r="X8" s="56">
        <f t="shared" si="0"/>
        <v>0</v>
      </c>
      <c r="Y8" s="56">
        <f t="shared" si="0"/>
        <v>5</v>
      </c>
      <c r="Z8" s="56">
        <f t="shared" si="0"/>
        <v>0</v>
      </c>
      <c r="AA8" s="56">
        <f t="shared" si="0"/>
        <v>7</v>
      </c>
      <c r="AB8" s="56">
        <f t="shared" si="0"/>
        <v>6</v>
      </c>
      <c r="AC8" s="56">
        <f t="shared" si="0"/>
        <v>13</v>
      </c>
      <c r="AD8" s="56">
        <f t="shared" si="0"/>
        <v>5</v>
      </c>
      <c r="AE8" s="56">
        <f t="shared" si="0"/>
        <v>8</v>
      </c>
      <c r="AF8" s="56">
        <f t="shared" si="0"/>
        <v>0</v>
      </c>
      <c r="AG8" s="56">
        <f t="shared" si="0"/>
        <v>4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6.75" customHeight="1" x14ac:dyDescent="0.25">
      <c r="A9" s="62" t="s">
        <v>45</v>
      </c>
      <c r="B9" s="63" t="s">
        <v>54</v>
      </c>
      <c r="C9" s="64">
        <v>9</v>
      </c>
      <c r="D9" s="65">
        <v>0</v>
      </c>
      <c r="E9" s="65">
        <v>9</v>
      </c>
      <c r="F9" s="65">
        <v>0</v>
      </c>
      <c r="G9" s="65">
        <v>0</v>
      </c>
      <c r="H9" s="65">
        <v>9</v>
      </c>
      <c r="I9" s="65">
        <f t="shared" ref="I9" si="1">H9-J9-K9</f>
        <v>7</v>
      </c>
      <c r="J9" s="39">
        <v>1</v>
      </c>
      <c r="K9" s="39">
        <v>1</v>
      </c>
      <c r="L9" s="39">
        <v>0</v>
      </c>
      <c r="M9" s="39">
        <f t="shared" ref="M9:M10" si="2">N9+O9+P9+Q9</f>
        <v>14</v>
      </c>
      <c r="N9" s="39">
        <v>3</v>
      </c>
      <c r="O9" s="39">
        <v>3</v>
      </c>
      <c r="P9" s="39">
        <v>7</v>
      </c>
      <c r="Q9" s="39">
        <v>1</v>
      </c>
      <c r="R9" s="39">
        <f t="shared" ref="R9:R10" si="3">S9+T9+U9</f>
        <v>2</v>
      </c>
      <c r="S9" s="39">
        <v>0</v>
      </c>
      <c r="T9" s="39">
        <v>0</v>
      </c>
      <c r="U9" s="39">
        <v>2</v>
      </c>
      <c r="V9" s="39">
        <f t="shared" ref="V9:V10" si="4">M9+R9</f>
        <v>16</v>
      </c>
      <c r="W9" s="39">
        <v>0</v>
      </c>
      <c r="X9" s="39">
        <v>0</v>
      </c>
      <c r="Y9" s="39">
        <f t="shared" ref="Y9" si="5">E9+I9-V9-W9</f>
        <v>0</v>
      </c>
      <c r="Z9" s="39">
        <v>0</v>
      </c>
      <c r="AA9" s="39">
        <v>6</v>
      </c>
      <c r="AB9" s="39">
        <v>4</v>
      </c>
      <c r="AC9" s="39">
        <v>10</v>
      </c>
      <c r="AD9" s="39">
        <v>3</v>
      </c>
      <c r="AE9" s="39">
        <v>7</v>
      </c>
      <c r="AF9" s="39"/>
      <c r="AG9" s="39">
        <v>3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36.75" customHeight="1" x14ac:dyDescent="0.25">
      <c r="A10" s="62" t="s">
        <v>46</v>
      </c>
      <c r="B10" s="63" t="s">
        <v>55</v>
      </c>
      <c r="C10" s="64">
        <v>2</v>
      </c>
      <c r="D10" s="65">
        <f t="shared" ref="D10" si="6">L10+V10+W10+Y10+-E10-I10</f>
        <v>0</v>
      </c>
      <c r="E10" s="65">
        <v>2</v>
      </c>
      <c r="F10" s="65">
        <v>0</v>
      </c>
      <c r="G10" s="65">
        <v>0</v>
      </c>
      <c r="H10" s="65">
        <f t="shared" ref="H10" si="7">I10+J10+K10</f>
        <v>9</v>
      </c>
      <c r="I10" s="65">
        <v>6</v>
      </c>
      <c r="J10" s="65">
        <v>1</v>
      </c>
      <c r="K10" s="39">
        <v>2</v>
      </c>
      <c r="L10" s="39">
        <v>0</v>
      </c>
      <c r="M10" s="39">
        <f t="shared" si="2"/>
        <v>3</v>
      </c>
      <c r="N10" s="39">
        <v>1</v>
      </c>
      <c r="O10" s="39">
        <v>2</v>
      </c>
      <c r="P10" s="39">
        <v>0</v>
      </c>
      <c r="Q10" s="39">
        <v>0</v>
      </c>
      <c r="R10" s="39">
        <f t="shared" si="3"/>
        <v>0</v>
      </c>
      <c r="S10" s="39">
        <v>0</v>
      </c>
      <c r="T10" s="39">
        <v>0</v>
      </c>
      <c r="U10" s="39">
        <v>0</v>
      </c>
      <c r="V10" s="39">
        <f t="shared" si="4"/>
        <v>3</v>
      </c>
      <c r="W10" s="39">
        <v>0</v>
      </c>
      <c r="X10" s="66">
        <v>0</v>
      </c>
      <c r="Y10" s="39">
        <f t="shared" ref="Y10" si="8">E10+I10-V10</f>
        <v>5</v>
      </c>
      <c r="Z10" s="66">
        <v>0</v>
      </c>
      <c r="AA10" s="66">
        <v>1</v>
      </c>
      <c r="AB10" s="66">
        <v>2</v>
      </c>
      <c r="AC10" s="66">
        <v>3</v>
      </c>
      <c r="AD10" s="66">
        <v>2</v>
      </c>
      <c r="AE10" s="66">
        <v>1</v>
      </c>
      <c r="AF10" s="39"/>
      <c r="AG10" s="39">
        <v>1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36.75" customHeight="1" x14ac:dyDescent="0.25">
      <c r="A11" s="60">
        <v>2</v>
      </c>
      <c r="B11" s="61" t="s">
        <v>56</v>
      </c>
      <c r="C11" s="56">
        <f t="shared" ref="C11:AP11" si="9">SUM(C12:C13)</f>
        <v>5</v>
      </c>
      <c r="D11" s="56">
        <f t="shared" si="9"/>
        <v>0</v>
      </c>
      <c r="E11" s="56">
        <f t="shared" si="9"/>
        <v>5</v>
      </c>
      <c r="F11" s="56">
        <f t="shared" si="9"/>
        <v>0</v>
      </c>
      <c r="G11" s="56">
        <f t="shared" si="9"/>
        <v>0</v>
      </c>
      <c r="H11" s="56">
        <f t="shared" si="9"/>
        <v>14</v>
      </c>
      <c r="I11" s="56">
        <f t="shared" si="9"/>
        <v>13</v>
      </c>
      <c r="J11" s="56">
        <f t="shared" si="9"/>
        <v>0</v>
      </c>
      <c r="K11" s="56">
        <f t="shared" si="9"/>
        <v>1</v>
      </c>
      <c r="L11" s="56">
        <f t="shared" si="9"/>
        <v>0</v>
      </c>
      <c r="M11" s="56">
        <f t="shared" si="9"/>
        <v>4</v>
      </c>
      <c r="N11" s="56">
        <f t="shared" si="9"/>
        <v>0</v>
      </c>
      <c r="O11" s="56">
        <f t="shared" si="9"/>
        <v>0</v>
      </c>
      <c r="P11" s="56">
        <f t="shared" si="9"/>
        <v>4</v>
      </c>
      <c r="Q11" s="56">
        <f t="shared" si="9"/>
        <v>0</v>
      </c>
      <c r="R11" s="56">
        <f t="shared" si="9"/>
        <v>2</v>
      </c>
      <c r="S11" s="56">
        <f t="shared" si="9"/>
        <v>0</v>
      </c>
      <c r="T11" s="56">
        <f t="shared" si="9"/>
        <v>0</v>
      </c>
      <c r="U11" s="56">
        <f t="shared" si="9"/>
        <v>2</v>
      </c>
      <c r="V11" s="56">
        <f t="shared" si="9"/>
        <v>6</v>
      </c>
      <c r="W11" s="56">
        <f t="shared" si="9"/>
        <v>0</v>
      </c>
      <c r="X11" s="56">
        <f t="shared" si="9"/>
        <v>0</v>
      </c>
      <c r="Y11" s="56">
        <f t="shared" si="9"/>
        <v>12</v>
      </c>
      <c r="Z11" s="56">
        <f t="shared" si="9"/>
        <v>0</v>
      </c>
      <c r="AA11" s="56">
        <f t="shared" si="9"/>
        <v>4</v>
      </c>
      <c r="AB11" s="56">
        <f t="shared" si="9"/>
        <v>0</v>
      </c>
      <c r="AC11" s="56">
        <f t="shared" si="9"/>
        <v>4</v>
      </c>
      <c r="AD11" s="56">
        <f t="shared" si="9"/>
        <v>0</v>
      </c>
      <c r="AE11" s="56">
        <f t="shared" si="9"/>
        <v>4</v>
      </c>
      <c r="AF11" s="56">
        <f t="shared" si="9"/>
        <v>0</v>
      </c>
      <c r="AG11" s="56">
        <f t="shared" si="9"/>
        <v>0</v>
      </c>
      <c r="AH11" s="56">
        <f t="shared" si="9"/>
        <v>0</v>
      </c>
      <c r="AI11" s="56">
        <f t="shared" si="9"/>
        <v>0</v>
      </c>
      <c r="AJ11" s="56">
        <f t="shared" si="9"/>
        <v>0</v>
      </c>
      <c r="AK11" s="56">
        <f t="shared" si="9"/>
        <v>0</v>
      </c>
      <c r="AL11" s="56">
        <f t="shared" si="9"/>
        <v>0</v>
      </c>
      <c r="AM11" s="56">
        <f t="shared" si="9"/>
        <v>0</v>
      </c>
      <c r="AN11" s="56">
        <f t="shared" si="9"/>
        <v>0</v>
      </c>
      <c r="AO11" s="56">
        <f t="shared" si="9"/>
        <v>0</v>
      </c>
      <c r="AP11" s="56">
        <f t="shared" si="9"/>
        <v>0</v>
      </c>
    </row>
    <row r="12" spans="1:42" ht="36.75" customHeight="1" x14ac:dyDescent="0.25">
      <c r="A12" s="62" t="s">
        <v>4</v>
      </c>
      <c r="B12" s="63" t="s">
        <v>57</v>
      </c>
      <c r="C12" s="65">
        <v>0</v>
      </c>
      <c r="D12" s="65">
        <f t="shared" ref="D12" si="10">L12+V12+W12+Y12+-E12-I12</f>
        <v>0</v>
      </c>
      <c r="E12" s="65">
        <v>0</v>
      </c>
      <c r="F12" s="65">
        <v>0</v>
      </c>
      <c r="G12" s="65">
        <v>0</v>
      </c>
      <c r="H12" s="65">
        <v>13</v>
      </c>
      <c r="I12" s="65">
        <f t="shared" ref="I12:I13" si="11">H12-J12-K12</f>
        <v>12</v>
      </c>
      <c r="J12" s="39">
        <v>0</v>
      </c>
      <c r="K12" s="39">
        <v>1</v>
      </c>
      <c r="L12" s="39">
        <v>0</v>
      </c>
      <c r="M12" s="39">
        <f t="shared" ref="M12:M13" si="12">N12+O12+P12+Q12</f>
        <v>3</v>
      </c>
      <c r="N12" s="39">
        <v>0</v>
      </c>
      <c r="O12" s="39">
        <v>0</v>
      </c>
      <c r="P12" s="39">
        <v>3</v>
      </c>
      <c r="Q12" s="39">
        <v>0</v>
      </c>
      <c r="R12" s="39">
        <f t="shared" ref="R12:R13" si="13">S12+T12+U12</f>
        <v>0</v>
      </c>
      <c r="S12" s="39">
        <v>0</v>
      </c>
      <c r="T12" s="39">
        <v>0</v>
      </c>
      <c r="U12" s="39">
        <v>0</v>
      </c>
      <c r="V12" s="39">
        <f t="shared" ref="V12:V13" si="14">M12+R12</f>
        <v>3</v>
      </c>
      <c r="W12" s="39">
        <v>0</v>
      </c>
      <c r="X12" s="39">
        <v>0</v>
      </c>
      <c r="Y12" s="39">
        <f t="shared" ref="Y12:Y13" si="15">E12+I12-V12</f>
        <v>9</v>
      </c>
      <c r="Z12" s="39">
        <v>0</v>
      </c>
      <c r="AA12" s="39">
        <v>2</v>
      </c>
      <c r="AB12" s="39">
        <v>0</v>
      </c>
      <c r="AC12" s="39">
        <v>2</v>
      </c>
      <c r="AD12" s="39">
        <v>0</v>
      </c>
      <c r="AE12" s="39">
        <v>2</v>
      </c>
      <c r="AF12" s="39"/>
      <c r="AG12" s="39"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36.75" customHeight="1" x14ac:dyDescent="0.25">
      <c r="A13" s="62" t="s">
        <v>5</v>
      </c>
      <c r="B13" s="63" t="s">
        <v>58</v>
      </c>
      <c r="C13" s="64">
        <v>5</v>
      </c>
      <c r="D13" s="65">
        <v>0</v>
      </c>
      <c r="E13" s="65">
        <v>5</v>
      </c>
      <c r="F13" s="65">
        <v>0</v>
      </c>
      <c r="G13" s="65">
        <v>0</v>
      </c>
      <c r="H13" s="65">
        <v>1</v>
      </c>
      <c r="I13" s="65">
        <f t="shared" si="11"/>
        <v>1</v>
      </c>
      <c r="J13" s="39">
        <v>0</v>
      </c>
      <c r="K13" s="39">
        <v>0</v>
      </c>
      <c r="L13" s="39">
        <v>0</v>
      </c>
      <c r="M13" s="39">
        <f t="shared" si="12"/>
        <v>1</v>
      </c>
      <c r="N13" s="39">
        <v>0</v>
      </c>
      <c r="O13" s="39">
        <v>0</v>
      </c>
      <c r="P13" s="39">
        <v>1</v>
      </c>
      <c r="Q13" s="39">
        <v>0</v>
      </c>
      <c r="R13" s="39">
        <f t="shared" si="13"/>
        <v>2</v>
      </c>
      <c r="S13" s="39">
        <v>0</v>
      </c>
      <c r="T13" s="39">
        <v>0</v>
      </c>
      <c r="U13" s="39">
        <v>2</v>
      </c>
      <c r="V13" s="39">
        <f t="shared" si="14"/>
        <v>3</v>
      </c>
      <c r="W13" s="39">
        <v>0</v>
      </c>
      <c r="X13" s="39">
        <v>0</v>
      </c>
      <c r="Y13" s="39">
        <f t="shared" si="15"/>
        <v>3</v>
      </c>
      <c r="Z13" s="39">
        <v>0</v>
      </c>
      <c r="AA13" s="39">
        <v>2</v>
      </c>
      <c r="AB13" s="39">
        <v>0</v>
      </c>
      <c r="AC13" s="39">
        <v>2</v>
      </c>
      <c r="AD13" s="39">
        <v>0</v>
      </c>
      <c r="AE13" s="39">
        <v>2</v>
      </c>
      <c r="AF13" s="39"/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36.75" customHeight="1" x14ac:dyDescent="0.25">
      <c r="A14" s="62" t="s">
        <v>47</v>
      </c>
      <c r="B14" s="61" t="s">
        <v>59</v>
      </c>
      <c r="C14" s="56">
        <f t="shared" ref="C14:AP14" si="16">SUM(C15:C16)</f>
        <v>18</v>
      </c>
      <c r="D14" s="56">
        <f t="shared" si="16"/>
        <v>0</v>
      </c>
      <c r="E14" s="56">
        <f t="shared" si="16"/>
        <v>18</v>
      </c>
      <c r="F14" s="56">
        <f t="shared" si="16"/>
        <v>0</v>
      </c>
      <c r="G14" s="56">
        <f t="shared" si="16"/>
        <v>0</v>
      </c>
      <c r="H14" s="56">
        <f t="shared" si="16"/>
        <v>28</v>
      </c>
      <c r="I14" s="56">
        <f t="shared" si="16"/>
        <v>27</v>
      </c>
      <c r="J14" s="56">
        <f t="shared" si="16"/>
        <v>0</v>
      </c>
      <c r="K14" s="56">
        <f t="shared" si="16"/>
        <v>1</v>
      </c>
      <c r="L14" s="56">
        <f t="shared" si="16"/>
        <v>0</v>
      </c>
      <c r="M14" s="56">
        <f t="shared" si="16"/>
        <v>6</v>
      </c>
      <c r="N14" s="56">
        <f t="shared" si="16"/>
        <v>3</v>
      </c>
      <c r="O14" s="56">
        <f t="shared" si="16"/>
        <v>1</v>
      </c>
      <c r="P14" s="56">
        <f t="shared" si="16"/>
        <v>2</v>
      </c>
      <c r="Q14" s="56">
        <f t="shared" si="16"/>
        <v>0</v>
      </c>
      <c r="R14" s="56">
        <f t="shared" si="16"/>
        <v>1</v>
      </c>
      <c r="S14" s="56">
        <f t="shared" si="16"/>
        <v>0</v>
      </c>
      <c r="T14" s="56">
        <f t="shared" si="16"/>
        <v>0</v>
      </c>
      <c r="U14" s="56">
        <f t="shared" si="16"/>
        <v>1</v>
      </c>
      <c r="V14" s="56">
        <f t="shared" si="16"/>
        <v>7</v>
      </c>
      <c r="W14" s="56">
        <f t="shared" si="16"/>
        <v>0</v>
      </c>
      <c r="X14" s="56">
        <f t="shared" si="16"/>
        <v>0</v>
      </c>
      <c r="Y14" s="56">
        <f t="shared" si="16"/>
        <v>38</v>
      </c>
      <c r="Z14" s="56">
        <f t="shared" si="16"/>
        <v>0</v>
      </c>
      <c r="AA14" s="56">
        <f t="shared" si="16"/>
        <v>2</v>
      </c>
      <c r="AB14" s="56">
        <f t="shared" si="16"/>
        <v>1</v>
      </c>
      <c r="AC14" s="56">
        <f t="shared" si="16"/>
        <v>3</v>
      </c>
      <c r="AD14" s="56">
        <f t="shared" si="16"/>
        <v>0</v>
      </c>
      <c r="AE14" s="56">
        <f t="shared" si="16"/>
        <v>3</v>
      </c>
      <c r="AF14" s="56">
        <f t="shared" si="16"/>
        <v>0</v>
      </c>
      <c r="AG14" s="56">
        <f t="shared" si="16"/>
        <v>0</v>
      </c>
      <c r="AH14" s="56">
        <f t="shared" si="16"/>
        <v>0</v>
      </c>
      <c r="AI14" s="56">
        <f t="shared" si="16"/>
        <v>0</v>
      </c>
      <c r="AJ14" s="56">
        <f t="shared" si="16"/>
        <v>0</v>
      </c>
      <c r="AK14" s="56">
        <f t="shared" si="16"/>
        <v>0</v>
      </c>
      <c r="AL14" s="56">
        <f t="shared" si="16"/>
        <v>0</v>
      </c>
      <c r="AM14" s="56">
        <f t="shared" si="16"/>
        <v>0</v>
      </c>
      <c r="AN14" s="56">
        <f t="shared" si="16"/>
        <v>0</v>
      </c>
      <c r="AO14" s="56">
        <f t="shared" si="16"/>
        <v>0</v>
      </c>
      <c r="AP14" s="56">
        <f t="shared" si="16"/>
        <v>0</v>
      </c>
    </row>
    <row r="15" spans="1:42" ht="36.75" customHeight="1" x14ac:dyDescent="0.25">
      <c r="A15" s="62" t="s">
        <v>6</v>
      </c>
      <c r="B15" s="63" t="s">
        <v>60</v>
      </c>
      <c r="C15" s="64">
        <v>10</v>
      </c>
      <c r="D15" s="65">
        <f t="shared" ref="D15" si="17">L15+V15+W15+Y15+-E15-I15</f>
        <v>0</v>
      </c>
      <c r="E15" s="67">
        <v>10</v>
      </c>
      <c r="F15" s="67">
        <v>0</v>
      </c>
      <c r="G15" s="67">
        <v>0</v>
      </c>
      <c r="H15" s="67">
        <v>16</v>
      </c>
      <c r="I15" s="65">
        <f t="shared" ref="I15:I16" si="18">H15-J15-K15</f>
        <v>15</v>
      </c>
      <c r="J15" s="39">
        <v>0</v>
      </c>
      <c r="K15" s="39">
        <v>1</v>
      </c>
      <c r="L15" s="39">
        <v>0</v>
      </c>
      <c r="M15" s="39">
        <f t="shared" ref="M15:M39" si="19">N15+O15+P15+Q15</f>
        <v>2</v>
      </c>
      <c r="N15" s="39">
        <v>2</v>
      </c>
      <c r="O15" s="39">
        <v>0</v>
      </c>
      <c r="P15" s="39">
        <v>0</v>
      </c>
      <c r="Q15" s="39">
        <v>0</v>
      </c>
      <c r="R15" s="39">
        <f t="shared" ref="R15:R39" si="20">S15+T15+U15</f>
        <v>0</v>
      </c>
      <c r="S15" s="39">
        <v>0</v>
      </c>
      <c r="T15" s="39">
        <v>0</v>
      </c>
      <c r="U15" s="39">
        <v>0</v>
      </c>
      <c r="V15" s="39">
        <f t="shared" ref="V15:V39" si="21">M15+R15</f>
        <v>2</v>
      </c>
      <c r="W15" s="39">
        <v>0</v>
      </c>
      <c r="X15" s="39">
        <v>0</v>
      </c>
      <c r="Y15" s="39">
        <f t="shared" ref="Y15" si="22">E15+I15-L15-V15</f>
        <v>23</v>
      </c>
      <c r="Z15" s="39">
        <v>0</v>
      </c>
      <c r="AA15" s="39">
        <v>1</v>
      </c>
      <c r="AB15" s="39">
        <v>1</v>
      </c>
      <c r="AC15" s="39">
        <v>2</v>
      </c>
      <c r="AD15" s="39">
        <v>0</v>
      </c>
      <c r="AE15" s="39">
        <v>2</v>
      </c>
      <c r="AF15" s="39"/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6.75" customHeight="1" x14ac:dyDescent="0.25">
      <c r="A16" s="62" t="s">
        <v>7</v>
      </c>
      <c r="B16" s="63" t="s">
        <v>61</v>
      </c>
      <c r="C16" s="64">
        <v>8</v>
      </c>
      <c r="D16" s="65">
        <v>0</v>
      </c>
      <c r="E16" s="67">
        <v>8</v>
      </c>
      <c r="F16" s="67">
        <v>0</v>
      </c>
      <c r="G16" s="67">
        <v>0</v>
      </c>
      <c r="H16" s="67">
        <v>12</v>
      </c>
      <c r="I16" s="65">
        <f t="shared" si="18"/>
        <v>12</v>
      </c>
      <c r="J16" s="68">
        <v>0</v>
      </c>
      <c r="K16" s="68">
        <v>0</v>
      </c>
      <c r="L16" s="68">
        <v>0</v>
      </c>
      <c r="M16" s="39">
        <f t="shared" si="19"/>
        <v>4</v>
      </c>
      <c r="N16" s="68">
        <v>1</v>
      </c>
      <c r="O16" s="68">
        <v>1</v>
      </c>
      <c r="P16" s="68">
        <v>2</v>
      </c>
      <c r="Q16" s="68">
        <v>0</v>
      </c>
      <c r="R16" s="39">
        <f t="shared" si="20"/>
        <v>1</v>
      </c>
      <c r="S16" s="39">
        <v>0</v>
      </c>
      <c r="T16" s="68">
        <v>0</v>
      </c>
      <c r="U16" s="68">
        <v>1</v>
      </c>
      <c r="V16" s="39">
        <f t="shared" si="21"/>
        <v>5</v>
      </c>
      <c r="W16" s="68">
        <v>0</v>
      </c>
      <c r="X16" s="68">
        <v>0</v>
      </c>
      <c r="Y16" s="39">
        <f t="shared" ref="Y16:Y37" si="23">E16+I16-V16</f>
        <v>15</v>
      </c>
      <c r="Z16" s="68">
        <v>0</v>
      </c>
      <c r="AA16" s="68">
        <v>1</v>
      </c>
      <c r="AB16" s="68">
        <v>0</v>
      </c>
      <c r="AC16" s="68">
        <v>1</v>
      </c>
      <c r="AD16" s="68">
        <v>0</v>
      </c>
      <c r="AE16" s="68">
        <v>1</v>
      </c>
      <c r="AF16" s="68"/>
      <c r="AG16" s="68">
        <v>0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36.75" customHeight="1" x14ac:dyDescent="0.25">
      <c r="A17" s="62">
        <v>4</v>
      </c>
      <c r="B17" s="61" t="s">
        <v>85</v>
      </c>
      <c r="C17" s="64">
        <v>25</v>
      </c>
      <c r="D17" s="65">
        <v>0</v>
      </c>
      <c r="E17" s="65">
        <v>25</v>
      </c>
      <c r="F17" s="65">
        <v>0</v>
      </c>
      <c r="G17" s="65">
        <v>0</v>
      </c>
      <c r="H17" s="67">
        <f t="shared" ref="H17:I17" si="24">I17+J17+K17</f>
        <v>0</v>
      </c>
      <c r="I17" s="67">
        <f t="shared" si="24"/>
        <v>0</v>
      </c>
      <c r="J17" s="68">
        <v>0</v>
      </c>
      <c r="K17" s="68">
        <v>0</v>
      </c>
      <c r="L17" s="68">
        <v>0</v>
      </c>
      <c r="M17" s="39">
        <f t="shared" si="19"/>
        <v>16</v>
      </c>
      <c r="N17" s="68">
        <v>8</v>
      </c>
      <c r="O17" s="68">
        <v>0</v>
      </c>
      <c r="P17" s="68">
        <v>8</v>
      </c>
      <c r="Q17" s="68">
        <v>0</v>
      </c>
      <c r="R17" s="39">
        <f t="shared" si="20"/>
        <v>7</v>
      </c>
      <c r="S17" s="39">
        <v>0</v>
      </c>
      <c r="T17" s="68">
        <v>6</v>
      </c>
      <c r="U17" s="68">
        <v>1</v>
      </c>
      <c r="V17" s="39">
        <f t="shared" si="21"/>
        <v>23</v>
      </c>
      <c r="W17" s="68">
        <v>0</v>
      </c>
      <c r="X17" s="68">
        <v>0</v>
      </c>
      <c r="Y17" s="39">
        <f t="shared" si="23"/>
        <v>2</v>
      </c>
      <c r="Z17" s="68">
        <v>0</v>
      </c>
      <c r="AA17" s="68">
        <v>11</v>
      </c>
      <c r="AB17" s="68">
        <v>0</v>
      </c>
      <c r="AC17" s="68">
        <v>11</v>
      </c>
      <c r="AD17" s="68">
        <v>8</v>
      </c>
      <c r="AE17" s="68">
        <v>3</v>
      </c>
      <c r="AF17" s="68"/>
      <c r="AG17" s="68">
        <v>0</v>
      </c>
      <c r="AH17" s="68">
        <v>1</v>
      </c>
      <c r="AI17" s="68">
        <v>0</v>
      </c>
      <c r="AJ17" s="68">
        <v>1</v>
      </c>
      <c r="AK17" s="68">
        <v>1</v>
      </c>
      <c r="AL17" s="68">
        <v>0</v>
      </c>
      <c r="AM17" s="68"/>
      <c r="AN17" s="68"/>
      <c r="AO17" s="68"/>
      <c r="AP17" s="68"/>
    </row>
    <row r="18" spans="1:42" ht="36.75" customHeight="1" x14ac:dyDescent="0.25">
      <c r="A18" s="62">
        <v>5</v>
      </c>
      <c r="B18" s="61" t="s">
        <v>66</v>
      </c>
      <c r="C18" s="64">
        <f t="shared" ref="C18:C37" si="25">E18+F18+G18</f>
        <v>0</v>
      </c>
      <c r="D18" s="65">
        <f t="shared" ref="D18:D39" si="26">L18+V18+W18+Y18+-E18-I18</f>
        <v>0</v>
      </c>
      <c r="E18" s="67">
        <v>0</v>
      </c>
      <c r="F18" s="67">
        <v>0</v>
      </c>
      <c r="G18" s="67">
        <v>0</v>
      </c>
      <c r="H18" s="67">
        <v>0</v>
      </c>
      <c r="I18" s="65">
        <f t="shared" ref="I18:I37" si="27">H18-J18-K18</f>
        <v>0</v>
      </c>
      <c r="J18" s="68">
        <v>0</v>
      </c>
      <c r="K18" s="68">
        <v>0</v>
      </c>
      <c r="L18" s="68">
        <v>0</v>
      </c>
      <c r="M18" s="39">
        <f t="shared" si="19"/>
        <v>0</v>
      </c>
      <c r="N18" s="68">
        <v>0</v>
      </c>
      <c r="O18" s="68">
        <v>0</v>
      </c>
      <c r="P18" s="68">
        <v>0</v>
      </c>
      <c r="Q18" s="68">
        <v>0</v>
      </c>
      <c r="R18" s="39">
        <f t="shared" si="20"/>
        <v>0</v>
      </c>
      <c r="S18" s="39">
        <v>0</v>
      </c>
      <c r="T18" s="68">
        <v>0</v>
      </c>
      <c r="U18" s="68">
        <v>0</v>
      </c>
      <c r="V18" s="39">
        <f t="shared" si="21"/>
        <v>0</v>
      </c>
      <c r="W18" s="68">
        <v>0</v>
      </c>
      <c r="X18" s="68">
        <v>0</v>
      </c>
      <c r="Y18" s="39">
        <f t="shared" si="23"/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39">
        <v>0</v>
      </c>
      <c r="AF18" s="68"/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6.75" customHeight="1" x14ac:dyDescent="0.25">
      <c r="A19" s="62">
        <v>6</v>
      </c>
      <c r="B19" s="61" t="s">
        <v>67</v>
      </c>
      <c r="C19" s="56">
        <f t="shared" ref="C19:AP19" si="28">SUM(C20:C26)</f>
        <v>0</v>
      </c>
      <c r="D19" s="56">
        <f t="shared" si="28"/>
        <v>0</v>
      </c>
      <c r="E19" s="56">
        <f t="shared" si="28"/>
        <v>0</v>
      </c>
      <c r="F19" s="56">
        <f t="shared" si="28"/>
        <v>0</v>
      </c>
      <c r="G19" s="56">
        <f t="shared" si="28"/>
        <v>0</v>
      </c>
      <c r="H19" s="56">
        <f t="shared" si="28"/>
        <v>0</v>
      </c>
      <c r="I19" s="56">
        <f t="shared" si="28"/>
        <v>0</v>
      </c>
      <c r="J19" s="56">
        <f t="shared" si="28"/>
        <v>0</v>
      </c>
      <c r="K19" s="56">
        <f t="shared" si="28"/>
        <v>0</v>
      </c>
      <c r="L19" s="56">
        <f t="shared" si="28"/>
        <v>0</v>
      </c>
      <c r="M19" s="56">
        <f t="shared" si="28"/>
        <v>0</v>
      </c>
      <c r="N19" s="56">
        <f t="shared" si="28"/>
        <v>0</v>
      </c>
      <c r="O19" s="56">
        <f t="shared" si="28"/>
        <v>0</v>
      </c>
      <c r="P19" s="56">
        <f t="shared" si="28"/>
        <v>0</v>
      </c>
      <c r="Q19" s="56">
        <f t="shared" si="28"/>
        <v>0</v>
      </c>
      <c r="R19" s="56">
        <f t="shared" si="28"/>
        <v>0</v>
      </c>
      <c r="S19" s="56">
        <f t="shared" si="28"/>
        <v>0</v>
      </c>
      <c r="T19" s="56">
        <f t="shared" si="28"/>
        <v>0</v>
      </c>
      <c r="U19" s="56">
        <f t="shared" si="28"/>
        <v>0</v>
      </c>
      <c r="V19" s="56">
        <f t="shared" si="28"/>
        <v>0</v>
      </c>
      <c r="W19" s="56">
        <f t="shared" si="28"/>
        <v>0</v>
      </c>
      <c r="X19" s="56">
        <f t="shared" si="28"/>
        <v>0</v>
      </c>
      <c r="Y19" s="56">
        <f t="shared" si="28"/>
        <v>0</v>
      </c>
      <c r="Z19" s="56">
        <f t="shared" si="28"/>
        <v>0</v>
      </c>
      <c r="AA19" s="56">
        <f t="shared" si="28"/>
        <v>0</v>
      </c>
      <c r="AB19" s="56">
        <f t="shared" si="28"/>
        <v>0</v>
      </c>
      <c r="AC19" s="56">
        <f t="shared" si="28"/>
        <v>0</v>
      </c>
      <c r="AD19" s="56">
        <f t="shared" si="28"/>
        <v>0</v>
      </c>
      <c r="AE19" s="56">
        <f t="shared" si="28"/>
        <v>0</v>
      </c>
      <c r="AF19" s="56">
        <f t="shared" si="28"/>
        <v>0</v>
      </c>
      <c r="AG19" s="56">
        <f t="shared" si="28"/>
        <v>0</v>
      </c>
      <c r="AH19" s="56">
        <f t="shared" si="28"/>
        <v>0</v>
      </c>
      <c r="AI19" s="56">
        <f t="shared" si="28"/>
        <v>0</v>
      </c>
      <c r="AJ19" s="56">
        <f t="shared" si="28"/>
        <v>0</v>
      </c>
      <c r="AK19" s="56">
        <f t="shared" si="28"/>
        <v>0</v>
      </c>
      <c r="AL19" s="56">
        <f t="shared" si="28"/>
        <v>0</v>
      </c>
      <c r="AM19" s="56">
        <f t="shared" si="28"/>
        <v>0</v>
      </c>
      <c r="AN19" s="56">
        <f t="shared" si="28"/>
        <v>0</v>
      </c>
      <c r="AO19" s="56">
        <f t="shared" si="28"/>
        <v>0</v>
      </c>
      <c r="AP19" s="56">
        <f t="shared" si="28"/>
        <v>0</v>
      </c>
    </row>
    <row r="20" spans="1:42" ht="36.75" customHeight="1" x14ac:dyDescent="0.25">
      <c r="A20" s="62" t="s">
        <v>8</v>
      </c>
      <c r="B20" s="63" t="s">
        <v>68</v>
      </c>
      <c r="C20" s="64">
        <f t="shared" si="25"/>
        <v>0</v>
      </c>
      <c r="D20" s="65">
        <f t="shared" si="26"/>
        <v>0</v>
      </c>
      <c r="E20" s="67">
        <v>0</v>
      </c>
      <c r="F20" s="67">
        <v>0</v>
      </c>
      <c r="G20" s="67">
        <v>0</v>
      </c>
      <c r="H20" s="67">
        <v>0</v>
      </c>
      <c r="I20" s="65">
        <f t="shared" si="27"/>
        <v>0</v>
      </c>
      <c r="J20" s="68">
        <v>0</v>
      </c>
      <c r="K20" s="68">
        <v>0</v>
      </c>
      <c r="L20" s="68">
        <v>0</v>
      </c>
      <c r="M20" s="39">
        <f t="shared" si="19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20"/>
        <v>0</v>
      </c>
      <c r="S20" s="39">
        <v>0</v>
      </c>
      <c r="T20" s="68">
        <v>0</v>
      </c>
      <c r="U20" s="68">
        <v>0</v>
      </c>
      <c r="V20" s="39">
        <f t="shared" si="21"/>
        <v>0</v>
      </c>
      <c r="W20" s="68">
        <v>0</v>
      </c>
      <c r="X20" s="68">
        <v>0</v>
      </c>
      <c r="Y20" s="39">
        <f t="shared" si="23"/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6.75" customHeight="1" x14ac:dyDescent="0.25">
      <c r="A21" s="62" t="s">
        <v>9</v>
      </c>
      <c r="B21" s="63" t="s">
        <v>69</v>
      </c>
      <c r="C21" s="64">
        <f t="shared" si="25"/>
        <v>0</v>
      </c>
      <c r="D21" s="65">
        <f t="shared" si="26"/>
        <v>0</v>
      </c>
      <c r="E21" s="65">
        <v>0</v>
      </c>
      <c r="F21" s="65">
        <v>0</v>
      </c>
      <c r="G21" s="65">
        <v>0</v>
      </c>
      <c r="H21" s="67">
        <v>0</v>
      </c>
      <c r="I21" s="65">
        <f t="shared" si="27"/>
        <v>0</v>
      </c>
      <c r="J21" s="68">
        <v>0</v>
      </c>
      <c r="K21" s="68">
        <v>0</v>
      </c>
      <c r="L21" s="68">
        <v>0</v>
      </c>
      <c r="M21" s="39">
        <f t="shared" si="19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20"/>
        <v>0</v>
      </c>
      <c r="S21" s="39">
        <v>0</v>
      </c>
      <c r="T21" s="68">
        <v>0</v>
      </c>
      <c r="U21" s="68">
        <v>0</v>
      </c>
      <c r="V21" s="39">
        <f t="shared" si="21"/>
        <v>0</v>
      </c>
      <c r="W21" s="68">
        <v>0</v>
      </c>
      <c r="X21" s="68">
        <v>0</v>
      </c>
      <c r="Y21" s="39">
        <f t="shared" si="23"/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6.75" customHeight="1" x14ac:dyDescent="0.25">
      <c r="A22" s="62" t="s">
        <v>10</v>
      </c>
      <c r="B22" s="63" t="s">
        <v>70</v>
      </c>
      <c r="C22" s="64">
        <f t="shared" si="25"/>
        <v>0</v>
      </c>
      <c r="D22" s="65">
        <f t="shared" si="26"/>
        <v>0</v>
      </c>
      <c r="E22" s="67">
        <v>0</v>
      </c>
      <c r="F22" s="67">
        <v>0</v>
      </c>
      <c r="G22" s="67">
        <v>0</v>
      </c>
      <c r="H22" s="67">
        <v>0</v>
      </c>
      <c r="I22" s="65">
        <f t="shared" si="27"/>
        <v>0</v>
      </c>
      <c r="J22" s="68">
        <v>0</v>
      </c>
      <c r="K22" s="68">
        <v>0</v>
      </c>
      <c r="L22" s="68">
        <v>0</v>
      </c>
      <c r="M22" s="39">
        <f t="shared" si="19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20"/>
        <v>0</v>
      </c>
      <c r="S22" s="39">
        <v>0</v>
      </c>
      <c r="T22" s="68">
        <v>0</v>
      </c>
      <c r="U22" s="68">
        <v>0</v>
      </c>
      <c r="V22" s="39">
        <f t="shared" si="21"/>
        <v>0</v>
      </c>
      <c r="W22" s="68">
        <v>0</v>
      </c>
      <c r="X22" s="68">
        <v>0</v>
      </c>
      <c r="Y22" s="39">
        <f t="shared" si="23"/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6.75" customHeight="1" x14ac:dyDescent="0.25">
      <c r="A23" s="62" t="s">
        <v>11</v>
      </c>
      <c r="B23" s="63" t="s">
        <v>71</v>
      </c>
      <c r="C23" s="64">
        <f t="shared" si="25"/>
        <v>0</v>
      </c>
      <c r="D23" s="65">
        <f t="shared" si="26"/>
        <v>0</v>
      </c>
      <c r="E23" s="67">
        <v>0</v>
      </c>
      <c r="F23" s="67">
        <v>0</v>
      </c>
      <c r="G23" s="67">
        <v>0</v>
      </c>
      <c r="H23" s="67">
        <v>0</v>
      </c>
      <c r="I23" s="65">
        <f t="shared" si="27"/>
        <v>0</v>
      </c>
      <c r="J23" s="68">
        <v>0</v>
      </c>
      <c r="K23" s="68">
        <v>0</v>
      </c>
      <c r="L23" s="68">
        <v>0</v>
      </c>
      <c r="M23" s="39">
        <f t="shared" si="19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20"/>
        <v>0</v>
      </c>
      <c r="S23" s="39">
        <v>0</v>
      </c>
      <c r="T23" s="68">
        <v>0</v>
      </c>
      <c r="U23" s="68">
        <v>0</v>
      </c>
      <c r="V23" s="39">
        <f t="shared" si="21"/>
        <v>0</v>
      </c>
      <c r="W23" s="68">
        <v>0</v>
      </c>
      <c r="X23" s="68">
        <v>0</v>
      </c>
      <c r="Y23" s="39">
        <f t="shared" si="23"/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6.75" customHeight="1" x14ac:dyDescent="0.25">
      <c r="A24" s="62" t="s">
        <v>12</v>
      </c>
      <c r="B24" s="63" t="s">
        <v>72</v>
      </c>
      <c r="C24" s="64">
        <f t="shared" si="25"/>
        <v>0</v>
      </c>
      <c r="D24" s="65">
        <f t="shared" si="26"/>
        <v>0</v>
      </c>
      <c r="E24" s="67">
        <v>0</v>
      </c>
      <c r="F24" s="67">
        <v>0</v>
      </c>
      <c r="G24" s="67">
        <v>0</v>
      </c>
      <c r="H24" s="67">
        <v>0</v>
      </c>
      <c r="I24" s="65">
        <f t="shared" si="27"/>
        <v>0</v>
      </c>
      <c r="J24" s="68">
        <v>0</v>
      </c>
      <c r="K24" s="68">
        <v>0</v>
      </c>
      <c r="L24" s="68">
        <v>0</v>
      </c>
      <c r="M24" s="39">
        <f t="shared" si="19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20"/>
        <v>0</v>
      </c>
      <c r="S24" s="39">
        <v>0</v>
      </c>
      <c r="T24" s="68">
        <v>0</v>
      </c>
      <c r="U24" s="68">
        <v>0</v>
      </c>
      <c r="V24" s="39">
        <f t="shared" si="21"/>
        <v>0</v>
      </c>
      <c r="W24" s="68">
        <v>0</v>
      </c>
      <c r="X24" s="68">
        <v>0</v>
      </c>
      <c r="Y24" s="39">
        <f t="shared" si="23"/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6.75" customHeight="1" x14ac:dyDescent="0.25">
      <c r="A25" s="62" t="s">
        <v>13</v>
      </c>
      <c r="B25" s="63" t="s">
        <v>73</v>
      </c>
      <c r="C25" s="64">
        <f t="shared" si="25"/>
        <v>0</v>
      </c>
      <c r="D25" s="65">
        <f t="shared" si="26"/>
        <v>0</v>
      </c>
      <c r="E25" s="67">
        <v>0</v>
      </c>
      <c r="F25" s="67">
        <v>0</v>
      </c>
      <c r="G25" s="67">
        <v>0</v>
      </c>
      <c r="H25" s="67">
        <v>0</v>
      </c>
      <c r="I25" s="65">
        <f t="shared" si="27"/>
        <v>0</v>
      </c>
      <c r="J25" s="68">
        <v>0</v>
      </c>
      <c r="K25" s="68">
        <v>0</v>
      </c>
      <c r="L25" s="68">
        <v>0</v>
      </c>
      <c r="M25" s="39">
        <f t="shared" si="19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20"/>
        <v>0</v>
      </c>
      <c r="S25" s="39">
        <v>0</v>
      </c>
      <c r="T25" s="68">
        <v>0</v>
      </c>
      <c r="U25" s="68">
        <v>0</v>
      </c>
      <c r="V25" s="39">
        <f t="shared" si="21"/>
        <v>0</v>
      </c>
      <c r="W25" s="68">
        <v>0</v>
      </c>
      <c r="X25" s="68">
        <v>0</v>
      </c>
      <c r="Y25" s="39">
        <f t="shared" si="23"/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6.75" customHeight="1" x14ac:dyDescent="0.25">
      <c r="A26" s="62" t="s">
        <v>48</v>
      </c>
      <c r="B26" s="63" t="s">
        <v>74</v>
      </c>
      <c r="C26" s="64">
        <f t="shared" si="25"/>
        <v>0</v>
      </c>
      <c r="D26" s="65">
        <f t="shared" si="26"/>
        <v>0</v>
      </c>
      <c r="E26" s="67">
        <v>0</v>
      </c>
      <c r="F26" s="67">
        <v>0</v>
      </c>
      <c r="G26" s="67">
        <v>0</v>
      </c>
      <c r="H26" s="67">
        <v>0</v>
      </c>
      <c r="I26" s="65">
        <f t="shared" si="27"/>
        <v>0</v>
      </c>
      <c r="J26" s="68">
        <v>0</v>
      </c>
      <c r="K26" s="68">
        <v>0</v>
      </c>
      <c r="L26" s="68">
        <v>0</v>
      </c>
      <c r="M26" s="39">
        <f t="shared" si="19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20"/>
        <v>0</v>
      </c>
      <c r="S26" s="39">
        <v>0</v>
      </c>
      <c r="T26" s="68">
        <v>0</v>
      </c>
      <c r="U26" s="68">
        <v>0</v>
      </c>
      <c r="V26" s="39">
        <f t="shared" si="21"/>
        <v>0</v>
      </c>
      <c r="W26" s="68">
        <v>0</v>
      </c>
      <c r="X26" s="68">
        <v>0</v>
      </c>
      <c r="Y26" s="39">
        <f t="shared" si="23"/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6.75" customHeight="1" x14ac:dyDescent="0.25">
      <c r="A27" s="62">
        <v>7</v>
      </c>
      <c r="B27" s="61" t="s">
        <v>75</v>
      </c>
      <c r="C27" s="56">
        <f t="shared" ref="C27:AP27" si="29">SUM(C28:C32)</f>
        <v>0</v>
      </c>
      <c r="D27" s="56">
        <f t="shared" si="29"/>
        <v>0</v>
      </c>
      <c r="E27" s="56">
        <f t="shared" si="29"/>
        <v>0</v>
      </c>
      <c r="F27" s="56">
        <f t="shared" si="29"/>
        <v>0</v>
      </c>
      <c r="G27" s="56">
        <f t="shared" si="29"/>
        <v>0</v>
      </c>
      <c r="H27" s="56">
        <f t="shared" si="29"/>
        <v>0</v>
      </c>
      <c r="I27" s="56">
        <f t="shared" si="29"/>
        <v>0</v>
      </c>
      <c r="J27" s="56">
        <f t="shared" si="29"/>
        <v>0</v>
      </c>
      <c r="K27" s="56">
        <f t="shared" si="29"/>
        <v>0</v>
      </c>
      <c r="L27" s="56">
        <f t="shared" si="29"/>
        <v>0</v>
      </c>
      <c r="M27" s="56">
        <f t="shared" si="29"/>
        <v>0</v>
      </c>
      <c r="N27" s="56">
        <f t="shared" si="29"/>
        <v>0</v>
      </c>
      <c r="O27" s="56">
        <f t="shared" si="29"/>
        <v>0</v>
      </c>
      <c r="P27" s="56">
        <f t="shared" si="29"/>
        <v>0</v>
      </c>
      <c r="Q27" s="56">
        <f t="shared" si="29"/>
        <v>0</v>
      </c>
      <c r="R27" s="56">
        <f t="shared" si="29"/>
        <v>0</v>
      </c>
      <c r="S27" s="56">
        <f t="shared" si="29"/>
        <v>0</v>
      </c>
      <c r="T27" s="56">
        <f t="shared" si="29"/>
        <v>0</v>
      </c>
      <c r="U27" s="56">
        <f t="shared" si="29"/>
        <v>0</v>
      </c>
      <c r="V27" s="56">
        <f t="shared" si="29"/>
        <v>0</v>
      </c>
      <c r="W27" s="56">
        <f t="shared" si="29"/>
        <v>0</v>
      </c>
      <c r="X27" s="56">
        <f t="shared" si="29"/>
        <v>0</v>
      </c>
      <c r="Y27" s="56">
        <f t="shared" si="29"/>
        <v>0</v>
      </c>
      <c r="Z27" s="56">
        <f t="shared" si="29"/>
        <v>0</v>
      </c>
      <c r="AA27" s="56">
        <f t="shared" si="29"/>
        <v>0</v>
      </c>
      <c r="AB27" s="56">
        <f t="shared" si="29"/>
        <v>0</v>
      </c>
      <c r="AC27" s="56">
        <f t="shared" si="29"/>
        <v>0</v>
      </c>
      <c r="AD27" s="56">
        <f t="shared" si="29"/>
        <v>0</v>
      </c>
      <c r="AE27" s="56">
        <f t="shared" si="29"/>
        <v>0</v>
      </c>
      <c r="AF27" s="56">
        <f t="shared" si="29"/>
        <v>0</v>
      </c>
      <c r="AG27" s="56">
        <f t="shared" si="29"/>
        <v>0</v>
      </c>
      <c r="AH27" s="56">
        <f t="shared" si="29"/>
        <v>0</v>
      </c>
      <c r="AI27" s="56">
        <f t="shared" si="29"/>
        <v>0</v>
      </c>
      <c r="AJ27" s="56">
        <f t="shared" si="29"/>
        <v>0</v>
      </c>
      <c r="AK27" s="56">
        <f t="shared" si="29"/>
        <v>0</v>
      </c>
      <c r="AL27" s="56">
        <f t="shared" si="29"/>
        <v>0</v>
      </c>
      <c r="AM27" s="56">
        <f t="shared" si="29"/>
        <v>0</v>
      </c>
      <c r="AN27" s="56">
        <f t="shared" si="29"/>
        <v>0</v>
      </c>
      <c r="AO27" s="56">
        <f t="shared" si="29"/>
        <v>0</v>
      </c>
      <c r="AP27" s="56">
        <f t="shared" si="29"/>
        <v>0</v>
      </c>
    </row>
    <row r="28" spans="1:42" ht="36.75" customHeight="1" x14ac:dyDescent="0.25">
      <c r="A28" s="70" t="s">
        <v>14</v>
      </c>
      <c r="B28" s="63" t="s">
        <v>76</v>
      </c>
      <c r="C28" s="64">
        <f t="shared" si="25"/>
        <v>0</v>
      </c>
      <c r="D28" s="65">
        <f t="shared" si="26"/>
        <v>0</v>
      </c>
      <c r="E28" s="67">
        <v>0</v>
      </c>
      <c r="F28" s="67">
        <v>0</v>
      </c>
      <c r="G28" s="67">
        <v>0</v>
      </c>
      <c r="H28" s="67">
        <v>0</v>
      </c>
      <c r="I28" s="65">
        <f t="shared" si="27"/>
        <v>0</v>
      </c>
      <c r="J28" s="68">
        <v>0</v>
      </c>
      <c r="K28" s="68">
        <v>0</v>
      </c>
      <c r="L28" s="68">
        <v>0</v>
      </c>
      <c r="M28" s="39">
        <f t="shared" si="19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20"/>
        <v>0</v>
      </c>
      <c r="S28" s="39">
        <v>0</v>
      </c>
      <c r="T28" s="68">
        <v>0</v>
      </c>
      <c r="U28" s="68">
        <v>0</v>
      </c>
      <c r="V28" s="39">
        <f t="shared" si="21"/>
        <v>0</v>
      </c>
      <c r="W28" s="68">
        <v>0</v>
      </c>
      <c r="X28" s="68">
        <v>0</v>
      </c>
      <c r="Y28" s="39">
        <f t="shared" si="23"/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ht="36.75" customHeight="1" x14ac:dyDescent="0.25">
      <c r="A29" s="70" t="s">
        <v>15</v>
      </c>
      <c r="B29" s="63" t="s">
        <v>77</v>
      </c>
      <c r="C29" s="64">
        <f t="shared" si="25"/>
        <v>0</v>
      </c>
      <c r="D29" s="65">
        <f t="shared" si="26"/>
        <v>0</v>
      </c>
      <c r="E29" s="67">
        <v>0</v>
      </c>
      <c r="F29" s="67">
        <v>0</v>
      </c>
      <c r="G29" s="67">
        <v>0</v>
      </c>
      <c r="H29" s="67">
        <v>0</v>
      </c>
      <c r="I29" s="65">
        <f t="shared" si="27"/>
        <v>0</v>
      </c>
      <c r="J29" s="68">
        <v>0</v>
      </c>
      <c r="K29" s="68">
        <v>0</v>
      </c>
      <c r="L29" s="68">
        <v>0</v>
      </c>
      <c r="M29" s="39">
        <f t="shared" si="19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20"/>
        <v>0</v>
      </c>
      <c r="S29" s="39">
        <v>0</v>
      </c>
      <c r="T29" s="68">
        <v>0</v>
      </c>
      <c r="U29" s="68">
        <v>0</v>
      </c>
      <c r="V29" s="39">
        <f t="shared" si="21"/>
        <v>0</v>
      </c>
      <c r="W29" s="68">
        <v>0</v>
      </c>
      <c r="X29" s="68">
        <v>0</v>
      </c>
      <c r="Y29" s="39">
        <f t="shared" si="23"/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36.75" customHeight="1" x14ac:dyDescent="0.25">
      <c r="A30" s="70" t="s">
        <v>49</v>
      </c>
      <c r="B30" s="63" t="s">
        <v>78</v>
      </c>
      <c r="C30" s="64">
        <f t="shared" si="25"/>
        <v>0</v>
      </c>
      <c r="D30" s="65">
        <f t="shared" si="26"/>
        <v>0</v>
      </c>
      <c r="E30" s="67">
        <v>0</v>
      </c>
      <c r="F30" s="67">
        <v>0</v>
      </c>
      <c r="G30" s="67">
        <v>0</v>
      </c>
      <c r="H30" s="67">
        <v>0</v>
      </c>
      <c r="I30" s="65">
        <f t="shared" si="27"/>
        <v>0</v>
      </c>
      <c r="J30" s="68">
        <v>0</v>
      </c>
      <c r="K30" s="68">
        <v>0</v>
      </c>
      <c r="L30" s="68">
        <v>0</v>
      </c>
      <c r="M30" s="39">
        <f t="shared" si="19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20"/>
        <v>0</v>
      </c>
      <c r="S30" s="39">
        <v>0</v>
      </c>
      <c r="T30" s="68">
        <v>0</v>
      </c>
      <c r="U30" s="68">
        <v>0</v>
      </c>
      <c r="V30" s="39">
        <f t="shared" si="21"/>
        <v>0</v>
      </c>
      <c r="W30" s="68">
        <v>0</v>
      </c>
      <c r="X30" s="68">
        <v>0</v>
      </c>
      <c r="Y30" s="39">
        <f t="shared" si="23"/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ht="36.75" customHeight="1" x14ac:dyDescent="0.25">
      <c r="A31" s="70" t="s">
        <v>50</v>
      </c>
      <c r="B31" s="63" t="s">
        <v>79</v>
      </c>
      <c r="C31" s="64">
        <f t="shared" si="25"/>
        <v>0</v>
      </c>
      <c r="D31" s="65">
        <f t="shared" si="26"/>
        <v>0</v>
      </c>
      <c r="E31" s="67">
        <v>0</v>
      </c>
      <c r="F31" s="67">
        <v>0</v>
      </c>
      <c r="G31" s="67">
        <v>0</v>
      </c>
      <c r="H31" s="67">
        <v>0</v>
      </c>
      <c r="I31" s="65">
        <f t="shared" si="27"/>
        <v>0</v>
      </c>
      <c r="J31" s="68">
        <v>0</v>
      </c>
      <c r="K31" s="68">
        <v>0</v>
      </c>
      <c r="L31" s="68">
        <v>0</v>
      </c>
      <c r="M31" s="39">
        <f t="shared" si="19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20"/>
        <v>0</v>
      </c>
      <c r="S31" s="39">
        <v>0</v>
      </c>
      <c r="T31" s="68">
        <v>0</v>
      </c>
      <c r="U31" s="68">
        <v>0</v>
      </c>
      <c r="V31" s="39">
        <f t="shared" si="21"/>
        <v>0</v>
      </c>
      <c r="W31" s="68">
        <v>0</v>
      </c>
      <c r="X31" s="68">
        <v>0</v>
      </c>
      <c r="Y31" s="39">
        <f t="shared" si="23"/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ht="36.75" customHeight="1" x14ac:dyDescent="0.25">
      <c r="A32" s="70" t="s">
        <v>51</v>
      </c>
      <c r="B32" s="63" t="s">
        <v>3</v>
      </c>
      <c r="C32" s="64">
        <f t="shared" si="25"/>
        <v>0</v>
      </c>
      <c r="D32" s="65">
        <f t="shared" si="26"/>
        <v>0</v>
      </c>
      <c r="E32" s="67">
        <v>0</v>
      </c>
      <c r="F32" s="67">
        <v>0</v>
      </c>
      <c r="G32" s="67">
        <v>0</v>
      </c>
      <c r="H32" s="67">
        <v>0</v>
      </c>
      <c r="I32" s="65">
        <f t="shared" si="27"/>
        <v>0</v>
      </c>
      <c r="J32" s="68">
        <v>0</v>
      </c>
      <c r="K32" s="68">
        <v>0</v>
      </c>
      <c r="L32" s="68">
        <v>0</v>
      </c>
      <c r="M32" s="39">
        <f t="shared" si="19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20"/>
        <v>0</v>
      </c>
      <c r="S32" s="39">
        <v>0</v>
      </c>
      <c r="T32" s="68">
        <v>0</v>
      </c>
      <c r="U32" s="68">
        <v>0</v>
      </c>
      <c r="V32" s="39">
        <f t="shared" si="21"/>
        <v>0</v>
      </c>
      <c r="W32" s="68">
        <v>0</v>
      </c>
      <c r="X32" s="68">
        <v>0</v>
      </c>
      <c r="Y32" s="39">
        <f t="shared" si="23"/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36.75" customHeight="1" x14ac:dyDescent="0.25">
      <c r="A33" s="70" t="s">
        <v>81</v>
      </c>
      <c r="B33" s="61" t="s">
        <v>93</v>
      </c>
      <c r="C33" s="64">
        <f t="shared" si="25"/>
        <v>0</v>
      </c>
      <c r="D33" s="65">
        <f t="shared" si="26"/>
        <v>0</v>
      </c>
      <c r="E33" s="67">
        <v>0</v>
      </c>
      <c r="F33" s="67">
        <v>0</v>
      </c>
      <c r="G33" s="67">
        <v>0</v>
      </c>
      <c r="H33" s="67">
        <v>0</v>
      </c>
      <c r="I33" s="65">
        <f t="shared" si="27"/>
        <v>0</v>
      </c>
      <c r="J33" s="68">
        <v>0</v>
      </c>
      <c r="K33" s="68">
        <v>0</v>
      </c>
      <c r="L33" s="68">
        <v>0</v>
      </c>
      <c r="M33" s="39">
        <f t="shared" si="19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20"/>
        <v>0</v>
      </c>
      <c r="S33" s="39">
        <v>0</v>
      </c>
      <c r="T33" s="68">
        <v>0</v>
      </c>
      <c r="U33" s="68">
        <v>0</v>
      </c>
      <c r="V33" s="39">
        <f t="shared" si="21"/>
        <v>0</v>
      </c>
      <c r="W33" s="68">
        <v>0</v>
      </c>
      <c r="X33" s="68">
        <v>0</v>
      </c>
      <c r="Y33" s="39">
        <f t="shared" si="23"/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36.75" customHeight="1" x14ac:dyDescent="0.25">
      <c r="A34" s="70" t="s">
        <v>82</v>
      </c>
      <c r="B34" s="61" t="s">
        <v>62</v>
      </c>
      <c r="C34" s="64">
        <f t="shared" si="25"/>
        <v>0</v>
      </c>
      <c r="D34" s="65">
        <f t="shared" si="26"/>
        <v>0</v>
      </c>
      <c r="E34" s="67">
        <v>0</v>
      </c>
      <c r="F34" s="67">
        <v>0</v>
      </c>
      <c r="G34" s="67">
        <v>0</v>
      </c>
      <c r="H34" s="67">
        <v>0</v>
      </c>
      <c r="I34" s="65">
        <f t="shared" si="27"/>
        <v>0</v>
      </c>
      <c r="J34" s="68">
        <v>0</v>
      </c>
      <c r="K34" s="68">
        <v>0</v>
      </c>
      <c r="L34" s="68">
        <v>0</v>
      </c>
      <c r="M34" s="39">
        <f t="shared" si="19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20"/>
        <v>0</v>
      </c>
      <c r="S34" s="39">
        <v>0</v>
      </c>
      <c r="T34" s="68">
        <v>0</v>
      </c>
      <c r="U34" s="68">
        <v>0</v>
      </c>
      <c r="V34" s="39">
        <f t="shared" si="21"/>
        <v>0</v>
      </c>
      <c r="W34" s="68">
        <v>0</v>
      </c>
      <c r="X34" s="68">
        <v>0</v>
      </c>
      <c r="Y34" s="39">
        <f t="shared" si="23"/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36.75" customHeight="1" x14ac:dyDescent="0.25">
      <c r="A35" s="70" t="s">
        <v>83</v>
      </c>
      <c r="B35" s="61" t="s">
        <v>63</v>
      </c>
      <c r="C35" s="64">
        <f t="shared" si="25"/>
        <v>0</v>
      </c>
      <c r="D35" s="65">
        <f t="shared" si="26"/>
        <v>0</v>
      </c>
      <c r="E35" s="67">
        <v>0</v>
      </c>
      <c r="F35" s="67">
        <v>0</v>
      </c>
      <c r="G35" s="67">
        <v>0</v>
      </c>
      <c r="H35" s="67">
        <v>0</v>
      </c>
      <c r="I35" s="65">
        <f t="shared" si="27"/>
        <v>0</v>
      </c>
      <c r="J35" s="68">
        <v>0</v>
      </c>
      <c r="K35" s="68">
        <v>0</v>
      </c>
      <c r="L35" s="68">
        <v>0</v>
      </c>
      <c r="M35" s="39">
        <f t="shared" si="19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20"/>
        <v>0</v>
      </c>
      <c r="S35" s="39">
        <v>0</v>
      </c>
      <c r="T35" s="68">
        <v>0</v>
      </c>
      <c r="U35" s="68">
        <v>0</v>
      </c>
      <c r="V35" s="39">
        <f t="shared" si="21"/>
        <v>0</v>
      </c>
      <c r="W35" s="68">
        <v>0</v>
      </c>
      <c r="X35" s="68">
        <v>0</v>
      </c>
      <c r="Y35" s="39">
        <f t="shared" si="23"/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36.75" customHeight="1" x14ac:dyDescent="0.25">
      <c r="A36" s="70" t="s">
        <v>84</v>
      </c>
      <c r="B36" s="61" t="s">
        <v>64</v>
      </c>
      <c r="C36" s="64">
        <f t="shared" si="25"/>
        <v>0</v>
      </c>
      <c r="D36" s="65">
        <f t="shared" si="26"/>
        <v>0</v>
      </c>
      <c r="E36" s="67">
        <v>0</v>
      </c>
      <c r="F36" s="67">
        <v>0</v>
      </c>
      <c r="G36" s="67">
        <v>0</v>
      </c>
      <c r="H36" s="67">
        <v>0</v>
      </c>
      <c r="I36" s="65">
        <f t="shared" si="27"/>
        <v>0</v>
      </c>
      <c r="J36" s="68">
        <v>0</v>
      </c>
      <c r="K36" s="68">
        <v>0</v>
      </c>
      <c r="L36" s="68">
        <v>0</v>
      </c>
      <c r="M36" s="39">
        <f t="shared" si="19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20"/>
        <v>0</v>
      </c>
      <c r="S36" s="39">
        <v>0</v>
      </c>
      <c r="T36" s="68">
        <v>0</v>
      </c>
      <c r="U36" s="68">
        <v>0</v>
      </c>
      <c r="V36" s="39">
        <f t="shared" si="21"/>
        <v>0</v>
      </c>
      <c r="W36" s="68">
        <v>0</v>
      </c>
      <c r="X36" s="68">
        <v>0</v>
      </c>
      <c r="Y36" s="39">
        <f t="shared" si="23"/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3.25" customHeight="1" x14ac:dyDescent="0.25">
      <c r="A37" s="70" t="s">
        <v>94</v>
      </c>
      <c r="B37" s="61" t="s">
        <v>65</v>
      </c>
      <c r="C37" s="64">
        <f t="shared" si="25"/>
        <v>0</v>
      </c>
      <c r="D37" s="65">
        <f t="shared" si="26"/>
        <v>0</v>
      </c>
      <c r="E37" s="67">
        <v>0</v>
      </c>
      <c r="F37" s="67">
        <v>0</v>
      </c>
      <c r="G37" s="67">
        <v>0</v>
      </c>
      <c r="H37" s="67">
        <v>0</v>
      </c>
      <c r="I37" s="65">
        <f t="shared" si="27"/>
        <v>0</v>
      </c>
      <c r="J37" s="68">
        <v>0</v>
      </c>
      <c r="K37" s="68">
        <v>0</v>
      </c>
      <c r="L37" s="68">
        <v>0</v>
      </c>
      <c r="M37" s="39">
        <f t="shared" si="19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20"/>
        <v>0</v>
      </c>
      <c r="S37" s="39">
        <v>0</v>
      </c>
      <c r="T37" s="68">
        <v>0</v>
      </c>
      <c r="U37" s="68">
        <v>0</v>
      </c>
      <c r="V37" s="39">
        <f t="shared" si="21"/>
        <v>0</v>
      </c>
      <c r="W37" s="68">
        <v>0</v>
      </c>
      <c r="X37" s="68">
        <v>0</v>
      </c>
      <c r="Y37" s="39">
        <f t="shared" si="23"/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75.75" customHeight="1" x14ac:dyDescent="0.25">
      <c r="A38" s="70" t="s">
        <v>100</v>
      </c>
      <c r="B38" s="61" t="s">
        <v>136</v>
      </c>
      <c r="C38" s="64">
        <v>0</v>
      </c>
      <c r="D38" s="65">
        <f t="shared" si="26"/>
        <v>0</v>
      </c>
      <c r="E38" s="67">
        <v>0</v>
      </c>
      <c r="F38" s="67">
        <v>0</v>
      </c>
      <c r="G38" s="67">
        <v>0</v>
      </c>
      <c r="H38" s="67">
        <v>1</v>
      </c>
      <c r="I38" s="67">
        <v>1</v>
      </c>
      <c r="J38" s="68">
        <v>0</v>
      </c>
      <c r="K38" s="68">
        <v>0</v>
      </c>
      <c r="L38" s="68">
        <v>0</v>
      </c>
      <c r="M38" s="39">
        <f t="shared" si="19"/>
        <v>0</v>
      </c>
      <c r="N38" s="68">
        <v>0</v>
      </c>
      <c r="O38" s="68">
        <v>0</v>
      </c>
      <c r="P38" s="68">
        <v>0</v>
      </c>
      <c r="Q38" s="68">
        <v>0</v>
      </c>
      <c r="R38" s="39">
        <f t="shared" si="20"/>
        <v>0</v>
      </c>
      <c r="S38" s="39">
        <v>0</v>
      </c>
      <c r="T38" s="68">
        <v>0</v>
      </c>
      <c r="U38" s="68">
        <v>0</v>
      </c>
      <c r="V38" s="39">
        <f t="shared" si="21"/>
        <v>0</v>
      </c>
      <c r="W38" s="68">
        <v>0</v>
      </c>
      <c r="X38" s="68">
        <v>0</v>
      </c>
      <c r="Y38" s="39">
        <f t="shared" ref="Y38" si="30">E38+I38-M38-R38</f>
        <v>1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36.75" customHeight="1" x14ac:dyDescent="0.25">
      <c r="A39" s="70" t="s">
        <v>52</v>
      </c>
      <c r="B39" s="61" t="s">
        <v>3</v>
      </c>
      <c r="C39" s="64">
        <f t="shared" ref="C39" si="31">E39+F39+G39</f>
        <v>0</v>
      </c>
      <c r="D39" s="65">
        <f t="shared" si="26"/>
        <v>0</v>
      </c>
      <c r="E39" s="67">
        <v>0</v>
      </c>
      <c r="F39" s="67">
        <v>0</v>
      </c>
      <c r="G39" s="67">
        <v>0</v>
      </c>
      <c r="H39" s="67">
        <v>1</v>
      </c>
      <c r="I39" s="65">
        <f t="shared" ref="I39" si="32">H39-J39-K39</f>
        <v>0</v>
      </c>
      <c r="J39" s="68">
        <v>1</v>
      </c>
      <c r="K39" s="68">
        <v>0</v>
      </c>
      <c r="L39" s="68">
        <v>0</v>
      </c>
      <c r="M39" s="39">
        <f t="shared" si="19"/>
        <v>0</v>
      </c>
      <c r="N39" s="68">
        <v>0</v>
      </c>
      <c r="O39" s="68">
        <v>0</v>
      </c>
      <c r="P39" s="68">
        <v>0</v>
      </c>
      <c r="Q39" s="68">
        <v>0</v>
      </c>
      <c r="R39" s="39">
        <f t="shared" si="20"/>
        <v>0</v>
      </c>
      <c r="S39" s="39">
        <v>0</v>
      </c>
      <c r="T39" s="68">
        <v>0</v>
      </c>
      <c r="U39" s="68">
        <v>0</v>
      </c>
      <c r="V39" s="39">
        <f t="shared" si="21"/>
        <v>0</v>
      </c>
      <c r="W39" s="68">
        <v>0</v>
      </c>
      <c r="X39" s="68">
        <v>0</v>
      </c>
      <c r="Y39" s="39">
        <f t="shared" ref="Y39" si="33">E39+I39-V39</f>
        <v>0</v>
      </c>
      <c r="Z39" s="68">
        <v>0</v>
      </c>
      <c r="AA39" s="68">
        <v>0</v>
      </c>
      <c r="AB39" s="68">
        <v>0</v>
      </c>
      <c r="AC39" s="68">
        <v>0</v>
      </c>
      <c r="AD39" s="68">
        <v>0</v>
      </c>
      <c r="AE39" s="68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36.75" customHeight="1" x14ac:dyDescent="0.25">
      <c r="A40" s="70"/>
      <c r="B40" s="61" t="s">
        <v>16</v>
      </c>
      <c r="C40" s="56">
        <f>C8+C11+C14+C17+C18+C19+C27+C33+C34+C35+C36+C37+C38+C39</f>
        <v>59</v>
      </c>
      <c r="D40" s="56">
        <f t="shared" ref="D40:AP40" si="34">D8+D11+D14+D17+D18+D19+D27+D33+D34+D35+D36+D37+D38+D39</f>
        <v>0</v>
      </c>
      <c r="E40" s="56">
        <f t="shared" si="34"/>
        <v>59</v>
      </c>
      <c r="F40" s="56">
        <f t="shared" si="34"/>
        <v>0</v>
      </c>
      <c r="G40" s="56">
        <f t="shared" si="34"/>
        <v>0</v>
      </c>
      <c r="H40" s="56">
        <f t="shared" si="34"/>
        <v>62</v>
      </c>
      <c r="I40" s="56">
        <f t="shared" si="34"/>
        <v>54</v>
      </c>
      <c r="J40" s="56">
        <f t="shared" si="34"/>
        <v>3</v>
      </c>
      <c r="K40" s="56">
        <f t="shared" si="34"/>
        <v>5</v>
      </c>
      <c r="L40" s="56">
        <f t="shared" si="34"/>
        <v>0</v>
      </c>
      <c r="M40" s="56">
        <f t="shared" si="34"/>
        <v>43</v>
      </c>
      <c r="N40" s="56">
        <f t="shared" si="34"/>
        <v>15</v>
      </c>
      <c r="O40" s="56">
        <f t="shared" si="34"/>
        <v>6</v>
      </c>
      <c r="P40" s="56">
        <f t="shared" si="34"/>
        <v>21</v>
      </c>
      <c r="Q40" s="56">
        <f t="shared" si="34"/>
        <v>1</v>
      </c>
      <c r="R40" s="56">
        <f t="shared" si="34"/>
        <v>12</v>
      </c>
      <c r="S40" s="56">
        <f t="shared" si="34"/>
        <v>0</v>
      </c>
      <c r="T40" s="56">
        <f t="shared" si="34"/>
        <v>6</v>
      </c>
      <c r="U40" s="56">
        <f t="shared" si="34"/>
        <v>6</v>
      </c>
      <c r="V40" s="56">
        <f t="shared" si="34"/>
        <v>55</v>
      </c>
      <c r="W40" s="56">
        <f t="shared" si="34"/>
        <v>0</v>
      </c>
      <c r="X40" s="56">
        <f t="shared" si="34"/>
        <v>0</v>
      </c>
      <c r="Y40" s="56">
        <f t="shared" si="34"/>
        <v>58</v>
      </c>
      <c r="Z40" s="56">
        <f t="shared" si="34"/>
        <v>0</v>
      </c>
      <c r="AA40" s="56">
        <f t="shared" si="34"/>
        <v>24</v>
      </c>
      <c r="AB40" s="56">
        <f t="shared" si="34"/>
        <v>7</v>
      </c>
      <c r="AC40" s="56">
        <f t="shared" si="34"/>
        <v>31</v>
      </c>
      <c r="AD40" s="56">
        <f t="shared" si="34"/>
        <v>13</v>
      </c>
      <c r="AE40" s="56">
        <f t="shared" si="34"/>
        <v>18</v>
      </c>
      <c r="AF40" s="56">
        <f t="shared" si="34"/>
        <v>0</v>
      </c>
      <c r="AG40" s="56">
        <f t="shared" si="34"/>
        <v>4</v>
      </c>
      <c r="AH40" s="56">
        <f t="shared" si="34"/>
        <v>1</v>
      </c>
      <c r="AI40" s="56">
        <f t="shared" si="34"/>
        <v>0</v>
      </c>
      <c r="AJ40" s="56">
        <f t="shared" si="34"/>
        <v>1</v>
      </c>
      <c r="AK40" s="56">
        <f t="shared" si="34"/>
        <v>1</v>
      </c>
      <c r="AL40" s="56">
        <f t="shared" si="34"/>
        <v>0</v>
      </c>
      <c r="AM40" s="56">
        <f t="shared" si="34"/>
        <v>0</v>
      </c>
      <c r="AN40" s="56">
        <f t="shared" si="34"/>
        <v>0</v>
      </c>
      <c r="AO40" s="56">
        <f t="shared" si="34"/>
        <v>0</v>
      </c>
      <c r="AP40" s="56">
        <f t="shared" si="34"/>
        <v>0</v>
      </c>
    </row>
    <row r="41" spans="1:42" ht="36.75" customHeight="1" x14ac:dyDescent="0.25">
      <c r="A41" s="71"/>
      <c r="B41" s="71"/>
      <c r="C41" s="71" t="s">
        <v>103</v>
      </c>
      <c r="D41" s="71" t="s">
        <v>104</v>
      </c>
      <c r="E41" s="71" t="s">
        <v>47</v>
      </c>
      <c r="F41" s="71" t="s">
        <v>105</v>
      </c>
      <c r="G41" s="71" t="s">
        <v>106</v>
      </c>
      <c r="H41" s="71" t="s">
        <v>107</v>
      </c>
      <c r="I41" s="71" t="s">
        <v>108</v>
      </c>
      <c r="J41" s="71" t="s">
        <v>52</v>
      </c>
      <c r="K41" s="71" t="s">
        <v>81</v>
      </c>
      <c r="L41" s="71" t="s">
        <v>82</v>
      </c>
      <c r="M41" s="71" t="s">
        <v>83</v>
      </c>
      <c r="N41" s="71" t="s">
        <v>84</v>
      </c>
      <c r="O41" s="71" t="s">
        <v>94</v>
      </c>
      <c r="P41" s="71" t="s">
        <v>109</v>
      </c>
      <c r="Q41" s="71" t="s">
        <v>110</v>
      </c>
      <c r="R41" s="71" t="s">
        <v>111</v>
      </c>
      <c r="S41" s="71" t="s">
        <v>112</v>
      </c>
      <c r="T41" s="71" t="s">
        <v>113</v>
      </c>
      <c r="U41" s="71" t="s">
        <v>114</v>
      </c>
      <c r="V41" s="71" t="s">
        <v>115</v>
      </c>
      <c r="W41" s="71" t="s">
        <v>116</v>
      </c>
      <c r="X41" s="71" t="s">
        <v>117</v>
      </c>
      <c r="Y41" s="71" t="s">
        <v>118</v>
      </c>
      <c r="Z41" s="71" t="s">
        <v>119</v>
      </c>
      <c r="AA41" s="71" t="s">
        <v>120</v>
      </c>
      <c r="AB41" s="71" t="s">
        <v>121</v>
      </c>
      <c r="AC41" s="71" t="s">
        <v>122</v>
      </c>
      <c r="AD41" s="71" t="s">
        <v>123</v>
      </c>
      <c r="AE41" s="71" t="s">
        <v>124</v>
      </c>
      <c r="AF41" s="71" t="s">
        <v>125</v>
      </c>
      <c r="AG41" s="71" t="s">
        <v>126</v>
      </c>
      <c r="AH41" s="71" t="s">
        <v>127</v>
      </c>
      <c r="AI41" s="71" t="s">
        <v>128</v>
      </c>
      <c r="AJ41" s="71" t="s">
        <v>129</v>
      </c>
      <c r="AK41" s="71" t="s">
        <v>130</v>
      </c>
      <c r="AL41" s="71" t="s">
        <v>131</v>
      </c>
      <c r="AM41" s="71" t="s">
        <v>132</v>
      </c>
      <c r="AN41" s="71" t="s">
        <v>133</v>
      </c>
      <c r="AO41" s="71" t="s">
        <v>134</v>
      </c>
      <c r="AP41" s="71" t="s">
        <v>135</v>
      </c>
    </row>
    <row r="42" spans="1:42" ht="36.75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</row>
    <row r="43" spans="1:42" ht="36.75" customHeight="1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82"/>
      <c r="K43" s="82"/>
      <c r="L43" s="82"/>
      <c r="M43" s="82"/>
      <c r="N43" s="82"/>
      <c r="O43" s="82"/>
      <c r="P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</row>
    <row r="44" spans="1:42" ht="36.75" customHeight="1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</row>
    <row r="45" spans="1:42" ht="36.75" customHeight="1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ht="36.75" customHeight="1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ht="36.75" customHeight="1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ht="36.75" customHeight="1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ht="36.75" customHeight="1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ht="36.75" customHeight="1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ht="36.75" customHeight="1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ht="36.75" customHeight="1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ht="36.75" customHeight="1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ht="36.75" customHeight="1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ht="36.75" customHeight="1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ht="36.75" customHeight="1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ht="36.75" customHeight="1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ht="36.75" customHeight="1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ht="36.75" customHeight="1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ht="36.75" customHeight="1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ht="36.75" customHeight="1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ht="36.75" customHeight="1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ht="36.75" customHeight="1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ht="36.75" customHeight="1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ht="36.75" customHeight="1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ht="36.75" customHeight="1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ht="36.75" customHeight="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ht="36.75" customHeight="1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ht="36.75" customHeight="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ht="36.75" customHeight="1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ht="36.75" customHeight="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ht="36.75" customHeight="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ht="36.75" customHeight="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ht="36.75" customHeight="1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ht="36.75" customHeight="1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ht="36.75" customHeight="1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ht="36.75" customHeight="1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ht="36.75" customHeight="1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ht="36.75" customHeight="1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ht="36.75" customHeight="1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ht="36.75" customHeight="1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ht="36.75" customHeight="1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ht="36.75" customHeight="1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ht="36.75" customHeight="1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ht="36.75" customHeight="1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ht="36.75" customHeight="1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ht="36.75" customHeight="1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ht="36.75" customHeight="1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ht="36.75" customHeight="1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ht="36.75" customHeight="1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ht="36.75" customHeight="1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ht="36.75" customHeight="1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ht="36.75" customHeight="1" x14ac:dyDescent="0.25">
      <c r="A93" s="71"/>
      <c r="B93" s="72"/>
      <c r="C93" s="72"/>
      <c r="D93" s="72"/>
      <c r="E93" s="72"/>
      <c r="F93" s="72"/>
      <c r="G93" s="72"/>
      <c r="H93" s="72"/>
      <c r="I93" s="7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ht="36.75" customHeight="1" x14ac:dyDescent="0.25">
      <c r="A94" s="71"/>
      <c r="B94" s="72"/>
      <c r="C94" s="72"/>
      <c r="D94" s="72"/>
      <c r="E94" s="72"/>
      <c r="F94" s="72"/>
      <c r="G94" s="72"/>
      <c r="H94" s="72"/>
      <c r="I94" s="7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ht="36.75" customHeight="1" x14ac:dyDescent="0.25">
      <c r="A95" s="71"/>
      <c r="B95" s="72"/>
      <c r="C95" s="72"/>
      <c r="D95" s="72"/>
      <c r="E95" s="72"/>
      <c r="F95" s="72"/>
      <c r="G95" s="72"/>
      <c r="H95" s="72"/>
      <c r="I95" s="7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ht="36.75" customHeight="1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ht="36.75" customHeight="1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ht="36.75" customHeight="1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ht="36.75" customHeight="1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ht="36.75" customHeight="1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ht="36.75" customHeight="1" x14ac:dyDescent="0.25">
      <c r="A101" s="71"/>
      <c r="B101" s="73"/>
      <c r="C101" s="73"/>
      <c r="D101" s="73"/>
      <c r="E101" s="73"/>
      <c r="F101" s="73"/>
      <c r="G101" s="73"/>
      <c r="H101" s="73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ht="36.75" customHeight="1" x14ac:dyDescent="0.25">
      <c r="A102" s="71"/>
      <c r="B102" s="73"/>
      <c r="C102" s="73"/>
      <c r="D102" s="73"/>
      <c r="E102" s="73"/>
      <c r="F102" s="73"/>
      <c r="G102" s="73"/>
      <c r="H102" s="73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ht="36.75" customHeight="1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ht="36.75" customHeight="1" x14ac:dyDescent="0.25">
      <c r="A104" s="74"/>
      <c r="B104" s="75"/>
      <c r="C104" s="75"/>
      <c r="D104" s="75"/>
      <c r="E104" s="75"/>
      <c r="F104" s="75"/>
      <c r="G104" s="75"/>
      <c r="H104" s="75"/>
      <c r="I104" s="76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ht="36.75" customHeight="1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ht="36.75" customHeight="1" x14ac:dyDescent="0.25">
      <c r="A106" s="71"/>
      <c r="B106" s="73"/>
      <c r="C106" s="73"/>
      <c r="D106" s="73"/>
      <c r="E106" s="73"/>
      <c r="F106" s="73"/>
      <c r="G106" s="73"/>
      <c r="H106" s="73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ht="36.75" customHeight="1" x14ac:dyDescent="0.25">
      <c r="A107" s="71"/>
      <c r="B107" s="72"/>
      <c r="C107" s="72"/>
      <c r="D107" s="72"/>
      <c r="E107" s="72"/>
      <c r="F107" s="72"/>
      <c r="G107" s="72"/>
      <c r="H107" s="72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ht="36.75" customHeight="1" x14ac:dyDescent="0.25">
      <c r="A108" s="74"/>
      <c r="B108" s="75"/>
      <c r="C108" s="75"/>
      <c r="D108" s="75"/>
      <c r="E108" s="75"/>
      <c r="F108" s="75"/>
      <c r="G108" s="75"/>
      <c r="H108" s="75"/>
      <c r="I108" s="76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ht="36.75" customHeight="1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ht="36.75" customHeight="1" x14ac:dyDescent="0.25">
      <c r="A110" s="71"/>
      <c r="B110" s="73"/>
      <c r="C110" s="73"/>
      <c r="D110" s="73"/>
      <c r="E110" s="73"/>
      <c r="F110" s="73"/>
      <c r="G110" s="73"/>
      <c r="H110" s="73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ht="36.75" customHeight="1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ht="36.75" customHeight="1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ht="36.75" customHeight="1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ht="36.75" customHeight="1" x14ac:dyDescent="0.25">
      <c r="A114" s="71"/>
      <c r="B114" s="72"/>
      <c r="C114" s="72"/>
      <c r="D114" s="72"/>
      <c r="E114" s="72"/>
      <c r="F114" s="72"/>
      <c r="G114" s="72"/>
      <c r="H114" s="72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ht="36.75" customHeight="1" x14ac:dyDescent="0.25">
      <c r="A115" s="74"/>
      <c r="B115" s="75"/>
      <c r="C115" s="75"/>
      <c r="D115" s="75"/>
      <c r="E115" s="75"/>
      <c r="F115" s="75"/>
      <c r="G115" s="75"/>
      <c r="H115" s="75"/>
      <c r="I115" s="76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ht="36.75" customHeight="1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ht="36.75" customHeight="1" x14ac:dyDescent="0.25">
      <c r="A117" s="71"/>
      <c r="B117" s="73"/>
      <c r="C117" s="73"/>
      <c r="D117" s="73"/>
      <c r="E117" s="73"/>
      <c r="F117" s="73"/>
      <c r="G117" s="73"/>
      <c r="H117" s="73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ht="36.75" customHeight="1" x14ac:dyDescent="0.25">
      <c r="A118" s="71"/>
      <c r="B118" s="73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ht="36.75" customHeight="1" x14ac:dyDescent="0.25">
      <c r="A119" s="71"/>
      <c r="B119" s="73"/>
      <c r="C119" s="75"/>
      <c r="D119" s="75"/>
      <c r="E119" s="75"/>
      <c r="F119" s="75"/>
      <c r="G119" s="75"/>
      <c r="H119" s="75"/>
      <c r="I119" s="76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ht="36.75" customHeight="1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ht="36.75" customHeight="1" x14ac:dyDescent="0.25">
      <c r="A121" s="71"/>
      <c r="B121" s="73"/>
      <c r="C121" s="73"/>
      <c r="D121" s="73"/>
      <c r="E121" s="73"/>
      <c r="F121" s="73"/>
      <c r="G121" s="73"/>
      <c r="H121" s="73"/>
      <c r="I121" s="7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ht="36.75" customHeight="1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ht="36.75" customHeight="1" x14ac:dyDescent="0.25">
      <c r="A123" s="71"/>
      <c r="B123" s="72"/>
      <c r="C123" s="72"/>
      <c r="D123" s="72"/>
      <c r="E123" s="72"/>
      <c r="F123" s="72"/>
      <c r="G123" s="72"/>
      <c r="H123" s="72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ht="36.75" customHeight="1" x14ac:dyDescent="0.25">
      <c r="A124" s="77"/>
      <c r="B124" s="75"/>
      <c r="C124" s="72"/>
      <c r="D124" s="72"/>
      <c r="E124" s="72"/>
      <c r="F124" s="72"/>
      <c r="G124" s="72"/>
      <c r="H124" s="72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ht="36.75" customHeight="1" x14ac:dyDescent="0.25">
      <c r="A125" s="71"/>
      <c r="B125" s="73"/>
      <c r="C125" s="75"/>
      <c r="D125" s="75"/>
      <c r="E125" s="75"/>
      <c r="F125" s="75"/>
      <c r="G125" s="75"/>
      <c r="H125" s="75"/>
      <c r="I125" s="76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ht="36.75" customHeight="1" x14ac:dyDescent="0.25">
      <c r="A126" s="71"/>
      <c r="B126" s="73"/>
      <c r="C126" s="73"/>
      <c r="D126" s="73"/>
      <c r="E126" s="73"/>
      <c r="F126" s="73"/>
      <c r="G126" s="73"/>
      <c r="H126" s="73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ht="36.75" customHeight="1" x14ac:dyDescent="0.25">
      <c r="A127" s="71"/>
      <c r="B127" s="73"/>
      <c r="C127" s="73"/>
      <c r="D127" s="73"/>
      <c r="E127" s="73"/>
      <c r="F127" s="73"/>
      <c r="G127" s="73"/>
      <c r="H127" s="73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ht="36.75" customHeight="1" x14ac:dyDescent="0.25">
      <c r="A128" s="71"/>
      <c r="B128" s="72"/>
      <c r="C128" s="72"/>
      <c r="D128" s="72"/>
      <c r="E128" s="72"/>
      <c r="F128" s="72"/>
      <c r="G128" s="72"/>
      <c r="H128" s="72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ht="36.75" customHeight="1" x14ac:dyDescent="0.25">
      <c r="A129" s="77"/>
      <c r="B129" s="75"/>
      <c r="C129" s="75"/>
      <c r="D129" s="75"/>
      <c r="E129" s="75"/>
      <c r="F129" s="75"/>
      <c r="G129" s="75"/>
      <c r="H129" s="75"/>
      <c r="I129" s="76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ht="36.75" customHeight="1" x14ac:dyDescent="0.25">
      <c r="A130" s="77"/>
      <c r="B130" s="75"/>
      <c r="C130" s="75"/>
      <c r="D130" s="75"/>
      <c r="E130" s="75"/>
      <c r="F130" s="75"/>
      <c r="G130" s="75"/>
      <c r="H130" s="75"/>
      <c r="I130" s="76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60" zoomScaleNormal="6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64.425781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9.1406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3.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24" customHeight="1" x14ac:dyDescent="0.25">
      <c r="A2" s="202" t="s">
        <v>156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1.7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4.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ht="18" customHeight="1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51" x14ac:dyDescent="0.25">
      <c r="A8" s="60">
        <v>1</v>
      </c>
      <c r="B8" s="61" t="s">
        <v>53</v>
      </c>
      <c r="C8" s="56">
        <f t="shared" ref="C8:AP8" si="0">SUM(C9:C10)</f>
        <v>37</v>
      </c>
      <c r="D8" s="56">
        <f t="shared" si="0"/>
        <v>0</v>
      </c>
      <c r="E8" s="56">
        <f t="shared" si="0"/>
        <v>37</v>
      </c>
      <c r="F8" s="56">
        <f t="shared" si="0"/>
        <v>0</v>
      </c>
      <c r="G8" s="56">
        <f t="shared" si="0"/>
        <v>0</v>
      </c>
      <c r="H8" s="56">
        <f t="shared" si="0"/>
        <v>98</v>
      </c>
      <c r="I8" s="56">
        <f t="shared" si="0"/>
        <v>80</v>
      </c>
      <c r="J8" s="56">
        <f t="shared" si="0"/>
        <v>14</v>
      </c>
      <c r="K8" s="56">
        <f t="shared" si="0"/>
        <v>4</v>
      </c>
      <c r="L8" s="56">
        <f t="shared" si="0"/>
        <v>0</v>
      </c>
      <c r="M8" s="56">
        <f t="shared" si="0"/>
        <v>90</v>
      </c>
      <c r="N8" s="56">
        <f t="shared" si="0"/>
        <v>29</v>
      </c>
      <c r="O8" s="56">
        <f t="shared" si="0"/>
        <v>6</v>
      </c>
      <c r="P8" s="56">
        <f t="shared" si="0"/>
        <v>55</v>
      </c>
      <c r="Q8" s="56">
        <f t="shared" si="0"/>
        <v>0</v>
      </c>
      <c r="R8" s="56">
        <f t="shared" si="0"/>
        <v>10</v>
      </c>
      <c r="S8" s="56">
        <f t="shared" si="0"/>
        <v>1</v>
      </c>
      <c r="T8" s="56">
        <f t="shared" si="0"/>
        <v>6</v>
      </c>
      <c r="U8" s="56">
        <f t="shared" si="0"/>
        <v>3</v>
      </c>
      <c r="V8" s="56">
        <f t="shared" si="0"/>
        <v>100</v>
      </c>
      <c r="W8" s="56">
        <f t="shared" si="0"/>
        <v>0</v>
      </c>
      <c r="X8" s="56">
        <f t="shared" si="0"/>
        <v>6</v>
      </c>
      <c r="Y8" s="56">
        <f t="shared" si="0"/>
        <v>17</v>
      </c>
      <c r="Z8" s="56">
        <f t="shared" si="0"/>
        <v>6</v>
      </c>
      <c r="AA8" s="56">
        <f t="shared" si="0"/>
        <v>33</v>
      </c>
      <c r="AB8" s="56">
        <f t="shared" si="0"/>
        <v>3</v>
      </c>
      <c r="AC8" s="56">
        <f t="shared" si="0"/>
        <v>36</v>
      </c>
      <c r="AD8" s="56">
        <f t="shared" si="0"/>
        <v>8</v>
      </c>
      <c r="AE8" s="56">
        <f t="shared" si="0"/>
        <v>28</v>
      </c>
      <c r="AF8" s="56">
        <f t="shared" si="0"/>
        <v>0</v>
      </c>
      <c r="AG8" s="56">
        <f t="shared" si="0"/>
        <v>25</v>
      </c>
      <c r="AH8" s="56">
        <f t="shared" si="0"/>
        <v>1</v>
      </c>
      <c r="AI8" s="56">
        <f t="shared" si="0"/>
        <v>0</v>
      </c>
      <c r="AJ8" s="56">
        <f t="shared" si="0"/>
        <v>1</v>
      </c>
      <c r="AK8" s="56">
        <f t="shared" si="0"/>
        <v>0</v>
      </c>
      <c r="AL8" s="56">
        <f t="shared" si="0"/>
        <v>1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27</v>
      </c>
      <c r="D9" s="65">
        <v>0</v>
      </c>
      <c r="E9" s="64">
        <v>27</v>
      </c>
      <c r="F9" s="65">
        <v>0</v>
      </c>
      <c r="G9" s="65">
        <v>0</v>
      </c>
      <c r="H9" s="65">
        <v>91</v>
      </c>
      <c r="I9" s="65">
        <f t="shared" ref="I9:I10" si="1">H9-J9-K9</f>
        <v>77</v>
      </c>
      <c r="J9" s="39">
        <v>12</v>
      </c>
      <c r="K9" s="39">
        <v>2</v>
      </c>
      <c r="L9" s="39">
        <v>0</v>
      </c>
      <c r="M9" s="39">
        <f t="shared" ref="M9:M10" si="2">N9+O9+P9+Q9</f>
        <v>81</v>
      </c>
      <c r="N9" s="39">
        <v>26</v>
      </c>
      <c r="O9" s="39">
        <v>4</v>
      </c>
      <c r="P9" s="39">
        <v>51</v>
      </c>
      <c r="Q9" s="39">
        <v>0</v>
      </c>
      <c r="R9" s="39">
        <f t="shared" ref="R9:R10" si="3">S9+T9+U9</f>
        <v>8</v>
      </c>
      <c r="S9" s="39">
        <v>1</v>
      </c>
      <c r="T9" s="39">
        <v>6</v>
      </c>
      <c r="U9" s="39">
        <v>1</v>
      </c>
      <c r="V9" s="39">
        <f t="shared" ref="V9:V10" si="4">M9+R9</f>
        <v>89</v>
      </c>
      <c r="W9" s="39">
        <v>0</v>
      </c>
      <c r="X9" s="39">
        <v>4</v>
      </c>
      <c r="Y9" s="39">
        <f t="shared" ref="Y9" si="5">E9+I9-V9-W9</f>
        <v>15</v>
      </c>
      <c r="Z9" s="39">
        <v>4</v>
      </c>
      <c r="AA9" s="39">
        <v>26</v>
      </c>
      <c r="AB9" s="39">
        <v>3</v>
      </c>
      <c r="AC9" s="39">
        <v>29</v>
      </c>
      <c r="AD9" s="39">
        <v>7</v>
      </c>
      <c r="AE9" s="39">
        <v>22</v>
      </c>
      <c r="AF9" s="39"/>
      <c r="AG9" s="39">
        <v>20</v>
      </c>
      <c r="AH9" s="39">
        <v>1</v>
      </c>
      <c r="AI9" s="39">
        <v>0</v>
      </c>
      <c r="AJ9" s="39">
        <v>1</v>
      </c>
      <c r="AK9" s="39">
        <v>0</v>
      </c>
      <c r="AL9" s="39">
        <v>1</v>
      </c>
      <c r="AM9" s="64"/>
      <c r="AN9" s="64"/>
      <c r="AO9" s="64"/>
      <c r="AP9" s="64"/>
    </row>
    <row r="10" spans="1:42" ht="38.25" x14ac:dyDescent="0.25">
      <c r="A10" s="62" t="s">
        <v>46</v>
      </c>
      <c r="B10" s="63" t="s">
        <v>55</v>
      </c>
      <c r="C10" s="64">
        <v>10</v>
      </c>
      <c r="D10" s="65">
        <v>0</v>
      </c>
      <c r="E10" s="64">
        <v>10</v>
      </c>
      <c r="F10" s="65">
        <v>0</v>
      </c>
      <c r="G10" s="65">
        <v>0</v>
      </c>
      <c r="H10" s="65">
        <v>7</v>
      </c>
      <c r="I10" s="65">
        <f t="shared" si="1"/>
        <v>3</v>
      </c>
      <c r="J10" s="39">
        <v>2</v>
      </c>
      <c r="K10" s="39">
        <v>2</v>
      </c>
      <c r="L10" s="39">
        <v>0</v>
      </c>
      <c r="M10" s="39">
        <f t="shared" si="2"/>
        <v>9</v>
      </c>
      <c r="N10" s="39">
        <v>3</v>
      </c>
      <c r="O10" s="39">
        <v>2</v>
      </c>
      <c r="P10" s="39">
        <v>4</v>
      </c>
      <c r="Q10" s="39">
        <v>0</v>
      </c>
      <c r="R10" s="39">
        <f t="shared" si="3"/>
        <v>2</v>
      </c>
      <c r="S10" s="39">
        <v>0</v>
      </c>
      <c r="T10" s="39">
        <v>0</v>
      </c>
      <c r="U10" s="39">
        <v>2</v>
      </c>
      <c r="V10" s="39">
        <f t="shared" si="4"/>
        <v>11</v>
      </c>
      <c r="W10" s="39">
        <v>0</v>
      </c>
      <c r="X10" s="66">
        <v>2</v>
      </c>
      <c r="Y10" s="39">
        <f t="shared" ref="Y10" si="6">E10+I10-V10</f>
        <v>2</v>
      </c>
      <c r="Z10" s="66">
        <v>2</v>
      </c>
      <c r="AA10" s="66">
        <v>7</v>
      </c>
      <c r="AB10" s="66">
        <v>0</v>
      </c>
      <c r="AC10" s="66">
        <v>7</v>
      </c>
      <c r="AD10" s="66">
        <v>1</v>
      </c>
      <c r="AE10" s="39">
        <v>6</v>
      </c>
      <c r="AF10" s="39"/>
      <c r="AG10" s="39">
        <v>5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51" x14ac:dyDescent="0.25">
      <c r="A11" s="60">
        <v>2</v>
      </c>
      <c r="B11" s="61" t="s">
        <v>56</v>
      </c>
      <c r="C11" s="56">
        <f t="shared" ref="C11:AP11" si="7">SUM(C12:C13)</f>
        <v>9</v>
      </c>
      <c r="D11" s="56">
        <f t="shared" si="7"/>
        <v>0</v>
      </c>
      <c r="E11" s="56">
        <f t="shared" si="7"/>
        <v>9</v>
      </c>
      <c r="F11" s="56">
        <f t="shared" si="7"/>
        <v>0</v>
      </c>
      <c r="G11" s="56">
        <f t="shared" si="7"/>
        <v>0</v>
      </c>
      <c r="H11" s="56">
        <f t="shared" si="7"/>
        <v>24</v>
      </c>
      <c r="I11" s="56">
        <f t="shared" si="7"/>
        <v>22</v>
      </c>
      <c r="J11" s="56">
        <f t="shared" si="7"/>
        <v>1</v>
      </c>
      <c r="K11" s="56">
        <f t="shared" si="7"/>
        <v>1</v>
      </c>
      <c r="L11" s="56">
        <f t="shared" si="7"/>
        <v>0</v>
      </c>
      <c r="M11" s="56">
        <f t="shared" si="7"/>
        <v>9</v>
      </c>
      <c r="N11" s="56">
        <f t="shared" si="7"/>
        <v>2</v>
      </c>
      <c r="O11" s="56">
        <f t="shared" si="7"/>
        <v>0</v>
      </c>
      <c r="P11" s="56">
        <f t="shared" si="7"/>
        <v>7</v>
      </c>
      <c r="Q11" s="56">
        <f t="shared" si="7"/>
        <v>0</v>
      </c>
      <c r="R11" s="56">
        <f t="shared" si="7"/>
        <v>4</v>
      </c>
      <c r="S11" s="56">
        <f t="shared" si="7"/>
        <v>0</v>
      </c>
      <c r="T11" s="56">
        <f t="shared" si="7"/>
        <v>3</v>
      </c>
      <c r="U11" s="56">
        <f t="shared" si="7"/>
        <v>1</v>
      </c>
      <c r="V11" s="56">
        <f t="shared" si="7"/>
        <v>13</v>
      </c>
      <c r="W11" s="56">
        <f t="shared" si="7"/>
        <v>0</v>
      </c>
      <c r="X11" s="56">
        <f t="shared" si="7"/>
        <v>0</v>
      </c>
      <c r="Y11" s="56">
        <f t="shared" si="7"/>
        <v>18</v>
      </c>
      <c r="Z11" s="56">
        <f t="shared" si="7"/>
        <v>0</v>
      </c>
      <c r="AA11" s="56">
        <f t="shared" si="7"/>
        <v>7</v>
      </c>
      <c r="AB11" s="56">
        <f t="shared" si="7"/>
        <v>0</v>
      </c>
      <c r="AC11" s="56">
        <f t="shared" si="7"/>
        <v>7</v>
      </c>
      <c r="AD11" s="56">
        <f t="shared" si="7"/>
        <v>2</v>
      </c>
      <c r="AE11" s="56">
        <f t="shared" si="7"/>
        <v>5</v>
      </c>
      <c r="AF11" s="56">
        <f t="shared" si="7"/>
        <v>0</v>
      </c>
      <c r="AG11" s="56">
        <f t="shared" si="7"/>
        <v>8</v>
      </c>
      <c r="AH11" s="56">
        <f t="shared" si="7"/>
        <v>0</v>
      </c>
      <c r="AI11" s="56">
        <f t="shared" si="7"/>
        <v>0</v>
      </c>
      <c r="AJ11" s="56">
        <f t="shared" si="7"/>
        <v>0</v>
      </c>
      <c r="AK11" s="56">
        <f t="shared" si="7"/>
        <v>0</v>
      </c>
      <c r="AL11" s="56">
        <f t="shared" si="7"/>
        <v>0</v>
      </c>
      <c r="AM11" s="56">
        <f t="shared" si="7"/>
        <v>0</v>
      </c>
      <c r="AN11" s="56">
        <f t="shared" si="7"/>
        <v>0</v>
      </c>
      <c r="AO11" s="56">
        <f t="shared" si="7"/>
        <v>0</v>
      </c>
      <c r="AP11" s="56">
        <f t="shared" si="7"/>
        <v>0</v>
      </c>
    </row>
    <row r="12" spans="1:42" ht="38.25" x14ac:dyDescent="0.25">
      <c r="A12" s="62" t="s">
        <v>4</v>
      </c>
      <c r="B12" s="63" t="s">
        <v>57</v>
      </c>
      <c r="C12" s="64">
        <v>8</v>
      </c>
      <c r="D12" s="65">
        <v>0</v>
      </c>
      <c r="E12" s="64">
        <v>8</v>
      </c>
      <c r="F12" s="65">
        <v>0</v>
      </c>
      <c r="G12" s="65">
        <v>0</v>
      </c>
      <c r="H12" s="65">
        <v>14</v>
      </c>
      <c r="I12" s="65">
        <f t="shared" ref="I12:I13" si="8">H12-J12-K12</f>
        <v>13</v>
      </c>
      <c r="J12" s="39">
        <v>0</v>
      </c>
      <c r="K12" s="39">
        <v>1</v>
      </c>
      <c r="L12" s="39">
        <v>0</v>
      </c>
      <c r="M12" s="39">
        <f t="shared" ref="M12:M13" si="9">N12+O12+P12+Q12</f>
        <v>8</v>
      </c>
      <c r="N12" s="39">
        <v>2</v>
      </c>
      <c r="O12" s="39">
        <v>0</v>
      </c>
      <c r="P12" s="39">
        <v>6</v>
      </c>
      <c r="Q12" s="39">
        <v>0</v>
      </c>
      <c r="R12" s="39">
        <f t="shared" ref="R12:R13" si="10">S12+T12+U12</f>
        <v>3</v>
      </c>
      <c r="S12" s="39">
        <v>0</v>
      </c>
      <c r="T12" s="39">
        <v>2</v>
      </c>
      <c r="U12" s="39">
        <v>1</v>
      </c>
      <c r="V12" s="39">
        <f t="shared" ref="V12:V13" si="11">M12+R12</f>
        <v>11</v>
      </c>
      <c r="W12" s="39">
        <v>0</v>
      </c>
      <c r="X12" s="39">
        <v>0</v>
      </c>
      <c r="Y12" s="39">
        <f t="shared" ref="Y12:Y13" si="12">E12+I12-V12</f>
        <v>10</v>
      </c>
      <c r="Z12" s="39">
        <v>0</v>
      </c>
      <c r="AA12" s="39">
        <v>6</v>
      </c>
      <c r="AB12" s="39">
        <v>0</v>
      </c>
      <c r="AC12" s="39">
        <v>6</v>
      </c>
      <c r="AD12" s="39">
        <v>2</v>
      </c>
      <c r="AE12" s="39">
        <v>4</v>
      </c>
      <c r="AF12" s="39"/>
      <c r="AG12" s="39">
        <v>6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38.25" x14ac:dyDescent="0.25">
      <c r="A13" s="62" t="s">
        <v>5</v>
      </c>
      <c r="B13" s="63" t="s">
        <v>58</v>
      </c>
      <c r="C13" s="64">
        <v>1</v>
      </c>
      <c r="D13" s="65">
        <v>0</v>
      </c>
      <c r="E13" s="64">
        <v>1</v>
      </c>
      <c r="F13" s="65">
        <v>0</v>
      </c>
      <c r="G13" s="65">
        <v>0</v>
      </c>
      <c r="H13" s="65">
        <v>10</v>
      </c>
      <c r="I13" s="65">
        <f t="shared" si="8"/>
        <v>9</v>
      </c>
      <c r="J13" s="39">
        <v>1</v>
      </c>
      <c r="K13" s="39">
        <v>0</v>
      </c>
      <c r="L13" s="39">
        <v>0</v>
      </c>
      <c r="M13" s="39">
        <f t="shared" si="9"/>
        <v>1</v>
      </c>
      <c r="N13" s="39">
        <v>0</v>
      </c>
      <c r="O13" s="39">
        <v>0</v>
      </c>
      <c r="P13" s="39">
        <v>1</v>
      </c>
      <c r="Q13" s="39">
        <v>0</v>
      </c>
      <c r="R13" s="39">
        <f t="shared" si="10"/>
        <v>1</v>
      </c>
      <c r="S13" s="39">
        <v>0</v>
      </c>
      <c r="T13" s="39">
        <v>1</v>
      </c>
      <c r="U13" s="39">
        <v>0</v>
      </c>
      <c r="V13" s="39">
        <f t="shared" si="11"/>
        <v>2</v>
      </c>
      <c r="W13" s="39">
        <v>0</v>
      </c>
      <c r="X13" s="39">
        <v>0</v>
      </c>
      <c r="Y13" s="39">
        <f t="shared" si="12"/>
        <v>8</v>
      </c>
      <c r="Z13" s="39">
        <v>0</v>
      </c>
      <c r="AA13" s="39">
        <v>1</v>
      </c>
      <c r="AB13" s="39">
        <v>0</v>
      </c>
      <c r="AC13" s="39">
        <v>1</v>
      </c>
      <c r="AD13" s="39">
        <v>0</v>
      </c>
      <c r="AE13" s="39">
        <v>1</v>
      </c>
      <c r="AF13" s="39"/>
      <c r="AG13" s="39">
        <v>2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38.25" x14ac:dyDescent="0.25">
      <c r="A14" s="62" t="s">
        <v>47</v>
      </c>
      <c r="B14" s="61" t="s">
        <v>59</v>
      </c>
      <c r="C14" s="56">
        <f t="shared" ref="C14:AP14" si="13">SUM(C15:C16)</f>
        <v>14</v>
      </c>
      <c r="D14" s="56">
        <f t="shared" si="13"/>
        <v>0</v>
      </c>
      <c r="E14" s="56">
        <f t="shared" si="13"/>
        <v>14</v>
      </c>
      <c r="F14" s="56">
        <f t="shared" si="13"/>
        <v>0</v>
      </c>
      <c r="G14" s="56">
        <f t="shared" si="13"/>
        <v>0</v>
      </c>
      <c r="H14" s="56">
        <f t="shared" si="13"/>
        <v>29</v>
      </c>
      <c r="I14" s="56">
        <f t="shared" si="13"/>
        <v>28</v>
      </c>
      <c r="J14" s="56">
        <f t="shared" si="13"/>
        <v>1</v>
      </c>
      <c r="K14" s="56">
        <f t="shared" si="13"/>
        <v>0</v>
      </c>
      <c r="L14" s="56">
        <f t="shared" si="13"/>
        <v>0</v>
      </c>
      <c r="M14" s="56">
        <f t="shared" si="13"/>
        <v>10</v>
      </c>
      <c r="N14" s="56">
        <f t="shared" si="13"/>
        <v>6</v>
      </c>
      <c r="O14" s="56">
        <f t="shared" si="13"/>
        <v>3</v>
      </c>
      <c r="P14" s="56">
        <f t="shared" si="13"/>
        <v>1</v>
      </c>
      <c r="Q14" s="56">
        <f t="shared" si="13"/>
        <v>0</v>
      </c>
      <c r="R14" s="56">
        <f t="shared" si="13"/>
        <v>1</v>
      </c>
      <c r="S14" s="56">
        <f t="shared" si="13"/>
        <v>0</v>
      </c>
      <c r="T14" s="56">
        <f t="shared" si="13"/>
        <v>1</v>
      </c>
      <c r="U14" s="56">
        <f t="shared" si="13"/>
        <v>0</v>
      </c>
      <c r="V14" s="56">
        <f t="shared" si="13"/>
        <v>11</v>
      </c>
      <c r="W14" s="56">
        <f t="shared" si="13"/>
        <v>0</v>
      </c>
      <c r="X14" s="56">
        <f t="shared" si="13"/>
        <v>0</v>
      </c>
      <c r="Y14" s="56">
        <f t="shared" si="13"/>
        <v>31</v>
      </c>
      <c r="Z14" s="56">
        <f t="shared" si="13"/>
        <v>0</v>
      </c>
      <c r="AA14" s="56">
        <f t="shared" si="13"/>
        <v>1</v>
      </c>
      <c r="AB14" s="56">
        <f t="shared" si="13"/>
        <v>0</v>
      </c>
      <c r="AC14" s="56">
        <f t="shared" si="13"/>
        <v>1</v>
      </c>
      <c r="AD14" s="56">
        <f t="shared" si="13"/>
        <v>1</v>
      </c>
      <c r="AE14" s="56">
        <f t="shared" si="13"/>
        <v>0</v>
      </c>
      <c r="AF14" s="56">
        <f t="shared" si="13"/>
        <v>0</v>
      </c>
      <c r="AG14" s="56">
        <f t="shared" si="13"/>
        <v>0</v>
      </c>
      <c r="AH14" s="56">
        <f t="shared" si="13"/>
        <v>0</v>
      </c>
      <c r="AI14" s="56">
        <f t="shared" si="13"/>
        <v>0</v>
      </c>
      <c r="AJ14" s="56">
        <f t="shared" si="13"/>
        <v>0</v>
      </c>
      <c r="AK14" s="56">
        <f t="shared" si="13"/>
        <v>0</v>
      </c>
      <c r="AL14" s="56">
        <f t="shared" si="13"/>
        <v>0</v>
      </c>
      <c r="AM14" s="56">
        <f t="shared" si="13"/>
        <v>0</v>
      </c>
      <c r="AN14" s="56">
        <f t="shared" si="13"/>
        <v>0</v>
      </c>
      <c r="AO14" s="56">
        <f t="shared" si="13"/>
        <v>0</v>
      </c>
      <c r="AP14" s="56">
        <f t="shared" si="13"/>
        <v>0</v>
      </c>
    </row>
    <row r="15" spans="1:42" ht="38.25" x14ac:dyDescent="0.25">
      <c r="A15" s="62" t="s">
        <v>6</v>
      </c>
      <c r="B15" s="63" t="s">
        <v>60</v>
      </c>
      <c r="C15" s="64">
        <v>4</v>
      </c>
      <c r="D15" s="65">
        <f t="shared" ref="D15" si="14">L15+V15+W15+Y15-I15-E15</f>
        <v>0</v>
      </c>
      <c r="E15" s="64">
        <v>4</v>
      </c>
      <c r="F15" s="65">
        <v>0</v>
      </c>
      <c r="G15" s="65">
        <v>0</v>
      </c>
      <c r="H15" s="65">
        <v>3</v>
      </c>
      <c r="I15" s="65">
        <f t="shared" ref="I15:I40" si="15">H15-J15-K15</f>
        <v>3</v>
      </c>
      <c r="J15" s="39">
        <v>0</v>
      </c>
      <c r="K15" s="39">
        <v>0</v>
      </c>
      <c r="L15" s="39">
        <v>0</v>
      </c>
      <c r="M15" s="39">
        <f t="shared" ref="M15:M42" si="16">N15+O15+P15+Q15</f>
        <v>2</v>
      </c>
      <c r="N15" s="39">
        <v>1</v>
      </c>
      <c r="O15" s="39">
        <v>0</v>
      </c>
      <c r="P15" s="39">
        <v>1</v>
      </c>
      <c r="Q15" s="39">
        <v>0</v>
      </c>
      <c r="R15" s="39">
        <f t="shared" ref="R15:R42" si="17">S15+T15+U15</f>
        <v>0</v>
      </c>
      <c r="S15" s="39">
        <v>0</v>
      </c>
      <c r="T15" s="39">
        <v>0</v>
      </c>
      <c r="U15" s="39">
        <v>0</v>
      </c>
      <c r="V15" s="39">
        <f t="shared" ref="V15:V42" si="18">M15+R15</f>
        <v>2</v>
      </c>
      <c r="W15" s="39">
        <v>0</v>
      </c>
      <c r="X15" s="39">
        <v>0</v>
      </c>
      <c r="Y15" s="39">
        <f t="shared" ref="Y15" si="19">E15+I15-L15-V15</f>
        <v>5</v>
      </c>
      <c r="Z15" s="39">
        <v>0</v>
      </c>
      <c r="AA15" s="39">
        <v>1</v>
      </c>
      <c r="AB15" s="39">
        <v>0</v>
      </c>
      <c r="AC15" s="39">
        <v>1</v>
      </c>
      <c r="AD15" s="39">
        <v>1</v>
      </c>
      <c r="AE15" s="39">
        <v>0</v>
      </c>
      <c r="AF15" s="39"/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25.5" x14ac:dyDescent="0.25">
      <c r="A16" s="62" t="s">
        <v>7</v>
      </c>
      <c r="B16" s="63" t="s">
        <v>61</v>
      </c>
      <c r="C16" s="64">
        <v>10</v>
      </c>
      <c r="D16" s="65">
        <v>0</v>
      </c>
      <c r="E16" s="64">
        <v>10</v>
      </c>
      <c r="F16" s="65">
        <v>0</v>
      </c>
      <c r="G16" s="65">
        <v>0</v>
      </c>
      <c r="H16" s="65">
        <v>26</v>
      </c>
      <c r="I16" s="65">
        <f t="shared" si="15"/>
        <v>25</v>
      </c>
      <c r="J16" s="68">
        <v>1</v>
      </c>
      <c r="K16" s="68">
        <v>0</v>
      </c>
      <c r="L16" s="68">
        <v>0</v>
      </c>
      <c r="M16" s="39">
        <f t="shared" si="16"/>
        <v>8</v>
      </c>
      <c r="N16" s="68">
        <v>5</v>
      </c>
      <c r="O16" s="68">
        <v>3</v>
      </c>
      <c r="P16" s="68">
        <v>0</v>
      </c>
      <c r="Q16" s="68">
        <v>0</v>
      </c>
      <c r="R16" s="39">
        <f t="shared" si="17"/>
        <v>1</v>
      </c>
      <c r="S16" s="68">
        <v>0</v>
      </c>
      <c r="T16" s="68">
        <v>1</v>
      </c>
      <c r="U16" s="68">
        <v>0</v>
      </c>
      <c r="V16" s="39">
        <f t="shared" si="18"/>
        <v>9</v>
      </c>
      <c r="W16" s="68">
        <v>0</v>
      </c>
      <c r="X16" s="68">
        <v>0</v>
      </c>
      <c r="Y16" s="39">
        <f t="shared" ref="Y16:Y42" si="20">E16+I16-V16</f>
        <v>26</v>
      </c>
      <c r="Z16" s="68">
        <v>0</v>
      </c>
      <c r="AA16" s="68">
        <v>0</v>
      </c>
      <c r="AB16" s="68">
        <v>0</v>
      </c>
      <c r="AC16" s="39">
        <f t="shared" ref="AC16:AC41" si="21">AA16+AB16</f>
        <v>0</v>
      </c>
      <c r="AD16" s="68">
        <v>0</v>
      </c>
      <c r="AE16" s="39">
        <v>0</v>
      </c>
      <c r="AF16" s="68"/>
      <c r="AG16" s="68">
        <v>0</v>
      </c>
      <c r="AH16" s="39">
        <v>0</v>
      </c>
      <c r="AI16" s="39">
        <v>0</v>
      </c>
      <c r="AJ16" s="39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40</v>
      </c>
      <c r="D17" s="65">
        <v>0</v>
      </c>
      <c r="E17" s="64">
        <v>40</v>
      </c>
      <c r="F17" s="65">
        <v>0</v>
      </c>
      <c r="G17" s="65">
        <v>0</v>
      </c>
      <c r="H17" s="65">
        <v>44</v>
      </c>
      <c r="I17" s="65">
        <v>44</v>
      </c>
      <c r="J17" s="68">
        <v>0</v>
      </c>
      <c r="K17" s="68">
        <v>0</v>
      </c>
      <c r="L17" s="68">
        <v>0</v>
      </c>
      <c r="M17" s="39">
        <f t="shared" si="16"/>
        <v>23</v>
      </c>
      <c r="N17" s="68">
        <v>9</v>
      </c>
      <c r="O17" s="68">
        <v>0</v>
      </c>
      <c r="P17" s="68">
        <v>14</v>
      </c>
      <c r="Q17" s="68">
        <v>0</v>
      </c>
      <c r="R17" s="39">
        <f t="shared" si="17"/>
        <v>14</v>
      </c>
      <c r="S17" s="68">
        <v>0</v>
      </c>
      <c r="T17" s="68">
        <v>12</v>
      </c>
      <c r="U17" s="68">
        <v>2</v>
      </c>
      <c r="V17" s="39">
        <f t="shared" si="18"/>
        <v>37</v>
      </c>
      <c r="W17" s="68">
        <v>0</v>
      </c>
      <c r="X17" s="68">
        <v>0</v>
      </c>
      <c r="Y17" s="39">
        <f t="shared" si="20"/>
        <v>47</v>
      </c>
      <c r="Z17" s="68">
        <v>0</v>
      </c>
      <c r="AA17" s="68">
        <v>4</v>
      </c>
      <c r="AB17" s="68">
        <v>1</v>
      </c>
      <c r="AC17" s="68">
        <v>5</v>
      </c>
      <c r="AD17" s="68">
        <v>4</v>
      </c>
      <c r="AE17" s="39">
        <v>1</v>
      </c>
      <c r="AF17" s="68"/>
      <c r="AG17" s="68">
        <v>4</v>
      </c>
      <c r="AH17" s="39">
        <v>0</v>
      </c>
      <c r="AI17" s="39">
        <v>0</v>
      </c>
      <c r="AJ17" s="39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38.25" x14ac:dyDescent="0.25">
      <c r="A18" s="62">
        <v>5</v>
      </c>
      <c r="B18" s="61" t="s">
        <v>66</v>
      </c>
      <c r="C18" s="64">
        <v>1</v>
      </c>
      <c r="D18" s="65">
        <v>0</v>
      </c>
      <c r="E18" s="65">
        <f t="shared" ref="E18" si="22">C18-F18-G18</f>
        <v>1</v>
      </c>
      <c r="F18" s="65">
        <v>0</v>
      </c>
      <c r="G18" s="65">
        <v>0</v>
      </c>
      <c r="H18" s="67">
        <v>0</v>
      </c>
      <c r="I18" s="65">
        <f t="shared" si="15"/>
        <v>0</v>
      </c>
      <c r="J18" s="68">
        <v>0</v>
      </c>
      <c r="K18" s="68">
        <v>0</v>
      </c>
      <c r="L18" s="68">
        <v>0</v>
      </c>
      <c r="M18" s="39">
        <f t="shared" si="16"/>
        <v>0</v>
      </c>
      <c r="N18" s="68">
        <v>0</v>
      </c>
      <c r="O18" s="68">
        <v>0</v>
      </c>
      <c r="P18" s="68">
        <v>0</v>
      </c>
      <c r="Q18" s="68">
        <v>0</v>
      </c>
      <c r="R18" s="39">
        <f t="shared" si="17"/>
        <v>0</v>
      </c>
      <c r="S18" s="68">
        <v>0</v>
      </c>
      <c r="T18" s="68">
        <v>0</v>
      </c>
      <c r="U18" s="68">
        <v>0</v>
      </c>
      <c r="V18" s="39">
        <f t="shared" si="18"/>
        <v>0</v>
      </c>
      <c r="W18" s="68">
        <v>0</v>
      </c>
      <c r="X18" s="68">
        <v>0</v>
      </c>
      <c r="Y18" s="39">
        <f t="shared" si="20"/>
        <v>1</v>
      </c>
      <c r="Z18" s="68">
        <v>0</v>
      </c>
      <c r="AA18" s="68">
        <v>0</v>
      </c>
      <c r="AB18" s="68">
        <v>0</v>
      </c>
      <c r="AC18" s="39">
        <f t="shared" si="21"/>
        <v>0</v>
      </c>
      <c r="AD18" s="68">
        <v>0</v>
      </c>
      <c r="AE18" s="39">
        <v>0</v>
      </c>
      <c r="AF18" s="68"/>
      <c r="AG18" s="68">
        <v>0</v>
      </c>
      <c r="AH18" s="39">
        <v>0</v>
      </c>
      <c r="AI18" s="39">
        <v>0</v>
      </c>
      <c r="AJ18" s="39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61" t="s">
        <v>67</v>
      </c>
      <c r="C19" s="56">
        <f t="shared" ref="C19:AP19" si="23">SUM(C20:C26)</f>
        <v>0</v>
      </c>
      <c r="D19" s="56">
        <f t="shared" si="23"/>
        <v>0</v>
      </c>
      <c r="E19" s="56">
        <f t="shared" si="23"/>
        <v>0</v>
      </c>
      <c r="F19" s="56">
        <f t="shared" si="23"/>
        <v>0</v>
      </c>
      <c r="G19" s="56">
        <f t="shared" si="23"/>
        <v>0</v>
      </c>
      <c r="H19" s="56">
        <f t="shared" si="23"/>
        <v>0</v>
      </c>
      <c r="I19" s="56">
        <f t="shared" si="23"/>
        <v>0</v>
      </c>
      <c r="J19" s="56">
        <f t="shared" si="23"/>
        <v>0</v>
      </c>
      <c r="K19" s="56">
        <f t="shared" si="23"/>
        <v>0</v>
      </c>
      <c r="L19" s="56">
        <f t="shared" si="23"/>
        <v>0</v>
      </c>
      <c r="M19" s="56">
        <f t="shared" si="23"/>
        <v>0</v>
      </c>
      <c r="N19" s="56">
        <f t="shared" si="23"/>
        <v>0</v>
      </c>
      <c r="O19" s="56">
        <f t="shared" si="23"/>
        <v>0</v>
      </c>
      <c r="P19" s="56">
        <f t="shared" si="23"/>
        <v>0</v>
      </c>
      <c r="Q19" s="56">
        <f t="shared" si="23"/>
        <v>0</v>
      </c>
      <c r="R19" s="56">
        <f t="shared" si="23"/>
        <v>0</v>
      </c>
      <c r="S19" s="56">
        <f t="shared" si="23"/>
        <v>0</v>
      </c>
      <c r="T19" s="56">
        <f t="shared" si="23"/>
        <v>0</v>
      </c>
      <c r="U19" s="56">
        <f t="shared" si="23"/>
        <v>0</v>
      </c>
      <c r="V19" s="56">
        <f t="shared" si="23"/>
        <v>0</v>
      </c>
      <c r="W19" s="56">
        <f t="shared" si="23"/>
        <v>0</v>
      </c>
      <c r="X19" s="56">
        <f t="shared" si="23"/>
        <v>0</v>
      </c>
      <c r="Y19" s="56">
        <f t="shared" si="23"/>
        <v>0</v>
      </c>
      <c r="Z19" s="56">
        <f t="shared" si="23"/>
        <v>0</v>
      </c>
      <c r="AA19" s="56">
        <f t="shared" si="23"/>
        <v>0</v>
      </c>
      <c r="AB19" s="56">
        <f t="shared" si="23"/>
        <v>0</v>
      </c>
      <c r="AC19" s="56">
        <f t="shared" si="23"/>
        <v>0</v>
      </c>
      <c r="AD19" s="56">
        <f t="shared" si="23"/>
        <v>0</v>
      </c>
      <c r="AE19" s="56">
        <f t="shared" si="23"/>
        <v>0</v>
      </c>
      <c r="AF19" s="56">
        <f t="shared" si="23"/>
        <v>0</v>
      </c>
      <c r="AG19" s="56">
        <f t="shared" si="23"/>
        <v>0</v>
      </c>
      <c r="AH19" s="56">
        <f t="shared" si="23"/>
        <v>0</v>
      </c>
      <c r="AI19" s="56">
        <f t="shared" si="23"/>
        <v>0</v>
      </c>
      <c r="AJ19" s="56">
        <f t="shared" si="23"/>
        <v>0</v>
      </c>
      <c r="AK19" s="56">
        <f t="shared" si="23"/>
        <v>0</v>
      </c>
      <c r="AL19" s="56">
        <f t="shared" si="23"/>
        <v>0</v>
      </c>
      <c r="AM19" s="56">
        <f t="shared" si="23"/>
        <v>0</v>
      </c>
      <c r="AN19" s="56">
        <f t="shared" si="23"/>
        <v>0</v>
      </c>
      <c r="AO19" s="56">
        <f t="shared" si="23"/>
        <v>0</v>
      </c>
      <c r="AP19" s="56">
        <f t="shared" si="23"/>
        <v>0</v>
      </c>
    </row>
    <row r="20" spans="1:42" ht="25.5" x14ac:dyDescent="0.25">
      <c r="A20" s="62" t="s">
        <v>8</v>
      </c>
      <c r="B20" s="63" t="s">
        <v>68</v>
      </c>
      <c r="C20" s="64">
        <f t="shared" ref="C20:E37" si="24">E20+F20+G20</f>
        <v>0</v>
      </c>
      <c r="D20" s="65">
        <f t="shared" ref="D20:D39" si="25">L20+V20+W20+Y20-I20-E20</f>
        <v>0</v>
      </c>
      <c r="E20" s="64">
        <f t="shared" si="24"/>
        <v>0</v>
      </c>
      <c r="F20" s="65">
        <v>0</v>
      </c>
      <c r="G20" s="65">
        <v>0</v>
      </c>
      <c r="H20" s="67">
        <v>0</v>
      </c>
      <c r="I20" s="65">
        <f t="shared" si="15"/>
        <v>0</v>
      </c>
      <c r="J20" s="68">
        <v>0</v>
      </c>
      <c r="K20" s="68">
        <v>0</v>
      </c>
      <c r="L20" s="68">
        <v>0</v>
      </c>
      <c r="M20" s="39">
        <f t="shared" si="16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7"/>
        <v>0</v>
      </c>
      <c r="S20" s="68">
        <v>0</v>
      </c>
      <c r="T20" s="68">
        <v>0</v>
      </c>
      <c r="U20" s="68">
        <v>0</v>
      </c>
      <c r="V20" s="39">
        <f t="shared" si="18"/>
        <v>0</v>
      </c>
      <c r="W20" s="68">
        <v>0</v>
      </c>
      <c r="X20" s="68">
        <v>0</v>
      </c>
      <c r="Y20" s="39">
        <f t="shared" si="20"/>
        <v>0</v>
      </c>
      <c r="Z20" s="68">
        <v>0</v>
      </c>
      <c r="AA20" s="68">
        <v>0</v>
      </c>
      <c r="AB20" s="68">
        <v>0</v>
      </c>
      <c r="AC20" s="39">
        <f t="shared" si="21"/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4"/>
        <v>0</v>
      </c>
      <c r="D21" s="65">
        <f t="shared" si="25"/>
        <v>0</v>
      </c>
      <c r="E21" s="64">
        <f t="shared" si="24"/>
        <v>0</v>
      </c>
      <c r="F21" s="65">
        <v>0</v>
      </c>
      <c r="G21" s="65">
        <v>0</v>
      </c>
      <c r="H21" s="67">
        <v>0</v>
      </c>
      <c r="I21" s="65">
        <f t="shared" si="15"/>
        <v>0</v>
      </c>
      <c r="J21" s="68">
        <v>0</v>
      </c>
      <c r="K21" s="68">
        <v>0</v>
      </c>
      <c r="L21" s="68">
        <v>0</v>
      </c>
      <c r="M21" s="39">
        <f t="shared" si="16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7"/>
        <v>0</v>
      </c>
      <c r="S21" s="68">
        <v>0</v>
      </c>
      <c r="T21" s="68">
        <v>0</v>
      </c>
      <c r="U21" s="68">
        <v>0</v>
      </c>
      <c r="V21" s="39">
        <f t="shared" si="18"/>
        <v>0</v>
      </c>
      <c r="W21" s="68">
        <v>0</v>
      </c>
      <c r="X21" s="68">
        <v>0</v>
      </c>
      <c r="Y21" s="39">
        <f t="shared" si="20"/>
        <v>0</v>
      </c>
      <c r="Z21" s="68">
        <v>0</v>
      </c>
      <c r="AA21" s="68">
        <v>0</v>
      </c>
      <c r="AB21" s="68">
        <v>0</v>
      </c>
      <c r="AC21" s="39">
        <f t="shared" si="21"/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4"/>
        <v>0</v>
      </c>
      <c r="D22" s="65">
        <f t="shared" si="25"/>
        <v>0</v>
      </c>
      <c r="E22" s="64">
        <f t="shared" si="24"/>
        <v>0</v>
      </c>
      <c r="F22" s="65">
        <v>0</v>
      </c>
      <c r="G22" s="65">
        <v>0</v>
      </c>
      <c r="H22" s="67">
        <v>0</v>
      </c>
      <c r="I22" s="65">
        <f t="shared" si="15"/>
        <v>0</v>
      </c>
      <c r="J22" s="68">
        <v>0</v>
      </c>
      <c r="K22" s="68">
        <v>0</v>
      </c>
      <c r="L22" s="68">
        <v>0</v>
      </c>
      <c r="M22" s="39">
        <f t="shared" si="16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7"/>
        <v>0</v>
      </c>
      <c r="S22" s="68">
        <v>0</v>
      </c>
      <c r="T22" s="68">
        <v>0</v>
      </c>
      <c r="U22" s="68">
        <v>0</v>
      </c>
      <c r="V22" s="39">
        <f t="shared" si="18"/>
        <v>0</v>
      </c>
      <c r="W22" s="68">
        <v>0</v>
      </c>
      <c r="X22" s="68">
        <v>0</v>
      </c>
      <c r="Y22" s="39">
        <f t="shared" si="20"/>
        <v>0</v>
      </c>
      <c r="Z22" s="68">
        <v>0</v>
      </c>
      <c r="AA22" s="68">
        <v>0</v>
      </c>
      <c r="AB22" s="68">
        <v>0</v>
      </c>
      <c r="AC22" s="39">
        <f t="shared" si="21"/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4"/>
        <v>0</v>
      </c>
      <c r="D23" s="65">
        <f t="shared" si="25"/>
        <v>0</v>
      </c>
      <c r="E23" s="64">
        <f t="shared" si="24"/>
        <v>0</v>
      </c>
      <c r="F23" s="65">
        <v>0</v>
      </c>
      <c r="G23" s="65">
        <v>0</v>
      </c>
      <c r="H23" s="67">
        <v>0</v>
      </c>
      <c r="I23" s="65">
        <f t="shared" si="15"/>
        <v>0</v>
      </c>
      <c r="J23" s="68">
        <v>0</v>
      </c>
      <c r="K23" s="68">
        <v>0</v>
      </c>
      <c r="L23" s="68">
        <v>0</v>
      </c>
      <c r="M23" s="39">
        <f t="shared" si="16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7"/>
        <v>0</v>
      </c>
      <c r="S23" s="68">
        <v>0</v>
      </c>
      <c r="T23" s="68">
        <v>0</v>
      </c>
      <c r="U23" s="68">
        <v>0</v>
      </c>
      <c r="V23" s="39">
        <f t="shared" si="18"/>
        <v>0</v>
      </c>
      <c r="W23" s="68">
        <v>0</v>
      </c>
      <c r="X23" s="68">
        <v>0</v>
      </c>
      <c r="Y23" s="39">
        <f t="shared" si="20"/>
        <v>0</v>
      </c>
      <c r="Z23" s="68">
        <v>0</v>
      </c>
      <c r="AA23" s="68">
        <v>0</v>
      </c>
      <c r="AB23" s="68">
        <v>0</v>
      </c>
      <c r="AC23" s="39">
        <f t="shared" si="21"/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4"/>
        <v>0</v>
      </c>
      <c r="D24" s="65">
        <f t="shared" si="25"/>
        <v>0</v>
      </c>
      <c r="E24" s="64">
        <f t="shared" si="24"/>
        <v>0</v>
      </c>
      <c r="F24" s="65">
        <v>0</v>
      </c>
      <c r="G24" s="65">
        <v>0</v>
      </c>
      <c r="H24" s="67">
        <v>0</v>
      </c>
      <c r="I24" s="65">
        <f t="shared" si="15"/>
        <v>0</v>
      </c>
      <c r="J24" s="68">
        <v>0</v>
      </c>
      <c r="K24" s="68">
        <v>0</v>
      </c>
      <c r="L24" s="68">
        <v>0</v>
      </c>
      <c r="M24" s="39">
        <f t="shared" si="16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7"/>
        <v>0</v>
      </c>
      <c r="S24" s="68">
        <v>0</v>
      </c>
      <c r="T24" s="68">
        <v>0</v>
      </c>
      <c r="U24" s="68">
        <v>0</v>
      </c>
      <c r="V24" s="39">
        <f t="shared" si="18"/>
        <v>0</v>
      </c>
      <c r="W24" s="68">
        <v>0</v>
      </c>
      <c r="X24" s="68">
        <v>0</v>
      </c>
      <c r="Y24" s="39">
        <f t="shared" si="20"/>
        <v>0</v>
      </c>
      <c r="Z24" s="68">
        <v>0</v>
      </c>
      <c r="AA24" s="68">
        <v>0</v>
      </c>
      <c r="AB24" s="68">
        <v>0</v>
      </c>
      <c r="AC24" s="39">
        <f t="shared" si="21"/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4"/>
        <v>0</v>
      </c>
      <c r="D25" s="65">
        <f t="shared" si="25"/>
        <v>0</v>
      </c>
      <c r="E25" s="64">
        <f t="shared" si="24"/>
        <v>0</v>
      </c>
      <c r="F25" s="65">
        <v>0</v>
      </c>
      <c r="G25" s="65">
        <v>0</v>
      </c>
      <c r="H25" s="67">
        <v>0</v>
      </c>
      <c r="I25" s="65">
        <f t="shared" si="15"/>
        <v>0</v>
      </c>
      <c r="J25" s="68">
        <v>0</v>
      </c>
      <c r="K25" s="68">
        <v>0</v>
      </c>
      <c r="L25" s="68">
        <v>0</v>
      </c>
      <c r="M25" s="39">
        <f t="shared" si="16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7"/>
        <v>0</v>
      </c>
      <c r="S25" s="68">
        <v>0</v>
      </c>
      <c r="T25" s="68">
        <v>0</v>
      </c>
      <c r="U25" s="68">
        <v>0</v>
      </c>
      <c r="V25" s="39">
        <f t="shared" si="18"/>
        <v>0</v>
      </c>
      <c r="W25" s="68">
        <v>0</v>
      </c>
      <c r="X25" s="68">
        <v>0</v>
      </c>
      <c r="Y25" s="39">
        <f t="shared" si="20"/>
        <v>0</v>
      </c>
      <c r="Z25" s="68">
        <v>0</v>
      </c>
      <c r="AA25" s="68">
        <v>0</v>
      </c>
      <c r="AB25" s="68">
        <v>0</v>
      </c>
      <c r="AC25" s="39">
        <f t="shared" si="21"/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4"/>
        <v>0</v>
      </c>
      <c r="D26" s="65">
        <f t="shared" si="25"/>
        <v>0</v>
      </c>
      <c r="E26" s="64">
        <f t="shared" si="24"/>
        <v>0</v>
      </c>
      <c r="F26" s="65">
        <v>0</v>
      </c>
      <c r="G26" s="65">
        <v>0</v>
      </c>
      <c r="H26" s="67">
        <v>0</v>
      </c>
      <c r="I26" s="65">
        <f t="shared" si="15"/>
        <v>0</v>
      </c>
      <c r="J26" s="68">
        <v>0</v>
      </c>
      <c r="K26" s="68">
        <v>0</v>
      </c>
      <c r="L26" s="68">
        <v>0</v>
      </c>
      <c r="M26" s="39">
        <f t="shared" si="16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7"/>
        <v>0</v>
      </c>
      <c r="S26" s="68">
        <v>0</v>
      </c>
      <c r="T26" s="68">
        <v>0</v>
      </c>
      <c r="U26" s="68">
        <v>0</v>
      </c>
      <c r="V26" s="39">
        <f t="shared" si="18"/>
        <v>0</v>
      </c>
      <c r="W26" s="68">
        <v>0</v>
      </c>
      <c r="X26" s="68">
        <v>0</v>
      </c>
      <c r="Y26" s="39">
        <f t="shared" si="20"/>
        <v>0</v>
      </c>
      <c r="Z26" s="68">
        <v>0</v>
      </c>
      <c r="AA26" s="68">
        <v>0</v>
      </c>
      <c r="AB26" s="68">
        <v>0</v>
      </c>
      <c r="AC26" s="39">
        <f t="shared" si="21"/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25.5" x14ac:dyDescent="0.25">
      <c r="A27" s="62">
        <v>7</v>
      </c>
      <c r="B27" s="61" t="s">
        <v>75</v>
      </c>
      <c r="C27" s="56">
        <f t="shared" ref="C27:AP27" si="26">SUM(C28:C32)</f>
        <v>0</v>
      </c>
      <c r="D27" s="56">
        <f t="shared" si="26"/>
        <v>0</v>
      </c>
      <c r="E27" s="56">
        <f t="shared" si="26"/>
        <v>0</v>
      </c>
      <c r="F27" s="56">
        <f t="shared" si="26"/>
        <v>0</v>
      </c>
      <c r="G27" s="56">
        <f t="shared" si="26"/>
        <v>0</v>
      </c>
      <c r="H27" s="56">
        <f t="shared" si="26"/>
        <v>0</v>
      </c>
      <c r="I27" s="56">
        <f t="shared" si="26"/>
        <v>0</v>
      </c>
      <c r="J27" s="56">
        <f t="shared" si="26"/>
        <v>0</v>
      </c>
      <c r="K27" s="56">
        <f t="shared" si="26"/>
        <v>0</v>
      </c>
      <c r="L27" s="56">
        <f t="shared" si="26"/>
        <v>0</v>
      </c>
      <c r="M27" s="56">
        <f t="shared" si="26"/>
        <v>0</v>
      </c>
      <c r="N27" s="56">
        <f t="shared" si="26"/>
        <v>0</v>
      </c>
      <c r="O27" s="56">
        <f t="shared" si="26"/>
        <v>0</v>
      </c>
      <c r="P27" s="56">
        <f t="shared" si="26"/>
        <v>0</v>
      </c>
      <c r="Q27" s="56">
        <f t="shared" si="26"/>
        <v>0</v>
      </c>
      <c r="R27" s="56">
        <f t="shared" si="26"/>
        <v>0</v>
      </c>
      <c r="S27" s="56">
        <f t="shared" si="26"/>
        <v>0</v>
      </c>
      <c r="T27" s="56">
        <f t="shared" si="26"/>
        <v>0</v>
      </c>
      <c r="U27" s="56">
        <f t="shared" si="26"/>
        <v>0</v>
      </c>
      <c r="V27" s="56">
        <f t="shared" si="26"/>
        <v>0</v>
      </c>
      <c r="W27" s="56">
        <f t="shared" si="26"/>
        <v>0</v>
      </c>
      <c r="X27" s="56">
        <f t="shared" si="26"/>
        <v>0</v>
      </c>
      <c r="Y27" s="56">
        <f t="shared" si="26"/>
        <v>0</v>
      </c>
      <c r="Z27" s="56">
        <f t="shared" si="26"/>
        <v>0</v>
      </c>
      <c r="AA27" s="56">
        <f t="shared" si="26"/>
        <v>0</v>
      </c>
      <c r="AB27" s="56">
        <f t="shared" si="26"/>
        <v>0</v>
      </c>
      <c r="AC27" s="56">
        <f t="shared" si="26"/>
        <v>0</v>
      </c>
      <c r="AD27" s="56">
        <f t="shared" si="26"/>
        <v>0</v>
      </c>
      <c r="AE27" s="56">
        <f t="shared" si="26"/>
        <v>0</v>
      </c>
      <c r="AF27" s="56">
        <f t="shared" si="26"/>
        <v>0</v>
      </c>
      <c r="AG27" s="56">
        <f t="shared" si="26"/>
        <v>0</v>
      </c>
      <c r="AH27" s="56">
        <f t="shared" si="26"/>
        <v>0</v>
      </c>
      <c r="AI27" s="56">
        <f t="shared" si="26"/>
        <v>0</v>
      </c>
      <c r="AJ27" s="56">
        <f t="shared" si="26"/>
        <v>0</v>
      </c>
      <c r="AK27" s="56">
        <f t="shared" si="26"/>
        <v>0</v>
      </c>
      <c r="AL27" s="56">
        <f t="shared" si="26"/>
        <v>0</v>
      </c>
      <c r="AM27" s="56">
        <f t="shared" si="26"/>
        <v>0</v>
      </c>
      <c r="AN27" s="56">
        <f t="shared" si="26"/>
        <v>0</v>
      </c>
      <c r="AO27" s="56">
        <f t="shared" si="26"/>
        <v>0</v>
      </c>
      <c r="AP27" s="56">
        <f t="shared" si="26"/>
        <v>0</v>
      </c>
    </row>
    <row r="28" spans="1:42" ht="32.25" customHeight="1" x14ac:dyDescent="0.25">
      <c r="A28" s="70" t="s">
        <v>14</v>
      </c>
      <c r="B28" s="63" t="s">
        <v>76</v>
      </c>
      <c r="C28" s="64">
        <f t="shared" si="24"/>
        <v>0</v>
      </c>
      <c r="D28" s="65">
        <f t="shared" si="25"/>
        <v>0</v>
      </c>
      <c r="E28" s="64">
        <f t="shared" si="24"/>
        <v>0</v>
      </c>
      <c r="F28" s="65">
        <v>0</v>
      </c>
      <c r="G28" s="65">
        <v>0</v>
      </c>
      <c r="H28" s="67">
        <v>0</v>
      </c>
      <c r="I28" s="65">
        <f t="shared" si="15"/>
        <v>0</v>
      </c>
      <c r="J28" s="68">
        <v>0</v>
      </c>
      <c r="K28" s="68">
        <v>0</v>
      </c>
      <c r="L28" s="68">
        <v>0</v>
      </c>
      <c r="M28" s="39">
        <f t="shared" si="16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7"/>
        <v>0</v>
      </c>
      <c r="S28" s="68">
        <v>0</v>
      </c>
      <c r="T28" s="68">
        <v>0</v>
      </c>
      <c r="U28" s="68">
        <v>0</v>
      </c>
      <c r="V28" s="39">
        <f t="shared" si="18"/>
        <v>0</v>
      </c>
      <c r="W28" s="68">
        <v>0</v>
      </c>
      <c r="X28" s="68">
        <v>0</v>
      </c>
      <c r="Y28" s="39">
        <f t="shared" si="20"/>
        <v>0</v>
      </c>
      <c r="Z28" s="68">
        <v>0</v>
      </c>
      <c r="AA28" s="68">
        <v>0</v>
      </c>
      <c r="AB28" s="68">
        <v>0</v>
      </c>
      <c r="AC28" s="39">
        <f t="shared" si="21"/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ht="29.25" customHeight="1" x14ac:dyDescent="0.25">
      <c r="A29" s="70" t="s">
        <v>15</v>
      </c>
      <c r="B29" s="63" t="s">
        <v>77</v>
      </c>
      <c r="C29" s="64">
        <f t="shared" si="24"/>
        <v>0</v>
      </c>
      <c r="D29" s="65">
        <f t="shared" si="25"/>
        <v>0</v>
      </c>
      <c r="E29" s="64">
        <f t="shared" si="24"/>
        <v>0</v>
      </c>
      <c r="F29" s="65">
        <v>0</v>
      </c>
      <c r="G29" s="65">
        <v>0</v>
      </c>
      <c r="H29" s="67">
        <v>0</v>
      </c>
      <c r="I29" s="65">
        <f t="shared" si="15"/>
        <v>0</v>
      </c>
      <c r="J29" s="68">
        <v>0</v>
      </c>
      <c r="K29" s="68">
        <v>0</v>
      </c>
      <c r="L29" s="68">
        <v>0</v>
      </c>
      <c r="M29" s="39">
        <f t="shared" si="16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7"/>
        <v>0</v>
      </c>
      <c r="S29" s="68">
        <v>0</v>
      </c>
      <c r="T29" s="68">
        <v>0</v>
      </c>
      <c r="U29" s="68">
        <v>0</v>
      </c>
      <c r="V29" s="39">
        <f t="shared" si="18"/>
        <v>0</v>
      </c>
      <c r="W29" s="68">
        <v>0</v>
      </c>
      <c r="X29" s="68">
        <v>0</v>
      </c>
      <c r="Y29" s="39">
        <f t="shared" si="20"/>
        <v>0</v>
      </c>
      <c r="Z29" s="68">
        <v>0</v>
      </c>
      <c r="AA29" s="68">
        <v>0</v>
      </c>
      <c r="AB29" s="68">
        <v>0</v>
      </c>
      <c r="AC29" s="39">
        <f t="shared" si="21"/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4"/>
        <v>0</v>
      </c>
      <c r="D30" s="65">
        <f t="shared" si="25"/>
        <v>0</v>
      </c>
      <c r="E30" s="64">
        <f t="shared" si="24"/>
        <v>0</v>
      </c>
      <c r="F30" s="65">
        <v>0</v>
      </c>
      <c r="G30" s="65">
        <v>0</v>
      </c>
      <c r="H30" s="67">
        <v>0</v>
      </c>
      <c r="I30" s="65">
        <f t="shared" si="15"/>
        <v>0</v>
      </c>
      <c r="J30" s="68">
        <v>0</v>
      </c>
      <c r="K30" s="68">
        <v>0</v>
      </c>
      <c r="L30" s="68">
        <v>0</v>
      </c>
      <c r="M30" s="39">
        <f t="shared" si="16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7"/>
        <v>0</v>
      </c>
      <c r="S30" s="68">
        <v>0</v>
      </c>
      <c r="T30" s="68">
        <v>0</v>
      </c>
      <c r="U30" s="68">
        <v>0</v>
      </c>
      <c r="V30" s="39">
        <f t="shared" si="18"/>
        <v>0</v>
      </c>
      <c r="W30" s="68">
        <v>0</v>
      </c>
      <c r="X30" s="68">
        <v>0</v>
      </c>
      <c r="Y30" s="39">
        <f t="shared" si="20"/>
        <v>0</v>
      </c>
      <c r="Z30" s="68">
        <v>0</v>
      </c>
      <c r="AA30" s="68">
        <v>0</v>
      </c>
      <c r="AB30" s="68">
        <v>0</v>
      </c>
      <c r="AC30" s="39">
        <f t="shared" si="21"/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ht="21.75" customHeight="1" x14ac:dyDescent="0.25">
      <c r="A31" s="70" t="s">
        <v>50</v>
      </c>
      <c r="B31" s="63" t="s">
        <v>79</v>
      </c>
      <c r="C31" s="64">
        <f t="shared" si="24"/>
        <v>0</v>
      </c>
      <c r="D31" s="65">
        <f t="shared" si="25"/>
        <v>0</v>
      </c>
      <c r="E31" s="64">
        <f t="shared" si="24"/>
        <v>0</v>
      </c>
      <c r="F31" s="65">
        <v>0</v>
      </c>
      <c r="G31" s="65">
        <v>0</v>
      </c>
      <c r="H31" s="67">
        <v>0</v>
      </c>
      <c r="I31" s="65">
        <f t="shared" si="15"/>
        <v>0</v>
      </c>
      <c r="J31" s="68">
        <v>0</v>
      </c>
      <c r="K31" s="68">
        <v>0</v>
      </c>
      <c r="L31" s="68">
        <v>0</v>
      </c>
      <c r="M31" s="39">
        <f t="shared" si="16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7"/>
        <v>0</v>
      </c>
      <c r="S31" s="68">
        <v>0</v>
      </c>
      <c r="T31" s="68">
        <v>0</v>
      </c>
      <c r="U31" s="68">
        <v>0</v>
      </c>
      <c r="V31" s="39">
        <f t="shared" si="18"/>
        <v>0</v>
      </c>
      <c r="W31" s="68">
        <v>0</v>
      </c>
      <c r="X31" s="68">
        <v>0</v>
      </c>
      <c r="Y31" s="39">
        <f t="shared" si="20"/>
        <v>0</v>
      </c>
      <c r="Z31" s="68">
        <v>0</v>
      </c>
      <c r="AA31" s="68">
        <v>0</v>
      </c>
      <c r="AB31" s="68">
        <v>0</v>
      </c>
      <c r="AC31" s="39">
        <f t="shared" si="21"/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ht="32.25" customHeight="1" x14ac:dyDescent="0.25">
      <c r="A32" s="70" t="s">
        <v>51</v>
      </c>
      <c r="B32" s="63" t="s">
        <v>3</v>
      </c>
      <c r="C32" s="64">
        <f t="shared" si="24"/>
        <v>0</v>
      </c>
      <c r="D32" s="65">
        <f t="shared" si="25"/>
        <v>0</v>
      </c>
      <c r="E32" s="64">
        <f t="shared" si="24"/>
        <v>0</v>
      </c>
      <c r="F32" s="65">
        <v>0</v>
      </c>
      <c r="G32" s="65">
        <v>0</v>
      </c>
      <c r="H32" s="67">
        <v>0</v>
      </c>
      <c r="I32" s="65">
        <f t="shared" si="15"/>
        <v>0</v>
      </c>
      <c r="J32" s="68">
        <v>0</v>
      </c>
      <c r="K32" s="68">
        <v>0</v>
      </c>
      <c r="L32" s="68">
        <v>0</v>
      </c>
      <c r="M32" s="39">
        <f t="shared" si="16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7"/>
        <v>0</v>
      </c>
      <c r="S32" s="68">
        <v>0</v>
      </c>
      <c r="T32" s="68">
        <v>0</v>
      </c>
      <c r="U32" s="68">
        <v>0</v>
      </c>
      <c r="V32" s="39">
        <f t="shared" si="18"/>
        <v>0</v>
      </c>
      <c r="W32" s="68">
        <v>0</v>
      </c>
      <c r="X32" s="68">
        <v>0</v>
      </c>
      <c r="Y32" s="39">
        <f t="shared" si="20"/>
        <v>0</v>
      </c>
      <c r="Z32" s="68">
        <v>0</v>
      </c>
      <c r="AA32" s="68">
        <v>0</v>
      </c>
      <c r="AB32" s="68">
        <v>0</v>
      </c>
      <c r="AC32" s="39">
        <f t="shared" si="21"/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v>0</v>
      </c>
      <c r="D33" s="65">
        <f t="shared" si="25"/>
        <v>0</v>
      </c>
      <c r="E33" s="64">
        <v>0</v>
      </c>
      <c r="F33" s="65">
        <v>0</v>
      </c>
      <c r="G33" s="65">
        <v>0</v>
      </c>
      <c r="H33" s="67">
        <v>0</v>
      </c>
      <c r="I33" s="65">
        <f t="shared" si="15"/>
        <v>0</v>
      </c>
      <c r="J33" s="68">
        <v>0</v>
      </c>
      <c r="K33" s="68">
        <v>0</v>
      </c>
      <c r="L33" s="68">
        <v>0</v>
      </c>
      <c r="M33" s="39">
        <f t="shared" si="16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7"/>
        <v>0</v>
      </c>
      <c r="S33" s="68">
        <v>0</v>
      </c>
      <c r="T33" s="68">
        <v>0</v>
      </c>
      <c r="U33" s="68">
        <v>0</v>
      </c>
      <c r="V33" s="39">
        <f t="shared" si="18"/>
        <v>0</v>
      </c>
      <c r="W33" s="68">
        <v>0</v>
      </c>
      <c r="X33" s="68">
        <v>0</v>
      </c>
      <c r="Y33" s="39">
        <f t="shared" si="20"/>
        <v>0</v>
      </c>
      <c r="Z33" s="68">
        <v>0</v>
      </c>
      <c r="AA33" s="68">
        <v>0</v>
      </c>
      <c r="AB33" s="68">
        <v>0</v>
      </c>
      <c r="AC33" s="39">
        <f t="shared" si="21"/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38.25" x14ac:dyDescent="0.25">
      <c r="A34" s="70" t="s">
        <v>82</v>
      </c>
      <c r="B34" s="61" t="s">
        <v>62</v>
      </c>
      <c r="C34" s="64">
        <f t="shared" si="24"/>
        <v>0</v>
      </c>
      <c r="D34" s="65">
        <f t="shared" si="25"/>
        <v>0</v>
      </c>
      <c r="E34" s="64">
        <f t="shared" si="24"/>
        <v>0</v>
      </c>
      <c r="F34" s="65">
        <v>0</v>
      </c>
      <c r="G34" s="65">
        <v>0</v>
      </c>
      <c r="H34" s="67">
        <v>0</v>
      </c>
      <c r="I34" s="65">
        <f t="shared" si="15"/>
        <v>0</v>
      </c>
      <c r="J34" s="68">
        <v>0</v>
      </c>
      <c r="K34" s="68">
        <v>0</v>
      </c>
      <c r="L34" s="68">
        <v>0</v>
      </c>
      <c r="M34" s="39">
        <f t="shared" si="16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7"/>
        <v>0</v>
      </c>
      <c r="S34" s="68">
        <v>0</v>
      </c>
      <c r="T34" s="68">
        <v>0</v>
      </c>
      <c r="U34" s="68">
        <v>0</v>
      </c>
      <c r="V34" s="39">
        <f t="shared" si="18"/>
        <v>0</v>
      </c>
      <c r="W34" s="68">
        <v>0</v>
      </c>
      <c r="X34" s="68">
        <v>0</v>
      </c>
      <c r="Y34" s="39">
        <f t="shared" si="20"/>
        <v>0</v>
      </c>
      <c r="Z34" s="68">
        <v>0</v>
      </c>
      <c r="AA34" s="68">
        <v>0</v>
      </c>
      <c r="AB34" s="68">
        <v>0</v>
      </c>
      <c r="AC34" s="39">
        <f t="shared" si="21"/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38.25" x14ac:dyDescent="0.25">
      <c r="A35" s="70" t="s">
        <v>83</v>
      </c>
      <c r="B35" s="61" t="s">
        <v>63</v>
      </c>
      <c r="C35" s="64">
        <f t="shared" si="24"/>
        <v>0</v>
      </c>
      <c r="D35" s="65">
        <f t="shared" si="25"/>
        <v>0</v>
      </c>
      <c r="E35" s="64">
        <f t="shared" si="24"/>
        <v>0</v>
      </c>
      <c r="F35" s="65">
        <v>0</v>
      </c>
      <c r="G35" s="65">
        <v>0</v>
      </c>
      <c r="H35" s="67">
        <v>0</v>
      </c>
      <c r="I35" s="65">
        <f t="shared" si="15"/>
        <v>0</v>
      </c>
      <c r="J35" s="68">
        <v>0</v>
      </c>
      <c r="K35" s="68">
        <v>0</v>
      </c>
      <c r="L35" s="68">
        <v>0</v>
      </c>
      <c r="M35" s="39">
        <f t="shared" si="16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7"/>
        <v>0</v>
      </c>
      <c r="S35" s="68">
        <v>0</v>
      </c>
      <c r="T35" s="68">
        <v>0</v>
      </c>
      <c r="U35" s="68">
        <v>0</v>
      </c>
      <c r="V35" s="39">
        <f t="shared" si="18"/>
        <v>0</v>
      </c>
      <c r="W35" s="68">
        <v>0</v>
      </c>
      <c r="X35" s="68">
        <v>0</v>
      </c>
      <c r="Y35" s="39">
        <f t="shared" si="20"/>
        <v>0</v>
      </c>
      <c r="Z35" s="68">
        <v>0</v>
      </c>
      <c r="AA35" s="68">
        <v>0</v>
      </c>
      <c r="AB35" s="68">
        <v>0</v>
      </c>
      <c r="AC35" s="39">
        <f t="shared" si="21"/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38.25" x14ac:dyDescent="0.25">
      <c r="A36" s="70" t="s">
        <v>84</v>
      </c>
      <c r="B36" s="61" t="s">
        <v>64</v>
      </c>
      <c r="C36" s="64">
        <f t="shared" si="24"/>
        <v>0</v>
      </c>
      <c r="D36" s="65">
        <f t="shared" si="25"/>
        <v>0</v>
      </c>
      <c r="E36" s="64">
        <f t="shared" si="24"/>
        <v>0</v>
      </c>
      <c r="F36" s="65">
        <v>0</v>
      </c>
      <c r="G36" s="65">
        <v>0</v>
      </c>
      <c r="H36" s="67">
        <v>0</v>
      </c>
      <c r="I36" s="65">
        <f t="shared" si="15"/>
        <v>0</v>
      </c>
      <c r="J36" s="68">
        <v>0</v>
      </c>
      <c r="K36" s="68">
        <v>0</v>
      </c>
      <c r="L36" s="68">
        <v>0</v>
      </c>
      <c r="M36" s="39">
        <f t="shared" si="16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7"/>
        <v>0</v>
      </c>
      <c r="S36" s="68">
        <v>0</v>
      </c>
      <c r="T36" s="68">
        <v>0</v>
      </c>
      <c r="U36" s="68">
        <v>0</v>
      </c>
      <c r="V36" s="39">
        <f t="shared" si="18"/>
        <v>0</v>
      </c>
      <c r="W36" s="68">
        <v>0</v>
      </c>
      <c r="X36" s="68">
        <v>0</v>
      </c>
      <c r="Y36" s="39">
        <f t="shared" si="20"/>
        <v>0</v>
      </c>
      <c r="Z36" s="68">
        <v>0</v>
      </c>
      <c r="AA36" s="68">
        <v>0</v>
      </c>
      <c r="AB36" s="68">
        <v>0</v>
      </c>
      <c r="AC36" s="39">
        <f t="shared" si="21"/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38.25" x14ac:dyDescent="0.25">
      <c r="A37" s="70" t="s">
        <v>94</v>
      </c>
      <c r="B37" s="61" t="s">
        <v>65</v>
      </c>
      <c r="C37" s="64">
        <f t="shared" si="24"/>
        <v>0</v>
      </c>
      <c r="D37" s="65">
        <f t="shared" si="25"/>
        <v>0</v>
      </c>
      <c r="E37" s="64">
        <f t="shared" si="24"/>
        <v>0</v>
      </c>
      <c r="F37" s="65">
        <v>0</v>
      </c>
      <c r="G37" s="65">
        <v>0</v>
      </c>
      <c r="H37" s="67">
        <v>0</v>
      </c>
      <c r="I37" s="65">
        <f t="shared" si="15"/>
        <v>0</v>
      </c>
      <c r="J37" s="68">
        <v>0</v>
      </c>
      <c r="K37" s="68">
        <v>0</v>
      </c>
      <c r="L37" s="68">
        <v>0</v>
      </c>
      <c r="M37" s="39">
        <f t="shared" si="16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7"/>
        <v>0</v>
      </c>
      <c r="S37" s="68">
        <v>0</v>
      </c>
      <c r="T37" s="68">
        <v>0</v>
      </c>
      <c r="U37" s="68">
        <v>0</v>
      </c>
      <c r="V37" s="39">
        <f t="shared" si="18"/>
        <v>0</v>
      </c>
      <c r="W37" s="68">
        <v>0</v>
      </c>
      <c r="X37" s="68">
        <v>0</v>
      </c>
      <c r="Y37" s="39">
        <f t="shared" si="20"/>
        <v>0</v>
      </c>
      <c r="Z37" s="68">
        <v>0</v>
      </c>
      <c r="AA37" s="68">
        <v>0</v>
      </c>
      <c r="AB37" s="68">
        <v>0</v>
      </c>
      <c r="AC37" s="39">
        <f t="shared" si="21"/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143</v>
      </c>
      <c r="B38" s="111" t="s">
        <v>144</v>
      </c>
      <c r="C38" s="64">
        <v>1</v>
      </c>
      <c r="D38" s="65">
        <f t="shared" si="25"/>
        <v>0</v>
      </c>
      <c r="E38" s="64">
        <v>1</v>
      </c>
      <c r="F38" s="65">
        <v>0</v>
      </c>
      <c r="G38" s="65">
        <v>0</v>
      </c>
      <c r="H38" s="67">
        <v>0</v>
      </c>
      <c r="I38" s="65">
        <f t="shared" si="15"/>
        <v>0</v>
      </c>
      <c r="J38" s="68">
        <v>0</v>
      </c>
      <c r="K38" s="68">
        <v>0</v>
      </c>
      <c r="L38" s="68">
        <v>0</v>
      </c>
      <c r="M38" s="39">
        <f t="shared" si="16"/>
        <v>1</v>
      </c>
      <c r="N38" s="68">
        <v>1</v>
      </c>
      <c r="O38" s="68">
        <v>0</v>
      </c>
      <c r="P38" s="68">
        <v>0</v>
      </c>
      <c r="Q38" s="68">
        <v>0</v>
      </c>
      <c r="R38" s="39">
        <f t="shared" si="17"/>
        <v>0</v>
      </c>
      <c r="S38" s="68">
        <v>0</v>
      </c>
      <c r="T38" s="68">
        <v>0</v>
      </c>
      <c r="U38" s="68">
        <v>0</v>
      </c>
      <c r="V38" s="39">
        <f t="shared" si="18"/>
        <v>1</v>
      </c>
      <c r="W38" s="68">
        <v>0</v>
      </c>
      <c r="X38" s="68">
        <v>0</v>
      </c>
      <c r="Y38" s="39">
        <f t="shared" si="20"/>
        <v>0</v>
      </c>
      <c r="Z38" s="68">
        <v>0</v>
      </c>
      <c r="AA38" s="68">
        <v>1</v>
      </c>
      <c r="AB38" s="68">
        <v>0</v>
      </c>
      <c r="AC38" s="39">
        <f t="shared" si="21"/>
        <v>1</v>
      </c>
      <c r="AD38" s="68">
        <v>1</v>
      </c>
      <c r="AE38" s="39">
        <v>0</v>
      </c>
      <c r="AF38" s="68"/>
      <c r="AG38" s="68">
        <v>1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x14ac:dyDescent="0.25">
      <c r="A39" s="70" t="s">
        <v>99</v>
      </c>
      <c r="B39" s="111" t="s">
        <v>137</v>
      </c>
      <c r="C39" s="64">
        <v>3</v>
      </c>
      <c r="D39" s="65">
        <f t="shared" si="25"/>
        <v>0</v>
      </c>
      <c r="E39" s="64">
        <v>3</v>
      </c>
      <c r="F39" s="65">
        <v>0</v>
      </c>
      <c r="G39" s="65">
        <v>0</v>
      </c>
      <c r="H39" s="67">
        <v>0</v>
      </c>
      <c r="I39" s="65">
        <f t="shared" si="15"/>
        <v>0</v>
      </c>
      <c r="J39" s="68">
        <v>0</v>
      </c>
      <c r="K39" s="68">
        <v>0</v>
      </c>
      <c r="L39" s="68">
        <v>0</v>
      </c>
      <c r="M39" s="39">
        <f t="shared" si="16"/>
        <v>2</v>
      </c>
      <c r="N39" s="68">
        <v>1</v>
      </c>
      <c r="O39" s="68">
        <v>0</v>
      </c>
      <c r="P39" s="68">
        <v>1</v>
      </c>
      <c r="Q39" s="68">
        <v>0</v>
      </c>
      <c r="R39" s="39">
        <f t="shared" si="17"/>
        <v>0</v>
      </c>
      <c r="S39" s="68">
        <v>0</v>
      </c>
      <c r="T39" s="68">
        <v>0</v>
      </c>
      <c r="U39" s="68">
        <v>0</v>
      </c>
      <c r="V39" s="39">
        <f t="shared" si="18"/>
        <v>2</v>
      </c>
      <c r="W39" s="68">
        <v>0</v>
      </c>
      <c r="X39" s="68">
        <v>0</v>
      </c>
      <c r="Y39" s="39">
        <f t="shared" si="20"/>
        <v>1</v>
      </c>
      <c r="Z39" s="68">
        <v>0</v>
      </c>
      <c r="AA39" s="68">
        <v>4</v>
      </c>
      <c r="AB39" s="68">
        <v>1</v>
      </c>
      <c r="AC39" s="39">
        <f t="shared" si="21"/>
        <v>5</v>
      </c>
      <c r="AD39" s="68">
        <v>3</v>
      </c>
      <c r="AE39" s="39">
        <v>2</v>
      </c>
      <c r="AF39" s="68"/>
      <c r="AG39" s="68">
        <v>4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51" x14ac:dyDescent="0.25">
      <c r="A40" s="70" t="s">
        <v>100</v>
      </c>
      <c r="B40" s="111" t="s">
        <v>136</v>
      </c>
      <c r="C40" s="64">
        <v>2</v>
      </c>
      <c r="D40" s="65">
        <v>0</v>
      </c>
      <c r="E40" s="64">
        <v>2</v>
      </c>
      <c r="F40" s="65">
        <v>0</v>
      </c>
      <c r="G40" s="65">
        <v>0</v>
      </c>
      <c r="H40" s="67">
        <v>1</v>
      </c>
      <c r="I40" s="65">
        <f t="shared" si="15"/>
        <v>1</v>
      </c>
      <c r="J40" s="68">
        <v>0</v>
      </c>
      <c r="K40" s="68">
        <v>0</v>
      </c>
      <c r="L40" s="68">
        <v>0</v>
      </c>
      <c r="M40" s="39">
        <f t="shared" si="16"/>
        <v>1</v>
      </c>
      <c r="N40" s="68">
        <v>1</v>
      </c>
      <c r="O40" s="68">
        <v>0</v>
      </c>
      <c r="P40" s="68">
        <v>0</v>
      </c>
      <c r="Q40" s="68">
        <v>0</v>
      </c>
      <c r="R40" s="39">
        <f t="shared" si="17"/>
        <v>0</v>
      </c>
      <c r="S40" s="68">
        <v>0</v>
      </c>
      <c r="T40" s="68">
        <v>0</v>
      </c>
      <c r="U40" s="68">
        <v>0</v>
      </c>
      <c r="V40" s="39">
        <f t="shared" si="18"/>
        <v>1</v>
      </c>
      <c r="W40" s="68">
        <v>0</v>
      </c>
      <c r="X40" s="68">
        <v>0</v>
      </c>
      <c r="Y40" s="39">
        <f t="shared" ref="Y40" si="27">E40+I40-M40-R40</f>
        <v>2</v>
      </c>
      <c r="Z40" s="68">
        <v>0</v>
      </c>
      <c r="AA40" s="68">
        <v>0</v>
      </c>
      <c r="AB40" s="68">
        <v>0</v>
      </c>
      <c r="AC40" s="39">
        <f t="shared" si="21"/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25.5" x14ac:dyDescent="0.25">
      <c r="A41" s="70" t="s">
        <v>101</v>
      </c>
      <c r="B41" s="111" t="s">
        <v>138</v>
      </c>
      <c r="C41" s="64">
        <v>0</v>
      </c>
      <c r="D41" s="65">
        <f t="shared" ref="D41:D42" si="28">L41+V41+W41+Y41-I41-E41</f>
        <v>0</v>
      </c>
      <c r="E41" s="64">
        <v>0</v>
      </c>
      <c r="F41" s="65">
        <v>0</v>
      </c>
      <c r="G41" s="65">
        <v>0</v>
      </c>
      <c r="H41" s="67">
        <v>1</v>
      </c>
      <c r="I41" s="65">
        <v>0</v>
      </c>
      <c r="J41" s="68">
        <v>0</v>
      </c>
      <c r="K41" s="68">
        <v>1</v>
      </c>
      <c r="L41" s="68">
        <v>0</v>
      </c>
      <c r="M41" s="39">
        <f t="shared" si="16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17"/>
        <v>0</v>
      </c>
      <c r="S41" s="68">
        <v>0</v>
      </c>
      <c r="T41" s="68">
        <v>0</v>
      </c>
      <c r="U41" s="68">
        <v>0</v>
      </c>
      <c r="V41" s="39">
        <f t="shared" si="18"/>
        <v>0</v>
      </c>
      <c r="W41" s="68">
        <v>0</v>
      </c>
      <c r="X41" s="68">
        <v>0</v>
      </c>
      <c r="Y41" s="39">
        <f t="shared" si="20"/>
        <v>0</v>
      </c>
      <c r="Z41" s="68">
        <v>0</v>
      </c>
      <c r="AA41" s="68">
        <v>0</v>
      </c>
      <c r="AB41" s="68">
        <v>0</v>
      </c>
      <c r="AC41" s="39">
        <f t="shared" si="21"/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ht="34.5" customHeight="1" x14ac:dyDescent="0.25">
      <c r="A42" s="70" t="s">
        <v>52</v>
      </c>
      <c r="B42" s="61" t="s">
        <v>3</v>
      </c>
      <c r="C42" s="64">
        <v>3</v>
      </c>
      <c r="D42" s="65">
        <f t="shared" si="28"/>
        <v>0</v>
      </c>
      <c r="E42" s="64">
        <v>3</v>
      </c>
      <c r="F42" s="65">
        <v>0</v>
      </c>
      <c r="G42" s="65">
        <v>0</v>
      </c>
      <c r="H42" s="67"/>
      <c r="I42" s="65">
        <f t="shared" ref="I42" si="29">H42-J42-K42</f>
        <v>0</v>
      </c>
      <c r="J42" s="68">
        <v>0</v>
      </c>
      <c r="K42" s="68">
        <v>0</v>
      </c>
      <c r="L42" s="68">
        <v>0</v>
      </c>
      <c r="M42" s="39">
        <f t="shared" si="16"/>
        <v>0</v>
      </c>
      <c r="N42" s="68">
        <v>0</v>
      </c>
      <c r="O42" s="68">
        <v>0</v>
      </c>
      <c r="P42" s="68">
        <v>0</v>
      </c>
      <c r="Q42" s="68">
        <v>0</v>
      </c>
      <c r="R42" s="39">
        <f t="shared" si="17"/>
        <v>0</v>
      </c>
      <c r="S42" s="68">
        <v>0</v>
      </c>
      <c r="T42" s="68">
        <v>0</v>
      </c>
      <c r="U42" s="68">
        <v>0</v>
      </c>
      <c r="V42" s="39">
        <f t="shared" si="18"/>
        <v>0</v>
      </c>
      <c r="W42" s="68">
        <v>0</v>
      </c>
      <c r="X42" s="68">
        <v>0</v>
      </c>
      <c r="Y42" s="39">
        <f t="shared" si="20"/>
        <v>3</v>
      </c>
      <c r="Z42" s="68">
        <v>0</v>
      </c>
      <c r="AA42" s="68">
        <v>0</v>
      </c>
      <c r="AB42" s="68">
        <v>0</v>
      </c>
      <c r="AC42" s="68">
        <v>0</v>
      </c>
      <c r="AD42" s="68">
        <v>0</v>
      </c>
      <c r="AE42" s="39">
        <v>0</v>
      </c>
      <c r="AF42" s="68"/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ht="27.75" customHeight="1" x14ac:dyDescent="0.25">
      <c r="A43" s="70"/>
      <c r="B43" s="61" t="s">
        <v>16</v>
      </c>
      <c r="C43" s="56">
        <f t="shared" ref="C43:AP43" si="30">C8+C11+C14+C17+C18+C19+C27+C33+C34+C35+C36+C37+C38+C39+C40+C41+C42</f>
        <v>110</v>
      </c>
      <c r="D43" s="56">
        <f t="shared" si="30"/>
        <v>0</v>
      </c>
      <c r="E43" s="56">
        <f t="shared" si="30"/>
        <v>110</v>
      </c>
      <c r="F43" s="56">
        <f t="shared" si="30"/>
        <v>0</v>
      </c>
      <c r="G43" s="56">
        <f t="shared" si="30"/>
        <v>0</v>
      </c>
      <c r="H43" s="56">
        <f t="shared" si="30"/>
        <v>197</v>
      </c>
      <c r="I43" s="56">
        <f t="shared" si="30"/>
        <v>175</v>
      </c>
      <c r="J43" s="56">
        <f t="shared" si="30"/>
        <v>16</v>
      </c>
      <c r="K43" s="56">
        <f t="shared" si="30"/>
        <v>6</v>
      </c>
      <c r="L43" s="56">
        <f t="shared" si="30"/>
        <v>0</v>
      </c>
      <c r="M43" s="56">
        <f t="shared" si="30"/>
        <v>136</v>
      </c>
      <c r="N43" s="56">
        <f t="shared" si="30"/>
        <v>49</v>
      </c>
      <c r="O43" s="56">
        <f t="shared" si="30"/>
        <v>9</v>
      </c>
      <c r="P43" s="56">
        <f t="shared" si="30"/>
        <v>78</v>
      </c>
      <c r="Q43" s="56">
        <f t="shared" si="30"/>
        <v>0</v>
      </c>
      <c r="R43" s="56">
        <f t="shared" si="30"/>
        <v>29</v>
      </c>
      <c r="S43" s="56">
        <f t="shared" si="30"/>
        <v>1</v>
      </c>
      <c r="T43" s="56">
        <f t="shared" si="30"/>
        <v>22</v>
      </c>
      <c r="U43" s="56">
        <f t="shared" si="30"/>
        <v>6</v>
      </c>
      <c r="V43" s="56">
        <f t="shared" si="30"/>
        <v>165</v>
      </c>
      <c r="W43" s="56">
        <f t="shared" si="30"/>
        <v>0</v>
      </c>
      <c r="X43" s="56">
        <f t="shared" si="30"/>
        <v>6</v>
      </c>
      <c r="Y43" s="56">
        <f t="shared" si="30"/>
        <v>120</v>
      </c>
      <c r="Z43" s="56">
        <f t="shared" si="30"/>
        <v>6</v>
      </c>
      <c r="AA43" s="56">
        <f t="shared" si="30"/>
        <v>50</v>
      </c>
      <c r="AB43" s="56">
        <f t="shared" si="30"/>
        <v>5</v>
      </c>
      <c r="AC43" s="56">
        <f t="shared" si="30"/>
        <v>55</v>
      </c>
      <c r="AD43" s="56">
        <f t="shared" si="30"/>
        <v>19</v>
      </c>
      <c r="AE43" s="56">
        <f t="shared" si="30"/>
        <v>36</v>
      </c>
      <c r="AF43" s="56">
        <f t="shared" si="30"/>
        <v>0</v>
      </c>
      <c r="AG43" s="56">
        <f t="shared" si="30"/>
        <v>42</v>
      </c>
      <c r="AH43" s="56">
        <f t="shared" si="30"/>
        <v>1</v>
      </c>
      <c r="AI43" s="56">
        <f t="shared" si="30"/>
        <v>0</v>
      </c>
      <c r="AJ43" s="56">
        <f t="shared" si="30"/>
        <v>1</v>
      </c>
      <c r="AK43" s="56">
        <f t="shared" si="30"/>
        <v>0</v>
      </c>
      <c r="AL43" s="56">
        <f t="shared" si="30"/>
        <v>1</v>
      </c>
      <c r="AM43" s="56">
        <f t="shared" si="30"/>
        <v>0</v>
      </c>
      <c r="AN43" s="56">
        <f t="shared" si="30"/>
        <v>0</v>
      </c>
      <c r="AO43" s="56">
        <f t="shared" si="30"/>
        <v>0</v>
      </c>
      <c r="AP43" s="56">
        <f t="shared" si="30"/>
        <v>0</v>
      </c>
    </row>
    <row r="44" spans="1:42" x14ac:dyDescent="0.25">
      <c r="A44" s="71"/>
      <c r="B44" s="71"/>
      <c r="C44" s="71" t="s">
        <v>103</v>
      </c>
      <c r="D44" s="71" t="s">
        <v>104</v>
      </c>
      <c r="E44" s="71" t="s">
        <v>47</v>
      </c>
      <c r="F44" s="71" t="s">
        <v>105</v>
      </c>
      <c r="G44" s="71" t="s">
        <v>106</v>
      </c>
      <c r="H44" s="71" t="s">
        <v>107</v>
      </c>
      <c r="I44" s="71" t="s">
        <v>108</v>
      </c>
      <c r="J44" s="71" t="s">
        <v>52</v>
      </c>
      <c r="K44" s="71" t="s">
        <v>81</v>
      </c>
      <c r="L44" s="71" t="s">
        <v>82</v>
      </c>
      <c r="M44" s="71" t="s">
        <v>83</v>
      </c>
      <c r="N44" s="71" t="s">
        <v>84</v>
      </c>
      <c r="O44" s="71" t="s">
        <v>94</v>
      </c>
      <c r="P44" s="71" t="s">
        <v>109</v>
      </c>
      <c r="Q44" s="71" t="s">
        <v>110</v>
      </c>
      <c r="R44" s="71" t="s">
        <v>111</v>
      </c>
      <c r="S44" s="71" t="s">
        <v>112</v>
      </c>
      <c r="T44" s="71" t="s">
        <v>113</v>
      </c>
      <c r="U44" s="71" t="s">
        <v>114</v>
      </c>
      <c r="V44" s="71" t="s">
        <v>115</v>
      </c>
      <c r="W44" s="71" t="s">
        <v>116</v>
      </c>
      <c r="X44" s="71" t="s">
        <v>117</v>
      </c>
      <c r="Y44" s="71" t="s">
        <v>118</v>
      </c>
      <c r="Z44" s="71" t="s">
        <v>119</v>
      </c>
      <c r="AA44" s="71" t="s">
        <v>120</v>
      </c>
      <c r="AB44" s="71" t="s">
        <v>121</v>
      </c>
      <c r="AC44" s="71" t="s">
        <v>122</v>
      </c>
      <c r="AD44" s="71" t="s">
        <v>123</v>
      </c>
      <c r="AE44" s="71" t="s">
        <v>124</v>
      </c>
      <c r="AF44" s="71" t="s">
        <v>125</v>
      </c>
      <c r="AG44" s="71" t="s">
        <v>126</v>
      </c>
      <c r="AH44" s="71" t="s">
        <v>127</v>
      </c>
      <c r="AI44" s="71" t="s">
        <v>128</v>
      </c>
      <c r="AJ44" s="71" t="s">
        <v>129</v>
      </c>
      <c r="AK44" s="71" t="s">
        <v>130</v>
      </c>
      <c r="AL44" s="71" t="s">
        <v>131</v>
      </c>
      <c r="AM44" s="71" t="s">
        <v>132</v>
      </c>
      <c r="AN44" s="71" t="s">
        <v>133</v>
      </c>
      <c r="AO44" s="71" t="s">
        <v>134</v>
      </c>
      <c r="AP44" s="71" t="s">
        <v>135</v>
      </c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4"/>
      <c r="B107" s="75"/>
      <c r="C107" s="75"/>
      <c r="D107" s="75"/>
      <c r="E107" s="75"/>
      <c r="F107" s="75"/>
      <c r="G107" s="75"/>
      <c r="H107" s="75"/>
      <c r="I107" s="76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4"/>
      <c r="B111" s="75"/>
      <c r="C111" s="75"/>
      <c r="D111" s="75"/>
      <c r="E111" s="75"/>
      <c r="F111" s="75"/>
      <c r="G111" s="75"/>
      <c r="H111" s="75"/>
      <c r="I111" s="76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4"/>
      <c r="B118" s="75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5"/>
      <c r="D122" s="75"/>
      <c r="E122" s="75"/>
      <c r="F122" s="75"/>
      <c r="G122" s="75"/>
      <c r="H122" s="75"/>
      <c r="I122" s="76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7"/>
      <c r="B127" s="75"/>
      <c r="C127" s="72"/>
      <c r="D127" s="72"/>
      <c r="E127" s="72"/>
      <c r="F127" s="72"/>
      <c r="G127" s="72"/>
      <c r="H127" s="72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5"/>
      <c r="D128" s="75"/>
      <c r="E128" s="75"/>
      <c r="F128" s="75"/>
      <c r="G128" s="75"/>
      <c r="H128" s="75"/>
      <c r="I128" s="76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3"/>
      <c r="D130" s="73"/>
      <c r="E130" s="73"/>
      <c r="F130" s="73"/>
      <c r="G130" s="73"/>
      <c r="H130" s="73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7"/>
      <c r="B133" s="75"/>
      <c r="C133" s="75"/>
      <c r="D133" s="75"/>
      <c r="E133" s="75"/>
      <c r="F133" s="75"/>
      <c r="G133" s="75"/>
      <c r="H133" s="75"/>
      <c r="I133" s="76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zoomScale="60" zoomScaleNormal="6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70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10.85546875" style="78" customWidth="1"/>
    <col min="13" max="13" width="11.710937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3.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36" customHeight="1" x14ac:dyDescent="0.25">
      <c r="A2" s="202" t="s">
        <v>157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3.2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70.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ht="29.25" customHeight="1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4.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52.5" customHeight="1" x14ac:dyDescent="0.25">
      <c r="A8" s="60">
        <v>1</v>
      </c>
      <c r="B8" s="61" t="s">
        <v>53</v>
      </c>
      <c r="C8" s="56">
        <f t="shared" ref="C8:AP8" si="0">SUM(C9:C10)</f>
        <v>47</v>
      </c>
      <c r="D8" s="56">
        <f t="shared" si="0"/>
        <v>0</v>
      </c>
      <c r="E8" s="56">
        <f t="shared" si="0"/>
        <v>47</v>
      </c>
      <c r="F8" s="56">
        <f t="shared" si="0"/>
        <v>0</v>
      </c>
      <c r="G8" s="56">
        <f t="shared" si="0"/>
        <v>0</v>
      </c>
      <c r="H8" s="56">
        <f t="shared" si="0"/>
        <v>32</v>
      </c>
      <c r="I8" s="56">
        <f t="shared" si="0"/>
        <v>18</v>
      </c>
      <c r="J8" s="56">
        <f t="shared" si="0"/>
        <v>6</v>
      </c>
      <c r="K8" s="56">
        <f t="shared" si="0"/>
        <v>8</v>
      </c>
      <c r="L8" s="56">
        <f t="shared" si="0"/>
        <v>0</v>
      </c>
      <c r="M8" s="56">
        <f t="shared" si="0"/>
        <v>34</v>
      </c>
      <c r="N8" s="56">
        <f t="shared" si="0"/>
        <v>17</v>
      </c>
      <c r="O8" s="56">
        <f t="shared" si="0"/>
        <v>2</v>
      </c>
      <c r="P8" s="56">
        <f t="shared" si="0"/>
        <v>15</v>
      </c>
      <c r="Q8" s="56">
        <f t="shared" si="0"/>
        <v>0</v>
      </c>
      <c r="R8" s="56">
        <f t="shared" si="0"/>
        <v>8</v>
      </c>
      <c r="S8" s="56">
        <f t="shared" si="0"/>
        <v>0</v>
      </c>
      <c r="T8" s="56">
        <f t="shared" si="0"/>
        <v>8</v>
      </c>
      <c r="U8" s="56">
        <f t="shared" si="0"/>
        <v>0</v>
      </c>
      <c r="V8" s="56">
        <f t="shared" si="0"/>
        <v>42</v>
      </c>
      <c r="W8" s="56">
        <f t="shared" si="0"/>
        <v>0</v>
      </c>
      <c r="X8" s="56">
        <f t="shared" si="0"/>
        <v>4</v>
      </c>
      <c r="Y8" s="56">
        <f t="shared" si="0"/>
        <v>23</v>
      </c>
      <c r="Z8" s="56">
        <f t="shared" si="0"/>
        <v>4</v>
      </c>
      <c r="AA8" s="56">
        <f t="shared" si="0"/>
        <v>27</v>
      </c>
      <c r="AB8" s="56">
        <f t="shared" si="0"/>
        <v>10</v>
      </c>
      <c r="AC8" s="56">
        <f t="shared" si="0"/>
        <v>37</v>
      </c>
      <c r="AD8" s="56">
        <f t="shared" si="0"/>
        <v>4</v>
      </c>
      <c r="AE8" s="56">
        <f t="shared" si="0"/>
        <v>33</v>
      </c>
      <c r="AF8" s="56">
        <f t="shared" si="0"/>
        <v>0</v>
      </c>
      <c r="AG8" s="56">
        <f t="shared" si="0"/>
        <v>33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35</v>
      </c>
      <c r="D9" s="65">
        <v>0</v>
      </c>
      <c r="E9" s="65">
        <v>35</v>
      </c>
      <c r="F9" s="65">
        <v>0</v>
      </c>
      <c r="G9" s="65">
        <v>0</v>
      </c>
      <c r="H9" s="65">
        <v>25</v>
      </c>
      <c r="I9" s="65">
        <f t="shared" ref="I9:I10" si="1">H9-J9-K9</f>
        <v>17</v>
      </c>
      <c r="J9" s="39">
        <v>5</v>
      </c>
      <c r="K9" s="39">
        <v>3</v>
      </c>
      <c r="L9" s="39">
        <v>0</v>
      </c>
      <c r="M9" s="39">
        <f>N9+O9+P9+Q9</f>
        <v>29</v>
      </c>
      <c r="N9" s="39">
        <v>13</v>
      </c>
      <c r="O9" s="39">
        <v>2</v>
      </c>
      <c r="P9" s="39">
        <v>14</v>
      </c>
      <c r="Q9" s="39">
        <v>0</v>
      </c>
      <c r="R9" s="39">
        <f t="shared" ref="R9:R10" si="2">S9+T9+U9</f>
        <v>7</v>
      </c>
      <c r="S9" s="39">
        <v>0</v>
      </c>
      <c r="T9" s="39">
        <v>7</v>
      </c>
      <c r="U9" s="39">
        <v>0</v>
      </c>
      <c r="V9" s="39">
        <f>M9+R9</f>
        <v>36</v>
      </c>
      <c r="W9" s="39">
        <v>0</v>
      </c>
      <c r="X9" s="39">
        <v>3</v>
      </c>
      <c r="Y9" s="39">
        <f t="shared" ref="Y9" si="3">E9+I9-V9-W9</f>
        <v>16</v>
      </c>
      <c r="Z9" s="39">
        <v>3</v>
      </c>
      <c r="AA9" s="39">
        <v>24</v>
      </c>
      <c r="AB9" s="39">
        <v>6</v>
      </c>
      <c r="AC9" s="39">
        <v>30</v>
      </c>
      <c r="AD9" s="39">
        <v>3</v>
      </c>
      <c r="AE9" s="39">
        <v>27</v>
      </c>
      <c r="AF9" s="39"/>
      <c r="AG9" s="39">
        <v>29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38.25" x14ac:dyDescent="0.25">
      <c r="A10" s="62" t="s">
        <v>46</v>
      </c>
      <c r="B10" s="63" t="s">
        <v>55</v>
      </c>
      <c r="C10" s="64">
        <v>12</v>
      </c>
      <c r="D10" s="65">
        <v>0</v>
      </c>
      <c r="E10" s="65">
        <v>12</v>
      </c>
      <c r="F10" s="65">
        <v>0</v>
      </c>
      <c r="G10" s="65">
        <v>0</v>
      </c>
      <c r="H10" s="65">
        <v>7</v>
      </c>
      <c r="I10" s="65">
        <f t="shared" si="1"/>
        <v>1</v>
      </c>
      <c r="J10" s="65">
        <v>1</v>
      </c>
      <c r="K10" s="39">
        <v>5</v>
      </c>
      <c r="L10" s="39">
        <v>0</v>
      </c>
      <c r="M10" s="39">
        <f t="shared" ref="M10" si="4">N10+O10+P10+Q10</f>
        <v>5</v>
      </c>
      <c r="N10" s="39">
        <v>4</v>
      </c>
      <c r="O10" s="39">
        <v>0</v>
      </c>
      <c r="P10" s="39">
        <v>1</v>
      </c>
      <c r="Q10" s="39">
        <v>0</v>
      </c>
      <c r="R10" s="39">
        <f t="shared" si="2"/>
        <v>1</v>
      </c>
      <c r="S10" s="39">
        <v>0</v>
      </c>
      <c r="T10" s="39">
        <v>1</v>
      </c>
      <c r="U10" s="39">
        <v>0</v>
      </c>
      <c r="V10" s="39">
        <f t="shared" ref="V10:V39" si="5">M10+R10</f>
        <v>6</v>
      </c>
      <c r="W10" s="39">
        <v>0</v>
      </c>
      <c r="X10" s="66">
        <v>1</v>
      </c>
      <c r="Y10" s="39">
        <f t="shared" ref="Y10" si="6">E10+I10-V10</f>
        <v>7</v>
      </c>
      <c r="Z10" s="66">
        <v>1</v>
      </c>
      <c r="AA10" s="66">
        <v>3</v>
      </c>
      <c r="AB10" s="66">
        <v>4</v>
      </c>
      <c r="AC10" s="66">
        <v>7</v>
      </c>
      <c r="AD10" s="66">
        <v>1</v>
      </c>
      <c r="AE10" s="39">
        <v>6</v>
      </c>
      <c r="AF10" s="39"/>
      <c r="AG10" s="39">
        <v>4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51" x14ac:dyDescent="0.25">
      <c r="A11" s="60">
        <v>2</v>
      </c>
      <c r="B11" s="61" t="s">
        <v>56</v>
      </c>
      <c r="C11" s="56">
        <f t="shared" ref="C11:AP11" si="7">SUM(C12:C13)</f>
        <v>6</v>
      </c>
      <c r="D11" s="56">
        <f t="shared" si="7"/>
        <v>0</v>
      </c>
      <c r="E11" s="56">
        <f t="shared" si="7"/>
        <v>6</v>
      </c>
      <c r="F11" s="56">
        <f t="shared" si="7"/>
        <v>0</v>
      </c>
      <c r="G11" s="56">
        <f t="shared" si="7"/>
        <v>0</v>
      </c>
      <c r="H11" s="56">
        <f t="shared" si="7"/>
        <v>11</v>
      </c>
      <c r="I11" s="56">
        <f t="shared" si="7"/>
        <v>6</v>
      </c>
      <c r="J11" s="56">
        <f t="shared" si="7"/>
        <v>0</v>
      </c>
      <c r="K11" s="56">
        <f t="shared" si="7"/>
        <v>5</v>
      </c>
      <c r="L11" s="56">
        <f t="shared" si="7"/>
        <v>0</v>
      </c>
      <c r="M11" s="56">
        <f t="shared" si="7"/>
        <v>4</v>
      </c>
      <c r="N11" s="56">
        <f t="shared" si="7"/>
        <v>0</v>
      </c>
      <c r="O11" s="56">
        <f t="shared" si="7"/>
        <v>0</v>
      </c>
      <c r="P11" s="56">
        <f t="shared" si="7"/>
        <v>4</v>
      </c>
      <c r="Q11" s="56">
        <f t="shared" si="7"/>
        <v>0</v>
      </c>
      <c r="R11" s="56">
        <f t="shared" si="7"/>
        <v>1</v>
      </c>
      <c r="S11" s="56">
        <f t="shared" si="7"/>
        <v>0</v>
      </c>
      <c r="T11" s="56">
        <f t="shared" si="7"/>
        <v>1</v>
      </c>
      <c r="U11" s="56">
        <f t="shared" si="7"/>
        <v>0</v>
      </c>
      <c r="V11" s="56">
        <f t="shared" si="7"/>
        <v>5</v>
      </c>
      <c r="W11" s="56">
        <f t="shared" si="7"/>
        <v>0</v>
      </c>
      <c r="X11" s="56">
        <f t="shared" si="7"/>
        <v>0</v>
      </c>
      <c r="Y11" s="56">
        <f t="shared" si="7"/>
        <v>7</v>
      </c>
      <c r="Z11" s="56">
        <f t="shared" si="7"/>
        <v>2</v>
      </c>
      <c r="AA11" s="56">
        <f t="shared" si="7"/>
        <v>2</v>
      </c>
      <c r="AB11" s="56">
        <f t="shared" si="7"/>
        <v>2</v>
      </c>
      <c r="AC11" s="56">
        <f t="shared" si="7"/>
        <v>4</v>
      </c>
      <c r="AD11" s="56">
        <f t="shared" si="7"/>
        <v>0</v>
      </c>
      <c r="AE11" s="56">
        <f t="shared" si="7"/>
        <v>4</v>
      </c>
      <c r="AF11" s="56">
        <f t="shared" si="7"/>
        <v>0</v>
      </c>
      <c r="AG11" s="56">
        <f t="shared" si="7"/>
        <v>4</v>
      </c>
      <c r="AH11" s="56">
        <f t="shared" si="7"/>
        <v>0</v>
      </c>
      <c r="AI11" s="56">
        <f t="shared" si="7"/>
        <v>0</v>
      </c>
      <c r="AJ11" s="56">
        <f t="shared" si="7"/>
        <v>0</v>
      </c>
      <c r="AK11" s="56">
        <f t="shared" si="7"/>
        <v>0</v>
      </c>
      <c r="AL11" s="56">
        <f t="shared" si="7"/>
        <v>0</v>
      </c>
      <c r="AM11" s="56">
        <f t="shared" si="7"/>
        <v>0</v>
      </c>
      <c r="AN11" s="56">
        <f t="shared" si="7"/>
        <v>0</v>
      </c>
      <c r="AO11" s="56">
        <f t="shared" si="7"/>
        <v>0</v>
      </c>
      <c r="AP11" s="56">
        <f t="shared" si="7"/>
        <v>0</v>
      </c>
    </row>
    <row r="12" spans="1:42" ht="38.25" x14ac:dyDescent="0.25">
      <c r="A12" s="62" t="s">
        <v>4</v>
      </c>
      <c r="B12" s="63" t="s">
        <v>57</v>
      </c>
      <c r="C12" s="65">
        <v>5</v>
      </c>
      <c r="D12" s="65">
        <v>0</v>
      </c>
      <c r="E12" s="65">
        <v>5</v>
      </c>
      <c r="F12" s="65">
        <v>0</v>
      </c>
      <c r="G12" s="65">
        <v>0</v>
      </c>
      <c r="H12" s="65">
        <v>6</v>
      </c>
      <c r="I12" s="65">
        <f t="shared" ref="I12:I13" si="8">H12-J12-K12</f>
        <v>2</v>
      </c>
      <c r="J12" s="39">
        <v>0</v>
      </c>
      <c r="K12" s="39">
        <v>4</v>
      </c>
      <c r="L12" s="39">
        <v>0</v>
      </c>
      <c r="M12" s="39">
        <f t="shared" ref="M12:M13" si="9">N12+O12+P12+Q12</f>
        <v>2</v>
      </c>
      <c r="N12" s="39">
        <v>0</v>
      </c>
      <c r="O12" s="39">
        <v>0</v>
      </c>
      <c r="P12" s="39">
        <v>2</v>
      </c>
      <c r="Q12" s="39">
        <v>0</v>
      </c>
      <c r="R12" s="39">
        <f t="shared" ref="R12:R13" si="10">S12+T12+U12</f>
        <v>1</v>
      </c>
      <c r="S12" s="39">
        <v>0</v>
      </c>
      <c r="T12" s="39">
        <v>1</v>
      </c>
      <c r="U12" s="39">
        <v>0</v>
      </c>
      <c r="V12" s="39">
        <f t="shared" si="5"/>
        <v>3</v>
      </c>
      <c r="W12" s="39">
        <v>0</v>
      </c>
      <c r="X12" s="39">
        <v>0</v>
      </c>
      <c r="Y12" s="39">
        <f t="shared" ref="Y12:Y13" si="11">E12+I12-V12</f>
        <v>4</v>
      </c>
      <c r="Z12" s="39">
        <v>1</v>
      </c>
      <c r="AA12" s="39">
        <v>1</v>
      </c>
      <c r="AB12" s="39">
        <v>1</v>
      </c>
      <c r="AC12" s="39">
        <v>2</v>
      </c>
      <c r="AD12" s="39">
        <v>0</v>
      </c>
      <c r="AE12" s="39">
        <v>2</v>
      </c>
      <c r="AF12" s="39"/>
      <c r="AG12" s="112">
        <v>2</v>
      </c>
      <c r="AH12" s="112">
        <v>0</v>
      </c>
      <c r="AI12" s="112">
        <v>0</v>
      </c>
      <c r="AJ12" s="112">
        <v>0</v>
      </c>
      <c r="AK12" s="112">
        <v>0</v>
      </c>
      <c r="AL12" s="112">
        <v>0</v>
      </c>
      <c r="AM12" s="113"/>
      <c r="AN12" s="113"/>
      <c r="AO12" s="113"/>
      <c r="AP12" s="113"/>
    </row>
    <row r="13" spans="1:42" ht="38.25" x14ac:dyDescent="0.25">
      <c r="A13" s="62" t="s">
        <v>5</v>
      </c>
      <c r="B13" s="63" t="s">
        <v>58</v>
      </c>
      <c r="C13" s="64">
        <v>1</v>
      </c>
      <c r="D13" s="65">
        <v>0</v>
      </c>
      <c r="E13" s="65">
        <v>1</v>
      </c>
      <c r="F13" s="65">
        <v>0</v>
      </c>
      <c r="G13" s="65">
        <v>0</v>
      </c>
      <c r="H13" s="65">
        <v>5</v>
      </c>
      <c r="I13" s="65">
        <f t="shared" si="8"/>
        <v>4</v>
      </c>
      <c r="J13" s="39">
        <v>0</v>
      </c>
      <c r="K13" s="39">
        <v>1</v>
      </c>
      <c r="L13" s="39">
        <v>0</v>
      </c>
      <c r="M13" s="39">
        <f t="shared" si="9"/>
        <v>2</v>
      </c>
      <c r="N13" s="39">
        <v>0</v>
      </c>
      <c r="O13" s="39">
        <v>0</v>
      </c>
      <c r="P13" s="39">
        <v>2</v>
      </c>
      <c r="Q13" s="39">
        <v>0</v>
      </c>
      <c r="R13" s="39">
        <f t="shared" si="10"/>
        <v>0</v>
      </c>
      <c r="S13" s="39">
        <v>0</v>
      </c>
      <c r="T13" s="39">
        <v>0</v>
      </c>
      <c r="U13" s="39">
        <v>0</v>
      </c>
      <c r="V13" s="39">
        <f t="shared" si="5"/>
        <v>2</v>
      </c>
      <c r="W13" s="39">
        <v>0</v>
      </c>
      <c r="X13" s="39">
        <v>0</v>
      </c>
      <c r="Y13" s="39">
        <f t="shared" si="11"/>
        <v>3</v>
      </c>
      <c r="Z13" s="39">
        <v>1</v>
      </c>
      <c r="AA13" s="39">
        <v>1</v>
      </c>
      <c r="AB13" s="39">
        <v>1</v>
      </c>
      <c r="AC13" s="39">
        <v>2</v>
      </c>
      <c r="AD13" s="39">
        <v>0</v>
      </c>
      <c r="AE13" s="39">
        <v>2</v>
      </c>
      <c r="AF13" s="39"/>
      <c r="AG13" s="39">
        <v>2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38.25" x14ac:dyDescent="0.25">
      <c r="A14" s="62" t="s">
        <v>47</v>
      </c>
      <c r="B14" s="61" t="s">
        <v>59</v>
      </c>
      <c r="C14" s="56">
        <f t="shared" ref="C14:AP14" si="12">SUM(C15:C16)</f>
        <v>18</v>
      </c>
      <c r="D14" s="56">
        <f t="shared" si="12"/>
        <v>0</v>
      </c>
      <c r="E14" s="56">
        <f t="shared" si="12"/>
        <v>18</v>
      </c>
      <c r="F14" s="56">
        <f t="shared" si="12"/>
        <v>0</v>
      </c>
      <c r="G14" s="56">
        <f t="shared" si="12"/>
        <v>0</v>
      </c>
      <c r="H14" s="56">
        <f t="shared" si="12"/>
        <v>35</v>
      </c>
      <c r="I14" s="56">
        <f t="shared" si="12"/>
        <v>32</v>
      </c>
      <c r="J14" s="56">
        <f t="shared" si="12"/>
        <v>1</v>
      </c>
      <c r="K14" s="56">
        <f t="shared" si="12"/>
        <v>2</v>
      </c>
      <c r="L14" s="56">
        <f t="shared" si="12"/>
        <v>0</v>
      </c>
      <c r="M14" s="56">
        <f t="shared" si="12"/>
        <v>1</v>
      </c>
      <c r="N14" s="56">
        <f t="shared" si="12"/>
        <v>1</v>
      </c>
      <c r="O14" s="56">
        <f t="shared" si="12"/>
        <v>0</v>
      </c>
      <c r="P14" s="56">
        <f t="shared" si="12"/>
        <v>0</v>
      </c>
      <c r="Q14" s="56">
        <f t="shared" si="12"/>
        <v>0</v>
      </c>
      <c r="R14" s="56">
        <f t="shared" si="12"/>
        <v>3</v>
      </c>
      <c r="S14" s="56">
        <f t="shared" si="12"/>
        <v>0</v>
      </c>
      <c r="T14" s="56">
        <f t="shared" si="12"/>
        <v>2</v>
      </c>
      <c r="U14" s="56">
        <f t="shared" si="12"/>
        <v>1</v>
      </c>
      <c r="V14" s="56">
        <f t="shared" si="12"/>
        <v>4</v>
      </c>
      <c r="W14" s="56">
        <f t="shared" si="12"/>
        <v>0</v>
      </c>
      <c r="X14" s="56">
        <f t="shared" si="12"/>
        <v>2</v>
      </c>
      <c r="Y14" s="56">
        <f t="shared" si="12"/>
        <v>46</v>
      </c>
      <c r="Z14" s="56">
        <f t="shared" si="12"/>
        <v>0</v>
      </c>
      <c r="AA14" s="56">
        <f t="shared" si="12"/>
        <v>0</v>
      </c>
      <c r="AB14" s="56">
        <f t="shared" si="12"/>
        <v>0</v>
      </c>
      <c r="AC14" s="56">
        <f t="shared" si="12"/>
        <v>0</v>
      </c>
      <c r="AD14" s="56">
        <f t="shared" si="12"/>
        <v>0</v>
      </c>
      <c r="AE14" s="56">
        <f t="shared" si="12"/>
        <v>0</v>
      </c>
      <c r="AF14" s="56">
        <f t="shared" si="12"/>
        <v>0</v>
      </c>
      <c r="AG14" s="56">
        <f t="shared" si="12"/>
        <v>0</v>
      </c>
      <c r="AH14" s="56">
        <f t="shared" si="12"/>
        <v>0</v>
      </c>
      <c r="AI14" s="56">
        <f t="shared" si="12"/>
        <v>0</v>
      </c>
      <c r="AJ14" s="56">
        <f t="shared" si="12"/>
        <v>0</v>
      </c>
      <c r="AK14" s="56">
        <f t="shared" si="12"/>
        <v>0</v>
      </c>
      <c r="AL14" s="56">
        <f t="shared" si="12"/>
        <v>0</v>
      </c>
      <c r="AM14" s="56">
        <f t="shared" si="12"/>
        <v>0</v>
      </c>
      <c r="AN14" s="56">
        <f t="shared" si="12"/>
        <v>0</v>
      </c>
      <c r="AO14" s="56">
        <f t="shared" si="12"/>
        <v>0</v>
      </c>
      <c r="AP14" s="56">
        <f t="shared" si="12"/>
        <v>0</v>
      </c>
    </row>
    <row r="15" spans="1:42" ht="38.25" x14ac:dyDescent="0.25">
      <c r="A15" s="62" t="s">
        <v>6</v>
      </c>
      <c r="B15" s="63" t="s">
        <v>60</v>
      </c>
      <c r="C15" s="64">
        <v>11</v>
      </c>
      <c r="D15" s="67">
        <v>0</v>
      </c>
      <c r="E15" s="67">
        <v>11</v>
      </c>
      <c r="F15" s="67">
        <v>0</v>
      </c>
      <c r="G15" s="67">
        <v>0</v>
      </c>
      <c r="H15" s="65">
        <v>13</v>
      </c>
      <c r="I15" s="65">
        <f t="shared" ref="I15:I16" si="13">H15-J15-K15</f>
        <v>11</v>
      </c>
      <c r="J15" s="39">
        <v>1</v>
      </c>
      <c r="K15" s="39">
        <v>1</v>
      </c>
      <c r="L15" s="39">
        <v>0</v>
      </c>
      <c r="M15" s="39">
        <f t="shared" ref="M15:M39" si="14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39" si="15">S15+T15+U15</f>
        <v>0</v>
      </c>
      <c r="S15" s="39">
        <v>0</v>
      </c>
      <c r="T15" s="39">
        <v>0</v>
      </c>
      <c r="U15" s="39">
        <v>0</v>
      </c>
      <c r="V15" s="39">
        <f t="shared" si="5"/>
        <v>0</v>
      </c>
      <c r="W15" s="39">
        <v>0</v>
      </c>
      <c r="X15" s="39">
        <v>1</v>
      </c>
      <c r="Y15" s="39">
        <f t="shared" ref="Y15" si="16">E15+I15-L15-V15</f>
        <v>22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/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25.5" x14ac:dyDescent="0.25">
      <c r="A16" s="62" t="s">
        <v>7</v>
      </c>
      <c r="B16" s="63" t="s">
        <v>61</v>
      </c>
      <c r="C16" s="64">
        <v>7</v>
      </c>
      <c r="D16" s="67">
        <v>0</v>
      </c>
      <c r="E16" s="67">
        <v>7</v>
      </c>
      <c r="F16" s="67">
        <v>0</v>
      </c>
      <c r="G16" s="67">
        <v>0</v>
      </c>
      <c r="H16" s="65">
        <v>22</v>
      </c>
      <c r="I16" s="65">
        <f t="shared" si="13"/>
        <v>21</v>
      </c>
      <c r="J16" s="68">
        <v>0</v>
      </c>
      <c r="K16" s="68">
        <v>1</v>
      </c>
      <c r="L16" s="68">
        <v>0</v>
      </c>
      <c r="M16" s="39">
        <f t="shared" si="14"/>
        <v>1</v>
      </c>
      <c r="N16" s="68">
        <v>1</v>
      </c>
      <c r="O16" s="68">
        <v>0</v>
      </c>
      <c r="P16" s="68">
        <v>0</v>
      </c>
      <c r="Q16" s="68">
        <v>0</v>
      </c>
      <c r="R16" s="39">
        <f t="shared" si="15"/>
        <v>3</v>
      </c>
      <c r="S16" s="68">
        <v>0</v>
      </c>
      <c r="T16" s="68">
        <v>2</v>
      </c>
      <c r="U16" s="68">
        <v>1</v>
      </c>
      <c r="V16" s="39">
        <f t="shared" si="5"/>
        <v>4</v>
      </c>
      <c r="W16" s="68">
        <v>0</v>
      </c>
      <c r="X16" s="68">
        <v>1</v>
      </c>
      <c r="Y16" s="39">
        <f t="shared" ref="Y16:Y39" si="17">E16+I16-V16</f>
        <v>24</v>
      </c>
      <c r="Z16" s="68">
        <v>0</v>
      </c>
      <c r="AA16" s="68">
        <v>0</v>
      </c>
      <c r="AB16" s="68">
        <v>0</v>
      </c>
      <c r="AC16" s="68">
        <v>0</v>
      </c>
      <c r="AD16" s="39">
        <v>0</v>
      </c>
      <c r="AE16" s="39">
        <v>0</v>
      </c>
      <c r="AF16" s="68"/>
      <c r="AG16" s="68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9</v>
      </c>
      <c r="D17" s="65">
        <v>0</v>
      </c>
      <c r="E17" s="65">
        <v>9</v>
      </c>
      <c r="F17" s="65">
        <v>0</v>
      </c>
      <c r="G17" s="65">
        <v>0</v>
      </c>
      <c r="H17" s="65">
        <v>3</v>
      </c>
      <c r="I17" s="65">
        <v>3</v>
      </c>
      <c r="J17" s="68">
        <v>0</v>
      </c>
      <c r="K17" s="68">
        <v>0</v>
      </c>
      <c r="L17" s="68">
        <v>0</v>
      </c>
      <c r="M17" s="39">
        <f t="shared" si="14"/>
        <v>8</v>
      </c>
      <c r="N17" s="68">
        <v>2</v>
      </c>
      <c r="O17" s="68">
        <v>0</v>
      </c>
      <c r="P17" s="68">
        <v>6</v>
      </c>
      <c r="Q17" s="68">
        <v>0</v>
      </c>
      <c r="R17" s="39">
        <f t="shared" si="15"/>
        <v>0</v>
      </c>
      <c r="S17" s="68">
        <v>0</v>
      </c>
      <c r="T17" s="68">
        <v>0</v>
      </c>
      <c r="U17" s="68">
        <v>0</v>
      </c>
      <c r="V17" s="39">
        <f t="shared" si="5"/>
        <v>8</v>
      </c>
      <c r="W17" s="68">
        <v>0</v>
      </c>
      <c r="X17" s="68">
        <v>0</v>
      </c>
      <c r="Y17" s="39">
        <f t="shared" si="17"/>
        <v>4</v>
      </c>
      <c r="Z17" s="68">
        <v>0</v>
      </c>
      <c r="AA17" s="68">
        <v>1</v>
      </c>
      <c r="AB17" s="68">
        <v>0</v>
      </c>
      <c r="AC17" s="68">
        <v>1</v>
      </c>
      <c r="AD17" s="39">
        <v>0</v>
      </c>
      <c r="AE17" s="39">
        <v>1</v>
      </c>
      <c r="AF17" s="68"/>
      <c r="AG17" s="68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68"/>
      <c r="AN17" s="68"/>
      <c r="AO17" s="68"/>
      <c r="AP17" s="68"/>
    </row>
    <row r="18" spans="1:42" ht="38.25" x14ac:dyDescent="0.25">
      <c r="A18" s="62">
        <v>5</v>
      </c>
      <c r="B18" s="61" t="s">
        <v>66</v>
      </c>
      <c r="C18" s="64">
        <v>1</v>
      </c>
      <c r="D18" s="67">
        <v>0</v>
      </c>
      <c r="E18" s="65">
        <f t="shared" ref="E18" si="18">C18-F18-G18</f>
        <v>1</v>
      </c>
      <c r="F18" s="67">
        <v>0</v>
      </c>
      <c r="G18" s="67">
        <v>0</v>
      </c>
      <c r="H18" s="65">
        <v>0</v>
      </c>
      <c r="I18" s="65">
        <v>0</v>
      </c>
      <c r="J18" s="68">
        <v>0</v>
      </c>
      <c r="K18" s="68">
        <v>0</v>
      </c>
      <c r="L18" s="68">
        <v>0</v>
      </c>
      <c r="M18" s="39">
        <f t="shared" si="14"/>
        <v>1</v>
      </c>
      <c r="N18" s="68">
        <v>1</v>
      </c>
      <c r="O18" s="68">
        <v>0</v>
      </c>
      <c r="P18" s="68">
        <v>0</v>
      </c>
      <c r="Q18" s="68">
        <v>0</v>
      </c>
      <c r="R18" s="39">
        <f t="shared" si="15"/>
        <v>1</v>
      </c>
      <c r="S18" s="68">
        <v>0</v>
      </c>
      <c r="T18" s="68">
        <v>0</v>
      </c>
      <c r="U18" s="68">
        <v>1</v>
      </c>
      <c r="V18" s="39">
        <f t="shared" si="5"/>
        <v>2</v>
      </c>
      <c r="W18" s="68">
        <v>0</v>
      </c>
      <c r="X18" s="68">
        <v>0</v>
      </c>
      <c r="Y18" s="39">
        <f t="shared" si="17"/>
        <v>-1</v>
      </c>
      <c r="Z18" s="68">
        <v>0</v>
      </c>
      <c r="AA18" s="68">
        <v>1</v>
      </c>
      <c r="AB18" s="68">
        <v>0</v>
      </c>
      <c r="AC18" s="39">
        <f t="shared" ref="AC18:AC39" si="19">AA18+AB18</f>
        <v>1</v>
      </c>
      <c r="AD18" s="39">
        <v>1</v>
      </c>
      <c r="AE18" s="39">
        <v>0</v>
      </c>
      <c r="AF18" s="68"/>
      <c r="AG18" s="68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68"/>
      <c r="AN18" s="68"/>
      <c r="AO18" s="68"/>
      <c r="AP18" s="68"/>
    </row>
    <row r="19" spans="1:42" ht="25.5" x14ac:dyDescent="0.25">
      <c r="A19" s="62">
        <v>6</v>
      </c>
      <c r="B19" s="61" t="s">
        <v>67</v>
      </c>
      <c r="C19" s="56">
        <f t="shared" ref="C19:AP19" si="20">SUM(C20:C26)</f>
        <v>0</v>
      </c>
      <c r="D19" s="56">
        <f t="shared" si="20"/>
        <v>0</v>
      </c>
      <c r="E19" s="56">
        <f t="shared" si="20"/>
        <v>0</v>
      </c>
      <c r="F19" s="56">
        <f t="shared" si="20"/>
        <v>0</v>
      </c>
      <c r="G19" s="56">
        <f t="shared" si="20"/>
        <v>0</v>
      </c>
      <c r="H19" s="56">
        <f t="shared" si="20"/>
        <v>0</v>
      </c>
      <c r="I19" s="56">
        <f t="shared" si="20"/>
        <v>0</v>
      </c>
      <c r="J19" s="56">
        <f t="shared" si="20"/>
        <v>0</v>
      </c>
      <c r="K19" s="56">
        <f t="shared" si="20"/>
        <v>0</v>
      </c>
      <c r="L19" s="56">
        <f t="shared" si="20"/>
        <v>0</v>
      </c>
      <c r="M19" s="56">
        <f t="shared" si="20"/>
        <v>0</v>
      </c>
      <c r="N19" s="56">
        <f t="shared" si="20"/>
        <v>0</v>
      </c>
      <c r="O19" s="56">
        <f t="shared" si="20"/>
        <v>0</v>
      </c>
      <c r="P19" s="56">
        <f t="shared" si="20"/>
        <v>0</v>
      </c>
      <c r="Q19" s="56">
        <f t="shared" si="20"/>
        <v>0</v>
      </c>
      <c r="R19" s="56">
        <f t="shared" si="20"/>
        <v>0</v>
      </c>
      <c r="S19" s="56">
        <f t="shared" si="20"/>
        <v>0</v>
      </c>
      <c r="T19" s="56">
        <f t="shared" si="20"/>
        <v>0</v>
      </c>
      <c r="U19" s="56">
        <f t="shared" si="20"/>
        <v>0</v>
      </c>
      <c r="V19" s="56">
        <f t="shared" si="20"/>
        <v>0</v>
      </c>
      <c r="W19" s="56">
        <f t="shared" si="20"/>
        <v>0</v>
      </c>
      <c r="X19" s="56">
        <f t="shared" si="20"/>
        <v>0</v>
      </c>
      <c r="Y19" s="56">
        <f t="shared" si="20"/>
        <v>0</v>
      </c>
      <c r="Z19" s="56">
        <f t="shared" si="20"/>
        <v>0</v>
      </c>
      <c r="AA19" s="56">
        <f t="shared" si="20"/>
        <v>0</v>
      </c>
      <c r="AB19" s="56">
        <f t="shared" si="20"/>
        <v>0</v>
      </c>
      <c r="AC19" s="56">
        <f t="shared" si="20"/>
        <v>0</v>
      </c>
      <c r="AD19" s="56">
        <f t="shared" si="20"/>
        <v>0</v>
      </c>
      <c r="AE19" s="56">
        <f t="shared" si="20"/>
        <v>0</v>
      </c>
      <c r="AF19" s="56">
        <f t="shared" si="20"/>
        <v>0</v>
      </c>
      <c r="AG19" s="56">
        <f t="shared" si="20"/>
        <v>0</v>
      </c>
      <c r="AH19" s="56">
        <f t="shared" si="20"/>
        <v>0</v>
      </c>
      <c r="AI19" s="56">
        <f t="shared" si="20"/>
        <v>0</v>
      </c>
      <c r="AJ19" s="56">
        <f t="shared" si="20"/>
        <v>0</v>
      </c>
      <c r="AK19" s="56">
        <f t="shared" si="20"/>
        <v>0</v>
      </c>
      <c r="AL19" s="56">
        <f t="shared" si="20"/>
        <v>0</v>
      </c>
      <c r="AM19" s="56">
        <f t="shared" si="20"/>
        <v>0</v>
      </c>
      <c r="AN19" s="56">
        <f t="shared" si="20"/>
        <v>0</v>
      </c>
      <c r="AO19" s="56">
        <f t="shared" si="20"/>
        <v>0</v>
      </c>
      <c r="AP19" s="56">
        <f t="shared" si="20"/>
        <v>0</v>
      </c>
    </row>
    <row r="20" spans="1:42" ht="25.5" x14ac:dyDescent="0.25">
      <c r="A20" s="62" t="s">
        <v>8</v>
      </c>
      <c r="B20" s="63" t="s">
        <v>68</v>
      </c>
      <c r="C20" s="64">
        <f t="shared" ref="C20:G39" si="21">E20+F20+G20</f>
        <v>0</v>
      </c>
      <c r="D20" s="64">
        <f t="shared" si="21"/>
        <v>0</v>
      </c>
      <c r="E20" s="64">
        <f t="shared" si="21"/>
        <v>0</v>
      </c>
      <c r="F20" s="64">
        <f t="shared" si="21"/>
        <v>0</v>
      </c>
      <c r="G20" s="64">
        <f t="shared" si="21"/>
        <v>0</v>
      </c>
      <c r="H20" s="65">
        <v>0</v>
      </c>
      <c r="I20" s="65">
        <f t="shared" ref="I20:I39" si="22">H20-J20-K20</f>
        <v>0</v>
      </c>
      <c r="J20" s="68">
        <v>0</v>
      </c>
      <c r="K20" s="68">
        <v>0</v>
      </c>
      <c r="L20" s="68">
        <v>0</v>
      </c>
      <c r="M20" s="39">
        <f t="shared" si="14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5"/>
        <v>0</v>
      </c>
      <c r="S20" s="68">
        <v>0</v>
      </c>
      <c r="T20" s="68">
        <v>0</v>
      </c>
      <c r="U20" s="68">
        <v>0</v>
      </c>
      <c r="V20" s="39">
        <f t="shared" si="5"/>
        <v>0</v>
      </c>
      <c r="W20" s="68">
        <v>0</v>
      </c>
      <c r="X20" s="68">
        <v>0</v>
      </c>
      <c r="Y20" s="39">
        <f t="shared" si="17"/>
        <v>0</v>
      </c>
      <c r="Z20" s="68">
        <v>0</v>
      </c>
      <c r="AA20" s="68">
        <v>0</v>
      </c>
      <c r="AB20" s="68">
        <v>0</v>
      </c>
      <c r="AC20" s="39">
        <f t="shared" si="19"/>
        <v>0</v>
      </c>
      <c r="AD20" s="68">
        <v>0</v>
      </c>
      <c r="AE20" s="68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39">
        <v>0</v>
      </c>
      <c r="AL20" s="39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1"/>
        <v>0</v>
      </c>
      <c r="D21" s="64">
        <f t="shared" si="21"/>
        <v>0</v>
      </c>
      <c r="E21" s="64">
        <f t="shared" si="21"/>
        <v>0</v>
      </c>
      <c r="F21" s="64">
        <f t="shared" si="21"/>
        <v>0</v>
      </c>
      <c r="G21" s="64">
        <f t="shared" si="21"/>
        <v>0</v>
      </c>
      <c r="H21" s="67">
        <v>0</v>
      </c>
      <c r="I21" s="65">
        <f t="shared" si="22"/>
        <v>0</v>
      </c>
      <c r="J21" s="68">
        <v>0</v>
      </c>
      <c r="K21" s="68">
        <v>0</v>
      </c>
      <c r="L21" s="68">
        <v>0</v>
      </c>
      <c r="M21" s="39">
        <f t="shared" si="14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5"/>
        <v>0</v>
      </c>
      <c r="S21" s="68">
        <v>0</v>
      </c>
      <c r="T21" s="68">
        <v>0</v>
      </c>
      <c r="U21" s="68">
        <v>0</v>
      </c>
      <c r="V21" s="39">
        <f t="shared" si="5"/>
        <v>0</v>
      </c>
      <c r="W21" s="68">
        <v>0</v>
      </c>
      <c r="X21" s="68">
        <v>0</v>
      </c>
      <c r="Y21" s="39">
        <f t="shared" si="17"/>
        <v>0</v>
      </c>
      <c r="Z21" s="68">
        <v>0</v>
      </c>
      <c r="AA21" s="68">
        <v>0</v>
      </c>
      <c r="AB21" s="68">
        <v>0</v>
      </c>
      <c r="AC21" s="39">
        <f t="shared" si="19"/>
        <v>0</v>
      </c>
      <c r="AD21" s="68">
        <v>0</v>
      </c>
      <c r="AE21" s="68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39">
        <v>0</v>
      </c>
      <c r="AL21" s="39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1"/>
        <v>0</v>
      </c>
      <c r="D22" s="64">
        <f t="shared" si="21"/>
        <v>0</v>
      </c>
      <c r="E22" s="64">
        <f t="shared" si="21"/>
        <v>0</v>
      </c>
      <c r="F22" s="64">
        <f t="shared" si="21"/>
        <v>0</v>
      </c>
      <c r="G22" s="64">
        <f t="shared" si="21"/>
        <v>0</v>
      </c>
      <c r="H22" s="67">
        <v>0</v>
      </c>
      <c r="I22" s="65">
        <f t="shared" si="22"/>
        <v>0</v>
      </c>
      <c r="J22" s="68">
        <v>0</v>
      </c>
      <c r="K22" s="68">
        <v>0</v>
      </c>
      <c r="L22" s="68">
        <v>0</v>
      </c>
      <c r="M22" s="39">
        <f t="shared" si="14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5"/>
        <v>0</v>
      </c>
      <c r="S22" s="68">
        <v>0</v>
      </c>
      <c r="T22" s="68">
        <v>0</v>
      </c>
      <c r="U22" s="68">
        <v>0</v>
      </c>
      <c r="V22" s="39">
        <f t="shared" si="5"/>
        <v>0</v>
      </c>
      <c r="W22" s="68">
        <v>0</v>
      </c>
      <c r="X22" s="68">
        <v>0</v>
      </c>
      <c r="Y22" s="39">
        <f t="shared" si="17"/>
        <v>0</v>
      </c>
      <c r="Z22" s="68">
        <v>0</v>
      </c>
      <c r="AA22" s="68">
        <v>0</v>
      </c>
      <c r="AB22" s="68">
        <v>0</v>
      </c>
      <c r="AC22" s="39">
        <f t="shared" si="19"/>
        <v>0</v>
      </c>
      <c r="AD22" s="68">
        <v>0</v>
      </c>
      <c r="AE22" s="68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39">
        <v>0</v>
      </c>
      <c r="AL22" s="39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1"/>
        <v>0</v>
      </c>
      <c r="D23" s="64">
        <f t="shared" si="21"/>
        <v>0</v>
      </c>
      <c r="E23" s="64">
        <f t="shared" si="21"/>
        <v>0</v>
      </c>
      <c r="F23" s="64">
        <f t="shared" si="21"/>
        <v>0</v>
      </c>
      <c r="G23" s="64">
        <f t="shared" si="21"/>
        <v>0</v>
      </c>
      <c r="H23" s="67">
        <v>0</v>
      </c>
      <c r="I23" s="65">
        <f t="shared" si="22"/>
        <v>0</v>
      </c>
      <c r="J23" s="68">
        <v>0</v>
      </c>
      <c r="K23" s="68">
        <v>0</v>
      </c>
      <c r="L23" s="68">
        <v>0</v>
      </c>
      <c r="M23" s="39">
        <f t="shared" si="14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5"/>
        <v>0</v>
      </c>
      <c r="S23" s="68">
        <v>0</v>
      </c>
      <c r="T23" s="68">
        <v>0</v>
      </c>
      <c r="U23" s="68">
        <v>0</v>
      </c>
      <c r="V23" s="39">
        <f t="shared" si="5"/>
        <v>0</v>
      </c>
      <c r="W23" s="68">
        <v>0</v>
      </c>
      <c r="X23" s="68">
        <v>0</v>
      </c>
      <c r="Y23" s="39">
        <f t="shared" si="17"/>
        <v>0</v>
      </c>
      <c r="Z23" s="68">
        <v>0</v>
      </c>
      <c r="AA23" s="68">
        <v>0</v>
      </c>
      <c r="AB23" s="68">
        <v>0</v>
      </c>
      <c r="AC23" s="39">
        <f t="shared" si="19"/>
        <v>0</v>
      </c>
      <c r="AD23" s="68">
        <v>0</v>
      </c>
      <c r="AE23" s="68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39">
        <v>0</v>
      </c>
      <c r="AL23" s="39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1"/>
        <v>0</v>
      </c>
      <c r="D24" s="64">
        <f t="shared" si="21"/>
        <v>0</v>
      </c>
      <c r="E24" s="64">
        <f t="shared" si="21"/>
        <v>0</v>
      </c>
      <c r="F24" s="64">
        <f t="shared" si="21"/>
        <v>0</v>
      </c>
      <c r="G24" s="64">
        <f t="shared" si="21"/>
        <v>0</v>
      </c>
      <c r="H24" s="67"/>
      <c r="I24" s="65">
        <f t="shared" si="22"/>
        <v>0</v>
      </c>
      <c r="J24" s="68">
        <v>0</v>
      </c>
      <c r="K24" s="68">
        <v>0</v>
      </c>
      <c r="L24" s="68">
        <v>0</v>
      </c>
      <c r="M24" s="39">
        <f t="shared" si="14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5"/>
        <v>0</v>
      </c>
      <c r="S24" s="68">
        <v>0</v>
      </c>
      <c r="T24" s="68">
        <v>0</v>
      </c>
      <c r="U24" s="68">
        <v>0</v>
      </c>
      <c r="V24" s="39">
        <f t="shared" si="5"/>
        <v>0</v>
      </c>
      <c r="W24" s="68">
        <v>0</v>
      </c>
      <c r="X24" s="68">
        <v>0</v>
      </c>
      <c r="Y24" s="39">
        <f t="shared" si="17"/>
        <v>0</v>
      </c>
      <c r="Z24" s="68">
        <v>0</v>
      </c>
      <c r="AA24" s="68">
        <v>0</v>
      </c>
      <c r="AB24" s="68">
        <v>0</v>
      </c>
      <c r="AC24" s="39">
        <f t="shared" si="19"/>
        <v>0</v>
      </c>
      <c r="AD24" s="68">
        <v>0</v>
      </c>
      <c r="AE24" s="68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39">
        <v>0</v>
      </c>
      <c r="AL24" s="39">
        <v>0</v>
      </c>
      <c r="AM24" s="68"/>
      <c r="AN24" s="68"/>
      <c r="AO24" s="68"/>
      <c r="AP24" s="68"/>
    </row>
    <row r="25" spans="1:42" ht="25.5" x14ac:dyDescent="0.25">
      <c r="A25" s="62" t="s">
        <v>13</v>
      </c>
      <c r="B25" s="63" t="s">
        <v>73</v>
      </c>
      <c r="C25" s="64">
        <f t="shared" si="21"/>
        <v>0</v>
      </c>
      <c r="D25" s="64">
        <f t="shared" si="21"/>
        <v>0</v>
      </c>
      <c r="E25" s="64">
        <f t="shared" si="21"/>
        <v>0</v>
      </c>
      <c r="F25" s="64">
        <f t="shared" si="21"/>
        <v>0</v>
      </c>
      <c r="G25" s="64">
        <f t="shared" si="21"/>
        <v>0</v>
      </c>
      <c r="H25" s="67">
        <v>0</v>
      </c>
      <c r="I25" s="65">
        <f t="shared" si="22"/>
        <v>0</v>
      </c>
      <c r="J25" s="68">
        <v>0</v>
      </c>
      <c r="K25" s="68">
        <v>0</v>
      </c>
      <c r="L25" s="68">
        <v>0</v>
      </c>
      <c r="M25" s="39">
        <f t="shared" si="14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5"/>
        <v>0</v>
      </c>
      <c r="S25" s="68">
        <v>0</v>
      </c>
      <c r="T25" s="68">
        <v>0</v>
      </c>
      <c r="U25" s="68">
        <v>0</v>
      </c>
      <c r="V25" s="39">
        <f t="shared" si="5"/>
        <v>0</v>
      </c>
      <c r="W25" s="68">
        <v>0</v>
      </c>
      <c r="X25" s="68">
        <v>0</v>
      </c>
      <c r="Y25" s="39">
        <f t="shared" si="17"/>
        <v>0</v>
      </c>
      <c r="Z25" s="68">
        <v>0</v>
      </c>
      <c r="AA25" s="68">
        <v>0</v>
      </c>
      <c r="AB25" s="68">
        <v>0</v>
      </c>
      <c r="AC25" s="39">
        <f t="shared" si="19"/>
        <v>0</v>
      </c>
      <c r="AD25" s="68">
        <v>0</v>
      </c>
      <c r="AE25" s="68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39">
        <v>0</v>
      </c>
      <c r="AL25" s="39">
        <v>0</v>
      </c>
      <c r="AM25" s="68"/>
      <c r="AN25" s="68"/>
      <c r="AO25" s="68"/>
      <c r="AP25" s="68"/>
    </row>
    <row r="26" spans="1:42" ht="25.5" x14ac:dyDescent="0.25">
      <c r="A26" s="62" t="s">
        <v>48</v>
      </c>
      <c r="B26" s="63" t="s">
        <v>74</v>
      </c>
      <c r="C26" s="64">
        <f t="shared" si="21"/>
        <v>0</v>
      </c>
      <c r="D26" s="64">
        <f t="shared" si="21"/>
        <v>0</v>
      </c>
      <c r="E26" s="64">
        <f t="shared" si="21"/>
        <v>0</v>
      </c>
      <c r="F26" s="64">
        <f t="shared" si="21"/>
        <v>0</v>
      </c>
      <c r="G26" s="64">
        <f t="shared" si="21"/>
        <v>0</v>
      </c>
      <c r="H26" s="67">
        <v>0</v>
      </c>
      <c r="I26" s="65">
        <f t="shared" si="22"/>
        <v>0</v>
      </c>
      <c r="J26" s="68">
        <v>0</v>
      </c>
      <c r="K26" s="68">
        <v>0</v>
      </c>
      <c r="L26" s="68">
        <v>0</v>
      </c>
      <c r="M26" s="39">
        <f t="shared" si="14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5"/>
        <v>0</v>
      </c>
      <c r="S26" s="68">
        <v>0</v>
      </c>
      <c r="T26" s="68">
        <v>0</v>
      </c>
      <c r="U26" s="68">
        <v>0</v>
      </c>
      <c r="V26" s="39">
        <f t="shared" si="5"/>
        <v>0</v>
      </c>
      <c r="W26" s="68">
        <v>0</v>
      </c>
      <c r="X26" s="68">
        <v>0</v>
      </c>
      <c r="Y26" s="39">
        <f t="shared" si="17"/>
        <v>0</v>
      </c>
      <c r="Z26" s="68">
        <v>0</v>
      </c>
      <c r="AA26" s="68">
        <v>0</v>
      </c>
      <c r="AB26" s="68">
        <v>0</v>
      </c>
      <c r="AC26" s="39">
        <f t="shared" si="19"/>
        <v>0</v>
      </c>
      <c r="AD26" s="68">
        <v>0</v>
      </c>
      <c r="AE26" s="68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39">
        <v>0</v>
      </c>
      <c r="AL26" s="39">
        <v>0</v>
      </c>
      <c r="AM26" s="68"/>
      <c r="AN26" s="68"/>
      <c r="AO26" s="68"/>
      <c r="AP26" s="68"/>
    </row>
    <row r="27" spans="1:42" ht="35.25" customHeight="1" x14ac:dyDescent="0.25">
      <c r="A27" s="62">
        <v>7</v>
      </c>
      <c r="B27" s="61" t="s">
        <v>75</v>
      </c>
      <c r="C27" s="56">
        <f t="shared" ref="C27:AP27" si="23">SUM(C28:C32)</f>
        <v>0</v>
      </c>
      <c r="D27" s="56">
        <f t="shared" si="23"/>
        <v>0</v>
      </c>
      <c r="E27" s="56">
        <f t="shared" si="23"/>
        <v>0</v>
      </c>
      <c r="F27" s="56">
        <f t="shared" si="23"/>
        <v>0</v>
      </c>
      <c r="G27" s="56">
        <f t="shared" si="23"/>
        <v>0</v>
      </c>
      <c r="H27" s="56">
        <f t="shared" si="23"/>
        <v>0</v>
      </c>
      <c r="I27" s="56">
        <f t="shared" si="23"/>
        <v>0</v>
      </c>
      <c r="J27" s="56">
        <f t="shared" si="23"/>
        <v>0</v>
      </c>
      <c r="K27" s="56">
        <f t="shared" si="23"/>
        <v>0</v>
      </c>
      <c r="L27" s="56">
        <f t="shared" si="23"/>
        <v>0</v>
      </c>
      <c r="M27" s="56">
        <f t="shared" si="23"/>
        <v>0</v>
      </c>
      <c r="N27" s="56">
        <f t="shared" si="23"/>
        <v>0</v>
      </c>
      <c r="O27" s="56">
        <f t="shared" si="23"/>
        <v>0</v>
      </c>
      <c r="P27" s="56">
        <f t="shared" si="23"/>
        <v>0</v>
      </c>
      <c r="Q27" s="56">
        <f t="shared" si="23"/>
        <v>0</v>
      </c>
      <c r="R27" s="56">
        <f t="shared" si="23"/>
        <v>0</v>
      </c>
      <c r="S27" s="56">
        <f t="shared" si="23"/>
        <v>0</v>
      </c>
      <c r="T27" s="56">
        <f t="shared" si="23"/>
        <v>0</v>
      </c>
      <c r="U27" s="56">
        <f t="shared" si="23"/>
        <v>0</v>
      </c>
      <c r="V27" s="56">
        <f t="shared" si="23"/>
        <v>0</v>
      </c>
      <c r="W27" s="56">
        <f t="shared" si="23"/>
        <v>0</v>
      </c>
      <c r="X27" s="56">
        <f t="shared" si="23"/>
        <v>0</v>
      </c>
      <c r="Y27" s="56">
        <f t="shared" si="23"/>
        <v>0</v>
      </c>
      <c r="Z27" s="56">
        <f t="shared" si="23"/>
        <v>0</v>
      </c>
      <c r="AA27" s="56">
        <f t="shared" si="23"/>
        <v>0</v>
      </c>
      <c r="AB27" s="56">
        <f t="shared" si="23"/>
        <v>0</v>
      </c>
      <c r="AC27" s="56">
        <f t="shared" si="23"/>
        <v>0</v>
      </c>
      <c r="AD27" s="56">
        <f t="shared" si="23"/>
        <v>0</v>
      </c>
      <c r="AE27" s="56">
        <f t="shared" si="23"/>
        <v>0</v>
      </c>
      <c r="AF27" s="56">
        <f t="shared" si="23"/>
        <v>0</v>
      </c>
      <c r="AG27" s="56">
        <f t="shared" si="23"/>
        <v>0</v>
      </c>
      <c r="AH27" s="56">
        <f t="shared" si="23"/>
        <v>0</v>
      </c>
      <c r="AI27" s="56">
        <f t="shared" si="23"/>
        <v>0</v>
      </c>
      <c r="AJ27" s="56">
        <f t="shared" si="23"/>
        <v>0</v>
      </c>
      <c r="AK27" s="56">
        <f t="shared" si="23"/>
        <v>0</v>
      </c>
      <c r="AL27" s="56">
        <f t="shared" si="23"/>
        <v>0</v>
      </c>
      <c r="AM27" s="56">
        <f t="shared" si="23"/>
        <v>0</v>
      </c>
      <c r="AN27" s="56">
        <f t="shared" si="23"/>
        <v>0</v>
      </c>
      <c r="AO27" s="56">
        <f t="shared" si="23"/>
        <v>0</v>
      </c>
      <c r="AP27" s="56">
        <f t="shared" si="23"/>
        <v>0</v>
      </c>
    </row>
    <row r="28" spans="1:42" ht="18" customHeight="1" x14ac:dyDescent="0.25">
      <c r="A28" s="70" t="s">
        <v>14</v>
      </c>
      <c r="B28" s="63" t="s">
        <v>76</v>
      </c>
      <c r="C28" s="64">
        <f t="shared" si="21"/>
        <v>0</v>
      </c>
      <c r="D28" s="64">
        <f t="shared" si="21"/>
        <v>0</v>
      </c>
      <c r="E28" s="64">
        <f t="shared" si="21"/>
        <v>0</v>
      </c>
      <c r="F28" s="64">
        <f t="shared" si="21"/>
        <v>0</v>
      </c>
      <c r="G28" s="64">
        <f t="shared" si="21"/>
        <v>0</v>
      </c>
      <c r="H28" s="67">
        <v>0</v>
      </c>
      <c r="I28" s="65">
        <f t="shared" si="22"/>
        <v>0</v>
      </c>
      <c r="J28" s="68">
        <v>0</v>
      </c>
      <c r="K28" s="68">
        <v>0</v>
      </c>
      <c r="L28" s="68">
        <v>0</v>
      </c>
      <c r="M28" s="39">
        <f t="shared" si="14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5"/>
        <v>0</v>
      </c>
      <c r="S28" s="68">
        <v>0</v>
      </c>
      <c r="T28" s="68">
        <v>0</v>
      </c>
      <c r="U28" s="68">
        <v>0</v>
      </c>
      <c r="V28" s="39">
        <f t="shared" si="5"/>
        <v>0</v>
      </c>
      <c r="W28" s="68">
        <v>0</v>
      </c>
      <c r="X28" s="68">
        <v>0</v>
      </c>
      <c r="Y28" s="39">
        <f t="shared" si="17"/>
        <v>0</v>
      </c>
      <c r="Z28" s="68">
        <v>0</v>
      </c>
      <c r="AA28" s="68">
        <v>0</v>
      </c>
      <c r="AB28" s="68">
        <v>0</v>
      </c>
      <c r="AC28" s="39">
        <f t="shared" si="19"/>
        <v>0</v>
      </c>
      <c r="AD28" s="68">
        <v>0</v>
      </c>
      <c r="AE28" s="68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39">
        <v>0</v>
      </c>
      <c r="AL28" s="39">
        <v>0</v>
      </c>
      <c r="AM28" s="68"/>
      <c r="AN28" s="68"/>
      <c r="AO28" s="68"/>
      <c r="AP28" s="68"/>
    </row>
    <row r="29" spans="1:42" ht="19.5" customHeight="1" x14ac:dyDescent="0.25">
      <c r="A29" s="70" t="s">
        <v>15</v>
      </c>
      <c r="B29" s="63" t="s">
        <v>77</v>
      </c>
      <c r="C29" s="64">
        <f t="shared" si="21"/>
        <v>0</v>
      </c>
      <c r="D29" s="64">
        <f t="shared" si="21"/>
        <v>0</v>
      </c>
      <c r="E29" s="64">
        <f t="shared" si="21"/>
        <v>0</v>
      </c>
      <c r="F29" s="64">
        <f t="shared" si="21"/>
        <v>0</v>
      </c>
      <c r="G29" s="64">
        <f t="shared" si="21"/>
        <v>0</v>
      </c>
      <c r="H29" s="67">
        <v>0</v>
      </c>
      <c r="I29" s="65">
        <f t="shared" si="22"/>
        <v>0</v>
      </c>
      <c r="J29" s="68">
        <v>0</v>
      </c>
      <c r="K29" s="68">
        <v>0</v>
      </c>
      <c r="L29" s="68">
        <v>0</v>
      </c>
      <c r="M29" s="39">
        <f t="shared" si="14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5"/>
        <v>0</v>
      </c>
      <c r="S29" s="68">
        <v>0</v>
      </c>
      <c r="T29" s="68">
        <v>0</v>
      </c>
      <c r="U29" s="68">
        <v>0</v>
      </c>
      <c r="V29" s="39">
        <f t="shared" si="5"/>
        <v>0</v>
      </c>
      <c r="W29" s="68">
        <v>0</v>
      </c>
      <c r="X29" s="68">
        <v>0</v>
      </c>
      <c r="Y29" s="39">
        <f t="shared" si="17"/>
        <v>0</v>
      </c>
      <c r="Z29" s="68">
        <v>0</v>
      </c>
      <c r="AA29" s="68">
        <v>0</v>
      </c>
      <c r="AB29" s="68">
        <v>0</v>
      </c>
      <c r="AC29" s="39">
        <f t="shared" si="19"/>
        <v>0</v>
      </c>
      <c r="AD29" s="68">
        <v>0</v>
      </c>
      <c r="AE29" s="68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39">
        <v>0</v>
      </c>
      <c r="AL29" s="39">
        <v>0</v>
      </c>
      <c r="AM29" s="68"/>
      <c r="AN29" s="68"/>
      <c r="AO29" s="68"/>
      <c r="AP29" s="68"/>
    </row>
    <row r="30" spans="1:42" ht="21.75" customHeight="1" x14ac:dyDescent="0.25">
      <c r="A30" s="70" t="s">
        <v>49</v>
      </c>
      <c r="B30" s="63" t="s">
        <v>78</v>
      </c>
      <c r="C30" s="64">
        <f t="shared" si="21"/>
        <v>0</v>
      </c>
      <c r="D30" s="64">
        <f t="shared" si="21"/>
        <v>0</v>
      </c>
      <c r="E30" s="64">
        <f t="shared" si="21"/>
        <v>0</v>
      </c>
      <c r="F30" s="64">
        <f t="shared" si="21"/>
        <v>0</v>
      </c>
      <c r="G30" s="64">
        <f t="shared" si="21"/>
        <v>0</v>
      </c>
      <c r="H30" s="67">
        <v>0</v>
      </c>
      <c r="I30" s="65">
        <f t="shared" si="22"/>
        <v>0</v>
      </c>
      <c r="J30" s="68">
        <v>0</v>
      </c>
      <c r="K30" s="68">
        <v>0</v>
      </c>
      <c r="L30" s="68">
        <v>0</v>
      </c>
      <c r="M30" s="39">
        <f t="shared" si="14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5"/>
        <v>0</v>
      </c>
      <c r="S30" s="68">
        <v>0</v>
      </c>
      <c r="T30" s="68">
        <v>0</v>
      </c>
      <c r="U30" s="68">
        <v>0</v>
      </c>
      <c r="V30" s="39">
        <f t="shared" si="5"/>
        <v>0</v>
      </c>
      <c r="W30" s="68">
        <v>0</v>
      </c>
      <c r="X30" s="68">
        <v>0</v>
      </c>
      <c r="Y30" s="39">
        <f t="shared" si="17"/>
        <v>0</v>
      </c>
      <c r="Z30" s="68">
        <v>0</v>
      </c>
      <c r="AA30" s="68">
        <v>0</v>
      </c>
      <c r="AB30" s="68">
        <v>0</v>
      </c>
      <c r="AC30" s="39">
        <f t="shared" si="19"/>
        <v>0</v>
      </c>
      <c r="AD30" s="68">
        <v>0</v>
      </c>
      <c r="AE30" s="68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39">
        <v>0</v>
      </c>
      <c r="AL30" s="39">
        <v>0</v>
      </c>
      <c r="AM30" s="68"/>
      <c r="AN30" s="68"/>
      <c r="AO30" s="68"/>
      <c r="AP30" s="68"/>
    </row>
    <row r="31" spans="1:42" ht="18" customHeight="1" x14ac:dyDescent="0.25">
      <c r="A31" s="70" t="s">
        <v>50</v>
      </c>
      <c r="B31" s="63" t="s">
        <v>79</v>
      </c>
      <c r="C31" s="64">
        <f t="shared" si="21"/>
        <v>0</v>
      </c>
      <c r="D31" s="64">
        <f t="shared" si="21"/>
        <v>0</v>
      </c>
      <c r="E31" s="64">
        <f t="shared" si="21"/>
        <v>0</v>
      </c>
      <c r="F31" s="64">
        <f t="shared" si="21"/>
        <v>0</v>
      </c>
      <c r="G31" s="64">
        <f t="shared" si="21"/>
        <v>0</v>
      </c>
      <c r="H31" s="67">
        <v>0</v>
      </c>
      <c r="I31" s="65">
        <f t="shared" si="22"/>
        <v>0</v>
      </c>
      <c r="J31" s="68">
        <v>0</v>
      </c>
      <c r="K31" s="68">
        <v>0</v>
      </c>
      <c r="L31" s="68">
        <v>0</v>
      </c>
      <c r="M31" s="39">
        <f t="shared" si="14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5"/>
        <v>0</v>
      </c>
      <c r="S31" s="68">
        <v>0</v>
      </c>
      <c r="T31" s="68">
        <v>0</v>
      </c>
      <c r="U31" s="68">
        <v>0</v>
      </c>
      <c r="V31" s="39">
        <f t="shared" si="5"/>
        <v>0</v>
      </c>
      <c r="W31" s="68">
        <v>0</v>
      </c>
      <c r="X31" s="68">
        <v>0</v>
      </c>
      <c r="Y31" s="39">
        <f t="shared" si="17"/>
        <v>0</v>
      </c>
      <c r="Z31" s="68">
        <v>0</v>
      </c>
      <c r="AA31" s="68">
        <v>0</v>
      </c>
      <c r="AB31" s="68">
        <v>0</v>
      </c>
      <c r="AC31" s="39">
        <f t="shared" si="19"/>
        <v>0</v>
      </c>
      <c r="AD31" s="68">
        <v>0</v>
      </c>
      <c r="AE31" s="68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39">
        <v>0</v>
      </c>
      <c r="AL31" s="39">
        <v>0</v>
      </c>
      <c r="AM31" s="68"/>
      <c r="AN31" s="68"/>
      <c r="AO31" s="68"/>
      <c r="AP31" s="68"/>
    </row>
    <row r="32" spans="1:42" ht="22.5" customHeight="1" x14ac:dyDescent="0.25">
      <c r="A32" s="70" t="s">
        <v>51</v>
      </c>
      <c r="B32" s="63" t="s">
        <v>3</v>
      </c>
      <c r="C32" s="64">
        <f t="shared" si="21"/>
        <v>0</v>
      </c>
      <c r="D32" s="64">
        <f t="shared" si="21"/>
        <v>0</v>
      </c>
      <c r="E32" s="64">
        <f t="shared" si="21"/>
        <v>0</v>
      </c>
      <c r="F32" s="64">
        <f t="shared" si="21"/>
        <v>0</v>
      </c>
      <c r="G32" s="64">
        <f t="shared" si="21"/>
        <v>0</v>
      </c>
      <c r="H32" s="67">
        <v>0</v>
      </c>
      <c r="I32" s="65">
        <f t="shared" si="22"/>
        <v>0</v>
      </c>
      <c r="J32" s="68">
        <v>0</v>
      </c>
      <c r="K32" s="68">
        <v>0</v>
      </c>
      <c r="L32" s="68">
        <v>0</v>
      </c>
      <c r="M32" s="39">
        <f t="shared" si="14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5"/>
        <v>0</v>
      </c>
      <c r="S32" s="68">
        <v>0</v>
      </c>
      <c r="T32" s="68">
        <v>0</v>
      </c>
      <c r="U32" s="68">
        <v>0</v>
      </c>
      <c r="V32" s="39">
        <f t="shared" si="5"/>
        <v>0</v>
      </c>
      <c r="W32" s="68">
        <v>0</v>
      </c>
      <c r="X32" s="68">
        <v>0</v>
      </c>
      <c r="Y32" s="39">
        <f t="shared" si="17"/>
        <v>0</v>
      </c>
      <c r="Z32" s="68">
        <v>0</v>
      </c>
      <c r="AA32" s="68">
        <v>0</v>
      </c>
      <c r="AB32" s="68">
        <v>0</v>
      </c>
      <c r="AC32" s="39">
        <f t="shared" si="19"/>
        <v>0</v>
      </c>
      <c r="AD32" s="68">
        <v>0</v>
      </c>
      <c r="AE32" s="68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39">
        <v>0</v>
      </c>
      <c r="AL32" s="39">
        <v>0</v>
      </c>
      <c r="AM32" s="68"/>
      <c r="AN32" s="68"/>
      <c r="AO32" s="68"/>
      <c r="AP32" s="68"/>
    </row>
    <row r="33" spans="1:42" ht="38.25" x14ac:dyDescent="0.25">
      <c r="A33" s="70" t="s">
        <v>81</v>
      </c>
      <c r="B33" s="61" t="s">
        <v>93</v>
      </c>
      <c r="C33" s="64">
        <f t="shared" si="21"/>
        <v>0</v>
      </c>
      <c r="D33" s="64">
        <f t="shared" si="21"/>
        <v>0</v>
      </c>
      <c r="E33" s="64">
        <f t="shared" si="21"/>
        <v>0</v>
      </c>
      <c r="F33" s="64">
        <f t="shared" si="21"/>
        <v>0</v>
      </c>
      <c r="G33" s="64">
        <f t="shared" si="21"/>
        <v>0</v>
      </c>
      <c r="H33" s="67">
        <v>0</v>
      </c>
      <c r="I33" s="65">
        <f t="shared" si="22"/>
        <v>0</v>
      </c>
      <c r="J33" s="68">
        <v>0</v>
      </c>
      <c r="K33" s="68">
        <v>0</v>
      </c>
      <c r="L33" s="68">
        <v>0</v>
      </c>
      <c r="M33" s="39">
        <f t="shared" si="14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5"/>
        <v>0</v>
      </c>
      <c r="S33" s="68">
        <v>0</v>
      </c>
      <c r="T33" s="68">
        <v>0</v>
      </c>
      <c r="U33" s="68">
        <v>0</v>
      </c>
      <c r="V33" s="39">
        <f t="shared" si="5"/>
        <v>0</v>
      </c>
      <c r="W33" s="68">
        <v>0</v>
      </c>
      <c r="X33" s="68">
        <v>0</v>
      </c>
      <c r="Y33" s="39">
        <f t="shared" si="17"/>
        <v>0</v>
      </c>
      <c r="Z33" s="68">
        <v>0</v>
      </c>
      <c r="AA33" s="68">
        <v>0</v>
      </c>
      <c r="AB33" s="68">
        <v>0</v>
      </c>
      <c r="AC33" s="39">
        <f t="shared" si="19"/>
        <v>0</v>
      </c>
      <c r="AD33" s="68">
        <v>0</v>
      </c>
      <c r="AE33" s="68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39">
        <v>0</v>
      </c>
      <c r="AL33" s="39">
        <v>0</v>
      </c>
      <c r="AM33" s="68"/>
      <c r="AN33" s="68"/>
      <c r="AO33" s="68"/>
      <c r="AP33" s="68"/>
    </row>
    <row r="34" spans="1:42" ht="38.25" x14ac:dyDescent="0.25">
      <c r="A34" s="70" t="s">
        <v>82</v>
      </c>
      <c r="B34" s="61" t="s">
        <v>62</v>
      </c>
      <c r="C34" s="64">
        <f t="shared" si="21"/>
        <v>0</v>
      </c>
      <c r="D34" s="64">
        <f t="shared" si="21"/>
        <v>0</v>
      </c>
      <c r="E34" s="64">
        <f t="shared" si="21"/>
        <v>0</v>
      </c>
      <c r="F34" s="64">
        <f t="shared" si="21"/>
        <v>0</v>
      </c>
      <c r="G34" s="64">
        <f t="shared" si="21"/>
        <v>0</v>
      </c>
      <c r="H34" s="67">
        <v>0</v>
      </c>
      <c r="I34" s="65">
        <f t="shared" si="22"/>
        <v>0</v>
      </c>
      <c r="J34" s="68">
        <v>0</v>
      </c>
      <c r="K34" s="68">
        <v>0</v>
      </c>
      <c r="L34" s="68">
        <v>0</v>
      </c>
      <c r="M34" s="39">
        <f t="shared" si="14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5"/>
        <v>0</v>
      </c>
      <c r="S34" s="68">
        <v>0</v>
      </c>
      <c r="T34" s="68">
        <v>0</v>
      </c>
      <c r="U34" s="68">
        <v>0</v>
      </c>
      <c r="V34" s="39">
        <f t="shared" si="5"/>
        <v>0</v>
      </c>
      <c r="W34" s="68">
        <v>0</v>
      </c>
      <c r="X34" s="68">
        <v>0</v>
      </c>
      <c r="Y34" s="39">
        <f t="shared" si="17"/>
        <v>0</v>
      </c>
      <c r="Z34" s="68">
        <v>0</v>
      </c>
      <c r="AA34" s="68">
        <v>0</v>
      </c>
      <c r="AB34" s="68">
        <v>0</v>
      </c>
      <c r="AC34" s="39">
        <f t="shared" si="19"/>
        <v>0</v>
      </c>
      <c r="AD34" s="68">
        <v>0</v>
      </c>
      <c r="AE34" s="68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39">
        <v>0</v>
      </c>
      <c r="AL34" s="39">
        <v>0</v>
      </c>
      <c r="AM34" s="68"/>
      <c r="AN34" s="68"/>
      <c r="AO34" s="68"/>
      <c r="AP34" s="68"/>
    </row>
    <row r="35" spans="1:42" ht="38.25" x14ac:dyDescent="0.25">
      <c r="A35" s="70" t="s">
        <v>83</v>
      </c>
      <c r="B35" s="61" t="s">
        <v>63</v>
      </c>
      <c r="C35" s="64">
        <f t="shared" si="21"/>
        <v>0</v>
      </c>
      <c r="D35" s="64">
        <f t="shared" si="21"/>
        <v>0</v>
      </c>
      <c r="E35" s="64">
        <f t="shared" si="21"/>
        <v>0</v>
      </c>
      <c r="F35" s="64">
        <f t="shared" si="21"/>
        <v>0</v>
      </c>
      <c r="G35" s="64">
        <f t="shared" si="21"/>
        <v>0</v>
      </c>
      <c r="H35" s="67">
        <v>0</v>
      </c>
      <c r="I35" s="65">
        <f t="shared" si="22"/>
        <v>0</v>
      </c>
      <c r="J35" s="68">
        <v>0</v>
      </c>
      <c r="K35" s="68">
        <v>0</v>
      </c>
      <c r="L35" s="68">
        <v>0</v>
      </c>
      <c r="M35" s="39">
        <f t="shared" si="14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5"/>
        <v>0</v>
      </c>
      <c r="S35" s="68">
        <v>0</v>
      </c>
      <c r="T35" s="68">
        <v>0</v>
      </c>
      <c r="U35" s="68">
        <v>0</v>
      </c>
      <c r="V35" s="39">
        <f t="shared" si="5"/>
        <v>0</v>
      </c>
      <c r="W35" s="68">
        <v>0</v>
      </c>
      <c r="X35" s="68">
        <v>0</v>
      </c>
      <c r="Y35" s="39">
        <f t="shared" si="17"/>
        <v>0</v>
      </c>
      <c r="Z35" s="68">
        <v>0</v>
      </c>
      <c r="AA35" s="68">
        <v>0</v>
      </c>
      <c r="AB35" s="68">
        <v>0</v>
      </c>
      <c r="AC35" s="39">
        <f t="shared" si="19"/>
        <v>0</v>
      </c>
      <c r="AD35" s="68">
        <v>0</v>
      </c>
      <c r="AE35" s="68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39">
        <v>0</v>
      </c>
      <c r="AL35" s="39">
        <v>0</v>
      </c>
      <c r="AM35" s="68"/>
      <c r="AN35" s="68"/>
      <c r="AO35" s="68"/>
      <c r="AP35" s="68"/>
    </row>
    <row r="36" spans="1:42" ht="38.25" x14ac:dyDescent="0.25">
      <c r="A36" s="70" t="s">
        <v>84</v>
      </c>
      <c r="B36" s="61" t="s">
        <v>64</v>
      </c>
      <c r="C36" s="64">
        <f t="shared" si="21"/>
        <v>0</v>
      </c>
      <c r="D36" s="64">
        <f t="shared" si="21"/>
        <v>0</v>
      </c>
      <c r="E36" s="64">
        <f t="shared" si="21"/>
        <v>0</v>
      </c>
      <c r="F36" s="64">
        <f t="shared" si="21"/>
        <v>0</v>
      </c>
      <c r="G36" s="64">
        <f t="shared" si="21"/>
        <v>0</v>
      </c>
      <c r="H36" s="67">
        <v>0</v>
      </c>
      <c r="I36" s="65">
        <f t="shared" si="22"/>
        <v>0</v>
      </c>
      <c r="J36" s="68">
        <v>0</v>
      </c>
      <c r="K36" s="68">
        <v>0</v>
      </c>
      <c r="L36" s="68">
        <v>0</v>
      </c>
      <c r="M36" s="39">
        <f t="shared" si="14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5"/>
        <v>0</v>
      </c>
      <c r="S36" s="68">
        <v>0</v>
      </c>
      <c r="T36" s="68">
        <v>0</v>
      </c>
      <c r="U36" s="68">
        <v>0</v>
      </c>
      <c r="V36" s="39">
        <f t="shared" si="5"/>
        <v>0</v>
      </c>
      <c r="W36" s="68">
        <v>0</v>
      </c>
      <c r="X36" s="68">
        <v>0</v>
      </c>
      <c r="Y36" s="39">
        <f t="shared" si="17"/>
        <v>0</v>
      </c>
      <c r="Z36" s="68">
        <v>0</v>
      </c>
      <c r="AA36" s="68">
        <v>0</v>
      </c>
      <c r="AB36" s="68">
        <v>0</v>
      </c>
      <c r="AC36" s="39">
        <f t="shared" si="19"/>
        <v>0</v>
      </c>
      <c r="AD36" s="68">
        <v>0</v>
      </c>
      <c r="AE36" s="68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39">
        <v>0</v>
      </c>
      <c r="AL36" s="39">
        <v>0</v>
      </c>
      <c r="AM36" s="68"/>
      <c r="AN36" s="68"/>
      <c r="AO36" s="68"/>
      <c r="AP36" s="68"/>
    </row>
    <row r="37" spans="1:42" ht="25.5" x14ac:dyDescent="0.25">
      <c r="A37" s="70" t="s">
        <v>94</v>
      </c>
      <c r="B37" s="61" t="s">
        <v>65</v>
      </c>
      <c r="C37" s="64">
        <f t="shared" si="21"/>
        <v>0</v>
      </c>
      <c r="D37" s="64">
        <f t="shared" si="21"/>
        <v>0</v>
      </c>
      <c r="E37" s="64">
        <f t="shared" si="21"/>
        <v>0</v>
      </c>
      <c r="F37" s="64">
        <f t="shared" si="21"/>
        <v>0</v>
      </c>
      <c r="G37" s="64">
        <f t="shared" si="21"/>
        <v>0</v>
      </c>
      <c r="H37" s="67">
        <v>0</v>
      </c>
      <c r="I37" s="65">
        <f t="shared" si="22"/>
        <v>0</v>
      </c>
      <c r="J37" s="68">
        <v>0</v>
      </c>
      <c r="K37" s="68">
        <v>0</v>
      </c>
      <c r="L37" s="68">
        <v>0</v>
      </c>
      <c r="M37" s="39">
        <f t="shared" si="14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5"/>
        <v>0</v>
      </c>
      <c r="S37" s="68">
        <v>0</v>
      </c>
      <c r="T37" s="68">
        <v>0</v>
      </c>
      <c r="U37" s="68">
        <v>0</v>
      </c>
      <c r="V37" s="39">
        <f t="shared" si="5"/>
        <v>0</v>
      </c>
      <c r="W37" s="68">
        <v>0</v>
      </c>
      <c r="X37" s="68">
        <v>0</v>
      </c>
      <c r="Y37" s="39">
        <f t="shared" si="17"/>
        <v>0</v>
      </c>
      <c r="Z37" s="68">
        <v>0</v>
      </c>
      <c r="AA37" s="68">
        <v>0</v>
      </c>
      <c r="AB37" s="68">
        <v>0</v>
      </c>
      <c r="AC37" s="39">
        <f t="shared" si="19"/>
        <v>0</v>
      </c>
      <c r="AD37" s="68">
        <v>0</v>
      </c>
      <c r="AE37" s="68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39">
        <v>0</v>
      </c>
      <c r="AL37" s="39">
        <v>0</v>
      </c>
      <c r="AM37" s="68"/>
      <c r="AN37" s="68"/>
      <c r="AO37" s="68"/>
      <c r="AP37" s="68"/>
    </row>
    <row r="38" spans="1:42" x14ac:dyDescent="0.25">
      <c r="A38" s="70" t="s">
        <v>102</v>
      </c>
      <c r="B38" s="61" t="s">
        <v>139</v>
      </c>
      <c r="C38" s="64">
        <v>0</v>
      </c>
      <c r="D38" s="64">
        <v>0</v>
      </c>
      <c r="E38" s="64">
        <v>0</v>
      </c>
      <c r="F38" s="64">
        <v>0</v>
      </c>
      <c r="G38" s="64">
        <v>0</v>
      </c>
      <c r="H38" s="67">
        <v>0</v>
      </c>
      <c r="I38" s="65">
        <f t="shared" si="22"/>
        <v>0</v>
      </c>
      <c r="J38" s="68">
        <v>0</v>
      </c>
      <c r="K38" s="68">
        <v>0</v>
      </c>
      <c r="L38" s="68">
        <v>0</v>
      </c>
      <c r="M38" s="39">
        <f t="shared" si="14"/>
        <v>0</v>
      </c>
      <c r="N38" s="68">
        <v>0</v>
      </c>
      <c r="O38" s="68">
        <v>0</v>
      </c>
      <c r="P38" s="68">
        <v>0</v>
      </c>
      <c r="Q38" s="68">
        <v>0</v>
      </c>
      <c r="R38" s="39">
        <f t="shared" si="15"/>
        <v>0</v>
      </c>
      <c r="S38" s="68"/>
      <c r="T38" s="68">
        <v>0</v>
      </c>
      <c r="U38" s="68">
        <v>0</v>
      </c>
      <c r="V38" s="39">
        <f t="shared" si="5"/>
        <v>0</v>
      </c>
      <c r="W38" s="68">
        <v>0</v>
      </c>
      <c r="X38" s="68">
        <v>0</v>
      </c>
      <c r="Y38" s="39">
        <f t="shared" si="17"/>
        <v>0</v>
      </c>
      <c r="Z38" s="68">
        <v>0</v>
      </c>
      <c r="AA38" s="68">
        <v>0</v>
      </c>
      <c r="AB38" s="68">
        <v>0</v>
      </c>
      <c r="AC38" s="39">
        <f t="shared" si="19"/>
        <v>0</v>
      </c>
      <c r="AD38" s="68">
        <v>0</v>
      </c>
      <c r="AE38" s="68">
        <v>0</v>
      </c>
      <c r="AF38" s="68"/>
      <c r="AG38" s="68">
        <v>0</v>
      </c>
      <c r="AH38" s="68"/>
      <c r="AI38" s="68"/>
      <c r="AJ38" s="68"/>
      <c r="AK38" s="39">
        <v>0</v>
      </c>
      <c r="AL38" s="39">
        <v>0</v>
      </c>
      <c r="AM38" s="68"/>
      <c r="AN38" s="68"/>
      <c r="AO38" s="68"/>
      <c r="AP38" s="68"/>
    </row>
    <row r="39" spans="1:42" x14ac:dyDescent="0.25">
      <c r="A39" s="70" t="s">
        <v>52</v>
      </c>
      <c r="B39" s="61" t="s">
        <v>3</v>
      </c>
      <c r="C39" s="64">
        <f>E39+F39+G39</f>
        <v>0</v>
      </c>
      <c r="D39" s="64">
        <f t="shared" si="21"/>
        <v>0</v>
      </c>
      <c r="E39" s="64">
        <f t="shared" si="21"/>
        <v>0</v>
      </c>
      <c r="F39" s="64">
        <f t="shared" si="21"/>
        <v>0</v>
      </c>
      <c r="G39" s="64">
        <f t="shared" si="21"/>
        <v>0</v>
      </c>
      <c r="H39" s="67">
        <v>0</v>
      </c>
      <c r="I39" s="65">
        <f t="shared" si="22"/>
        <v>0</v>
      </c>
      <c r="J39" s="68">
        <v>0</v>
      </c>
      <c r="K39" s="68">
        <v>0</v>
      </c>
      <c r="L39" s="68">
        <v>0</v>
      </c>
      <c r="M39" s="39">
        <f t="shared" si="14"/>
        <v>0</v>
      </c>
      <c r="N39" s="68">
        <v>0</v>
      </c>
      <c r="O39" s="68">
        <v>0</v>
      </c>
      <c r="P39" s="68">
        <v>0</v>
      </c>
      <c r="Q39" s="68">
        <v>0</v>
      </c>
      <c r="R39" s="39">
        <f t="shared" si="15"/>
        <v>0</v>
      </c>
      <c r="S39" s="68">
        <v>0</v>
      </c>
      <c r="T39" s="68">
        <v>0</v>
      </c>
      <c r="U39" s="68">
        <v>0</v>
      </c>
      <c r="V39" s="39">
        <f t="shared" si="5"/>
        <v>0</v>
      </c>
      <c r="W39" s="68">
        <v>0</v>
      </c>
      <c r="X39" s="68">
        <v>0</v>
      </c>
      <c r="Y39" s="39">
        <f t="shared" si="17"/>
        <v>0</v>
      </c>
      <c r="Z39" s="68">
        <v>0</v>
      </c>
      <c r="AA39" s="68">
        <v>0</v>
      </c>
      <c r="AB39" s="68">
        <v>1</v>
      </c>
      <c r="AC39" s="39">
        <f t="shared" si="19"/>
        <v>1</v>
      </c>
      <c r="AD39" s="68">
        <v>0</v>
      </c>
      <c r="AE39" s="68">
        <v>1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39">
        <v>0</v>
      </c>
      <c r="AL39" s="39">
        <v>0</v>
      </c>
      <c r="AM39" s="68"/>
      <c r="AN39" s="68"/>
      <c r="AO39" s="68"/>
      <c r="AP39" s="68"/>
    </row>
    <row r="40" spans="1:42" x14ac:dyDescent="0.25">
      <c r="A40" s="70"/>
      <c r="B40" s="61" t="s">
        <v>16</v>
      </c>
      <c r="C40" s="56">
        <f>C8+C11+C14+C17+C18+C19+C27+C33+C34+C35+C36+C37+C38+C39</f>
        <v>81</v>
      </c>
      <c r="D40" s="56">
        <f t="shared" ref="D40:AP40" si="24">D8+D11+D14+D17+D18+D19+D27+D33+D34+D35+D36+D37+D38+D39</f>
        <v>0</v>
      </c>
      <c r="E40" s="56">
        <f t="shared" si="24"/>
        <v>81</v>
      </c>
      <c r="F40" s="56">
        <f t="shared" si="24"/>
        <v>0</v>
      </c>
      <c r="G40" s="56">
        <f t="shared" si="24"/>
        <v>0</v>
      </c>
      <c r="H40" s="56">
        <f t="shared" si="24"/>
        <v>81</v>
      </c>
      <c r="I40" s="56">
        <f t="shared" si="24"/>
        <v>59</v>
      </c>
      <c r="J40" s="56">
        <f t="shared" si="24"/>
        <v>7</v>
      </c>
      <c r="K40" s="56">
        <f t="shared" si="24"/>
        <v>15</v>
      </c>
      <c r="L40" s="56">
        <f t="shared" si="24"/>
        <v>0</v>
      </c>
      <c r="M40" s="56">
        <f t="shared" si="24"/>
        <v>48</v>
      </c>
      <c r="N40" s="56">
        <f t="shared" si="24"/>
        <v>21</v>
      </c>
      <c r="O40" s="56">
        <f t="shared" si="24"/>
        <v>2</v>
      </c>
      <c r="P40" s="56">
        <f t="shared" si="24"/>
        <v>25</v>
      </c>
      <c r="Q40" s="56">
        <f t="shared" si="24"/>
        <v>0</v>
      </c>
      <c r="R40" s="56">
        <f t="shared" si="24"/>
        <v>13</v>
      </c>
      <c r="S40" s="56">
        <f t="shared" si="24"/>
        <v>0</v>
      </c>
      <c r="T40" s="56">
        <f t="shared" si="24"/>
        <v>11</v>
      </c>
      <c r="U40" s="56">
        <f t="shared" si="24"/>
        <v>2</v>
      </c>
      <c r="V40" s="56">
        <f t="shared" si="24"/>
        <v>61</v>
      </c>
      <c r="W40" s="56">
        <f t="shared" si="24"/>
        <v>0</v>
      </c>
      <c r="X40" s="56">
        <f t="shared" si="24"/>
        <v>6</v>
      </c>
      <c r="Y40" s="56">
        <f t="shared" si="24"/>
        <v>79</v>
      </c>
      <c r="Z40" s="56">
        <f t="shared" si="24"/>
        <v>6</v>
      </c>
      <c r="AA40" s="56">
        <f t="shared" si="24"/>
        <v>31</v>
      </c>
      <c r="AB40" s="56">
        <f t="shared" si="24"/>
        <v>13</v>
      </c>
      <c r="AC40" s="56">
        <f t="shared" si="24"/>
        <v>44</v>
      </c>
      <c r="AD40" s="56">
        <f t="shared" si="24"/>
        <v>5</v>
      </c>
      <c r="AE40" s="56">
        <f t="shared" si="24"/>
        <v>39</v>
      </c>
      <c r="AF40" s="56">
        <f t="shared" si="24"/>
        <v>0</v>
      </c>
      <c r="AG40" s="56">
        <f t="shared" si="24"/>
        <v>37</v>
      </c>
      <c r="AH40" s="56">
        <f t="shared" si="24"/>
        <v>0</v>
      </c>
      <c r="AI40" s="56">
        <f t="shared" si="24"/>
        <v>0</v>
      </c>
      <c r="AJ40" s="56">
        <f t="shared" si="24"/>
        <v>0</v>
      </c>
      <c r="AK40" s="56">
        <f t="shared" si="24"/>
        <v>0</v>
      </c>
      <c r="AL40" s="56">
        <f t="shared" si="24"/>
        <v>0</v>
      </c>
      <c r="AM40" s="56">
        <f t="shared" si="24"/>
        <v>0</v>
      </c>
      <c r="AN40" s="56">
        <f t="shared" si="24"/>
        <v>0</v>
      </c>
      <c r="AO40" s="56">
        <f t="shared" si="24"/>
        <v>0</v>
      </c>
      <c r="AP40" s="56">
        <f t="shared" si="24"/>
        <v>0</v>
      </c>
    </row>
    <row r="41" spans="1:42" x14ac:dyDescent="0.25">
      <c r="A41" s="71"/>
      <c r="B41" s="71"/>
      <c r="C41" s="71" t="s">
        <v>103</v>
      </c>
      <c r="D41" s="71" t="s">
        <v>104</v>
      </c>
      <c r="E41" s="71" t="s">
        <v>47</v>
      </c>
      <c r="F41" s="71" t="s">
        <v>105</v>
      </c>
      <c r="G41" s="71" t="s">
        <v>106</v>
      </c>
      <c r="H41" s="71" t="s">
        <v>107</v>
      </c>
      <c r="I41" s="71" t="s">
        <v>108</v>
      </c>
      <c r="J41" s="71" t="s">
        <v>52</v>
      </c>
      <c r="K41" s="71" t="s">
        <v>81</v>
      </c>
      <c r="L41" s="71" t="s">
        <v>82</v>
      </c>
      <c r="M41" s="71" t="s">
        <v>83</v>
      </c>
      <c r="N41" s="71" t="s">
        <v>84</v>
      </c>
      <c r="O41" s="71" t="s">
        <v>94</v>
      </c>
      <c r="P41" s="71" t="s">
        <v>109</v>
      </c>
      <c r="Q41" s="71" t="s">
        <v>110</v>
      </c>
      <c r="R41" s="71" t="s">
        <v>111</v>
      </c>
      <c r="S41" s="71" t="s">
        <v>112</v>
      </c>
      <c r="T41" s="71" t="s">
        <v>113</v>
      </c>
      <c r="U41" s="71" t="s">
        <v>114</v>
      </c>
      <c r="V41" s="71" t="s">
        <v>115</v>
      </c>
      <c r="W41" s="71" t="s">
        <v>116</v>
      </c>
      <c r="X41" s="71" t="s">
        <v>117</v>
      </c>
      <c r="Y41" s="71" t="s">
        <v>118</v>
      </c>
      <c r="Z41" s="71" t="s">
        <v>119</v>
      </c>
      <c r="AA41" s="71" t="s">
        <v>120</v>
      </c>
      <c r="AB41" s="71" t="s">
        <v>121</v>
      </c>
      <c r="AC41" s="71" t="s">
        <v>122</v>
      </c>
      <c r="AD41" s="71" t="s">
        <v>123</v>
      </c>
      <c r="AE41" s="71" t="s">
        <v>124</v>
      </c>
      <c r="AF41" s="71" t="s">
        <v>125</v>
      </c>
      <c r="AG41" s="71" t="s">
        <v>126</v>
      </c>
      <c r="AH41" s="71" t="s">
        <v>127</v>
      </c>
      <c r="AI41" s="71" t="s">
        <v>128</v>
      </c>
      <c r="AJ41" s="71" t="s">
        <v>129</v>
      </c>
      <c r="AK41" s="71" t="s">
        <v>130</v>
      </c>
      <c r="AL41" s="71" t="s">
        <v>131</v>
      </c>
      <c r="AM41" s="71" t="s">
        <v>132</v>
      </c>
      <c r="AN41" s="71" t="s">
        <v>133</v>
      </c>
      <c r="AO41" s="71" t="s">
        <v>134</v>
      </c>
      <c r="AP41" s="71" t="s">
        <v>135</v>
      </c>
    </row>
    <row r="42" spans="1:42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</row>
    <row r="43" spans="1:42" x14ac:dyDescent="0.25">
      <c r="A43" s="71"/>
      <c r="B43" s="71"/>
      <c r="C43" s="71"/>
      <c r="D43" s="71"/>
      <c r="E43" s="71"/>
      <c r="F43" s="71"/>
      <c r="G43" s="71"/>
      <c r="H43" s="71"/>
      <c r="I43" s="71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</row>
    <row r="44" spans="1:42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2"/>
      <c r="C93" s="72"/>
      <c r="D93" s="72"/>
      <c r="E93" s="72"/>
      <c r="F93" s="72"/>
      <c r="G93" s="72"/>
      <c r="H93" s="72"/>
      <c r="I93" s="7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2"/>
      <c r="C94" s="72"/>
      <c r="D94" s="72"/>
      <c r="E94" s="72"/>
      <c r="F94" s="72"/>
      <c r="G94" s="72"/>
      <c r="H94" s="72"/>
      <c r="I94" s="7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2"/>
      <c r="C95" s="72"/>
      <c r="D95" s="72"/>
      <c r="E95" s="72"/>
      <c r="F95" s="72"/>
      <c r="G95" s="72"/>
      <c r="H95" s="72"/>
      <c r="I95" s="7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3"/>
      <c r="C101" s="73"/>
      <c r="D101" s="73"/>
      <c r="E101" s="73"/>
      <c r="F101" s="73"/>
      <c r="G101" s="73"/>
      <c r="H101" s="73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3"/>
      <c r="C102" s="73"/>
      <c r="D102" s="73"/>
      <c r="E102" s="73"/>
      <c r="F102" s="73"/>
      <c r="G102" s="73"/>
      <c r="H102" s="73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4"/>
      <c r="B104" s="75"/>
      <c r="C104" s="75"/>
      <c r="D104" s="75"/>
      <c r="E104" s="75"/>
      <c r="F104" s="75"/>
      <c r="G104" s="75"/>
      <c r="H104" s="75"/>
      <c r="I104" s="76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3"/>
      <c r="C106" s="73"/>
      <c r="D106" s="73"/>
      <c r="E106" s="73"/>
      <c r="F106" s="73"/>
      <c r="G106" s="73"/>
      <c r="H106" s="73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2"/>
      <c r="C107" s="72"/>
      <c r="D107" s="72"/>
      <c r="E107" s="72"/>
      <c r="F107" s="72"/>
      <c r="G107" s="72"/>
      <c r="H107" s="72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4"/>
      <c r="B108" s="75"/>
      <c r="C108" s="75"/>
      <c r="D108" s="75"/>
      <c r="E108" s="75"/>
      <c r="F108" s="75"/>
      <c r="G108" s="75"/>
      <c r="H108" s="75"/>
      <c r="I108" s="76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3"/>
      <c r="C110" s="73"/>
      <c r="D110" s="73"/>
      <c r="E110" s="73"/>
      <c r="F110" s="73"/>
      <c r="G110" s="73"/>
      <c r="H110" s="73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2"/>
      <c r="C114" s="72"/>
      <c r="D114" s="72"/>
      <c r="E114" s="72"/>
      <c r="F114" s="72"/>
      <c r="G114" s="72"/>
      <c r="H114" s="72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4"/>
      <c r="B115" s="75"/>
      <c r="C115" s="75"/>
      <c r="D115" s="75"/>
      <c r="E115" s="75"/>
      <c r="F115" s="75"/>
      <c r="G115" s="75"/>
      <c r="H115" s="75"/>
      <c r="I115" s="76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3"/>
      <c r="C117" s="73"/>
      <c r="D117" s="73"/>
      <c r="E117" s="73"/>
      <c r="F117" s="73"/>
      <c r="G117" s="73"/>
      <c r="H117" s="73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3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5"/>
      <c r="D119" s="75"/>
      <c r="E119" s="75"/>
      <c r="F119" s="75"/>
      <c r="G119" s="75"/>
      <c r="H119" s="75"/>
      <c r="I119" s="76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3"/>
      <c r="D121" s="73"/>
      <c r="E121" s="73"/>
      <c r="F121" s="73"/>
      <c r="G121" s="73"/>
      <c r="H121" s="73"/>
      <c r="I121" s="7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2"/>
      <c r="C123" s="72"/>
      <c r="D123" s="72"/>
      <c r="E123" s="72"/>
      <c r="F123" s="72"/>
      <c r="G123" s="72"/>
      <c r="H123" s="72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7"/>
      <c r="B124" s="75"/>
      <c r="C124" s="72"/>
      <c r="D124" s="72"/>
      <c r="E124" s="72"/>
      <c r="F124" s="72"/>
      <c r="G124" s="72"/>
      <c r="H124" s="72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5"/>
      <c r="D125" s="75"/>
      <c r="E125" s="75"/>
      <c r="F125" s="75"/>
      <c r="G125" s="75"/>
      <c r="H125" s="75"/>
      <c r="I125" s="76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3"/>
      <c r="C126" s="73"/>
      <c r="D126" s="73"/>
      <c r="E126" s="73"/>
      <c r="F126" s="73"/>
      <c r="G126" s="73"/>
      <c r="H126" s="73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3"/>
      <c r="C127" s="73"/>
      <c r="D127" s="73"/>
      <c r="E127" s="73"/>
      <c r="F127" s="73"/>
      <c r="G127" s="73"/>
      <c r="H127" s="73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2"/>
      <c r="C128" s="72"/>
      <c r="D128" s="72"/>
      <c r="E128" s="72"/>
      <c r="F128" s="72"/>
      <c r="G128" s="72"/>
      <c r="H128" s="72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7"/>
      <c r="B129" s="75"/>
      <c r="C129" s="75"/>
      <c r="D129" s="75"/>
      <c r="E129" s="75"/>
      <c r="F129" s="75"/>
      <c r="G129" s="75"/>
      <c r="H129" s="75"/>
      <c r="I129" s="76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7"/>
      <c r="B130" s="75"/>
      <c r="C130" s="75"/>
      <c r="D130" s="75"/>
      <c r="E130" s="75"/>
      <c r="F130" s="75"/>
      <c r="G130" s="75"/>
      <c r="H130" s="75"/>
      <c r="I130" s="76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zoomScale="60" zoomScaleNormal="60" workbookViewId="0">
      <selection activeCell="AQ3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11.285156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52.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29.25" customHeight="1" x14ac:dyDescent="0.25">
      <c r="A2" s="202" t="s">
        <v>158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4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24.7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4.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63.75" x14ac:dyDescent="0.25">
      <c r="A8" s="60">
        <v>1</v>
      </c>
      <c r="B8" s="61" t="s">
        <v>53</v>
      </c>
      <c r="C8" s="56">
        <f t="shared" ref="C8:AP8" si="0">SUM(C9:C10)</f>
        <v>96</v>
      </c>
      <c r="D8" s="56">
        <f t="shared" si="0"/>
        <v>0</v>
      </c>
      <c r="E8" s="56">
        <f t="shared" si="0"/>
        <v>96</v>
      </c>
      <c r="F8" s="56">
        <f t="shared" si="0"/>
        <v>0</v>
      </c>
      <c r="G8" s="56">
        <f t="shared" si="0"/>
        <v>0</v>
      </c>
      <c r="H8" s="56">
        <f t="shared" si="0"/>
        <v>107</v>
      </c>
      <c r="I8" s="56">
        <f t="shared" si="0"/>
        <v>78</v>
      </c>
      <c r="J8" s="56">
        <f t="shared" si="0"/>
        <v>27</v>
      </c>
      <c r="K8" s="56">
        <f t="shared" si="0"/>
        <v>2</v>
      </c>
      <c r="L8" s="56">
        <f t="shared" si="0"/>
        <v>0</v>
      </c>
      <c r="M8" s="56">
        <f t="shared" si="0"/>
        <v>76</v>
      </c>
      <c r="N8" s="56">
        <f t="shared" si="0"/>
        <v>20</v>
      </c>
      <c r="O8" s="56">
        <f t="shared" si="0"/>
        <v>2</v>
      </c>
      <c r="P8" s="56">
        <f t="shared" si="0"/>
        <v>54</v>
      </c>
      <c r="Q8" s="56">
        <f t="shared" si="0"/>
        <v>0</v>
      </c>
      <c r="R8" s="56">
        <f t="shared" si="0"/>
        <v>6</v>
      </c>
      <c r="S8" s="56">
        <f t="shared" si="0"/>
        <v>0</v>
      </c>
      <c r="T8" s="56">
        <f t="shared" si="0"/>
        <v>5</v>
      </c>
      <c r="U8" s="56">
        <f t="shared" si="0"/>
        <v>1</v>
      </c>
      <c r="V8" s="56">
        <f t="shared" si="0"/>
        <v>82</v>
      </c>
      <c r="W8" s="56">
        <f t="shared" si="0"/>
        <v>0</v>
      </c>
      <c r="X8" s="56">
        <f t="shared" si="0"/>
        <v>6</v>
      </c>
      <c r="Y8" s="56">
        <f t="shared" si="0"/>
        <v>92</v>
      </c>
      <c r="Z8" s="56">
        <f t="shared" si="0"/>
        <v>6</v>
      </c>
      <c r="AA8" s="56">
        <f t="shared" si="0"/>
        <v>16</v>
      </c>
      <c r="AB8" s="56">
        <f t="shared" si="0"/>
        <v>8</v>
      </c>
      <c r="AC8" s="56">
        <f t="shared" si="0"/>
        <v>24</v>
      </c>
      <c r="AD8" s="56">
        <f t="shared" si="0"/>
        <v>1</v>
      </c>
      <c r="AE8" s="56">
        <f t="shared" si="0"/>
        <v>23</v>
      </c>
      <c r="AF8" s="56">
        <f t="shared" si="0"/>
        <v>0</v>
      </c>
      <c r="AG8" s="56">
        <f t="shared" si="0"/>
        <v>18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77</v>
      </c>
      <c r="D9" s="65">
        <f>L9+V9+W9+Y9-E9-I9</f>
        <v>0</v>
      </c>
      <c r="E9" s="65">
        <v>77</v>
      </c>
      <c r="F9" s="65">
        <v>0</v>
      </c>
      <c r="G9" s="65">
        <v>0</v>
      </c>
      <c r="H9" s="65">
        <v>92</v>
      </c>
      <c r="I9" s="65">
        <f t="shared" ref="I9:I10" si="1">H9-J9-K9</f>
        <v>65</v>
      </c>
      <c r="J9" s="39">
        <v>25</v>
      </c>
      <c r="K9" s="39">
        <v>2</v>
      </c>
      <c r="L9" s="39">
        <v>0</v>
      </c>
      <c r="M9" s="39">
        <f>N9+O9+P9+Q9</f>
        <v>71</v>
      </c>
      <c r="N9" s="39">
        <v>18</v>
      </c>
      <c r="O9" s="39">
        <v>0</v>
      </c>
      <c r="P9" s="39">
        <v>53</v>
      </c>
      <c r="Q9" s="39">
        <v>0</v>
      </c>
      <c r="R9" s="39">
        <f t="shared" ref="R9:R10" si="2">S9+T9+U9</f>
        <v>5</v>
      </c>
      <c r="S9" s="39">
        <v>0</v>
      </c>
      <c r="T9" s="39">
        <v>5</v>
      </c>
      <c r="U9" s="39">
        <v>0</v>
      </c>
      <c r="V9" s="39">
        <f t="shared" ref="V9:V10" si="3">M9+R9</f>
        <v>76</v>
      </c>
      <c r="W9" s="39">
        <v>0</v>
      </c>
      <c r="X9" s="39">
        <v>3</v>
      </c>
      <c r="Y9" s="39">
        <f t="shared" ref="Y9" si="4">E9+I9-V9-W9</f>
        <v>66</v>
      </c>
      <c r="Z9" s="39">
        <v>3</v>
      </c>
      <c r="AA9" s="39">
        <v>16</v>
      </c>
      <c r="AB9" s="39">
        <v>8</v>
      </c>
      <c r="AC9" s="39">
        <v>24</v>
      </c>
      <c r="AD9" s="39">
        <v>1</v>
      </c>
      <c r="AE9" s="39">
        <v>23</v>
      </c>
      <c r="AF9" s="39"/>
      <c r="AG9" s="39">
        <v>18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19</v>
      </c>
      <c r="D10" s="65">
        <f t="shared" ref="D10" si="5">L10+V10+W10+Y10-E10-I10</f>
        <v>0</v>
      </c>
      <c r="E10" s="65">
        <v>19</v>
      </c>
      <c r="F10" s="65">
        <v>0</v>
      </c>
      <c r="G10" s="65">
        <v>0</v>
      </c>
      <c r="H10" s="65">
        <v>15</v>
      </c>
      <c r="I10" s="65">
        <f t="shared" si="1"/>
        <v>13</v>
      </c>
      <c r="J10" s="39">
        <v>2</v>
      </c>
      <c r="K10" s="39">
        <v>0</v>
      </c>
      <c r="L10" s="39">
        <v>0</v>
      </c>
      <c r="M10" s="39">
        <f t="shared" ref="M10" si="6">N10+O10+P10+Q10</f>
        <v>5</v>
      </c>
      <c r="N10" s="39">
        <v>2</v>
      </c>
      <c r="O10" s="39">
        <v>2</v>
      </c>
      <c r="P10" s="39">
        <v>1</v>
      </c>
      <c r="Q10" s="39">
        <v>0</v>
      </c>
      <c r="R10" s="39">
        <f t="shared" si="2"/>
        <v>1</v>
      </c>
      <c r="S10" s="39">
        <v>0</v>
      </c>
      <c r="T10" s="39">
        <v>0</v>
      </c>
      <c r="U10" s="39">
        <v>1</v>
      </c>
      <c r="V10" s="39">
        <f t="shared" si="3"/>
        <v>6</v>
      </c>
      <c r="W10" s="39">
        <v>0</v>
      </c>
      <c r="X10" s="66">
        <v>3</v>
      </c>
      <c r="Y10" s="39">
        <f t="shared" ref="Y10" si="7">E10+I10-V10</f>
        <v>26</v>
      </c>
      <c r="Z10" s="66">
        <v>3</v>
      </c>
      <c r="AA10" s="66">
        <v>0</v>
      </c>
      <c r="AB10" s="66">
        <v>0</v>
      </c>
      <c r="AC10" s="66">
        <v>0</v>
      </c>
      <c r="AD10" s="66">
        <v>0</v>
      </c>
      <c r="AE10" s="66">
        <v>0</v>
      </c>
      <c r="AF10" s="39"/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61" t="s">
        <v>56</v>
      </c>
      <c r="C11" s="56">
        <f t="shared" ref="C11:AP11" si="8">SUM(C12:C13)</f>
        <v>24</v>
      </c>
      <c r="D11" s="56">
        <f t="shared" si="8"/>
        <v>0</v>
      </c>
      <c r="E11" s="56">
        <f t="shared" si="8"/>
        <v>24</v>
      </c>
      <c r="F11" s="56">
        <f t="shared" si="8"/>
        <v>0</v>
      </c>
      <c r="G11" s="56">
        <f t="shared" si="8"/>
        <v>0</v>
      </c>
      <c r="H11" s="56">
        <f t="shared" si="8"/>
        <v>12</v>
      </c>
      <c r="I11" s="56">
        <f t="shared" si="8"/>
        <v>10</v>
      </c>
      <c r="J11" s="56">
        <f t="shared" si="8"/>
        <v>0</v>
      </c>
      <c r="K11" s="56">
        <f t="shared" si="8"/>
        <v>2</v>
      </c>
      <c r="L11" s="56">
        <f t="shared" si="8"/>
        <v>0</v>
      </c>
      <c r="M11" s="56">
        <f t="shared" si="8"/>
        <v>7</v>
      </c>
      <c r="N11" s="56">
        <f t="shared" si="8"/>
        <v>5</v>
      </c>
      <c r="O11" s="56">
        <f t="shared" si="8"/>
        <v>1</v>
      </c>
      <c r="P11" s="56">
        <f t="shared" si="8"/>
        <v>1</v>
      </c>
      <c r="Q11" s="56">
        <f t="shared" si="8"/>
        <v>0</v>
      </c>
      <c r="R11" s="56">
        <f t="shared" si="8"/>
        <v>1</v>
      </c>
      <c r="S11" s="56">
        <f t="shared" si="8"/>
        <v>0</v>
      </c>
      <c r="T11" s="56">
        <f t="shared" si="8"/>
        <v>1</v>
      </c>
      <c r="U11" s="56">
        <f t="shared" si="8"/>
        <v>0</v>
      </c>
      <c r="V11" s="56">
        <f t="shared" si="8"/>
        <v>8</v>
      </c>
      <c r="W11" s="56">
        <f t="shared" si="8"/>
        <v>0</v>
      </c>
      <c r="X11" s="56">
        <f t="shared" si="8"/>
        <v>1</v>
      </c>
      <c r="Y11" s="56">
        <f t="shared" si="8"/>
        <v>26</v>
      </c>
      <c r="Z11" s="56">
        <f t="shared" si="8"/>
        <v>1</v>
      </c>
      <c r="AA11" s="56">
        <f t="shared" si="8"/>
        <v>2</v>
      </c>
      <c r="AB11" s="56">
        <f t="shared" si="8"/>
        <v>0</v>
      </c>
      <c r="AC11" s="56">
        <f t="shared" si="8"/>
        <v>2</v>
      </c>
      <c r="AD11" s="56">
        <f t="shared" si="8"/>
        <v>1</v>
      </c>
      <c r="AE11" s="56">
        <f t="shared" si="8"/>
        <v>1</v>
      </c>
      <c r="AF11" s="56">
        <f t="shared" si="8"/>
        <v>0</v>
      </c>
      <c r="AG11" s="56">
        <f t="shared" si="8"/>
        <v>2</v>
      </c>
      <c r="AH11" s="56">
        <f t="shared" si="8"/>
        <v>0</v>
      </c>
      <c r="AI11" s="56">
        <f t="shared" si="8"/>
        <v>0</v>
      </c>
      <c r="AJ11" s="56">
        <f t="shared" si="8"/>
        <v>0</v>
      </c>
      <c r="AK11" s="56">
        <f t="shared" si="8"/>
        <v>0</v>
      </c>
      <c r="AL11" s="56">
        <f t="shared" si="8"/>
        <v>0</v>
      </c>
      <c r="AM11" s="56">
        <f t="shared" si="8"/>
        <v>0</v>
      </c>
      <c r="AN11" s="56">
        <f t="shared" si="8"/>
        <v>0</v>
      </c>
      <c r="AO11" s="56">
        <f t="shared" si="8"/>
        <v>0</v>
      </c>
      <c r="AP11" s="56">
        <f t="shared" si="8"/>
        <v>0</v>
      </c>
    </row>
    <row r="12" spans="1:42" ht="38.25" x14ac:dyDescent="0.25">
      <c r="A12" s="62" t="s">
        <v>4</v>
      </c>
      <c r="B12" s="63" t="s">
        <v>57</v>
      </c>
      <c r="C12" s="65">
        <v>20</v>
      </c>
      <c r="D12" s="65">
        <f t="shared" ref="D12:D13" si="9">L12+V12+W12+Y12-E12-I12</f>
        <v>0</v>
      </c>
      <c r="E12" s="65">
        <v>20</v>
      </c>
      <c r="F12" s="65">
        <v>0</v>
      </c>
      <c r="G12" s="65">
        <v>0</v>
      </c>
      <c r="H12" s="65">
        <v>9</v>
      </c>
      <c r="I12" s="65">
        <f t="shared" ref="I12:I13" si="10">H12-J12-K12</f>
        <v>7</v>
      </c>
      <c r="J12" s="39">
        <v>0</v>
      </c>
      <c r="K12" s="39">
        <v>2</v>
      </c>
      <c r="L12" s="39">
        <v>0</v>
      </c>
      <c r="M12" s="39">
        <f t="shared" ref="M12:M13" si="11">N12+O12+P12+Q12</f>
        <v>5</v>
      </c>
      <c r="N12" s="39">
        <v>3</v>
      </c>
      <c r="O12" s="39">
        <v>1</v>
      </c>
      <c r="P12" s="39">
        <v>1</v>
      </c>
      <c r="Q12" s="39">
        <v>0</v>
      </c>
      <c r="R12" s="39">
        <f t="shared" ref="R12:R13" si="12">S12+T12+U12</f>
        <v>1</v>
      </c>
      <c r="S12" s="39">
        <v>0</v>
      </c>
      <c r="T12" s="39">
        <v>1</v>
      </c>
      <c r="U12" s="39">
        <v>0</v>
      </c>
      <c r="V12" s="39">
        <f t="shared" ref="V12:V13" si="13">M12+R12</f>
        <v>6</v>
      </c>
      <c r="W12" s="39">
        <v>0</v>
      </c>
      <c r="X12" s="39">
        <v>1</v>
      </c>
      <c r="Y12" s="39">
        <f t="shared" ref="Y12:Y13" si="14">E12+I12-V12</f>
        <v>21</v>
      </c>
      <c r="Z12" s="39">
        <v>1</v>
      </c>
      <c r="AA12" s="39">
        <v>2</v>
      </c>
      <c r="AB12" s="39">
        <v>0</v>
      </c>
      <c r="AC12" s="39">
        <v>2</v>
      </c>
      <c r="AD12" s="39">
        <v>1</v>
      </c>
      <c r="AE12" s="39">
        <v>1</v>
      </c>
      <c r="AF12" s="39"/>
      <c r="AG12" s="39">
        <v>2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v>4</v>
      </c>
      <c r="D13" s="65">
        <f t="shared" si="9"/>
        <v>0</v>
      </c>
      <c r="E13" s="65">
        <v>4</v>
      </c>
      <c r="F13" s="65">
        <v>0</v>
      </c>
      <c r="G13" s="65">
        <v>0</v>
      </c>
      <c r="H13" s="65">
        <v>3</v>
      </c>
      <c r="I13" s="65">
        <f t="shared" si="10"/>
        <v>3</v>
      </c>
      <c r="J13" s="39">
        <v>0</v>
      </c>
      <c r="K13" s="39">
        <v>0</v>
      </c>
      <c r="L13" s="39">
        <v>0</v>
      </c>
      <c r="M13" s="39">
        <f t="shared" si="11"/>
        <v>2</v>
      </c>
      <c r="N13" s="39">
        <v>2</v>
      </c>
      <c r="O13" s="39">
        <v>0</v>
      </c>
      <c r="P13" s="39">
        <v>0</v>
      </c>
      <c r="Q13" s="39">
        <v>0</v>
      </c>
      <c r="R13" s="39">
        <f t="shared" si="12"/>
        <v>0</v>
      </c>
      <c r="S13" s="39">
        <v>0</v>
      </c>
      <c r="T13" s="39">
        <v>0</v>
      </c>
      <c r="U13" s="39">
        <v>0</v>
      </c>
      <c r="V13" s="39">
        <f t="shared" si="13"/>
        <v>2</v>
      </c>
      <c r="W13" s="39">
        <v>0</v>
      </c>
      <c r="X13" s="39">
        <v>0</v>
      </c>
      <c r="Y13" s="39">
        <f t="shared" si="14"/>
        <v>5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/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51" x14ac:dyDescent="0.25">
      <c r="A14" s="62" t="s">
        <v>47</v>
      </c>
      <c r="B14" s="61" t="s">
        <v>59</v>
      </c>
      <c r="C14" s="56">
        <f t="shared" ref="C14:AP14" si="15">SUM(C15:C16)</f>
        <v>28</v>
      </c>
      <c r="D14" s="56">
        <f t="shared" si="15"/>
        <v>0</v>
      </c>
      <c r="E14" s="56">
        <f t="shared" si="15"/>
        <v>28</v>
      </c>
      <c r="F14" s="56">
        <f t="shared" si="15"/>
        <v>0</v>
      </c>
      <c r="G14" s="56">
        <f t="shared" si="15"/>
        <v>0</v>
      </c>
      <c r="H14" s="56">
        <f t="shared" si="15"/>
        <v>18</v>
      </c>
      <c r="I14" s="56">
        <f t="shared" si="15"/>
        <v>16</v>
      </c>
      <c r="J14" s="56">
        <f t="shared" si="15"/>
        <v>2</v>
      </c>
      <c r="K14" s="56">
        <f t="shared" si="15"/>
        <v>0</v>
      </c>
      <c r="L14" s="56">
        <f t="shared" si="15"/>
        <v>0</v>
      </c>
      <c r="M14" s="56">
        <f t="shared" si="15"/>
        <v>2</v>
      </c>
      <c r="N14" s="56">
        <f t="shared" si="15"/>
        <v>1</v>
      </c>
      <c r="O14" s="56">
        <f t="shared" si="15"/>
        <v>0</v>
      </c>
      <c r="P14" s="56">
        <f t="shared" si="15"/>
        <v>1</v>
      </c>
      <c r="Q14" s="56">
        <f t="shared" si="15"/>
        <v>0</v>
      </c>
      <c r="R14" s="56">
        <f t="shared" si="15"/>
        <v>11</v>
      </c>
      <c r="S14" s="56">
        <f t="shared" si="15"/>
        <v>0</v>
      </c>
      <c r="T14" s="56">
        <f t="shared" si="15"/>
        <v>3</v>
      </c>
      <c r="U14" s="56">
        <f t="shared" si="15"/>
        <v>8</v>
      </c>
      <c r="V14" s="56">
        <f t="shared" si="15"/>
        <v>13</v>
      </c>
      <c r="W14" s="56">
        <f t="shared" si="15"/>
        <v>0</v>
      </c>
      <c r="X14" s="56">
        <f t="shared" si="15"/>
        <v>0</v>
      </c>
      <c r="Y14" s="56">
        <f t="shared" si="15"/>
        <v>31</v>
      </c>
      <c r="Z14" s="56">
        <f t="shared" si="15"/>
        <v>0</v>
      </c>
      <c r="AA14" s="56">
        <f t="shared" si="15"/>
        <v>3</v>
      </c>
      <c r="AB14" s="56">
        <f t="shared" si="15"/>
        <v>2</v>
      </c>
      <c r="AC14" s="56">
        <f t="shared" si="15"/>
        <v>5</v>
      </c>
      <c r="AD14" s="56">
        <f t="shared" si="15"/>
        <v>2</v>
      </c>
      <c r="AE14" s="56">
        <f t="shared" si="15"/>
        <v>3</v>
      </c>
      <c r="AF14" s="56">
        <f t="shared" si="15"/>
        <v>0</v>
      </c>
      <c r="AG14" s="56">
        <f t="shared" si="15"/>
        <v>4</v>
      </c>
      <c r="AH14" s="56">
        <f t="shared" si="15"/>
        <v>0</v>
      </c>
      <c r="AI14" s="56">
        <f t="shared" si="15"/>
        <v>0</v>
      </c>
      <c r="AJ14" s="56">
        <f t="shared" si="15"/>
        <v>0</v>
      </c>
      <c r="AK14" s="56">
        <f t="shared" si="15"/>
        <v>0</v>
      </c>
      <c r="AL14" s="56">
        <f t="shared" si="15"/>
        <v>0</v>
      </c>
      <c r="AM14" s="56">
        <f t="shared" si="15"/>
        <v>0</v>
      </c>
      <c r="AN14" s="56">
        <f t="shared" si="15"/>
        <v>0</v>
      </c>
      <c r="AO14" s="56">
        <f t="shared" si="15"/>
        <v>0</v>
      </c>
      <c r="AP14" s="56">
        <f t="shared" si="15"/>
        <v>0</v>
      </c>
    </row>
    <row r="15" spans="1:42" ht="51" x14ac:dyDescent="0.25">
      <c r="A15" s="62" t="s">
        <v>6</v>
      </c>
      <c r="B15" s="63" t="s">
        <v>60</v>
      </c>
      <c r="C15" s="64">
        <v>10</v>
      </c>
      <c r="D15" s="65">
        <f t="shared" ref="D15:D44" si="16">L15+V15+W15+Y15-E15-I15</f>
        <v>0</v>
      </c>
      <c r="E15" s="67">
        <v>10</v>
      </c>
      <c r="F15" s="67">
        <v>0</v>
      </c>
      <c r="G15" s="67">
        <v>0</v>
      </c>
      <c r="H15" s="65">
        <v>4</v>
      </c>
      <c r="I15" s="65">
        <f t="shared" ref="I15:I16" si="17">H15-J15-K15</f>
        <v>3</v>
      </c>
      <c r="J15" s="39">
        <v>1</v>
      </c>
      <c r="K15" s="39">
        <v>0</v>
      </c>
      <c r="L15" s="39">
        <v>0</v>
      </c>
      <c r="M15" s="39">
        <f t="shared" ref="M15:M44" si="18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44" si="19">S15+T15+U15</f>
        <v>9</v>
      </c>
      <c r="S15" s="39">
        <v>0</v>
      </c>
      <c r="T15" s="39">
        <v>2</v>
      </c>
      <c r="U15" s="39">
        <v>7</v>
      </c>
      <c r="V15" s="39">
        <f t="shared" ref="V15:V44" si="20">M15+R15</f>
        <v>9</v>
      </c>
      <c r="W15" s="39">
        <v>0</v>
      </c>
      <c r="X15" s="39">
        <v>0</v>
      </c>
      <c r="Y15" s="39">
        <f t="shared" ref="Y15" si="21">E15+I15-L15-V15</f>
        <v>4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/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18</v>
      </c>
      <c r="D16" s="65">
        <f t="shared" si="16"/>
        <v>0</v>
      </c>
      <c r="E16" s="67">
        <v>18</v>
      </c>
      <c r="F16" s="67">
        <v>0</v>
      </c>
      <c r="G16" s="67">
        <v>0</v>
      </c>
      <c r="H16" s="65">
        <v>14</v>
      </c>
      <c r="I16" s="65">
        <f t="shared" si="17"/>
        <v>13</v>
      </c>
      <c r="J16" s="68">
        <v>1</v>
      </c>
      <c r="K16" s="68">
        <v>0</v>
      </c>
      <c r="L16" s="68">
        <v>0</v>
      </c>
      <c r="M16" s="39">
        <f t="shared" si="18"/>
        <v>2</v>
      </c>
      <c r="N16" s="68">
        <v>1</v>
      </c>
      <c r="O16" s="68">
        <v>0</v>
      </c>
      <c r="P16" s="68">
        <v>1</v>
      </c>
      <c r="Q16" s="68">
        <v>0</v>
      </c>
      <c r="R16" s="39">
        <f t="shared" si="19"/>
        <v>2</v>
      </c>
      <c r="S16" s="68">
        <v>0</v>
      </c>
      <c r="T16" s="68">
        <v>1</v>
      </c>
      <c r="U16" s="68">
        <v>1</v>
      </c>
      <c r="V16" s="39">
        <f t="shared" si="20"/>
        <v>4</v>
      </c>
      <c r="W16" s="68">
        <v>0</v>
      </c>
      <c r="X16" s="68">
        <v>0</v>
      </c>
      <c r="Y16" s="39">
        <f t="shared" ref="Y16:Y17" si="22">E16+I16-V16</f>
        <v>27</v>
      </c>
      <c r="Z16" s="68">
        <v>0</v>
      </c>
      <c r="AA16" s="68">
        <v>3</v>
      </c>
      <c r="AB16" s="68">
        <v>2</v>
      </c>
      <c r="AC16" s="68">
        <v>5</v>
      </c>
      <c r="AD16" s="68">
        <v>2</v>
      </c>
      <c r="AE16" s="68">
        <v>3</v>
      </c>
      <c r="AF16" s="68"/>
      <c r="AG16" s="68">
        <v>4</v>
      </c>
      <c r="AH16" s="39">
        <v>0</v>
      </c>
      <c r="AI16" s="39">
        <v>0</v>
      </c>
      <c r="AJ16" s="39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33</v>
      </c>
      <c r="D17" s="65">
        <f t="shared" si="16"/>
        <v>0</v>
      </c>
      <c r="E17" s="65">
        <v>33</v>
      </c>
      <c r="F17" s="65">
        <v>0</v>
      </c>
      <c r="G17" s="65">
        <v>0</v>
      </c>
      <c r="H17" s="65">
        <v>7</v>
      </c>
      <c r="I17" s="65">
        <v>7</v>
      </c>
      <c r="J17" s="68">
        <v>0</v>
      </c>
      <c r="K17" s="68">
        <v>0</v>
      </c>
      <c r="L17" s="68">
        <v>0</v>
      </c>
      <c r="M17" s="39">
        <f t="shared" si="18"/>
        <v>9</v>
      </c>
      <c r="N17" s="68">
        <v>2</v>
      </c>
      <c r="O17" s="68">
        <v>0</v>
      </c>
      <c r="P17" s="68">
        <v>7</v>
      </c>
      <c r="Q17" s="68">
        <v>0</v>
      </c>
      <c r="R17" s="39">
        <f t="shared" si="19"/>
        <v>12</v>
      </c>
      <c r="S17" s="68">
        <v>0</v>
      </c>
      <c r="T17" s="68">
        <v>5</v>
      </c>
      <c r="U17" s="68">
        <v>7</v>
      </c>
      <c r="V17" s="39">
        <f t="shared" si="20"/>
        <v>21</v>
      </c>
      <c r="W17" s="68">
        <v>0</v>
      </c>
      <c r="X17" s="68">
        <v>0</v>
      </c>
      <c r="Y17" s="39">
        <f t="shared" si="22"/>
        <v>19</v>
      </c>
      <c r="Z17" s="68">
        <v>0</v>
      </c>
      <c r="AA17" s="68">
        <v>1</v>
      </c>
      <c r="AB17" s="68">
        <v>1</v>
      </c>
      <c r="AC17" s="68">
        <v>2</v>
      </c>
      <c r="AD17" s="68">
        <v>0</v>
      </c>
      <c r="AE17" s="68">
        <v>2</v>
      </c>
      <c r="AF17" s="68"/>
      <c r="AG17" s="68">
        <v>2</v>
      </c>
      <c r="AH17" s="39">
        <v>0</v>
      </c>
      <c r="AI17" s="39">
        <v>0</v>
      </c>
      <c r="AJ17" s="39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2</v>
      </c>
      <c r="D18" s="65">
        <f t="shared" si="16"/>
        <v>0</v>
      </c>
      <c r="E18" s="65">
        <f t="shared" ref="E18" si="23">C18-F18-G18</f>
        <v>2</v>
      </c>
      <c r="F18" s="67">
        <v>0</v>
      </c>
      <c r="G18" s="67">
        <v>0</v>
      </c>
      <c r="H18" s="65">
        <v>1</v>
      </c>
      <c r="I18" s="65">
        <f t="shared" ref="I18:I44" si="24">H18-J18-K18</f>
        <v>1</v>
      </c>
      <c r="J18" s="68">
        <v>0</v>
      </c>
      <c r="K18" s="68">
        <v>0</v>
      </c>
      <c r="L18" s="68">
        <v>0</v>
      </c>
      <c r="M18" s="39">
        <f t="shared" si="18"/>
        <v>0</v>
      </c>
      <c r="N18" s="68">
        <v>0</v>
      </c>
      <c r="O18" s="68">
        <v>0</v>
      </c>
      <c r="P18" s="68">
        <v>0</v>
      </c>
      <c r="Q18" s="68">
        <v>0</v>
      </c>
      <c r="R18" s="39">
        <f t="shared" si="19"/>
        <v>1</v>
      </c>
      <c r="S18" s="68">
        <v>0</v>
      </c>
      <c r="T18" s="68">
        <v>1</v>
      </c>
      <c r="U18" s="68">
        <v>0</v>
      </c>
      <c r="V18" s="39">
        <f t="shared" si="20"/>
        <v>1</v>
      </c>
      <c r="W18" s="68">
        <v>0</v>
      </c>
      <c r="X18" s="68">
        <v>0</v>
      </c>
      <c r="Y18" s="39">
        <f t="shared" ref="Y18:Y42" si="25">E18+I18-L18-V18</f>
        <v>2</v>
      </c>
      <c r="Z18" s="68">
        <v>0</v>
      </c>
      <c r="AA18" s="68">
        <v>0</v>
      </c>
      <c r="AB18" s="68">
        <v>0</v>
      </c>
      <c r="AC18" s="39">
        <f t="shared" ref="AC18:AC43" si="26">AA18+AB18</f>
        <v>0</v>
      </c>
      <c r="AD18" s="68">
        <v>0</v>
      </c>
      <c r="AE18" s="39">
        <v>0</v>
      </c>
      <c r="AF18" s="68"/>
      <c r="AG18" s="68">
        <v>0</v>
      </c>
      <c r="AH18" s="39">
        <v>0</v>
      </c>
      <c r="AI18" s="39">
        <v>0</v>
      </c>
      <c r="AJ18" s="39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61" t="s">
        <v>67</v>
      </c>
      <c r="C19" s="56">
        <f t="shared" ref="C19:AP19" si="27">SUM(C20:C26)</f>
        <v>1</v>
      </c>
      <c r="D19" s="56">
        <f t="shared" si="27"/>
        <v>0</v>
      </c>
      <c r="E19" s="56">
        <f t="shared" si="27"/>
        <v>1</v>
      </c>
      <c r="F19" s="56">
        <f t="shared" si="27"/>
        <v>0</v>
      </c>
      <c r="G19" s="56">
        <f t="shared" si="27"/>
        <v>0</v>
      </c>
      <c r="H19" s="56">
        <f t="shared" si="27"/>
        <v>0</v>
      </c>
      <c r="I19" s="56">
        <f t="shared" si="27"/>
        <v>0</v>
      </c>
      <c r="J19" s="56">
        <f t="shared" si="27"/>
        <v>0</v>
      </c>
      <c r="K19" s="56">
        <f t="shared" si="27"/>
        <v>0</v>
      </c>
      <c r="L19" s="56">
        <f t="shared" si="27"/>
        <v>0</v>
      </c>
      <c r="M19" s="56">
        <f t="shared" si="27"/>
        <v>1</v>
      </c>
      <c r="N19" s="56">
        <f t="shared" si="27"/>
        <v>0</v>
      </c>
      <c r="O19" s="56">
        <f t="shared" si="27"/>
        <v>0</v>
      </c>
      <c r="P19" s="56">
        <f t="shared" si="27"/>
        <v>1</v>
      </c>
      <c r="Q19" s="56">
        <f t="shared" si="27"/>
        <v>0</v>
      </c>
      <c r="R19" s="56">
        <f t="shared" si="27"/>
        <v>0</v>
      </c>
      <c r="S19" s="56">
        <f t="shared" si="27"/>
        <v>0</v>
      </c>
      <c r="T19" s="56">
        <f t="shared" si="27"/>
        <v>0</v>
      </c>
      <c r="U19" s="56">
        <f t="shared" si="27"/>
        <v>0</v>
      </c>
      <c r="V19" s="56">
        <f t="shared" si="27"/>
        <v>1</v>
      </c>
      <c r="W19" s="56">
        <f t="shared" si="27"/>
        <v>0</v>
      </c>
      <c r="X19" s="56">
        <f t="shared" si="27"/>
        <v>0</v>
      </c>
      <c r="Y19" s="56">
        <f t="shared" si="27"/>
        <v>0</v>
      </c>
      <c r="Z19" s="56">
        <f t="shared" si="27"/>
        <v>0</v>
      </c>
      <c r="AA19" s="56">
        <f t="shared" si="27"/>
        <v>0</v>
      </c>
      <c r="AB19" s="56">
        <f t="shared" si="27"/>
        <v>1</v>
      </c>
      <c r="AC19" s="56">
        <f t="shared" si="27"/>
        <v>1</v>
      </c>
      <c r="AD19" s="56">
        <f t="shared" si="27"/>
        <v>0</v>
      </c>
      <c r="AE19" s="56">
        <f t="shared" si="27"/>
        <v>1</v>
      </c>
      <c r="AF19" s="56">
        <f t="shared" si="27"/>
        <v>0</v>
      </c>
      <c r="AG19" s="56">
        <f t="shared" si="27"/>
        <v>1</v>
      </c>
      <c r="AH19" s="56">
        <f t="shared" si="27"/>
        <v>0</v>
      </c>
      <c r="AI19" s="56">
        <f t="shared" si="27"/>
        <v>0</v>
      </c>
      <c r="AJ19" s="56">
        <f t="shared" si="27"/>
        <v>0</v>
      </c>
      <c r="AK19" s="56">
        <f t="shared" si="27"/>
        <v>0</v>
      </c>
      <c r="AL19" s="56">
        <f t="shared" si="27"/>
        <v>0</v>
      </c>
      <c r="AM19" s="56">
        <f t="shared" si="27"/>
        <v>0</v>
      </c>
      <c r="AN19" s="56">
        <f t="shared" si="27"/>
        <v>0</v>
      </c>
      <c r="AO19" s="56">
        <f t="shared" si="27"/>
        <v>0</v>
      </c>
      <c r="AP19" s="56">
        <f t="shared" si="27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37" si="28">E20+F20+G20</f>
        <v>0</v>
      </c>
      <c r="D20" s="65">
        <f t="shared" si="16"/>
        <v>0</v>
      </c>
      <c r="E20" s="67">
        <v>0</v>
      </c>
      <c r="F20" s="67">
        <v>0</v>
      </c>
      <c r="G20" s="67">
        <v>0</v>
      </c>
      <c r="H20" s="65">
        <v>0</v>
      </c>
      <c r="I20" s="65">
        <f t="shared" si="24"/>
        <v>0</v>
      </c>
      <c r="J20" s="68">
        <v>0</v>
      </c>
      <c r="K20" s="68">
        <v>0</v>
      </c>
      <c r="L20" s="68">
        <v>0</v>
      </c>
      <c r="M20" s="39">
        <f t="shared" si="18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9"/>
        <v>0</v>
      </c>
      <c r="S20" s="68">
        <v>0</v>
      </c>
      <c r="T20" s="68">
        <v>0</v>
      </c>
      <c r="U20" s="68">
        <v>0</v>
      </c>
      <c r="V20" s="39">
        <f t="shared" si="20"/>
        <v>0</v>
      </c>
      <c r="W20" s="68">
        <v>0</v>
      </c>
      <c r="X20" s="68">
        <v>0</v>
      </c>
      <c r="Y20" s="39">
        <f t="shared" si="25"/>
        <v>0</v>
      </c>
      <c r="Z20" s="68">
        <v>0</v>
      </c>
      <c r="AA20" s="68">
        <v>0</v>
      </c>
      <c r="AB20" s="68">
        <v>0</v>
      </c>
      <c r="AC20" s="39">
        <f t="shared" si="26"/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8"/>
        <v>0</v>
      </c>
      <c r="D21" s="65">
        <f t="shared" si="16"/>
        <v>0</v>
      </c>
      <c r="E21" s="65">
        <v>0</v>
      </c>
      <c r="F21" s="65">
        <v>0</v>
      </c>
      <c r="G21" s="65">
        <v>0</v>
      </c>
      <c r="H21" s="65">
        <v>0</v>
      </c>
      <c r="I21" s="65">
        <f t="shared" si="24"/>
        <v>0</v>
      </c>
      <c r="J21" s="68">
        <v>0</v>
      </c>
      <c r="K21" s="68">
        <v>0</v>
      </c>
      <c r="L21" s="68">
        <v>0</v>
      </c>
      <c r="M21" s="39">
        <f t="shared" si="18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9"/>
        <v>0</v>
      </c>
      <c r="S21" s="68">
        <v>0</v>
      </c>
      <c r="T21" s="68">
        <v>0</v>
      </c>
      <c r="U21" s="68">
        <v>0</v>
      </c>
      <c r="V21" s="39">
        <f t="shared" si="20"/>
        <v>0</v>
      </c>
      <c r="W21" s="68">
        <v>0</v>
      </c>
      <c r="X21" s="68">
        <v>0</v>
      </c>
      <c r="Y21" s="39">
        <f t="shared" si="25"/>
        <v>0</v>
      </c>
      <c r="Z21" s="68">
        <v>0</v>
      </c>
      <c r="AA21" s="68">
        <v>0</v>
      </c>
      <c r="AB21" s="68">
        <v>0</v>
      </c>
      <c r="AC21" s="39">
        <f t="shared" si="26"/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8"/>
        <v>0</v>
      </c>
      <c r="D22" s="65">
        <f t="shared" si="16"/>
        <v>0</v>
      </c>
      <c r="E22" s="67">
        <v>0</v>
      </c>
      <c r="F22" s="67">
        <v>0</v>
      </c>
      <c r="G22" s="67">
        <v>0</v>
      </c>
      <c r="H22" s="67">
        <v>0</v>
      </c>
      <c r="I22" s="65">
        <f t="shared" si="24"/>
        <v>0</v>
      </c>
      <c r="J22" s="68">
        <v>0</v>
      </c>
      <c r="K22" s="68">
        <v>0</v>
      </c>
      <c r="L22" s="68">
        <v>0</v>
      </c>
      <c r="M22" s="39">
        <f t="shared" si="18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9"/>
        <v>0</v>
      </c>
      <c r="S22" s="68">
        <v>0</v>
      </c>
      <c r="T22" s="68">
        <v>0</v>
      </c>
      <c r="U22" s="68">
        <v>0</v>
      </c>
      <c r="V22" s="39">
        <f t="shared" si="20"/>
        <v>0</v>
      </c>
      <c r="W22" s="68">
        <v>0</v>
      </c>
      <c r="X22" s="68">
        <v>0</v>
      </c>
      <c r="Y22" s="39">
        <f t="shared" si="25"/>
        <v>0</v>
      </c>
      <c r="Z22" s="68">
        <v>0</v>
      </c>
      <c r="AA22" s="68">
        <v>0</v>
      </c>
      <c r="AB22" s="68">
        <v>0</v>
      </c>
      <c r="AC22" s="39">
        <f t="shared" si="26"/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8"/>
        <v>0</v>
      </c>
      <c r="D23" s="65">
        <f t="shared" si="16"/>
        <v>0</v>
      </c>
      <c r="E23" s="67">
        <v>0</v>
      </c>
      <c r="F23" s="67">
        <v>0</v>
      </c>
      <c r="G23" s="67">
        <v>0</v>
      </c>
      <c r="H23" s="67">
        <v>0</v>
      </c>
      <c r="I23" s="65">
        <f t="shared" si="24"/>
        <v>0</v>
      </c>
      <c r="J23" s="68">
        <v>0</v>
      </c>
      <c r="K23" s="68">
        <v>0</v>
      </c>
      <c r="L23" s="68">
        <v>0</v>
      </c>
      <c r="M23" s="39">
        <f t="shared" si="18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9"/>
        <v>0</v>
      </c>
      <c r="S23" s="68">
        <v>0</v>
      </c>
      <c r="T23" s="68">
        <v>0</v>
      </c>
      <c r="U23" s="68">
        <v>0</v>
      </c>
      <c r="V23" s="39">
        <f t="shared" si="20"/>
        <v>0</v>
      </c>
      <c r="W23" s="68">
        <v>0</v>
      </c>
      <c r="X23" s="68">
        <v>0</v>
      </c>
      <c r="Y23" s="39">
        <f t="shared" si="25"/>
        <v>0</v>
      </c>
      <c r="Z23" s="68">
        <v>0</v>
      </c>
      <c r="AA23" s="68">
        <v>0</v>
      </c>
      <c r="AB23" s="68">
        <v>0</v>
      </c>
      <c r="AC23" s="39">
        <f t="shared" si="26"/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8"/>
        <v>0</v>
      </c>
      <c r="D24" s="65">
        <f t="shared" si="16"/>
        <v>0</v>
      </c>
      <c r="E24" s="67">
        <v>0</v>
      </c>
      <c r="F24" s="67">
        <v>0</v>
      </c>
      <c r="G24" s="67">
        <v>0</v>
      </c>
      <c r="H24" s="67">
        <v>0</v>
      </c>
      <c r="I24" s="65">
        <f t="shared" si="24"/>
        <v>0</v>
      </c>
      <c r="J24" s="68">
        <v>0</v>
      </c>
      <c r="K24" s="68">
        <v>0</v>
      </c>
      <c r="L24" s="68">
        <v>0</v>
      </c>
      <c r="M24" s="39">
        <f t="shared" si="18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9"/>
        <v>0</v>
      </c>
      <c r="S24" s="68">
        <v>0</v>
      </c>
      <c r="T24" s="68">
        <v>0</v>
      </c>
      <c r="U24" s="68">
        <v>0</v>
      </c>
      <c r="V24" s="39">
        <f t="shared" si="20"/>
        <v>0</v>
      </c>
      <c r="W24" s="68">
        <v>0</v>
      </c>
      <c r="X24" s="68">
        <v>0</v>
      </c>
      <c r="Y24" s="39">
        <f t="shared" si="25"/>
        <v>0</v>
      </c>
      <c r="Z24" s="68">
        <v>0</v>
      </c>
      <c r="AA24" s="68">
        <v>0</v>
      </c>
      <c r="AB24" s="68">
        <v>0</v>
      </c>
      <c r="AC24" s="39">
        <f t="shared" si="26"/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v>1</v>
      </c>
      <c r="D25" s="65">
        <f t="shared" si="16"/>
        <v>0</v>
      </c>
      <c r="E25" s="67">
        <v>1</v>
      </c>
      <c r="F25" s="67">
        <v>0</v>
      </c>
      <c r="G25" s="67">
        <v>0</v>
      </c>
      <c r="H25" s="67">
        <v>0</v>
      </c>
      <c r="I25" s="65">
        <f t="shared" si="24"/>
        <v>0</v>
      </c>
      <c r="J25" s="68">
        <v>0</v>
      </c>
      <c r="K25" s="68">
        <v>0</v>
      </c>
      <c r="L25" s="68">
        <v>0</v>
      </c>
      <c r="M25" s="39">
        <f t="shared" si="18"/>
        <v>1</v>
      </c>
      <c r="N25" s="68">
        <v>0</v>
      </c>
      <c r="O25" s="68">
        <v>0</v>
      </c>
      <c r="P25" s="68">
        <v>1</v>
      </c>
      <c r="Q25" s="68">
        <v>0</v>
      </c>
      <c r="R25" s="39">
        <f t="shared" si="19"/>
        <v>0</v>
      </c>
      <c r="S25" s="68">
        <v>0</v>
      </c>
      <c r="T25" s="68">
        <v>0</v>
      </c>
      <c r="U25" s="68">
        <v>0</v>
      </c>
      <c r="V25" s="39">
        <f t="shared" si="20"/>
        <v>1</v>
      </c>
      <c r="W25" s="68">
        <v>0</v>
      </c>
      <c r="X25" s="68">
        <v>0</v>
      </c>
      <c r="Y25" s="39">
        <f t="shared" si="25"/>
        <v>0</v>
      </c>
      <c r="Z25" s="68">
        <v>0</v>
      </c>
      <c r="AA25" s="68">
        <v>0</v>
      </c>
      <c r="AB25" s="68">
        <v>1</v>
      </c>
      <c r="AC25" s="39">
        <f t="shared" si="26"/>
        <v>1</v>
      </c>
      <c r="AD25" s="68">
        <v>0</v>
      </c>
      <c r="AE25" s="39">
        <v>1</v>
      </c>
      <c r="AF25" s="68"/>
      <c r="AG25" s="68">
        <v>1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8"/>
        <v>0</v>
      </c>
      <c r="D26" s="65">
        <f t="shared" si="16"/>
        <v>0</v>
      </c>
      <c r="E26" s="67">
        <v>0</v>
      </c>
      <c r="F26" s="67">
        <v>0</v>
      </c>
      <c r="G26" s="67">
        <v>0</v>
      </c>
      <c r="H26" s="67">
        <v>0</v>
      </c>
      <c r="I26" s="65">
        <f t="shared" si="24"/>
        <v>0</v>
      </c>
      <c r="J26" s="68">
        <v>0</v>
      </c>
      <c r="K26" s="68">
        <v>0</v>
      </c>
      <c r="L26" s="68">
        <v>0</v>
      </c>
      <c r="M26" s="39">
        <f t="shared" si="18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9"/>
        <v>0</v>
      </c>
      <c r="S26" s="68">
        <v>0</v>
      </c>
      <c r="T26" s="68">
        <v>0</v>
      </c>
      <c r="U26" s="68">
        <v>0</v>
      </c>
      <c r="V26" s="39">
        <f t="shared" si="20"/>
        <v>0</v>
      </c>
      <c r="W26" s="68">
        <v>0</v>
      </c>
      <c r="X26" s="68">
        <v>0</v>
      </c>
      <c r="Y26" s="39">
        <f t="shared" si="25"/>
        <v>0</v>
      </c>
      <c r="Z26" s="68">
        <v>0</v>
      </c>
      <c r="AA26" s="68">
        <v>0</v>
      </c>
      <c r="AB26" s="68">
        <v>0</v>
      </c>
      <c r="AC26" s="39">
        <f t="shared" si="26"/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29">SUM(C28:C32)</f>
        <v>0</v>
      </c>
      <c r="D27" s="56">
        <f t="shared" si="29"/>
        <v>0</v>
      </c>
      <c r="E27" s="56">
        <f t="shared" si="29"/>
        <v>0</v>
      </c>
      <c r="F27" s="56">
        <f t="shared" si="29"/>
        <v>0</v>
      </c>
      <c r="G27" s="56">
        <f t="shared" si="29"/>
        <v>0</v>
      </c>
      <c r="H27" s="56">
        <f t="shared" si="29"/>
        <v>2</v>
      </c>
      <c r="I27" s="56">
        <f t="shared" si="29"/>
        <v>1</v>
      </c>
      <c r="J27" s="56">
        <f t="shared" si="29"/>
        <v>0</v>
      </c>
      <c r="K27" s="56">
        <f t="shared" si="29"/>
        <v>1</v>
      </c>
      <c r="L27" s="56">
        <f t="shared" si="29"/>
        <v>0</v>
      </c>
      <c r="M27" s="56">
        <f t="shared" si="29"/>
        <v>1</v>
      </c>
      <c r="N27" s="56">
        <f t="shared" si="29"/>
        <v>0</v>
      </c>
      <c r="O27" s="56">
        <f t="shared" si="29"/>
        <v>0</v>
      </c>
      <c r="P27" s="56">
        <f t="shared" si="29"/>
        <v>1</v>
      </c>
      <c r="Q27" s="56">
        <f t="shared" si="29"/>
        <v>0</v>
      </c>
      <c r="R27" s="56">
        <f t="shared" si="29"/>
        <v>0</v>
      </c>
      <c r="S27" s="56">
        <f t="shared" si="29"/>
        <v>0</v>
      </c>
      <c r="T27" s="56">
        <f t="shared" si="29"/>
        <v>0</v>
      </c>
      <c r="U27" s="56">
        <f t="shared" si="29"/>
        <v>0</v>
      </c>
      <c r="V27" s="56">
        <f t="shared" si="29"/>
        <v>1</v>
      </c>
      <c r="W27" s="56">
        <f t="shared" si="29"/>
        <v>0</v>
      </c>
      <c r="X27" s="56">
        <f t="shared" si="29"/>
        <v>0</v>
      </c>
      <c r="Y27" s="56">
        <f t="shared" si="29"/>
        <v>0</v>
      </c>
      <c r="Z27" s="56">
        <f t="shared" si="29"/>
        <v>0</v>
      </c>
      <c r="AA27" s="56">
        <f t="shared" si="29"/>
        <v>0</v>
      </c>
      <c r="AB27" s="56">
        <f t="shared" si="29"/>
        <v>1</v>
      </c>
      <c r="AC27" s="56">
        <f t="shared" si="29"/>
        <v>1</v>
      </c>
      <c r="AD27" s="56">
        <f t="shared" si="29"/>
        <v>0</v>
      </c>
      <c r="AE27" s="56">
        <f t="shared" si="29"/>
        <v>1</v>
      </c>
      <c r="AF27" s="56">
        <f t="shared" si="29"/>
        <v>0</v>
      </c>
      <c r="AG27" s="56">
        <f t="shared" si="29"/>
        <v>1</v>
      </c>
      <c r="AH27" s="56">
        <f t="shared" si="29"/>
        <v>0</v>
      </c>
      <c r="AI27" s="56">
        <f t="shared" si="29"/>
        <v>0</v>
      </c>
      <c r="AJ27" s="56">
        <f t="shared" si="29"/>
        <v>0</v>
      </c>
      <c r="AK27" s="56">
        <f t="shared" si="29"/>
        <v>0</v>
      </c>
      <c r="AL27" s="56">
        <f t="shared" si="29"/>
        <v>0</v>
      </c>
      <c r="AM27" s="56">
        <f t="shared" si="29"/>
        <v>0</v>
      </c>
      <c r="AN27" s="56">
        <f t="shared" si="29"/>
        <v>0</v>
      </c>
      <c r="AO27" s="56">
        <f t="shared" si="29"/>
        <v>0</v>
      </c>
      <c r="AP27" s="56">
        <f t="shared" si="29"/>
        <v>0</v>
      </c>
    </row>
    <row r="28" spans="1:42" x14ac:dyDescent="0.25">
      <c r="A28" s="70" t="s">
        <v>14</v>
      </c>
      <c r="B28" s="63" t="s">
        <v>76</v>
      </c>
      <c r="C28" s="64">
        <f t="shared" si="28"/>
        <v>0</v>
      </c>
      <c r="D28" s="65">
        <f t="shared" si="16"/>
        <v>0</v>
      </c>
      <c r="E28" s="67">
        <v>0</v>
      </c>
      <c r="F28" s="67">
        <v>0</v>
      </c>
      <c r="G28" s="67">
        <v>0</v>
      </c>
      <c r="H28" s="67">
        <v>0</v>
      </c>
      <c r="I28" s="65">
        <f t="shared" si="24"/>
        <v>0</v>
      </c>
      <c r="J28" s="68">
        <v>0</v>
      </c>
      <c r="K28" s="68">
        <v>0</v>
      </c>
      <c r="L28" s="68">
        <v>0</v>
      </c>
      <c r="M28" s="39">
        <f t="shared" si="18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9"/>
        <v>0</v>
      </c>
      <c r="S28" s="68">
        <v>0</v>
      </c>
      <c r="T28" s="68">
        <v>0</v>
      </c>
      <c r="U28" s="68">
        <v>0</v>
      </c>
      <c r="V28" s="39">
        <f t="shared" si="20"/>
        <v>0</v>
      </c>
      <c r="W28" s="68">
        <v>0</v>
      </c>
      <c r="X28" s="68">
        <v>0</v>
      </c>
      <c r="Y28" s="39">
        <f t="shared" si="25"/>
        <v>0</v>
      </c>
      <c r="Z28" s="68">
        <v>0</v>
      </c>
      <c r="AA28" s="68">
        <v>0</v>
      </c>
      <c r="AB28" s="68">
        <v>0</v>
      </c>
      <c r="AC28" s="39">
        <f t="shared" si="26"/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8"/>
        <v>0</v>
      </c>
      <c r="D29" s="65">
        <f t="shared" si="16"/>
        <v>0</v>
      </c>
      <c r="E29" s="67">
        <v>0</v>
      </c>
      <c r="F29" s="67">
        <v>0</v>
      </c>
      <c r="G29" s="67">
        <v>0</v>
      </c>
      <c r="H29" s="67">
        <v>0</v>
      </c>
      <c r="I29" s="65">
        <f t="shared" si="24"/>
        <v>0</v>
      </c>
      <c r="J29" s="68">
        <v>0</v>
      </c>
      <c r="K29" s="68">
        <v>0</v>
      </c>
      <c r="L29" s="68">
        <v>0</v>
      </c>
      <c r="M29" s="39">
        <f t="shared" si="18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9"/>
        <v>0</v>
      </c>
      <c r="S29" s="68">
        <v>0</v>
      </c>
      <c r="T29" s="68">
        <v>0</v>
      </c>
      <c r="U29" s="68">
        <v>0</v>
      </c>
      <c r="V29" s="39">
        <f t="shared" si="20"/>
        <v>0</v>
      </c>
      <c r="W29" s="68">
        <v>0</v>
      </c>
      <c r="X29" s="68">
        <v>0</v>
      </c>
      <c r="Y29" s="39">
        <f t="shared" si="25"/>
        <v>0</v>
      </c>
      <c r="Z29" s="68">
        <v>0</v>
      </c>
      <c r="AA29" s="68">
        <v>0</v>
      </c>
      <c r="AB29" s="68">
        <v>0</v>
      </c>
      <c r="AC29" s="39">
        <f t="shared" si="26"/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8"/>
        <v>0</v>
      </c>
      <c r="D30" s="65">
        <f t="shared" si="16"/>
        <v>0</v>
      </c>
      <c r="E30" s="67">
        <v>0</v>
      </c>
      <c r="F30" s="67">
        <v>0</v>
      </c>
      <c r="G30" s="67">
        <v>0</v>
      </c>
      <c r="H30" s="67">
        <v>2</v>
      </c>
      <c r="I30" s="65">
        <f t="shared" si="24"/>
        <v>1</v>
      </c>
      <c r="J30" s="68">
        <v>0</v>
      </c>
      <c r="K30" s="68">
        <v>1</v>
      </c>
      <c r="L30" s="68">
        <v>0</v>
      </c>
      <c r="M30" s="39">
        <f t="shared" si="18"/>
        <v>1</v>
      </c>
      <c r="N30" s="68">
        <v>0</v>
      </c>
      <c r="O30" s="68">
        <v>0</v>
      </c>
      <c r="P30" s="68">
        <v>1</v>
      </c>
      <c r="Q30" s="68">
        <v>0</v>
      </c>
      <c r="R30" s="39">
        <f t="shared" si="19"/>
        <v>0</v>
      </c>
      <c r="S30" s="68">
        <v>0</v>
      </c>
      <c r="T30" s="68">
        <v>0</v>
      </c>
      <c r="U30" s="68">
        <v>0</v>
      </c>
      <c r="V30" s="39">
        <f t="shared" si="20"/>
        <v>1</v>
      </c>
      <c r="W30" s="68">
        <v>0</v>
      </c>
      <c r="X30" s="68">
        <v>0</v>
      </c>
      <c r="Y30" s="39">
        <f t="shared" si="25"/>
        <v>0</v>
      </c>
      <c r="Z30" s="68">
        <v>0</v>
      </c>
      <c r="AA30" s="68">
        <v>0</v>
      </c>
      <c r="AB30" s="68">
        <v>1</v>
      </c>
      <c r="AC30" s="39">
        <f t="shared" si="26"/>
        <v>1</v>
      </c>
      <c r="AD30" s="68">
        <v>0</v>
      </c>
      <c r="AE30" s="39">
        <v>1</v>
      </c>
      <c r="AF30" s="68"/>
      <c r="AG30" s="68">
        <v>1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8"/>
        <v>0</v>
      </c>
      <c r="D31" s="65">
        <f t="shared" si="16"/>
        <v>0</v>
      </c>
      <c r="E31" s="67">
        <v>0</v>
      </c>
      <c r="F31" s="67">
        <v>0</v>
      </c>
      <c r="G31" s="67">
        <v>0</v>
      </c>
      <c r="H31" s="67">
        <v>0</v>
      </c>
      <c r="I31" s="65">
        <f t="shared" si="24"/>
        <v>0</v>
      </c>
      <c r="J31" s="68">
        <v>0</v>
      </c>
      <c r="K31" s="68">
        <v>0</v>
      </c>
      <c r="L31" s="68">
        <v>0</v>
      </c>
      <c r="M31" s="39">
        <f t="shared" si="18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9"/>
        <v>0</v>
      </c>
      <c r="S31" s="68">
        <v>0</v>
      </c>
      <c r="T31" s="68">
        <v>0</v>
      </c>
      <c r="U31" s="68">
        <v>0</v>
      </c>
      <c r="V31" s="39">
        <f t="shared" si="20"/>
        <v>0</v>
      </c>
      <c r="W31" s="68">
        <v>0</v>
      </c>
      <c r="X31" s="68">
        <v>0</v>
      </c>
      <c r="Y31" s="39">
        <f t="shared" si="25"/>
        <v>0</v>
      </c>
      <c r="Z31" s="68">
        <v>0</v>
      </c>
      <c r="AA31" s="68">
        <v>0</v>
      </c>
      <c r="AB31" s="68">
        <v>0</v>
      </c>
      <c r="AC31" s="39">
        <f t="shared" si="26"/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8"/>
        <v>0</v>
      </c>
      <c r="D32" s="65">
        <f t="shared" si="16"/>
        <v>0</v>
      </c>
      <c r="E32" s="67">
        <v>0</v>
      </c>
      <c r="F32" s="67">
        <v>0</v>
      </c>
      <c r="G32" s="67">
        <v>0</v>
      </c>
      <c r="H32" s="67">
        <v>0</v>
      </c>
      <c r="I32" s="65">
        <f t="shared" si="24"/>
        <v>0</v>
      </c>
      <c r="J32" s="68">
        <v>0</v>
      </c>
      <c r="K32" s="68">
        <v>0</v>
      </c>
      <c r="L32" s="68">
        <v>0</v>
      </c>
      <c r="M32" s="39">
        <f t="shared" si="18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9"/>
        <v>0</v>
      </c>
      <c r="S32" s="68">
        <v>0</v>
      </c>
      <c r="T32" s="68">
        <v>0</v>
      </c>
      <c r="U32" s="68">
        <v>0</v>
      </c>
      <c r="V32" s="39">
        <f t="shared" si="20"/>
        <v>0</v>
      </c>
      <c r="W32" s="68">
        <v>0</v>
      </c>
      <c r="X32" s="68">
        <v>0</v>
      </c>
      <c r="Y32" s="39">
        <f t="shared" si="25"/>
        <v>0</v>
      </c>
      <c r="Z32" s="68">
        <v>0</v>
      </c>
      <c r="AA32" s="68">
        <v>0</v>
      </c>
      <c r="AB32" s="68">
        <v>0</v>
      </c>
      <c r="AC32" s="39">
        <f t="shared" si="26"/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28"/>
        <v>0</v>
      </c>
      <c r="D33" s="65">
        <f t="shared" si="16"/>
        <v>0</v>
      </c>
      <c r="E33" s="67">
        <v>0</v>
      </c>
      <c r="F33" s="67">
        <v>0</v>
      </c>
      <c r="G33" s="67">
        <v>0</v>
      </c>
      <c r="H33" s="67">
        <v>0</v>
      </c>
      <c r="I33" s="65">
        <f t="shared" si="24"/>
        <v>0</v>
      </c>
      <c r="J33" s="68">
        <v>0</v>
      </c>
      <c r="K33" s="68">
        <v>0</v>
      </c>
      <c r="L33" s="68">
        <v>0</v>
      </c>
      <c r="M33" s="39">
        <f t="shared" si="18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9"/>
        <v>0</v>
      </c>
      <c r="S33" s="68">
        <v>0</v>
      </c>
      <c r="T33" s="68">
        <v>0</v>
      </c>
      <c r="U33" s="68">
        <v>0</v>
      </c>
      <c r="V33" s="39">
        <f t="shared" si="20"/>
        <v>0</v>
      </c>
      <c r="W33" s="68">
        <v>0</v>
      </c>
      <c r="X33" s="68">
        <v>0</v>
      </c>
      <c r="Y33" s="39">
        <f t="shared" si="25"/>
        <v>0</v>
      </c>
      <c r="Z33" s="68">
        <v>0</v>
      </c>
      <c r="AA33" s="68">
        <v>0</v>
      </c>
      <c r="AB33" s="68">
        <v>0</v>
      </c>
      <c r="AC33" s="39">
        <f t="shared" si="26"/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61" t="s">
        <v>62</v>
      </c>
      <c r="C34" s="64">
        <f t="shared" si="28"/>
        <v>0</v>
      </c>
      <c r="D34" s="65">
        <f t="shared" si="16"/>
        <v>0</v>
      </c>
      <c r="E34" s="67">
        <v>0</v>
      </c>
      <c r="F34" s="67">
        <v>0</v>
      </c>
      <c r="G34" s="67">
        <v>0</v>
      </c>
      <c r="H34" s="67">
        <v>0</v>
      </c>
      <c r="I34" s="65">
        <f t="shared" si="24"/>
        <v>0</v>
      </c>
      <c r="J34" s="68">
        <v>0</v>
      </c>
      <c r="K34" s="68">
        <v>0</v>
      </c>
      <c r="L34" s="68">
        <v>0</v>
      </c>
      <c r="M34" s="39">
        <f t="shared" si="18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9"/>
        <v>0</v>
      </c>
      <c r="S34" s="68">
        <v>0</v>
      </c>
      <c r="T34" s="68">
        <v>0</v>
      </c>
      <c r="U34" s="68">
        <v>0</v>
      </c>
      <c r="V34" s="39">
        <f t="shared" si="20"/>
        <v>0</v>
      </c>
      <c r="W34" s="68">
        <v>0</v>
      </c>
      <c r="X34" s="68">
        <v>0</v>
      </c>
      <c r="Y34" s="39">
        <f t="shared" si="25"/>
        <v>0</v>
      </c>
      <c r="Z34" s="68">
        <v>0</v>
      </c>
      <c r="AA34" s="68">
        <v>0</v>
      </c>
      <c r="AB34" s="68">
        <v>0</v>
      </c>
      <c r="AC34" s="39">
        <f t="shared" si="26"/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28"/>
        <v>0</v>
      </c>
      <c r="D35" s="65">
        <f t="shared" si="16"/>
        <v>0</v>
      </c>
      <c r="E35" s="67">
        <v>0</v>
      </c>
      <c r="F35" s="67">
        <v>0</v>
      </c>
      <c r="G35" s="67">
        <v>0</v>
      </c>
      <c r="H35" s="67">
        <v>0</v>
      </c>
      <c r="I35" s="65">
        <f t="shared" si="24"/>
        <v>0</v>
      </c>
      <c r="J35" s="68">
        <v>0</v>
      </c>
      <c r="K35" s="68">
        <v>0</v>
      </c>
      <c r="L35" s="68">
        <v>0</v>
      </c>
      <c r="M35" s="39">
        <f t="shared" si="18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9"/>
        <v>0</v>
      </c>
      <c r="S35" s="68">
        <v>0</v>
      </c>
      <c r="T35" s="68">
        <v>0</v>
      </c>
      <c r="U35" s="68">
        <v>0</v>
      </c>
      <c r="V35" s="39">
        <f t="shared" si="20"/>
        <v>0</v>
      </c>
      <c r="W35" s="68">
        <v>0</v>
      </c>
      <c r="X35" s="68">
        <v>0</v>
      </c>
      <c r="Y35" s="39">
        <f t="shared" si="25"/>
        <v>0</v>
      </c>
      <c r="Z35" s="68">
        <v>0</v>
      </c>
      <c r="AA35" s="68">
        <v>0</v>
      </c>
      <c r="AB35" s="68">
        <v>0</v>
      </c>
      <c r="AC35" s="39">
        <f t="shared" si="26"/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3.75" x14ac:dyDescent="0.25">
      <c r="A36" s="70" t="s">
        <v>84</v>
      </c>
      <c r="B36" s="61" t="s">
        <v>64</v>
      </c>
      <c r="C36" s="64">
        <f t="shared" si="28"/>
        <v>0</v>
      </c>
      <c r="D36" s="65">
        <f t="shared" si="16"/>
        <v>0</v>
      </c>
      <c r="E36" s="67">
        <v>0</v>
      </c>
      <c r="F36" s="67">
        <v>0</v>
      </c>
      <c r="G36" s="67">
        <v>0</v>
      </c>
      <c r="H36" s="67">
        <v>0</v>
      </c>
      <c r="I36" s="65">
        <f t="shared" si="24"/>
        <v>0</v>
      </c>
      <c r="J36" s="68">
        <v>0</v>
      </c>
      <c r="K36" s="68">
        <v>0</v>
      </c>
      <c r="L36" s="68">
        <v>0</v>
      </c>
      <c r="M36" s="39">
        <f t="shared" si="18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9"/>
        <v>0</v>
      </c>
      <c r="S36" s="68">
        <v>0</v>
      </c>
      <c r="T36" s="68">
        <v>0</v>
      </c>
      <c r="U36" s="68">
        <v>0</v>
      </c>
      <c r="V36" s="39">
        <f t="shared" si="20"/>
        <v>0</v>
      </c>
      <c r="W36" s="68">
        <v>0</v>
      </c>
      <c r="X36" s="68">
        <v>0</v>
      </c>
      <c r="Y36" s="39">
        <f t="shared" si="25"/>
        <v>0</v>
      </c>
      <c r="Z36" s="68">
        <v>0</v>
      </c>
      <c r="AA36" s="68">
        <v>0</v>
      </c>
      <c r="AB36" s="68">
        <v>0</v>
      </c>
      <c r="AC36" s="39">
        <f t="shared" si="26"/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61" t="s">
        <v>65</v>
      </c>
      <c r="C37" s="64">
        <f t="shared" si="28"/>
        <v>0</v>
      </c>
      <c r="D37" s="65">
        <f t="shared" si="16"/>
        <v>0</v>
      </c>
      <c r="E37" s="67">
        <v>0</v>
      </c>
      <c r="F37" s="67">
        <v>0</v>
      </c>
      <c r="G37" s="67">
        <v>0</v>
      </c>
      <c r="H37" s="67">
        <v>0</v>
      </c>
      <c r="I37" s="65">
        <f t="shared" si="24"/>
        <v>0</v>
      </c>
      <c r="J37" s="68">
        <v>0</v>
      </c>
      <c r="K37" s="68">
        <v>0</v>
      </c>
      <c r="L37" s="68">
        <v>0</v>
      </c>
      <c r="M37" s="39">
        <f t="shared" si="18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9"/>
        <v>0</v>
      </c>
      <c r="S37" s="68">
        <v>0</v>
      </c>
      <c r="T37" s="68">
        <v>0</v>
      </c>
      <c r="U37" s="68">
        <v>0</v>
      </c>
      <c r="V37" s="39">
        <f t="shared" si="20"/>
        <v>0</v>
      </c>
      <c r="W37" s="68">
        <v>0</v>
      </c>
      <c r="X37" s="68">
        <v>0</v>
      </c>
      <c r="Y37" s="39">
        <f t="shared" si="25"/>
        <v>0</v>
      </c>
      <c r="Z37" s="68">
        <v>0</v>
      </c>
      <c r="AA37" s="68">
        <v>0</v>
      </c>
      <c r="AB37" s="68">
        <v>0</v>
      </c>
      <c r="AC37" s="39">
        <f t="shared" si="26"/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">
      <c r="A38" s="70" t="s">
        <v>99</v>
      </c>
      <c r="B38" s="114" t="s">
        <v>137</v>
      </c>
      <c r="C38" s="64">
        <v>3</v>
      </c>
      <c r="D38" s="65">
        <f t="shared" si="16"/>
        <v>0</v>
      </c>
      <c r="E38" s="67">
        <v>3</v>
      </c>
      <c r="F38" s="67">
        <v>0</v>
      </c>
      <c r="G38" s="67">
        <v>0</v>
      </c>
      <c r="H38" s="67">
        <v>0</v>
      </c>
      <c r="I38" s="65">
        <f t="shared" si="24"/>
        <v>0</v>
      </c>
      <c r="J38" s="67">
        <v>0</v>
      </c>
      <c r="K38" s="67">
        <v>0</v>
      </c>
      <c r="L38" s="68">
        <v>0</v>
      </c>
      <c r="M38" s="39">
        <f t="shared" si="18"/>
        <v>0</v>
      </c>
      <c r="N38" s="68">
        <v>0</v>
      </c>
      <c r="O38" s="68">
        <v>0</v>
      </c>
      <c r="P38" s="68">
        <v>0</v>
      </c>
      <c r="Q38" s="68">
        <v>0</v>
      </c>
      <c r="R38" s="39">
        <f t="shared" si="19"/>
        <v>0</v>
      </c>
      <c r="S38" s="68">
        <v>0</v>
      </c>
      <c r="T38" s="68">
        <v>0</v>
      </c>
      <c r="U38" s="68">
        <v>0</v>
      </c>
      <c r="V38" s="39">
        <f t="shared" si="20"/>
        <v>0</v>
      </c>
      <c r="W38" s="68">
        <v>0</v>
      </c>
      <c r="X38" s="68">
        <v>0</v>
      </c>
      <c r="Y38" s="39">
        <f t="shared" ref="Y38:Y39" si="30">E38+I38-V38</f>
        <v>3</v>
      </c>
      <c r="Z38" s="68">
        <v>0</v>
      </c>
      <c r="AA38" s="68">
        <v>0</v>
      </c>
      <c r="AB38" s="68">
        <v>1</v>
      </c>
      <c r="AC38" s="39">
        <f t="shared" si="26"/>
        <v>1</v>
      </c>
      <c r="AD38" s="68">
        <v>0</v>
      </c>
      <c r="AE38" s="39">
        <v>1</v>
      </c>
      <c r="AF38" s="68"/>
      <c r="AG38" s="68">
        <v>1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5.5" x14ac:dyDescent="0.2">
      <c r="A39" s="70" t="s">
        <v>101</v>
      </c>
      <c r="B39" s="114" t="s">
        <v>138</v>
      </c>
      <c r="C39" s="64">
        <v>3</v>
      </c>
      <c r="D39" s="65">
        <f t="shared" si="16"/>
        <v>0</v>
      </c>
      <c r="E39" s="67">
        <v>3</v>
      </c>
      <c r="F39" s="67">
        <v>0</v>
      </c>
      <c r="G39" s="67">
        <v>0</v>
      </c>
      <c r="H39" s="67">
        <v>0</v>
      </c>
      <c r="I39" s="65">
        <f t="shared" si="24"/>
        <v>0</v>
      </c>
      <c r="J39" s="67">
        <v>0</v>
      </c>
      <c r="K39" s="67">
        <v>0</v>
      </c>
      <c r="L39" s="68">
        <v>0</v>
      </c>
      <c r="M39" s="39">
        <f t="shared" si="18"/>
        <v>2</v>
      </c>
      <c r="N39" s="68">
        <v>0</v>
      </c>
      <c r="O39" s="68">
        <v>0</v>
      </c>
      <c r="P39" s="68">
        <v>2</v>
      </c>
      <c r="Q39" s="68">
        <v>0</v>
      </c>
      <c r="R39" s="39">
        <f t="shared" si="19"/>
        <v>0</v>
      </c>
      <c r="S39" s="68">
        <v>0</v>
      </c>
      <c r="T39" s="68">
        <v>0</v>
      </c>
      <c r="U39" s="68">
        <v>0</v>
      </c>
      <c r="V39" s="39">
        <f t="shared" si="20"/>
        <v>2</v>
      </c>
      <c r="W39" s="68">
        <v>0</v>
      </c>
      <c r="X39" s="68">
        <v>0</v>
      </c>
      <c r="Y39" s="39">
        <f t="shared" si="30"/>
        <v>1</v>
      </c>
      <c r="Z39" s="68">
        <v>0</v>
      </c>
      <c r="AA39" s="68">
        <v>0</v>
      </c>
      <c r="AB39" s="68">
        <v>0</v>
      </c>
      <c r="AC39" s="39">
        <f t="shared" si="26"/>
        <v>0</v>
      </c>
      <c r="AD39" s="68">
        <v>0</v>
      </c>
      <c r="AE39" s="39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51" x14ac:dyDescent="0.2">
      <c r="A40" s="70" t="s">
        <v>100</v>
      </c>
      <c r="B40" s="114" t="s">
        <v>136</v>
      </c>
      <c r="C40" s="64">
        <v>0</v>
      </c>
      <c r="D40" s="65">
        <f t="shared" si="16"/>
        <v>0</v>
      </c>
      <c r="E40" s="67">
        <v>0</v>
      </c>
      <c r="F40" s="67">
        <v>0</v>
      </c>
      <c r="G40" s="67">
        <v>0</v>
      </c>
      <c r="H40" s="67">
        <v>5</v>
      </c>
      <c r="I40" s="65">
        <f t="shared" si="24"/>
        <v>5</v>
      </c>
      <c r="J40" s="68">
        <v>0</v>
      </c>
      <c r="K40" s="68">
        <v>0</v>
      </c>
      <c r="L40" s="68">
        <v>0</v>
      </c>
      <c r="M40" s="39">
        <f t="shared" si="18"/>
        <v>1</v>
      </c>
      <c r="N40" s="68">
        <v>0</v>
      </c>
      <c r="O40" s="68">
        <v>0</v>
      </c>
      <c r="P40" s="68">
        <v>1</v>
      </c>
      <c r="Q40" s="68">
        <v>0</v>
      </c>
      <c r="R40" s="39">
        <f t="shared" si="19"/>
        <v>0</v>
      </c>
      <c r="S40" s="68">
        <v>0</v>
      </c>
      <c r="T40" s="68">
        <v>0</v>
      </c>
      <c r="U40" s="68">
        <v>0</v>
      </c>
      <c r="V40" s="39">
        <f t="shared" si="20"/>
        <v>1</v>
      </c>
      <c r="W40" s="68">
        <v>0</v>
      </c>
      <c r="X40" s="68">
        <v>0</v>
      </c>
      <c r="Y40" s="39">
        <f t="shared" ref="Y40" si="31">E40+I40-M40-R40</f>
        <v>4</v>
      </c>
      <c r="Z40" s="68">
        <v>0</v>
      </c>
      <c r="AA40" s="68">
        <v>0</v>
      </c>
      <c r="AB40" s="68">
        <v>0</v>
      </c>
      <c r="AC40" s="39">
        <f t="shared" si="26"/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39" customHeight="1" x14ac:dyDescent="0.2">
      <c r="A41" s="70" t="s">
        <v>102</v>
      </c>
      <c r="B41" s="114" t="s">
        <v>139</v>
      </c>
      <c r="C41" s="64">
        <v>1</v>
      </c>
      <c r="D41" s="65">
        <f t="shared" si="16"/>
        <v>0</v>
      </c>
      <c r="E41" s="67">
        <v>1</v>
      </c>
      <c r="F41" s="67">
        <v>0</v>
      </c>
      <c r="G41" s="67">
        <v>0</v>
      </c>
      <c r="H41" s="67">
        <v>1</v>
      </c>
      <c r="I41" s="65">
        <f t="shared" si="24"/>
        <v>1</v>
      </c>
      <c r="J41" s="68">
        <v>0</v>
      </c>
      <c r="K41" s="68">
        <v>0</v>
      </c>
      <c r="L41" s="68">
        <v>0</v>
      </c>
      <c r="M41" s="39">
        <f t="shared" si="18"/>
        <v>1</v>
      </c>
      <c r="N41" s="68">
        <v>1</v>
      </c>
      <c r="O41" s="68">
        <v>0</v>
      </c>
      <c r="P41" s="68">
        <v>0</v>
      </c>
      <c r="Q41" s="68">
        <v>0</v>
      </c>
      <c r="R41" s="39">
        <f t="shared" si="19"/>
        <v>0</v>
      </c>
      <c r="S41" s="68">
        <v>0</v>
      </c>
      <c r="T41" s="68">
        <v>0</v>
      </c>
      <c r="U41" s="68">
        <v>0</v>
      </c>
      <c r="V41" s="39">
        <f t="shared" si="20"/>
        <v>1</v>
      </c>
      <c r="W41" s="68">
        <v>0</v>
      </c>
      <c r="X41" s="68">
        <v>0</v>
      </c>
      <c r="Y41" s="39">
        <f t="shared" si="25"/>
        <v>1</v>
      </c>
      <c r="Z41" s="68">
        <v>0</v>
      </c>
      <c r="AA41" s="68">
        <v>0</v>
      </c>
      <c r="AB41" s="68">
        <v>0</v>
      </c>
      <c r="AC41" s="39">
        <f t="shared" si="26"/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ht="30" x14ac:dyDescent="0.3">
      <c r="A42" s="70" t="s">
        <v>159</v>
      </c>
      <c r="B42" s="115" t="s">
        <v>160</v>
      </c>
      <c r="C42" s="64">
        <v>0</v>
      </c>
      <c r="D42" s="65">
        <f t="shared" si="16"/>
        <v>0</v>
      </c>
      <c r="E42" s="67">
        <v>0</v>
      </c>
      <c r="F42" s="67">
        <v>0</v>
      </c>
      <c r="G42" s="67">
        <v>0</v>
      </c>
      <c r="H42" s="67">
        <v>0</v>
      </c>
      <c r="I42" s="65">
        <f t="shared" si="24"/>
        <v>0</v>
      </c>
      <c r="J42" s="68">
        <v>0</v>
      </c>
      <c r="K42" s="68">
        <v>0</v>
      </c>
      <c r="L42" s="68">
        <v>0</v>
      </c>
      <c r="M42" s="39">
        <f t="shared" si="18"/>
        <v>0</v>
      </c>
      <c r="N42" s="68">
        <v>0</v>
      </c>
      <c r="O42" s="68">
        <v>0</v>
      </c>
      <c r="P42" s="68">
        <v>0</v>
      </c>
      <c r="Q42" s="68">
        <v>0</v>
      </c>
      <c r="R42" s="39">
        <f t="shared" si="19"/>
        <v>0</v>
      </c>
      <c r="S42" s="68">
        <v>0</v>
      </c>
      <c r="T42" s="68">
        <v>0</v>
      </c>
      <c r="U42" s="68">
        <v>0</v>
      </c>
      <c r="V42" s="39">
        <f t="shared" si="20"/>
        <v>0</v>
      </c>
      <c r="W42" s="68">
        <v>0</v>
      </c>
      <c r="X42" s="68">
        <v>0</v>
      </c>
      <c r="Y42" s="39">
        <f t="shared" si="25"/>
        <v>0</v>
      </c>
      <c r="Z42" s="68">
        <v>0</v>
      </c>
      <c r="AA42" s="68">
        <v>0</v>
      </c>
      <c r="AB42" s="68">
        <v>0</v>
      </c>
      <c r="AC42" s="39">
        <f t="shared" si="26"/>
        <v>0</v>
      </c>
      <c r="AD42" s="68">
        <v>0</v>
      </c>
      <c r="AE42" s="39">
        <v>0</v>
      </c>
      <c r="AF42" s="68"/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ht="25.5" x14ac:dyDescent="0.2">
      <c r="A43" s="70" t="s">
        <v>143</v>
      </c>
      <c r="B43" s="114" t="s">
        <v>144</v>
      </c>
      <c r="C43" s="64">
        <v>1</v>
      </c>
      <c r="D43" s="65">
        <f t="shared" si="16"/>
        <v>0</v>
      </c>
      <c r="E43" s="67">
        <v>1</v>
      </c>
      <c r="F43" s="67">
        <v>0</v>
      </c>
      <c r="G43" s="67">
        <v>0</v>
      </c>
      <c r="H43" s="67">
        <v>0</v>
      </c>
      <c r="I43" s="65">
        <f t="shared" si="24"/>
        <v>0</v>
      </c>
      <c r="J43" s="68">
        <v>0</v>
      </c>
      <c r="K43" s="68">
        <v>0</v>
      </c>
      <c r="L43" s="68">
        <v>0</v>
      </c>
      <c r="M43" s="39">
        <f t="shared" si="18"/>
        <v>0</v>
      </c>
      <c r="N43" s="68">
        <v>0</v>
      </c>
      <c r="O43" s="68">
        <v>0</v>
      </c>
      <c r="P43" s="68">
        <v>0</v>
      </c>
      <c r="Q43" s="68">
        <v>0</v>
      </c>
      <c r="R43" s="39">
        <f t="shared" si="19"/>
        <v>0</v>
      </c>
      <c r="S43" s="68">
        <v>0</v>
      </c>
      <c r="T43" s="68">
        <v>0</v>
      </c>
      <c r="U43" s="68">
        <v>0</v>
      </c>
      <c r="V43" s="39">
        <f t="shared" si="20"/>
        <v>0</v>
      </c>
      <c r="W43" s="68">
        <v>0</v>
      </c>
      <c r="X43" s="68">
        <v>0</v>
      </c>
      <c r="Y43" s="39">
        <f t="shared" ref="Y43:Y44" si="32">E43+I43-V43</f>
        <v>1</v>
      </c>
      <c r="Z43" s="68">
        <v>0</v>
      </c>
      <c r="AA43" s="68">
        <v>0</v>
      </c>
      <c r="AB43" s="68">
        <v>0</v>
      </c>
      <c r="AC43" s="39">
        <f t="shared" si="26"/>
        <v>0</v>
      </c>
      <c r="AD43" s="68">
        <v>0</v>
      </c>
      <c r="AE43" s="39">
        <v>0</v>
      </c>
      <c r="AF43" s="68"/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/>
      <c r="AN43" s="68"/>
      <c r="AO43" s="68"/>
      <c r="AP43" s="68"/>
    </row>
    <row r="44" spans="1:42" ht="18" customHeight="1" x14ac:dyDescent="0.25">
      <c r="A44" s="70" t="s">
        <v>52</v>
      </c>
      <c r="B44" s="61" t="s">
        <v>3</v>
      </c>
      <c r="C44" s="64">
        <v>3</v>
      </c>
      <c r="D44" s="65">
        <f t="shared" si="16"/>
        <v>0</v>
      </c>
      <c r="E44" s="67">
        <v>3</v>
      </c>
      <c r="F44" s="67">
        <v>0</v>
      </c>
      <c r="G44" s="67">
        <v>0</v>
      </c>
      <c r="H44" s="67">
        <v>2</v>
      </c>
      <c r="I44" s="65">
        <f t="shared" si="24"/>
        <v>1</v>
      </c>
      <c r="J44" s="68">
        <v>1</v>
      </c>
      <c r="K44" s="68">
        <v>0</v>
      </c>
      <c r="L44" s="68">
        <v>0</v>
      </c>
      <c r="M44" s="39">
        <f t="shared" si="18"/>
        <v>0</v>
      </c>
      <c r="N44" s="68">
        <v>0</v>
      </c>
      <c r="O44" s="68">
        <v>0</v>
      </c>
      <c r="P44" s="68">
        <v>0</v>
      </c>
      <c r="Q44" s="68">
        <v>0</v>
      </c>
      <c r="R44" s="39">
        <f t="shared" si="19"/>
        <v>1</v>
      </c>
      <c r="S44" s="68">
        <v>0</v>
      </c>
      <c r="T44" s="68">
        <v>1</v>
      </c>
      <c r="U44" s="68">
        <v>0</v>
      </c>
      <c r="V44" s="39">
        <f t="shared" si="20"/>
        <v>1</v>
      </c>
      <c r="W44" s="68">
        <v>0</v>
      </c>
      <c r="X44" s="68">
        <v>0</v>
      </c>
      <c r="Y44" s="39">
        <f t="shared" si="32"/>
        <v>3</v>
      </c>
      <c r="Z44" s="68">
        <v>0</v>
      </c>
      <c r="AA44" s="68">
        <v>0</v>
      </c>
      <c r="AB44" s="68">
        <v>1</v>
      </c>
      <c r="AC44" s="68">
        <v>1</v>
      </c>
      <c r="AD44" s="68">
        <v>0</v>
      </c>
      <c r="AE44" s="68">
        <v>1</v>
      </c>
      <c r="AF44" s="68"/>
      <c r="AG44" s="68">
        <v>1</v>
      </c>
      <c r="AH44" s="68">
        <v>0</v>
      </c>
      <c r="AI44" s="68">
        <v>0</v>
      </c>
      <c r="AJ44" s="68">
        <v>0</v>
      </c>
      <c r="AK44" s="68">
        <v>0</v>
      </c>
      <c r="AL44" s="68">
        <v>0</v>
      </c>
      <c r="AM44" s="68"/>
      <c r="AN44" s="68"/>
      <c r="AO44" s="68"/>
      <c r="AP44" s="68"/>
    </row>
    <row r="45" spans="1:42" ht="19.5" customHeight="1" x14ac:dyDescent="0.25">
      <c r="A45" s="70"/>
      <c r="B45" s="61" t="s">
        <v>16</v>
      </c>
      <c r="C45" s="56">
        <f>C8+C11+C14+C17+C18+C19+C27+C33+C34+C35+C36+C37+C38+C39+C40+C41+C42+C43+C44</f>
        <v>195</v>
      </c>
      <c r="D45" s="56">
        <f t="shared" ref="D45:AP45" si="33">D8+D11+D14+D17+D18+D19+D27+D33+D34+D35+D36+D37+D38+D39+D40+D41+D42+D43+D44</f>
        <v>0</v>
      </c>
      <c r="E45" s="56">
        <f t="shared" si="33"/>
        <v>195</v>
      </c>
      <c r="F45" s="56">
        <f t="shared" si="33"/>
        <v>0</v>
      </c>
      <c r="G45" s="56">
        <f t="shared" si="33"/>
        <v>0</v>
      </c>
      <c r="H45" s="56">
        <f t="shared" si="33"/>
        <v>155</v>
      </c>
      <c r="I45" s="56">
        <f t="shared" si="33"/>
        <v>120</v>
      </c>
      <c r="J45" s="56">
        <f t="shared" si="33"/>
        <v>30</v>
      </c>
      <c r="K45" s="56">
        <f t="shared" si="33"/>
        <v>5</v>
      </c>
      <c r="L45" s="56">
        <f t="shared" si="33"/>
        <v>0</v>
      </c>
      <c r="M45" s="56">
        <f t="shared" si="33"/>
        <v>100</v>
      </c>
      <c r="N45" s="56">
        <f t="shared" si="33"/>
        <v>29</v>
      </c>
      <c r="O45" s="56">
        <f t="shared" si="33"/>
        <v>3</v>
      </c>
      <c r="P45" s="56">
        <f t="shared" si="33"/>
        <v>68</v>
      </c>
      <c r="Q45" s="56">
        <f t="shared" si="33"/>
        <v>0</v>
      </c>
      <c r="R45" s="56">
        <f t="shared" si="33"/>
        <v>32</v>
      </c>
      <c r="S45" s="56">
        <f t="shared" si="33"/>
        <v>0</v>
      </c>
      <c r="T45" s="56">
        <f t="shared" si="33"/>
        <v>16</v>
      </c>
      <c r="U45" s="56">
        <f t="shared" si="33"/>
        <v>16</v>
      </c>
      <c r="V45" s="56">
        <f t="shared" si="33"/>
        <v>132</v>
      </c>
      <c r="W45" s="56">
        <f t="shared" si="33"/>
        <v>0</v>
      </c>
      <c r="X45" s="56">
        <f t="shared" si="33"/>
        <v>7</v>
      </c>
      <c r="Y45" s="56">
        <f t="shared" si="33"/>
        <v>183</v>
      </c>
      <c r="Z45" s="56">
        <f t="shared" si="33"/>
        <v>7</v>
      </c>
      <c r="AA45" s="56">
        <f t="shared" si="33"/>
        <v>22</v>
      </c>
      <c r="AB45" s="56">
        <f t="shared" si="33"/>
        <v>15</v>
      </c>
      <c r="AC45" s="56">
        <f t="shared" si="33"/>
        <v>37</v>
      </c>
      <c r="AD45" s="56">
        <f t="shared" si="33"/>
        <v>4</v>
      </c>
      <c r="AE45" s="56">
        <f t="shared" si="33"/>
        <v>33</v>
      </c>
      <c r="AF45" s="56">
        <f t="shared" si="33"/>
        <v>0</v>
      </c>
      <c r="AG45" s="56">
        <f t="shared" si="33"/>
        <v>30</v>
      </c>
      <c r="AH45" s="56">
        <f t="shared" si="33"/>
        <v>0</v>
      </c>
      <c r="AI45" s="56">
        <f t="shared" si="33"/>
        <v>0</v>
      </c>
      <c r="AJ45" s="56">
        <f t="shared" si="33"/>
        <v>0</v>
      </c>
      <c r="AK45" s="56">
        <f t="shared" si="33"/>
        <v>0</v>
      </c>
      <c r="AL45" s="56">
        <f t="shared" si="33"/>
        <v>0</v>
      </c>
      <c r="AM45" s="56">
        <f t="shared" si="33"/>
        <v>0</v>
      </c>
      <c r="AN45" s="56">
        <f t="shared" si="33"/>
        <v>0</v>
      </c>
      <c r="AO45" s="56">
        <f t="shared" si="33"/>
        <v>0</v>
      </c>
      <c r="AP45" s="56">
        <f t="shared" si="33"/>
        <v>0</v>
      </c>
    </row>
    <row r="46" spans="1:42" x14ac:dyDescent="0.25">
      <c r="A46" s="71"/>
      <c r="B46" s="71"/>
      <c r="C46" s="71" t="s">
        <v>103</v>
      </c>
      <c r="D46" s="71" t="s">
        <v>104</v>
      </c>
      <c r="E46" s="71" t="s">
        <v>47</v>
      </c>
      <c r="F46" s="71" t="s">
        <v>105</v>
      </c>
      <c r="G46" s="71" t="s">
        <v>106</v>
      </c>
      <c r="H46" s="71" t="s">
        <v>107</v>
      </c>
      <c r="I46" s="71" t="s">
        <v>108</v>
      </c>
      <c r="J46" s="71" t="s">
        <v>52</v>
      </c>
      <c r="K46" s="71" t="s">
        <v>81</v>
      </c>
      <c r="L46" s="71" t="s">
        <v>82</v>
      </c>
      <c r="M46" s="71" t="s">
        <v>83</v>
      </c>
      <c r="N46" s="71" t="s">
        <v>84</v>
      </c>
      <c r="O46" s="71" t="s">
        <v>94</v>
      </c>
      <c r="P46" s="71" t="s">
        <v>109</v>
      </c>
      <c r="Q46" s="71" t="s">
        <v>110</v>
      </c>
      <c r="R46" s="71" t="s">
        <v>111</v>
      </c>
      <c r="S46" s="71" t="s">
        <v>112</v>
      </c>
      <c r="T46" s="71" t="s">
        <v>113</v>
      </c>
      <c r="U46" s="71" t="s">
        <v>114</v>
      </c>
      <c r="V46" s="71" t="s">
        <v>115</v>
      </c>
      <c r="W46" s="71" t="s">
        <v>116</v>
      </c>
      <c r="X46" s="71" t="s">
        <v>117</v>
      </c>
      <c r="Y46" s="71" t="s">
        <v>118</v>
      </c>
      <c r="Z46" s="71" t="s">
        <v>119</v>
      </c>
      <c r="AA46" s="71" t="s">
        <v>120</v>
      </c>
      <c r="AB46" s="71" t="s">
        <v>121</v>
      </c>
      <c r="AC46" s="71" t="s">
        <v>122</v>
      </c>
      <c r="AD46" s="71" t="s">
        <v>123</v>
      </c>
      <c r="AE46" s="71" t="s">
        <v>124</v>
      </c>
      <c r="AF46" s="71" t="s">
        <v>125</v>
      </c>
      <c r="AG46" s="71" t="s">
        <v>126</v>
      </c>
      <c r="AH46" s="71" t="s">
        <v>127</v>
      </c>
      <c r="AI46" s="71" t="s">
        <v>128</v>
      </c>
      <c r="AJ46" s="71" t="s">
        <v>129</v>
      </c>
      <c r="AK46" s="71" t="s">
        <v>130</v>
      </c>
      <c r="AL46" s="71" t="s">
        <v>131</v>
      </c>
      <c r="AM46" s="71" t="s">
        <v>132</v>
      </c>
      <c r="AN46" s="71" t="s">
        <v>133</v>
      </c>
      <c r="AO46" s="71" t="s">
        <v>134</v>
      </c>
      <c r="AP46" s="71" t="s">
        <v>135</v>
      </c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2"/>
      <c r="C104" s="72"/>
      <c r="D104" s="72"/>
      <c r="E104" s="72"/>
      <c r="F104" s="72"/>
      <c r="G104" s="72"/>
      <c r="H104" s="72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3"/>
      <c r="C106" s="73"/>
      <c r="D106" s="73"/>
      <c r="E106" s="73"/>
      <c r="F106" s="73"/>
      <c r="G106" s="73"/>
      <c r="H106" s="73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3"/>
      <c r="C107" s="73"/>
      <c r="D107" s="73"/>
      <c r="E107" s="73"/>
      <c r="F107" s="73"/>
      <c r="G107" s="73"/>
      <c r="H107" s="73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2"/>
      <c r="C108" s="72"/>
      <c r="D108" s="72"/>
      <c r="E108" s="72"/>
      <c r="F108" s="72"/>
      <c r="G108" s="72"/>
      <c r="H108" s="72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4"/>
      <c r="B109" s="75"/>
      <c r="C109" s="75"/>
      <c r="D109" s="75"/>
      <c r="E109" s="75"/>
      <c r="F109" s="75"/>
      <c r="G109" s="75"/>
      <c r="H109" s="75"/>
      <c r="I109" s="76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3"/>
      <c r="C110" s="73"/>
      <c r="D110" s="73"/>
      <c r="E110" s="73"/>
      <c r="F110" s="73"/>
      <c r="G110" s="73"/>
      <c r="H110" s="73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2"/>
      <c r="C112" s="72"/>
      <c r="D112" s="72"/>
      <c r="E112" s="72"/>
      <c r="F112" s="72"/>
      <c r="G112" s="72"/>
      <c r="H112" s="72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4"/>
      <c r="B113" s="75"/>
      <c r="C113" s="75"/>
      <c r="D113" s="75"/>
      <c r="E113" s="75"/>
      <c r="F113" s="75"/>
      <c r="G113" s="75"/>
      <c r="H113" s="75"/>
      <c r="I113" s="76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3"/>
      <c r="C117" s="73"/>
      <c r="D117" s="73"/>
      <c r="E117" s="73"/>
      <c r="F117" s="73"/>
      <c r="G117" s="73"/>
      <c r="H117" s="73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3"/>
      <c r="C118" s="73"/>
      <c r="D118" s="73"/>
      <c r="E118" s="73"/>
      <c r="F118" s="73"/>
      <c r="G118" s="73"/>
      <c r="H118" s="73"/>
      <c r="I118" s="7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2"/>
      <c r="C119" s="72"/>
      <c r="D119" s="72"/>
      <c r="E119" s="72"/>
      <c r="F119" s="72"/>
      <c r="G119" s="72"/>
      <c r="H119" s="72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4"/>
      <c r="B120" s="75"/>
      <c r="C120" s="75"/>
      <c r="D120" s="75"/>
      <c r="E120" s="75"/>
      <c r="F120" s="75"/>
      <c r="G120" s="75"/>
      <c r="H120" s="75"/>
      <c r="I120" s="76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3"/>
      <c r="D121" s="73"/>
      <c r="E121" s="73"/>
      <c r="F121" s="73"/>
      <c r="G121" s="73"/>
      <c r="H121" s="73"/>
      <c r="I121" s="7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5"/>
      <c r="D123" s="75"/>
      <c r="E123" s="75"/>
      <c r="F123" s="75"/>
      <c r="G123" s="75"/>
      <c r="H123" s="75"/>
      <c r="I123" s="76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5"/>
      <c r="D124" s="75"/>
      <c r="E124" s="75"/>
      <c r="F124" s="75"/>
      <c r="G124" s="75"/>
      <c r="H124" s="75"/>
      <c r="I124" s="76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3"/>
      <c r="C126" s="73"/>
      <c r="D126" s="73"/>
      <c r="E126" s="73"/>
      <c r="F126" s="73"/>
      <c r="G126" s="73"/>
      <c r="H126" s="73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3"/>
      <c r="C127" s="73"/>
      <c r="D127" s="73"/>
      <c r="E127" s="73"/>
      <c r="F127" s="73"/>
      <c r="G127" s="73"/>
      <c r="H127" s="73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2"/>
      <c r="C128" s="72"/>
      <c r="D128" s="72"/>
      <c r="E128" s="72"/>
      <c r="F128" s="72"/>
      <c r="G128" s="72"/>
      <c r="H128" s="72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7"/>
      <c r="B129" s="75"/>
      <c r="C129" s="72"/>
      <c r="D129" s="72"/>
      <c r="E129" s="72"/>
      <c r="F129" s="72"/>
      <c r="G129" s="72"/>
      <c r="H129" s="72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5"/>
      <c r="D130" s="75"/>
      <c r="E130" s="75"/>
      <c r="F130" s="75"/>
      <c r="G130" s="75"/>
      <c r="H130" s="75"/>
      <c r="I130" s="76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3"/>
      <c r="C131" s="73"/>
      <c r="D131" s="73"/>
      <c r="E131" s="73"/>
      <c r="F131" s="73"/>
      <c r="G131" s="73"/>
      <c r="H131" s="73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1"/>
      <c r="B132" s="73"/>
      <c r="C132" s="73"/>
      <c r="D132" s="73"/>
      <c r="E132" s="73"/>
      <c r="F132" s="73"/>
      <c r="G132" s="73"/>
      <c r="H132" s="73"/>
      <c r="I132" s="7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  <row r="134" spans="1:42" x14ac:dyDescent="0.25">
      <c r="A134" s="77"/>
      <c r="B134" s="75"/>
      <c r="C134" s="75"/>
      <c r="D134" s="75"/>
      <c r="E134" s="75"/>
      <c r="F134" s="75"/>
      <c r="G134" s="75"/>
      <c r="H134" s="75"/>
      <c r="I134" s="76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</row>
    <row r="135" spans="1:42" x14ac:dyDescent="0.25">
      <c r="A135" s="77"/>
      <c r="B135" s="75"/>
      <c r="C135" s="75"/>
      <c r="D135" s="75"/>
      <c r="E135" s="75"/>
      <c r="F135" s="75"/>
      <c r="G135" s="75"/>
      <c r="H135" s="75"/>
      <c r="I135" s="76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60" zoomScaleNormal="6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9.285156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7.2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25.5" customHeight="1" x14ac:dyDescent="0.25">
      <c r="A2" s="202" t="s">
        <v>161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4.7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4.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ht="17.25" customHeight="1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63.75" x14ac:dyDescent="0.25">
      <c r="A8" s="60">
        <v>1</v>
      </c>
      <c r="B8" s="107" t="s">
        <v>53</v>
      </c>
      <c r="C8" s="56">
        <f t="shared" ref="C8:AP8" si="0">SUM(C9:C10)</f>
        <v>64</v>
      </c>
      <c r="D8" s="56">
        <f t="shared" si="0"/>
        <v>0</v>
      </c>
      <c r="E8" s="56">
        <f t="shared" si="0"/>
        <v>64</v>
      </c>
      <c r="F8" s="56">
        <f t="shared" si="0"/>
        <v>0</v>
      </c>
      <c r="G8" s="56">
        <f t="shared" si="0"/>
        <v>0</v>
      </c>
      <c r="H8" s="56">
        <f t="shared" si="0"/>
        <v>45</v>
      </c>
      <c r="I8" s="56">
        <f t="shared" si="0"/>
        <v>30</v>
      </c>
      <c r="J8" s="56">
        <f t="shared" si="0"/>
        <v>14</v>
      </c>
      <c r="K8" s="56">
        <f t="shared" si="0"/>
        <v>1</v>
      </c>
      <c r="L8" s="56">
        <f t="shared" si="0"/>
        <v>1</v>
      </c>
      <c r="M8" s="56">
        <f t="shared" si="0"/>
        <v>54</v>
      </c>
      <c r="N8" s="56">
        <f t="shared" si="0"/>
        <v>11</v>
      </c>
      <c r="O8" s="56">
        <f t="shared" si="0"/>
        <v>4</v>
      </c>
      <c r="P8" s="56">
        <f t="shared" si="0"/>
        <v>39</v>
      </c>
      <c r="Q8" s="56">
        <f t="shared" si="0"/>
        <v>0</v>
      </c>
      <c r="R8" s="56">
        <f t="shared" si="0"/>
        <v>11</v>
      </c>
      <c r="S8" s="56">
        <f t="shared" si="0"/>
        <v>0</v>
      </c>
      <c r="T8" s="56">
        <f t="shared" si="0"/>
        <v>7</v>
      </c>
      <c r="U8" s="56">
        <f t="shared" si="0"/>
        <v>4</v>
      </c>
      <c r="V8" s="56">
        <f t="shared" si="0"/>
        <v>65</v>
      </c>
      <c r="W8" s="56">
        <f t="shared" si="0"/>
        <v>0</v>
      </c>
      <c r="X8" s="56">
        <f t="shared" si="0"/>
        <v>3</v>
      </c>
      <c r="Y8" s="56">
        <f t="shared" si="0"/>
        <v>28</v>
      </c>
      <c r="Z8" s="56">
        <f t="shared" si="0"/>
        <v>3</v>
      </c>
      <c r="AA8" s="56">
        <f t="shared" si="0"/>
        <v>15</v>
      </c>
      <c r="AB8" s="56">
        <f t="shared" si="0"/>
        <v>2</v>
      </c>
      <c r="AC8" s="56">
        <f t="shared" si="0"/>
        <v>17</v>
      </c>
      <c r="AD8" s="56">
        <f t="shared" si="0"/>
        <v>6</v>
      </c>
      <c r="AE8" s="56">
        <f t="shared" si="0"/>
        <v>11</v>
      </c>
      <c r="AF8" s="56">
        <f t="shared" si="0"/>
        <v>0</v>
      </c>
      <c r="AG8" s="56">
        <f t="shared" si="0"/>
        <v>17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f t="shared" ref="C9" si="1">E9+F9+G9</f>
        <v>46</v>
      </c>
      <c r="D9" s="65">
        <v>0</v>
      </c>
      <c r="E9" s="64">
        <v>46</v>
      </c>
      <c r="F9" s="65">
        <v>0</v>
      </c>
      <c r="G9" s="65">
        <v>0</v>
      </c>
      <c r="H9" s="65">
        <v>34</v>
      </c>
      <c r="I9" s="65">
        <f t="shared" ref="I9" si="2">H9-J9-K9</f>
        <v>20</v>
      </c>
      <c r="J9" s="39">
        <v>13</v>
      </c>
      <c r="K9" s="39">
        <v>1</v>
      </c>
      <c r="L9" s="39">
        <v>1</v>
      </c>
      <c r="M9" s="39">
        <f t="shared" ref="M9:M10" si="3">N9+O9+P9+Q9</f>
        <v>47</v>
      </c>
      <c r="N9" s="39">
        <v>5</v>
      </c>
      <c r="O9" s="39">
        <v>4</v>
      </c>
      <c r="P9" s="39">
        <v>38</v>
      </c>
      <c r="Q9" s="39">
        <v>0</v>
      </c>
      <c r="R9" s="39">
        <f t="shared" ref="R9:R10" si="4">S9+T9+U9</f>
        <v>8</v>
      </c>
      <c r="S9" s="39">
        <v>0</v>
      </c>
      <c r="T9" s="39">
        <v>6</v>
      </c>
      <c r="U9" s="39">
        <v>2</v>
      </c>
      <c r="V9" s="39">
        <f t="shared" ref="V9:V10" si="5">M9+R9</f>
        <v>55</v>
      </c>
      <c r="W9" s="39">
        <v>0</v>
      </c>
      <c r="X9" s="39">
        <v>3</v>
      </c>
      <c r="Y9" s="39">
        <f>E9+I9-L9-V9</f>
        <v>10</v>
      </c>
      <c r="Z9" s="39">
        <v>3</v>
      </c>
      <c r="AA9" s="39">
        <v>11</v>
      </c>
      <c r="AB9" s="39">
        <v>1</v>
      </c>
      <c r="AC9" s="39">
        <v>12</v>
      </c>
      <c r="AD9" s="39">
        <v>5</v>
      </c>
      <c r="AE9" s="39">
        <v>7</v>
      </c>
      <c r="AF9" s="39"/>
      <c r="AG9" s="39">
        <v>12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18</v>
      </c>
      <c r="D10" s="65">
        <v>0</v>
      </c>
      <c r="E10" s="64">
        <v>18</v>
      </c>
      <c r="F10" s="65">
        <v>0</v>
      </c>
      <c r="G10" s="65">
        <v>0</v>
      </c>
      <c r="H10" s="65">
        <f t="shared" ref="H10" si="6">I10+J10+K10</f>
        <v>11</v>
      </c>
      <c r="I10" s="65">
        <v>10</v>
      </c>
      <c r="J10" s="39">
        <v>1</v>
      </c>
      <c r="K10" s="39">
        <v>0</v>
      </c>
      <c r="L10" s="39">
        <v>0</v>
      </c>
      <c r="M10" s="39">
        <f t="shared" si="3"/>
        <v>7</v>
      </c>
      <c r="N10" s="39">
        <v>6</v>
      </c>
      <c r="O10" s="39">
        <v>0</v>
      </c>
      <c r="P10" s="39">
        <v>1</v>
      </c>
      <c r="Q10" s="39">
        <v>0</v>
      </c>
      <c r="R10" s="39">
        <f t="shared" si="4"/>
        <v>3</v>
      </c>
      <c r="S10" s="39">
        <v>0</v>
      </c>
      <c r="T10" s="39">
        <v>1</v>
      </c>
      <c r="U10" s="39">
        <v>2</v>
      </c>
      <c r="V10" s="39">
        <f t="shared" si="5"/>
        <v>10</v>
      </c>
      <c r="W10" s="39">
        <v>0</v>
      </c>
      <c r="X10" s="66">
        <v>0</v>
      </c>
      <c r="Y10" s="39">
        <f t="shared" ref="Y10:Y41" si="7">E10+I10-L10-V10</f>
        <v>18</v>
      </c>
      <c r="Z10" s="66">
        <v>0</v>
      </c>
      <c r="AA10" s="66">
        <v>4</v>
      </c>
      <c r="AB10" s="66">
        <v>1</v>
      </c>
      <c r="AC10" s="66">
        <v>5</v>
      </c>
      <c r="AD10" s="66">
        <v>1</v>
      </c>
      <c r="AE10" s="39">
        <v>4</v>
      </c>
      <c r="AF10" s="39"/>
      <c r="AG10" s="39">
        <v>5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107" t="s">
        <v>56</v>
      </c>
      <c r="C11" s="56">
        <f t="shared" ref="C11:AP11" si="8">SUM(C12:C13)</f>
        <v>6</v>
      </c>
      <c r="D11" s="56">
        <f t="shared" si="8"/>
        <v>0</v>
      </c>
      <c r="E11" s="56">
        <f t="shared" si="8"/>
        <v>6</v>
      </c>
      <c r="F11" s="56">
        <f t="shared" si="8"/>
        <v>0</v>
      </c>
      <c r="G11" s="56">
        <f t="shared" si="8"/>
        <v>0</v>
      </c>
      <c r="H11" s="56">
        <f t="shared" si="8"/>
        <v>1</v>
      </c>
      <c r="I11" s="56">
        <f t="shared" si="8"/>
        <v>0</v>
      </c>
      <c r="J11" s="56">
        <f t="shared" si="8"/>
        <v>0</v>
      </c>
      <c r="K11" s="56">
        <f t="shared" si="8"/>
        <v>1</v>
      </c>
      <c r="L11" s="56">
        <f t="shared" si="8"/>
        <v>0</v>
      </c>
      <c r="M11" s="56">
        <f t="shared" si="8"/>
        <v>2</v>
      </c>
      <c r="N11" s="56">
        <f t="shared" si="8"/>
        <v>1</v>
      </c>
      <c r="O11" s="56">
        <f t="shared" si="8"/>
        <v>0</v>
      </c>
      <c r="P11" s="56">
        <f t="shared" si="8"/>
        <v>1</v>
      </c>
      <c r="Q11" s="56">
        <f t="shared" si="8"/>
        <v>0</v>
      </c>
      <c r="R11" s="56">
        <f t="shared" si="8"/>
        <v>3</v>
      </c>
      <c r="S11" s="56">
        <f t="shared" si="8"/>
        <v>0</v>
      </c>
      <c r="T11" s="56">
        <f t="shared" si="8"/>
        <v>3</v>
      </c>
      <c r="U11" s="56">
        <f t="shared" si="8"/>
        <v>0</v>
      </c>
      <c r="V11" s="56">
        <f t="shared" si="8"/>
        <v>5</v>
      </c>
      <c r="W11" s="56">
        <f t="shared" si="8"/>
        <v>0</v>
      </c>
      <c r="X11" s="56">
        <f t="shared" si="8"/>
        <v>0</v>
      </c>
      <c r="Y11" s="56">
        <f t="shared" si="8"/>
        <v>1</v>
      </c>
      <c r="Z11" s="56">
        <f t="shared" si="8"/>
        <v>0</v>
      </c>
      <c r="AA11" s="56">
        <f t="shared" si="8"/>
        <v>3</v>
      </c>
      <c r="AB11" s="56">
        <f t="shared" si="8"/>
        <v>0</v>
      </c>
      <c r="AC11" s="56">
        <f t="shared" si="8"/>
        <v>3</v>
      </c>
      <c r="AD11" s="56">
        <f t="shared" si="8"/>
        <v>1</v>
      </c>
      <c r="AE11" s="56">
        <f t="shared" si="8"/>
        <v>2</v>
      </c>
      <c r="AF11" s="56">
        <f t="shared" si="8"/>
        <v>0</v>
      </c>
      <c r="AG11" s="56">
        <f t="shared" si="8"/>
        <v>3</v>
      </c>
      <c r="AH11" s="56">
        <f t="shared" si="8"/>
        <v>0</v>
      </c>
      <c r="AI11" s="56">
        <f t="shared" si="8"/>
        <v>0</v>
      </c>
      <c r="AJ11" s="56">
        <f t="shared" si="8"/>
        <v>0</v>
      </c>
      <c r="AK11" s="56">
        <f t="shared" si="8"/>
        <v>0</v>
      </c>
      <c r="AL11" s="56">
        <f t="shared" si="8"/>
        <v>0</v>
      </c>
      <c r="AM11" s="56">
        <f t="shared" si="8"/>
        <v>0</v>
      </c>
      <c r="AN11" s="56">
        <f t="shared" si="8"/>
        <v>0</v>
      </c>
      <c r="AO11" s="56">
        <f t="shared" si="8"/>
        <v>0</v>
      </c>
      <c r="AP11" s="56">
        <f t="shared" si="8"/>
        <v>0</v>
      </c>
    </row>
    <row r="12" spans="1:42" ht="38.25" x14ac:dyDescent="0.25">
      <c r="A12" s="62" t="s">
        <v>4</v>
      </c>
      <c r="B12" s="63" t="s">
        <v>57</v>
      </c>
      <c r="C12" s="64">
        <v>5</v>
      </c>
      <c r="D12" s="65">
        <v>0</v>
      </c>
      <c r="E12" s="64">
        <v>5</v>
      </c>
      <c r="F12" s="65">
        <v>0</v>
      </c>
      <c r="G12" s="65">
        <v>0</v>
      </c>
      <c r="H12" s="65">
        <v>0</v>
      </c>
      <c r="I12" s="65">
        <f t="shared" ref="I12:I13" si="9">H12-J12-K12</f>
        <v>0</v>
      </c>
      <c r="J12" s="39">
        <v>0</v>
      </c>
      <c r="K12" s="39">
        <v>0</v>
      </c>
      <c r="L12" s="39">
        <v>0</v>
      </c>
      <c r="M12" s="39">
        <f t="shared" ref="M12:M13" si="10">N12+O12+P12+Q12</f>
        <v>2</v>
      </c>
      <c r="N12" s="39">
        <v>1</v>
      </c>
      <c r="O12" s="39">
        <v>0</v>
      </c>
      <c r="P12" s="39">
        <v>1</v>
      </c>
      <c r="Q12" s="39">
        <v>0</v>
      </c>
      <c r="R12" s="39">
        <f t="shared" ref="R12:R13" si="11">S12+T12+U12</f>
        <v>2</v>
      </c>
      <c r="S12" s="39">
        <v>0</v>
      </c>
      <c r="T12" s="39">
        <v>2</v>
      </c>
      <c r="U12" s="39">
        <v>0</v>
      </c>
      <c r="V12" s="39">
        <f t="shared" ref="V12:V13" si="12">M12+R12</f>
        <v>4</v>
      </c>
      <c r="W12" s="39">
        <v>0</v>
      </c>
      <c r="X12" s="39">
        <v>0</v>
      </c>
      <c r="Y12" s="39">
        <f t="shared" si="7"/>
        <v>1</v>
      </c>
      <c r="Z12" s="39">
        <v>0</v>
      </c>
      <c r="AA12" s="39">
        <v>3</v>
      </c>
      <c r="AB12" s="39">
        <v>0</v>
      </c>
      <c r="AC12" s="39">
        <v>3</v>
      </c>
      <c r="AD12" s="39">
        <v>1</v>
      </c>
      <c r="AE12" s="39">
        <v>2</v>
      </c>
      <c r="AF12" s="39"/>
      <c r="AG12" s="39">
        <v>3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f t="shared" ref="C13" si="13">E13+F13+G13</f>
        <v>1</v>
      </c>
      <c r="D13" s="65">
        <v>0</v>
      </c>
      <c r="E13" s="64">
        <v>1</v>
      </c>
      <c r="F13" s="65">
        <v>0</v>
      </c>
      <c r="G13" s="65">
        <v>0</v>
      </c>
      <c r="H13" s="65">
        <v>1</v>
      </c>
      <c r="I13" s="65">
        <f t="shared" si="9"/>
        <v>0</v>
      </c>
      <c r="J13" s="39">
        <v>0</v>
      </c>
      <c r="K13" s="39">
        <v>1</v>
      </c>
      <c r="L13" s="39">
        <v>0</v>
      </c>
      <c r="M13" s="39">
        <f t="shared" si="10"/>
        <v>0</v>
      </c>
      <c r="N13" s="39">
        <v>0</v>
      </c>
      <c r="O13" s="39">
        <v>0</v>
      </c>
      <c r="P13" s="39">
        <v>0</v>
      </c>
      <c r="Q13" s="39">
        <v>0</v>
      </c>
      <c r="R13" s="39">
        <f t="shared" si="11"/>
        <v>1</v>
      </c>
      <c r="S13" s="39">
        <v>0</v>
      </c>
      <c r="T13" s="39">
        <v>1</v>
      </c>
      <c r="U13" s="39">
        <v>0</v>
      </c>
      <c r="V13" s="39">
        <f t="shared" si="12"/>
        <v>1</v>
      </c>
      <c r="W13" s="39">
        <v>0</v>
      </c>
      <c r="X13" s="39">
        <v>0</v>
      </c>
      <c r="Y13" s="39">
        <f t="shared" si="7"/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/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51" x14ac:dyDescent="0.25">
      <c r="A14" s="62" t="s">
        <v>47</v>
      </c>
      <c r="B14" s="107" t="s">
        <v>59</v>
      </c>
      <c r="C14" s="56">
        <f t="shared" ref="C14:AP14" si="14">SUM(C15:C16)</f>
        <v>58</v>
      </c>
      <c r="D14" s="56">
        <f t="shared" si="14"/>
        <v>0</v>
      </c>
      <c r="E14" s="56">
        <f t="shared" si="14"/>
        <v>58</v>
      </c>
      <c r="F14" s="56">
        <f t="shared" si="14"/>
        <v>0</v>
      </c>
      <c r="G14" s="56">
        <f t="shared" si="14"/>
        <v>0</v>
      </c>
      <c r="H14" s="56">
        <f t="shared" si="14"/>
        <v>22</v>
      </c>
      <c r="I14" s="56">
        <f t="shared" si="14"/>
        <v>22</v>
      </c>
      <c r="J14" s="56">
        <f t="shared" si="14"/>
        <v>0</v>
      </c>
      <c r="K14" s="56">
        <f t="shared" si="14"/>
        <v>0</v>
      </c>
      <c r="L14" s="56">
        <f t="shared" si="14"/>
        <v>0</v>
      </c>
      <c r="M14" s="56">
        <f t="shared" si="14"/>
        <v>8</v>
      </c>
      <c r="N14" s="56">
        <f t="shared" si="14"/>
        <v>5</v>
      </c>
      <c r="O14" s="56">
        <f t="shared" si="14"/>
        <v>1</v>
      </c>
      <c r="P14" s="56">
        <f t="shared" si="14"/>
        <v>2</v>
      </c>
      <c r="Q14" s="56">
        <f t="shared" si="14"/>
        <v>0</v>
      </c>
      <c r="R14" s="56">
        <f t="shared" si="14"/>
        <v>1</v>
      </c>
      <c r="S14" s="56">
        <f t="shared" si="14"/>
        <v>0</v>
      </c>
      <c r="T14" s="56">
        <f t="shared" si="14"/>
        <v>1</v>
      </c>
      <c r="U14" s="56">
        <f t="shared" si="14"/>
        <v>0</v>
      </c>
      <c r="V14" s="56">
        <f t="shared" si="14"/>
        <v>9</v>
      </c>
      <c r="W14" s="56">
        <f t="shared" si="14"/>
        <v>0</v>
      </c>
      <c r="X14" s="56">
        <f t="shared" si="14"/>
        <v>1</v>
      </c>
      <c r="Y14" s="56">
        <f t="shared" si="14"/>
        <v>71</v>
      </c>
      <c r="Z14" s="56">
        <f t="shared" si="14"/>
        <v>1</v>
      </c>
      <c r="AA14" s="56">
        <f t="shared" si="14"/>
        <v>2</v>
      </c>
      <c r="AB14" s="56">
        <f t="shared" si="14"/>
        <v>2</v>
      </c>
      <c r="AC14" s="56">
        <f t="shared" si="14"/>
        <v>4</v>
      </c>
      <c r="AD14" s="56">
        <f t="shared" si="14"/>
        <v>2</v>
      </c>
      <c r="AE14" s="56">
        <f t="shared" si="14"/>
        <v>2</v>
      </c>
      <c r="AF14" s="56">
        <f t="shared" si="14"/>
        <v>0</v>
      </c>
      <c r="AG14" s="56">
        <f t="shared" si="14"/>
        <v>4</v>
      </c>
      <c r="AH14" s="56">
        <f t="shared" si="14"/>
        <v>0</v>
      </c>
      <c r="AI14" s="56">
        <f t="shared" si="14"/>
        <v>0</v>
      </c>
      <c r="AJ14" s="56">
        <f t="shared" si="14"/>
        <v>0</v>
      </c>
      <c r="AK14" s="56">
        <f t="shared" si="14"/>
        <v>0</v>
      </c>
      <c r="AL14" s="56">
        <f t="shared" si="14"/>
        <v>0</v>
      </c>
      <c r="AM14" s="56">
        <f t="shared" si="14"/>
        <v>0</v>
      </c>
      <c r="AN14" s="56">
        <f t="shared" si="14"/>
        <v>0</v>
      </c>
      <c r="AO14" s="56">
        <f t="shared" si="14"/>
        <v>0</v>
      </c>
      <c r="AP14" s="56">
        <f t="shared" si="14"/>
        <v>0</v>
      </c>
    </row>
    <row r="15" spans="1:42" ht="51" x14ac:dyDescent="0.25">
      <c r="A15" s="62" t="s">
        <v>6</v>
      </c>
      <c r="B15" s="63" t="s">
        <v>60</v>
      </c>
      <c r="C15" s="64">
        <f t="shared" ref="C15:C17" si="15">E15+F15+G15</f>
        <v>37</v>
      </c>
      <c r="D15" s="65">
        <v>0</v>
      </c>
      <c r="E15" s="64">
        <v>37</v>
      </c>
      <c r="F15" s="65">
        <v>0</v>
      </c>
      <c r="G15" s="65">
        <v>0</v>
      </c>
      <c r="H15" s="65">
        <v>1</v>
      </c>
      <c r="I15" s="65">
        <f t="shared" ref="I15:I16" si="16">H15-J15-K15</f>
        <v>1</v>
      </c>
      <c r="J15" s="39">
        <v>0</v>
      </c>
      <c r="K15" s="39">
        <v>0</v>
      </c>
      <c r="L15" s="39">
        <v>0</v>
      </c>
      <c r="M15" s="39">
        <f t="shared" ref="M15:M41" si="17">N15+O15+P15+Q15</f>
        <v>4</v>
      </c>
      <c r="N15" s="39">
        <v>2</v>
      </c>
      <c r="O15" s="39">
        <v>1</v>
      </c>
      <c r="P15" s="39">
        <v>1</v>
      </c>
      <c r="Q15" s="39">
        <v>0</v>
      </c>
      <c r="R15" s="39">
        <f t="shared" ref="R15:R41" si="18">S15+T15+U15</f>
        <v>0</v>
      </c>
      <c r="S15" s="39">
        <v>0</v>
      </c>
      <c r="T15" s="39">
        <v>0</v>
      </c>
      <c r="U15" s="39">
        <v>0</v>
      </c>
      <c r="V15" s="39">
        <f t="shared" ref="V15:V41" si="19">M15+R15</f>
        <v>4</v>
      </c>
      <c r="W15" s="39">
        <v>0</v>
      </c>
      <c r="X15" s="39">
        <v>1</v>
      </c>
      <c r="Y15" s="39">
        <f t="shared" si="7"/>
        <v>34</v>
      </c>
      <c r="Z15" s="39">
        <v>1</v>
      </c>
      <c r="AA15" s="39">
        <v>1</v>
      </c>
      <c r="AB15" s="39">
        <v>0</v>
      </c>
      <c r="AC15" s="39">
        <v>1</v>
      </c>
      <c r="AD15" s="39">
        <v>1</v>
      </c>
      <c r="AE15" s="39">
        <v>0</v>
      </c>
      <c r="AF15" s="39"/>
      <c r="AG15" s="39">
        <v>1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f t="shared" si="15"/>
        <v>21</v>
      </c>
      <c r="D16" s="65">
        <v>0</v>
      </c>
      <c r="E16" s="64">
        <v>21</v>
      </c>
      <c r="F16" s="65">
        <v>0</v>
      </c>
      <c r="G16" s="65">
        <v>0</v>
      </c>
      <c r="H16" s="65">
        <v>21</v>
      </c>
      <c r="I16" s="65">
        <f t="shared" si="16"/>
        <v>21</v>
      </c>
      <c r="J16" s="68">
        <v>0</v>
      </c>
      <c r="K16" s="68">
        <v>0</v>
      </c>
      <c r="L16" s="68">
        <v>0</v>
      </c>
      <c r="M16" s="39">
        <f t="shared" si="17"/>
        <v>4</v>
      </c>
      <c r="N16" s="68">
        <v>3</v>
      </c>
      <c r="O16" s="68">
        <v>0</v>
      </c>
      <c r="P16" s="68">
        <v>1</v>
      </c>
      <c r="Q16" s="68">
        <v>0</v>
      </c>
      <c r="R16" s="39">
        <f t="shared" si="18"/>
        <v>1</v>
      </c>
      <c r="S16" s="68">
        <v>0</v>
      </c>
      <c r="T16" s="39">
        <v>1</v>
      </c>
      <c r="U16" s="68">
        <v>0</v>
      </c>
      <c r="V16" s="39">
        <f t="shared" si="19"/>
        <v>5</v>
      </c>
      <c r="W16" s="68">
        <v>0</v>
      </c>
      <c r="X16" s="68">
        <v>0</v>
      </c>
      <c r="Y16" s="39">
        <f t="shared" si="7"/>
        <v>37</v>
      </c>
      <c r="Z16" s="68">
        <v>0</v>
      </c>
      <c r="AA16" s="68">
        <v>1</v>
      </c>
      <c r="AB16" s="68">
        <v>2</v>
      </c>
      <c r="AC16" s="68">
        <v>3</v>
      </c>
      <c r="AD16" s="68">
        <v>1</v>
      </c>
      <c r="AE16" s="39">
        <v>2</v>
      </c>
      <c r="AF16" s="68"/>
      <c r="AG16" s="68">
        <v>3</v>
      </c>
      <c r="AH16" s="39">
        <v>0</v>
      </c>
      <c r="AI16" s="39">
        <v>0</v>
      </c>
      <c r="AJ16" s="39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107" t="s">
        <v>85</v>
      </c>
      <c r="C17" s="64">
        <f t="shared" si="15"/>
        <v>146</v>
      </c>
      <c r="D17" s="65">
        <v>0</v>
      </c>
      <c r="E17" s="64">
        <v>146</v>
      </c>
      <c r="F17" s="65">
        <v>0</v>
      </c>
      <c r="G17" s="65">
        <v>0</v>
      </c>
      <c r="H17" s="65">
        <v>8</v>
      </c>
      <c r="I17" s="65">
        <v>8</v>
      </c>
      <c r="J17" s="68">
        <v>0</v>
      </c>
      <c r="K17" s="68">
        <v>0</v>
      </c>
      <c r="L17" s="68">
        <v>2</v>
      </c>
      <c r="M17" s="39">
        <f t="shared" si="17"/>
        <v>56</v>
      </c>
      <c r="N17" s="68">
        <v>3</v>
      </c>
      <c r="O17" s="68">
        <v>0</v>
      </c>
      <c r="P17" s="68">
        <v>52</v>
      </c>
      <c r="Q17" s="68">
        <v>1</v>
      </c>
      <c r="R17" s="39">
        <f t="shared" si="18"/>
        <v>78</v>
      </c>
      <c r="S17" s="68">
        <v>0</v>
      </c>
      <c r="T17" s="39">
        <v>64</v>
      </c>
      <c r="U17" s="68">
        <v>14</v>
      </c>
      <c r="V17" s="39">
        <f t="shared" si="19"/>
        <v>134</v>
      </c>
      <c r="W17" s="68">
        <v>0</v>
      </c>
      <c r="X17" s="68">
        <v>1</v>
      </c>
      <c r="Y17" s="39">
        <f t="shared" si="7"/>
        <v>18</v>
      </c>
      <c r="Z17" s="68">
        <v>1</v>
      </c>
      <c r="AA17" s="68">
        <v>2</v>
      </c>
      <c r="AB17" s="68">
        <v>2</v>
      </c>
      <c r="AC17" s="68">
        <v>4</v>
      </c>
      <c r="AD17" s="68">
        <v>1</v>
      </c>
      <c r="AE17" s="39">
        <v>3</v>
      </c>
      <c r="AF17" s="68"/>
      <c r="AG17" s="68">
        <v>2</v>
      </c>
      <c r="AH17" s="68">
        <v>0</v>
      </c>
      <c r="AI17" s="68">
        <v>1</v>
      </c>
      <c r="AJ17" s="68">
        <v>1</v>
      </c>
      <c r="AK17" s="68">
        <v>0</v>
      </c>
      <c r="AL17" s="68">
        <v>1</v>
      </c>
      <c r="AM17" s="68"/>
      <c r="AN17" s="68"/>
      <c r="AO17" s="68"/>
      <c r="AP17" s="68"/>
    </row>
    <row r="18" spans="1:42" ht="51" x14ac:dyDescent="0.25">
      <c r="A18" s="62">
        <v>5</v>
      </c>
      <c r="B18" s="107" t="s">
        <v>66</v>
      </c>
      <c r="C18" s="64">
        <v>2</v>
      </c>
      <c r="D18" s="65">
        <v>0</v>
      </c>
      <c r="E18" s="65">
        <f t="shared" ref="E18" si="20">C18-F18-G18</f>
        <v>2</v>
      </c>
      <c r="F18" s="65">
        <v>0</v>
      </c>
      <c r="G18" s="65">
        <v>0</v>
      </c>
      <c r="H18" s="65">
        <v>1</v>
      </c>
      <c r="I18" s="65">
        <v>1</v>
      </c>
      <c r="J18" s="68">
        <v>0</v>
      </c>
      <c r="K18" s="68">
        <v>0</v>
      </c>
      <c r="L18" s="68">
        <v>0</v>
      </c>
      <c r="M18" s="39">
        <f t="shared" si="17"/>
        <v>1</v>
      </c>
      <c r="N18" s="68">
        <v>1</v>
      </c>
      <c r="O18" s="68">
        <v>0</v>
      </c>
      <c r="P18" s="68">
        <v>0</v>
      </c>
      <c r="Q18" s="68">
        <v>0</v>
      </c>
      <c r="R18" s="39">
        <f t="shared" si="18"/>
        <v>1</v>
      </c>
      <c r="S18" s="68">
        <v>0</v>
      </c>
      <c r="T18" s="39">
        <v>0</v>
      </c>
      <c r="U18" s="68">
        <v>1</v>
      </c>
      <c r="V18" s="39">
        <f t="shared" si="19"/>
        <v>2</v>
      </c>
      <c r="W18" s="68">
        <v>0</v>
      </c>
      <c r="X18" s="68">
        <v>0</v>
      </c>
      <c r="Y18" s="39">
        <f t="shared" si="7"/>
        <v>1</v>
      </c>
      <c r="Z18" s="68">
        <v>0</v>
      </c>
      <c r="AA18" s="68">
        <v>1</v>
      </c>
      <c r="AB18" s="68">
        <v>0</v>
      </c>
      <c r="AC18" s="39">
        <f t="shared" ref="AC18:AC40" si="21">AA18+AB18</f>
        <v>1</v>
      </c>
      <c r="AD18" s="68">
        <v>0</v>
      </c>
      <c r="AE18" s="39">
        <v>1</v>
      </c>
      <c r="AF18" s="68"/>
      <c r="AG18" s="68">
        <v>1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107" t="s">
        <v>67</v>
      </c>
      <c r="C19" s="56">
        <f t="shared" ref="C19:AP19" si="22">SUM(C20:C26)</f>
        <v>0</v>
      </c>
      <c r="D19" s="56">
        <f t="shared" si="22"/>
        <v>0</v>
      </c>
      <c r="E19" s="56">
        <f t="shared" si="22"/>
        <v>0</v>
      </c>
      <c r="F19" s="56">
        <f t="shared" si="22"/>
        <v>0</v>
      </c>
      <c r="G19" s="56">
        <f t="shared" si="22"/>
        <v>0</v>
      </c>
      <c r="H19" s="56">
        <f t="shared" si="22"/>
        <v>0</v>
      </c>
      <c r="I19" s="56">
        <f t="shared" si="22"/>
        <v>0</v>
      </c>
      <c r="J19" s="56">
        <f t="shared" si="22"/>
        <v>0</v>
      </c>
      <c r="K19" s="56">
        <f t="shared" si="22"/>
        <v>0</v>
      </c>
      <c r="L19" s="56">
        <f t="shared" si="22"/>
        <v>0</v>
      </c>
      <c r="M19" s="56">
        <f t="shared" si="22"/>
        <v>0</v>
      </c>
      <c r="N19" s="56">
        <f t="shared" si="22"/>
        <v>0</v>
      </c>
      <c r="O19" s="56">
        <f t="shared" si="22"/>
        <v>0</v>
      </c>
      <c r="P19" s="56">
        <f t="shared" si="22"/>
        <v>0</v>
      </c>
      <c r="Q19" s="56">
        <f t="shared" si="22"/>
        <v>0</v>
      </c>
      <c r="R19" s="56">
        <f t="shared" si="22"/>
        <v>0</v>
      </c>
      <c r="S19" s="56">
        <f t="shared" si="22"/>
        <v>0</v>
      </c>
      <c r="T19" s="56">
        <f t="shared" si="22"/>
        <v>0</v>
      </c>
      <c r="U19" s="56">
        <f t="shared" si="22"/>
        <v>0</v>
      </c>
      <c r="V19" s="56">
        <f t="shared" si="22"/>
        <v>0</v>
      </c>
      <c r="W19" s="56">
        <f t="shared" si="22"/>
        <v>0</v>
      </c>
      <c r="X19" s="56">
        <f t="shared" si="22"/>
        <v>0</v>
      </c>
      <c r="Y19" s="56">
        <f t="shared" si="22"/>
        <v>0</v>
      </c>
      <c r="Z19" s="56">
        <f t="shared" si="22"/>
        <v>0</v>
      </c>
      <c r="AA19" s="56">
        <f t="shared" si="22"/>
        <v>0</v>
      </c>
      <c r="AB19" s="56">
        <f t="shared" si="22"/>
        <v>0</v>
      </c>
      <c r="AC19" s="56">
        <f t="shared" si="22"/>
        <v>0</v>
      </c>
      <c r="AD19" s="56">
        <f t="shared" si="22"/>
        <v>0</v>
      </c>
      <c r="AE19" s="56">
        <f t="shared" si="22"/>
        <v>0</v>
      </c>
      <c r="AF19" s="56">
        <f t="shared" si="22"/>
        <v>0</v>
      </c>
      <c r="AG19" s="56">
        <f t="shared" si="22"/>
        <v>0</v>
      </c>
      <c r="AH19" s="56">
        <f t="shared" si="22"/>
        <v>0</v>
      </c>
      <c r="AI19" s="56">
        <f t="shared" si="22"/>
        <v>0</v>
      </c>
      <c r="AJ19" s="56">
        <f t="shared" si="22"/>
        <v>0</v>
      </c>
      <c r="AK19" s="56">
        <f t="shared" si="22"/>
        <v>0</v>
      </c>
      <c r="AL19" s="56">
        <f t="shared" si="22"/>
        <v>0</v>
      </c>
      <c r="AM19" s="56">
        <f t="shared" si="22"/>
        <v>0</v>
      </c>
      <c r="AN19" s="56">
        <f t="shared" si="22"/>
        <v>0</v>
      </c>
      <c r="AO19" s="56">
        <f t="shared" si="22"/>
        <v>0</v>
      </c>
      <c r="AP19" s="56">
        <f t="shared" si="22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39" si="23">E20+F20+G20</f>
        <v>0</v>
      </c>
      <c r="D20" s="65">
        <v>0</v>
      </c>
      <c r="E20" s="64">
        <f t="shared" ref="E20:E37" si="24">G20+H20+I20</f>
        <v>0</v>
      </c>
      <c r="F20" s="65">
        <v>0</v>
      </c>
      <c r="G20" s="65">
        <v>0</v>
      </c>
      <c r="H20" s="65">
        <f t="shared" ref="H20:H39" si="25">I20+J20+K20</f>
        <v>0</v>
      </c>
      <c r="I20" s="65">
        <v>0</v>
      </c>
      <c r="J20" s="68">
        <v>0</v>
      </c>
      <c r="K20" s="68">
        <v>0</v>
      </c>
      <c r="L20" s="68">
        <v>0</v>
      </c>
      <c r="M20" s="39">
        <f t="shared" si="17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8"/>
        <v>0</v>
      </c>
      <c r="S20" s="68">
        <v>0</v>
      </c>
      <c r="T20" s="39">
        <v>0</v>
      </c>
      <c r="U20" s="68">
        <v>0</v>
      </c>
      <c r="V20" s="39">
        <f t="shared" si="19"/>
        <v>0</v>
      </c>
      <c r="W20" s="68">
        <v>0</v>
      </c>
      <c r="X20" s="68">
        <v>0</v>
      </c>
      <c r="Y20" s="39">
        <f t="shared" si="7"/>
        <v>0</v>
      </c>
      <c r="Z20" s="68">
        <v>0</v>
      </c>
      <c r="AA20" s="68">
        <v>0</v>
      </c>
      <c r="AB20" s="68">
        <v>0</v>
      </c>
      <c r="AC20" s="39">
        <f t="shared" si="21"/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3"/>
        <v>0</v>
      </c>
      <c r="D21" s="65">
        <v>0</v>
      </c>
      <c r="E21" s="64">
        <f t="shared" si="24"/>
        <v>0</v>
      </c>
      <c r="F21" s="65">
        <v>0</v>
      </c>
      <c r="G21" s="65">
        <v>0</v>
      </c>
      <c r="H21" s="65">
        <f t="shared" si="25"/>
        <v>0</v>
      </c>
      <c r="I21" s="65">
        <v>0</v>
      </c>
      <c r="J21" s="68">
        <v>0</v>
      </c>
      <c r="K21" s="68">
        <v>0</v>
      </c>
      <c r="L21" s="68">
        <v>0</v>
      </c>
      <c r="M21" s="39">
        <f t="shared" si="17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8"/>
        <v>0</v>
      </c>
      <c r="S21" s="68">
        <v>0</v>
      </c>
      <c r="T21" s="39">
        <v>0</v>
      </c>
      <c r="U21" s="68">
        <v>0</v>
      </c>
      <c r="V21" s="39">
        <f t="shared" si="19"/>
        <v>0</v>
      </c>
      <c r="W21" s="68">
        <v>0</v>
      </c>
      <c r="X21" s="68">
        <v>0</v>
      </c>
      <c r="Y21" s="39">
        <f t="shared" si="7"/>
        <v>0</v>
      </c>
      <c r="Z21" s="68">
        <v>0</v>
      </c>
      <c r="AA21" s="68">
        <v>0</v>
      </c>
      <c r="AB21" s="68">
        <v>0</v>
      </c>
      <c r="AC21" s="39">
        <f t="shared" si="21"/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3"/>
        <v>0</v>
      </c>
      <c r="D22" s="65">
        <v>0</v>
      </c>
      <c r="E22" s="64">
        <f t="shared" si="24"/>
        <v>0</v>
      </c>
      <c r="F22" s="65">
        <v>0</v>
      </c>
      <c r="G22" s="65">
        <v>0</v>
      </c>
      <c r="H22" s="65">
        <f t="shared" si="25"/>
        <v>0</v>
      </c>
      <c r="I22" s="65">
        <v>0</v>
      </c>
      <c r="J22" s="68">
        <v>0</v>
      </c>
      <c r="K22" s="68">
        <v>0</v>
      </c>
      <c r="L22" s="68">
        <v>0</v>
      </c>
      <c r="M22" s="39">
        <f t="shared" si="17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8"/>
        <v>0</v>
      </c>
      <c r="S22" s="68">
        <v>0</v>
      </c>
      <c r="T22" s="39">
        <v>0</v>
      </c>
      <c r="U22" s="68">
        <v>0</v>
      </c>
      <c r="V22" s="39">
        <f t="shared" si="19"/>
        <v>0</v>
      </c>
      <c r="W22" s="68">
        <v>0</v>
      </c>
      <c r="X22" s="68">
        <v>0</v>
      </c>
      <c r="Y22" s="39">
        <f t="shared" si="7"/>
        <v>0</v>
      </c>
      <c r="Z22" s="68">
        <v>0</v>
      </c>
      <c r="AA22" s="68">
        <v>0</v>
      </c>
      <c r="AB22" s="68">
        <v>0</v>
      </c>
      <c r="AC22" s="39">
        <f t="shared" si="21"/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3"/>
        <v>0</v>
      </c>
      <c r="D23" s="65">
        <v>0</v>
      </c>
      <c r="E23" s="64">
        <f t="shared" si="24"/>
        <v>0</v>
      </c>
      <c r="F23" s="65">
        <v>0</v>
      </c>
      <c r="G23" s="65">
        <v>0</v>
      </c>
      <c r="H23" s="65">
        <f t="shared" si="25"/>
        <v>0</v>
      </c>
      <c r="I23" s="65">
        <v>0</v>
      </c>
      <c r="J23" s="68">
        <v>0</v>
      </c>
      <c r="K23" s="68">
        <v>0</v>
      </c>
      <c r="L23" s="68">
        <v>0</v>
      </c>
      <c r="M23" s="39">
        <f t="shared" si="17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8"/>
        <v>0</v>
      </c>
      <c r="S23" s="68">
        <v>0</v>
      </c>
      <c r="T23" s="39">
        <v>0</v>
      </c>
      <c r="U23" s="68">
        <v>0</v>
      </c>
      <c r="V23" s="39">
        <f t="shared" si="19"/>
        <v>0</v>
      </c>
      <c r="W23" s="68">
        <v>0</v>
      </c>
      <c r="X23" s="68">
        <v>0</v>
      </c>
      <c r="Y23" s="39">
        <f t="shared" si="7"/>
        <v>0</v>
      </c>
      <c r="Z23" s="68">
        <v>0</v>
      </c>
      <c r="AA23" s="68">
        <v>0</v>
      </c>
      <c r="AB23" s="68">
        <v>0</v>
      </c>
      <c r="AC23" s="39">
        <f t="shared" si="21"/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3"/>
        <v>0</v>
      </c>
      <c r="D24" s="65">
        <v>0</v>
      </c>
      <c r="E24" s="64">
        <f t="shared" si="24"/>
        <v>0</v>
      </c>
      <c r="F24" s="65">
        <v>0</v>
      </c>
      <c r="G24" s="65">
        <v>0</v>
      </c>
      <c r="H24" s="65">
        <f t="shared" si="25"/>
        <v>0</v>
      </c>
      <c r="I24" s="65">
        <v>0</v>
      </c>
      <c r="J24" s="68">
        <v>0</v>
      </c>
      <c r="K24" s="68">
        <v>0</v>
      </c>
      <c r="L24" s="68">
        <v>0</v>
      </c>
      <c r="M24" s="39">
        <f t="shared" si="17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8"/>
        <v>0</v>
      </c>
      <c r="S24" s="68">
        <v>0</v>
      </c>
      <c r="T24" s="39">
        <v>0</v>
      </c>
      <c r="U24" s="68">
        <v>0</v>
      </c>
      <c r="V24" s="39">
        <f t="shared" si="19"/>
        <v>0</v>
      </c>
      <c r="W24" s="68">
        <v>0</v>
      </c>
      <c r="X24" s="68">
        <v>0</v>
      </c>
      <c r="Y24" s="39">
        <f t="shared" si="7"/>
        <v>0</v>
      </c>
      <c r="Z24" s="68">
        <v>0</v>
      </c>
      <c r="AA24" s="68">
        <v>0</v>
      </c>
      <c r="AB24" s="68">
        <v>0</v>
      </c>
      <c r="AC24" s="39">
        <f t="shared" si="21"/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3"/>
        <v>0</v>
      </c>
      <c r="D25" s="65">
        <v>0</v>
      </c>
      <c r="E25" s="64">
        <f t="shared" si="24"/>
        <v>0</v>
      </c>
      <c r="F25" s="65">
        <v>0</v>
      </c>
      <c r="G25" s="65">
        <v>0</v>
      </c>
      <c r="H25" s="65">
        <f t="shared" si="25"/>
        <v>0</v>
      </c>
      <c r="I25" s="65">
        <v>0</v>
      </c>
      <c r="J25" s="68">
        <v>0</v>
      </c>
      <c r="K25" s="68">
        <v>0</v>
      </c>
      <c r="L25" s="68">
        <v>0</v>
      </c>
      <c r="M25" s="39">
        <f t="shared" si="17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8"/>
        <v>0</v>
      </c>
      <c r="S25" s="68">
        <v>0</v>
      </c>
      <c r="T25" s="39">
        <v>0</v>
      </c>
      <c r="U25" s="68">
        <v>0</v>
      </c>
      <c r="V25" s="39">
        <f t="shared" si="19"/>
        <v>0</v>
      </c>
      <c r="W25" s="68">
        <v>0</v>
      </c>
      <c r="X25" s="68">
        <v>0</v>
      </c>
      <c r="Y25" s="39">
        <f t="shared" si="7"/>
        <v>0</v>
      </c>
      <c r="Z25" s="68">
        <v>0</v>
      </c>
      <c r="AA25" s="68">
        <v>0</v>
      </c>
      <c r="AB25" s="68">
        <v>0</v>
      </c>
      <c r="AC25" s="39">
        <f t="shared" si="21"/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3"/>
        <v>0</v>
      </c>
      <c r="D26" s="65">
        <v>0</v>
      </c>
      <c r="E26" s="64">
        <f t="shared" si="24"/>
        <v>0</v>
      </c>
      <c r="F26" s="65">
        <v>0</v>
      </c>
      <c r="G26" s="65">
        <v>0</v>
      </c>
      <c r="H26" s="65">
        <f t="shared" si="25"/>
        <v>0</v>
      </c>
      <c r="I26" s="65">
        <v>0</v>
      </c>
      <c r="J26" s="68">
        <v>0</v>
      </c>
      <c r="K26" s="68">
        <v>0</v>
      </c>
      <c r="L26" s="68">
        <v>0</v>
      </c>
      <c r="M26" s="39">
        <f t="shared" si="17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8"/>
        <v>0</v>
      </c>
      <c r="S26" s="68">
        <v>0</v>
      </c>
      <c r="T26" s="39">
        <v>0</v>
      </c>
      <c r="U26" s="68">
        <v>0</v>
      </c>
      <c r="V26" s="39">
        <f t="shared" si="19"/>
        <v>0</v>
      </c>
      <c r="W26" s="68">
        <v>0</v>
      </c>
      <c r="X26" s="68">
        <v>0</v>
      </c>
      <c r="Y26" s="39">
        <f t="shared" si="7"/>
        <v>0</v>
      </c>
      <c r="Z26" s="68">
        <v>0</v>
      </c>
      <c r="AA26" s="68">
        <v>0</v>
      </c>
      <c r="AB26" s="68">
        <v>0</v>
      </c>
      <c r="AC26" s="39">
        <f t="shared" si="21"/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107" t="s">
        <v>75</v>
      </c>
      <c r="C27" s="56">
        <f t="shared" ref="C27:AP27" si="26">SUM(C28:C32)</f>
        <v>0</v>
      </c>
      <c r="D27" s="56">
        <f t="shared" si="26"/>
        <v>0</v>
      </c>
      <c r="E27" s="56">
        <f t="shared" si="26"/>
        <v>0</v>
      </c>
      <c r="F27" s="56">
        <f t="shared" si="26"/>
        <v>0</v>
      </c>
      <c r="G27" s="56">
        <f t="shared" si="26"/>
        <v>0</v>
      </c>
      <c r="H27" s="56">
        <f t="shared" si="26"/>
        <v>0</v>
      </c>
      <c r="I27" s="56">
        <f t="shared" si="26"/>
        <v>0</v>
      </c>
      <c r="J27" s="56">
        <f t="shared" si="26"/>
        <v>0</v>
      </c>
      <c r="K27" s="56">
        <f t="shared" si="26"/>
        <v>0</v>
      </c>
      <c r="L27" s="56">
        <f t="shared" si="26"/>
        <v>0</v>
      </c>
      <c r="M27" s="56">
        <f t="shared" si="26"/>
        <v>0</v>
      </c>
      <c r="N27" s="56">
        <f t="shared" si="26"/>
        <v>0</v>
      </c>
      <c r="O27" s="56">
        <f t="shared" si="26"/>
        <v>0</v>
      </c>
      <c r="P27" s="56">
        <f t="shared" si="26"/>
        <v>0</v>
      </c>
      <c r="Q27" s="56">
        <f t="shared" si="26"/>
        <v>0</v>
      </c>
      <c r="R27" s="56">
        <f t="shared" si="26"/>
        <v>0</v>
      </c>
      <c r="S27" s="56">
        <f t="shared" si="26"/>
        <v>0</v>
      </c>
      <c r="T27" s="56">
        <f t="shared" si="26"/>
        <v>0</v>
      </c>
      <c r="U27" s="56">
        <f t="shared" si="26"/>
        <v>0</v>
      </c>
      <c r="V27" s="56">
        <f t="shared" si="26"/>
        <v>0</v>
      </c>
      <c r="W27" s="56">
        <f t="shared" si="26"/>
        <v>0</v>
      </c>
      <c r="X27" s="56">
        <f t="shared" si="26"/>
        <v>0</v>
      </c>
      <c r="Y27" s="56">
        <f t="shared" si="26"/>
        <v>0</v>
      </c>
      <c r="Z27" s="56">
        <f t="shared" si="26"/>
        <v>0</v>
      </c>
      <c r="AA27" s="56">
        <f t="shared" si="26"/>
        <v>0</v>
      </c>
      <c r="AB27" s="56">
        <f t="shared" si="26"/>
        <v>0</v>
      </c>
      <c r="AC27" s="56">
        <f t="shared" si="26"/>
        <v>0</v>
      </c>
      <c r="AD27" s="56">
        <f t="shared" si="26"/>
        <v>0</v>
      </c>
      <c r="AE27" s="56">
        <f t="shared" si="26"/>
        <v>0</v>
      </c>
      <c r="AF27" s="56">
        <f t="shared" si="26"/>
        <v>0</v>
      </c>
      <c r="AG27" s="56">
        <f t="shared" si="26"/>
        <v>0</v>
      </c>
      <c r="AH27" s="56">
        <f t="shared" si="26"/>
        <v>0</v>
      </c>
      <c r="AI27" s="56">
        <f t="shared" si="26"/>
        <v>0</v>
      </c>
      <c r="AJ27" s="56">
        <f t="shared" si="26"/>
        <v>0</v>
      </c>
      <c r="AK27" s="56">
        <f t="shared" si="26"/>
        <v>0</v>
      </c>
      <c r="AL27" s="56">
        <f t="shared" si="26"/>
        <v>0</v>
      </c>
      <c r="AM27" s="56">
        <f t="shared" si="26"/>
        <v>0</v>
      </c>
      <c r="AN27" s="56">
        <f t="shared" si="26"/>
        <v>0</v>
      </c>
      <c r="AO27" s="56">
        <f t="shared" si="26"/>
        <v>0</v>
      </c>
      <c r="AP27" s="56">
        <f t="shared" si="26"/>
        <v>0</v>
      </c>
    </row>
    <row r="28" spans="1:42" x14ac:dyDescent="0.25">
      <c r="A28" s="70" t="s">
        <v>14</v>
      </c>
      <c r="B28" s="63" t="s">
        <v>76</v>
      </c>
      <c r="C28" s="64">
        <f t="shared" si="23"/>
        <v>0</v>
      </c>
      <c r="D28" s="65">
        <v>0</v>
      </c>
      <c r="E28" s="64">
        <f t="shared" si="24"/>
        <v>0</v>
      </c>
      <c r="F28" s="65">
        <v>0</v>
      </c>
      <c r="G28" s="65">
        <v>0</v>
      </c>
      <c r="H28" s="65">
        <f t="shared" si="25"/>
        <v>0</v>
      </c>
      <c r="I28" s="65">
        <v>0</v>
      </c>
      <c r="J28" s="68">
        <v>0</v>
      </c>
      <c r="K28" s="68">
        <v>0</v>
      </c>
      <c r="L28" s="68">
        <v>0</v>
      </c>
      <c r="M28" s="39">
        <f t="shared" si="17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8"/>
        <v>0</v>
      </c>
      <c r="S28" s="68">
        <v>0</v>
      </c>
      <c r="T28" s="39">
        <v>0</v>
      </c>
      <c r="U28" s="68">
        <v>0</v>
      </c>
      <c r="V28" s="39">
        <f t="shared" si="19"/>
        <v>0</v>
      </c>
      <c r="W28" s="68">
        <v>0</v>
      </c>
      <c r="X28" s="68">
        <v>0</v>
      </c>
      <c r="Y28" s="39">
        <f t="shared" si="7"/>
        <v>0</v>
      </c>
      <c r="Z28" s="68">
        <v>0</v>
      </c>
      <c r="AA28" s="68">
        <v>0</v>
      </c>
      <c r="AB28" s="68">
        <v>0</v>
      </c>
      <c r="AC28" s="39">
        <f t="shared" si="21"/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3"/>
        <v>0</v>
      </c>
      <c r="D29" s="65">
        <v>0</v>
      </c>
      <c r="E29" s="64">
        <f t="shared" si="24"/>
        <v>0</v>
      </c>
      <c r="F29" s="65">
        <v>0</v>
      </c>
      <c r="G29" s="65">
        <v>0</v>
      </c>
      <c r="H29" s="65">
        <f t="shared" si="25"/>
        <v>0</v>
      </c>
      <c r="I29" s="65">
        <v>0</v>
      </c>
      <c r="J29" s="68">
        <v>0</v>
      </c>
      <c r="K29" s="68">
        <v>0</v>
      </c>
      <c r="L29" s="68">
        <v>0</v>
      </c>
      <c r="M29" s="39">
        <f t="shared" si="17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8"/>
        <v>0</v>
      </c>
      <c r="S29" s="68">
        <v>0</v>
      </c>
      <c r="T29" s="39">
        <v>0</v>
      </c>
      <c r="U29" s="68">
        <v>0</v>
      </c>
      <c r="V29" s="39">
        <f t="shared" si="19"/>
        <v>0</v>
      </c>
      <c r="W29" s="68">
        <v>0</v>
      </c>
      <c r="X29" s="68">
        <v>0</v>
      </c>
      <c r="Y29" s="39">
        <f t="shared" si="7"/>
        <v>0</v>
      </c>
      <c r="Z29" s="68">
        <v>0</v>
      </c>
      <c r="AA29" s="68">
        <v>0</v>
      </c>
      <c r="AB29" s="68">
        <v>0</v>
      </c>
      <c r="AC29" s="39">
        <f t="shared" si="21"/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3"/>
        <v>0</v>
      </c>
      <c r="D30" s="65">
        <v>0</v>
      </c>
      <c r="E30" s="64">
        <f t="shared" si="24"/>
        <v>0</v>
      </c>
      <c r="F30" s="65">
        <v>0</v>
      </c>
      <c r="G30" s="65">
        <v>0</v>
      </c>
      <c r="H30" s="65">
        <f t="shared" si="25"/>
        <v>0</v>
      </c>
      <c r="I30" s="65">
        <v>0</v>
      </c>
      <c r="J30" s="68">
        <v>0</v>
      </c>
      <c r="K30" s="68">
        <v>0</v>
      </c>
      <c r="L30" s="68">
        <v>0</v>
      </c>
      <c r="M30" s="39">
        <f t="shared" si="17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8"/>
        <v>0</v>
      </c>
      <c r="S30" s="68">
        <v>0</v>
      </c>
      <c r="T30" s="39">
        <v>0</v>
      </c>
      <c r="U30" s="68">
        <v>0</v>
      </c>
      <c r="V30" s="39">
        <f t="shared" si="19"/>
        <v>0</v>
      </c>
      <c r="W30" s="68">
        <v>0</v>
      </c>
      <c r="X30" s="68">
        <v>0</v>
      </c>
      <c r="Y30" s="39">
        <f t="shared" si="7"/>
        <v>0</v>
      </c>
      <c r="Z30" s="68">
        <v>0</v>
      </c>
      <c r="AA30" s="68">
        <v>0</v>
      </c>
      <c r="AB30" s="68">
        <v>0</v>
      </c>
      <c r="AC30" s="39">
        <f t="shared" si="21"/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3"/>
        <v>0</v>
      </c>
      <c r="D31" s="65">
        <v>0</v>
      </c>
      <c r="E31" s="64">
        <f t="shared" si="24"/>
        <v>0</v>
      </c>
      <c r="F31" s="65">
        <v>0</v>
      </c>
      <c r="G31" s="65">
        <v>0</v>
      </c>
      <c r="H31" s="65">
        <f t="shared" si="25"/>
        <v>0</v>
      </c>
      <c r="I31" s="65">
        <v>0</v>
      </c>
      <c r="J31" s="68">
        <v>0</v>
      </c>
      <c r="K31" s="68">
        <v>0</v>
      </c>
      <c r="L31" s="68">
        <v>0</v>
      </c>
      <c r="M31" s="39">
        <f t="shared" si="17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8"/>
        <v>0</v>
      </c>
      <c r="S31" s="68">
        <v>0</v>
      </c>
      <c r="T31" s="39">
        <v>0</v>
      </c>
      <c r="U31" s="68">
        <v>0</v>
      </c>
      <c r="V31" s="39">
        <f t="shared" si="19"/>
        <v>0</v>
      </c>
      <c r="W31" s="68">
        <v>0</v>
      </c>
      <c r="X31" s="68">
        <v>0</v>
      </c>
      <c r="Y31" s="39">
        <f t="shared" si="7"/>
        <v>0</v>
      </c>
      <c r="Z31" s="68">
        <v>0</v>
      </c>
      <c r="AA31" s="68">
        <v>0</v>
      </c>
      <c r="AB31" s="68">
        <v>0</v>
      </c>
      <c r="AC31" s="39">
        <f t="shared" si="21"/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3"/>
        <v>0</v>
      </c>
      <c r="D32" s="65">
        <v>0</v>
      </c>
      <c r="E32" s="64">
        <f t="shared" si="24"/>
        <v>0</v>
      </c>
      <c r="F32" s="65">
        <v>0</v>
      </c>
      <c r="G32" s="65">
        <v>0</v>
      </c>
      <c r="H32" s="65">
        <f t="shared" si="25"/>
        <v>0</v>
      </c>
      <c r="I32" s="65">
        <v>0</v>
      </c>
      <c r="J32" s="68">
        <v>0</v>
      </c>
      <c r="K32" s="68">
        <v>0</v>
      </c>
      <c r="L32" s="68">
        <v>0</v>
      </c>
      <c r="M32" s="39">
        <f t="shared" si="17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8"/>
        <v>0</v>
      </c>
      <c r="S32" s="68">
        <v>0</v>
      </c>
      <c r="T32" s="39">
        <v>0</v>
      </c>
      <c r="U32" s="68">
        <v>0</v>
      </c>
      <c r="V32" s="39">
        <f t="shared" si="19"/>
        <v>0</v>
      </c>
      <c r="W32" s="68">
        <v>0</v>
      </c>
      <c r="X32" s="68">
        <v>0</v>
      </c>
      <c r="Y32" s="39">
        <f t="shared" si="7"/>
        <v>0</v>
      </c>
      <c r="Z32" s="68">
        <v>0</v>
      </c>
      <c r="AA32" s="68">
        <v>0</v>
      </c>
      <c r="AB32" s="68">
        <v>0</v>
      </c>
      <c r="AC32" s="39">
        <f t="shared" si="21"/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107" t="s">
        <v>93</v>
      </c>
      <c r="C33" s="64">
        <f t="shared" si="23"/>
        <v>0</v>
      </c>
      <c r="D33" s="65">
        <v>0</v>
      </c>
      <c r="E33" s="64">
        <f t="shared" si="24"/>
        <v>0</v>
      </c>
      <c r="F33" s="65">
        <v>0</v>
      </c>
      <c r="G33" s="65">
        <v>0</v>
      </c>
      <c r="H33" s="65">
        <f t="shared" si="25"/>
        <v>0</v>
      </c>
      <c r="I33" s="65">
        <v>0</v>
      </c>
      <c r="J33" s="68">
        <v>0</v>
      </c>
      <c r="K33" s="68">
        <v>0</v>
      </c>
      <c r="L33" s="68">
        <v>0</v>
      </c>
      <c r="M33" s="39">
        <f t="shared" si="17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8"/>
        <v>0</v>
      </c>
      <c r="S33" s="68">
        <v>0</v>
      </c>
      <c r="T33" s="39">
        <v>0</v>
      </c>
      <c r="U33" s="68">
        <v>0</v>
      </c>
      <c r="V33" s="39">
        <f t="shared" si="19"/>
        <v>0</v>
      </c>
      <c r="W33" s="68">
        <v>0</v>
      </c>
      <c r="X33" s="68">
        <v>0</v>
      </c>
      <c r="Y33" s="39">
        <f t="shared" si="7"/>
        <v>0</v>
      </c>
      <c r="Z33" s="68">
        <v>0</v>
      </c>
      <c r="AA33" s="68">
        <v>0</v>
      </c>
      <c r="AB33" s="68">
        <v>0</v>
      </c>
      <c r="AC33" s="39">
        <f t="shared" si="21"/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107" t="s">
        <v>62</v>
      </c>
      <c r="C34" s="64">
        <f t="shared" si="23"/>
        <v>0</v>
      </c>
      <c r="D34" s="65">
        <v>0</v>
      </c>
      <c r="E34" s="64">
        <f t="shared" si="24"/>
        <v>0</v>
      </c>
      <c r="F34" s="65">
        <v>0</v>
      </c>
      <c r="G34" s="65">
        <v>0</v>
      </c>
      <c r="H34" s="65">
        <f t="shared" si="25"/>
        <v>0</v>
      </c>
      <c r="I34" s="65">
        <v>0</v>
      </c>
      <c r="J34" s="68">
        <v>0</v>
      </c>
      <c r="K34" s="68">
        <v>0</v>
      </c>
      <c r="L34" s="68">
        <v>0</v>
      </c>
      <c r="M34" s="39">
        <f t="shared" si="17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8"/>
        <v>0</v>
      </c>
      <c r="S34" s="68">
        <v>0</v>
      </c>
      <c r="T34" s="39">
        <v>0</v>
      </c>
      <c r="U34" s="68">
        <v>0</v>
      </c>
      <c r="V34" s="39">
        <f t="shared" si="19"/>
        <v>0</v>
      </c>
      <c r="W34" s="68">
        <v>0</v>
      </c>
      <c r="X34" s="68">
        <v>0</v>
      </c>
      <c r="Y34" s="39">
        <f t="shared" si="7"/>
        <v>0</v>
      </c>
      <c r="Z34" s="68">
        <v>0</v>
      </c>
      <c r="AA34" s="68">
        <v>0</v>
      </c>
      <c r="AB34" s="68">
        <v>0</v>
      </c>
      <c r="AC34" s="39">
        <f t="shared" si="21"/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107" t="s">
        <v>63</v>
      </c>
      <c r="C35" s="64">
        <f t="shared" si="23"/>
        <v>0</v>
      </c>
      <c r="D35" s="65">
        <v>0</v>
      </c>
      <c r="E35" s="64">
        <f t="shared" si="24"/>
        <v>0</v>
      </c>
      <c r="F35" s="65">
        <v>0</v>
      </c>
      <c r="G35" s="65">
        <v>0</v>
      </c>
      <c r="H35" s="65">
        <f t="shared" si="25"/>
        <v>0</v>
      </c>
      <c r="I35" s="65">
        <v>0</v>
      </c>
      <c r="J35" s="68">
        <v>0</v>
      </c>
      <c r="K35" s="68">
        <v>0</v>
      </c>
      <c r="L35" s="68">
        <v>0</v>
      </c>
      <c r="M35" s="39">
        <f t="shared" si="17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8"/>
        <v>0</v>
      </c>
      <c r="S35" s="68">
        <v>0</v>
      </c>
      <c r="T35" s="39">
        <v>0</v>
      </c>
      <c r="U35" s="68">
        <v>0</v>
      </c>
      <c r="V35" s="39">
        <f t="shared" si="19"/>
        <v>0</v>
      </c>
      <c r="W35" s="68">
        <v>0</v>
      </c>
      <c r="X35" s="68">
        <v>0</v>
      </c>
      <c r="Y35" s="39">
        <f t="shared" si="7"/>
        <v>0</v>
      </c>
      <c r="Z35" s="68">
        <v>0</v>
      </c>
      <c r="AA35" s="68">
        <v>0</v>
      </c>
      <c r="AB35" s="68">
        <v>0</v>
      </c>
      <c r="AC35" s="39">
        <f t="shared" si="21"/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3.75" x14ac:dyDescent="0.25">
      <c r="A36" s="70" t="s">
        <v>84</v>
      </c>
      <c r="B36" s="107" t="s">
        <v>64</v>
      </c>
      <c r="C36" s="64">
        <f t="shared" si="23"/>
        <v>0</v>
      </c>
      <c r="D36" s="65">
        <v>0</v>
      </c>
      <c r="E36" s="64">
        <f t="shared" si="24"/>
        <v>0</v>
      </c>
      <c r="F36" s="65">
        <v>0</v>
      </c>
      <c r="G36" s="65">
        <v>0</v>
      </c>
      <c r="H36" s="65">
        <f t="shared" si="25"/>
        <v>0</v>
      </c>
      <c r="I36" s="65">
        <v>0</v>
      </c>
      <c r="J36" s="68">
        <v>0</v>
      </c>
      <c r="K36" s="68">
        <v>0</v>
      </c>
      <c r="L36" s="68">
        <v>0</v>
      </c>
      <c r="M36" s="39">
        <f t="shared" si="17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8"/>
        <v>0</v>
      </c>
      <c r="S36" s="68">
        <v>0</v>
      </c>
      <c r="T36" s="39">
        <v>0</v>
      </c>
      <c r="U36" s="68">
        <v>0</v>
      </c>
      <c r="V36" s="39">
        <f t="shared" si="19"/>
        <v>0</v>
      </c>
      <c r="W36" s="68">
        <v>0</v>
      </c>
      <c r="X36" s="68">
        <v>0</v>
      </c>
      <c r="Y36" s="39">
        <f t="shared" si="7"/>
        <v>0</v>
      </c>
      <c r="Z36" s="68">
        <v>0</v>
      </c>
      <c r="AA36" s="68">
        <v>0</v>
      </c>
      <c r="AB36" s="68">
        <v>0</v>
      </c>
      <c r="AC36" s="39">
        <f t="shared" si="21"/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107" t="s">
        <v>65</v>
      </c>
      <c r="C37" s="64">
        <f t="shared" si="23"/>
        <v>0</v>
      </c>
      <c r="D37" s="65">
        <v>0</v>
      </c>
      <c r="E37" s="64">
        <f t="shared" si="24"/>
        <v>0</v>
      </c>
      <c r="F37" s="65">
        <v>0</v>
      </c>
      <c r="G37" s="65">
        <v>0</v>
      </c>
      <c r="H37" s="65">
        <f t="shared" si="25"/>
        <v>0</v>
      </c>
      <c r="I37" s="65">
        <v>0</v>
      </c>
      <c r="J37" s="68">
        <v>0</v>
      </c>
      <c r="K37" s="68">
        <v>0</v>
      </c>
      <c r="L37" s="68">
        <v>0</v>
      </c>
      <c r="M37" s="39">
        <f t="shared" si="17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8"/>
        <v>0</v>
      </c>
      <c r="S37" s="68">
        <v>0</v>
      </c>
      <c r="T37" s="39">
        <v>0</v>
      </c>
      <c r="U37" s="68">
        <v>0</v>
      </c>
      <c r="V37" s="39">
        <f t="shared" si="19"/>
        <v>0</v>
      </c>
      <c r="W37" s="68">
        <v>0</v>
      </c>
      <c r="X37" s="68">
        <v>0</v>
      </c>
      <c r="Y37" s="39">
        <f t="shared" si="7"/>
        <v>0</v>
      </c>
      <c r="Z37" s="68">
        <v>0</v>
      </c>
      <c r="AA37" s="68">
        <v>0</v>
      </c>
      <c r="AB37" s="68">
        <v>0</v>
      </c>
      <c r="AC37" s="39">
        <f t="shared" si="21"/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143</v>
      </c>
      <c r="B38" s="111" t="s">
        <v>144</v>
      </c>
      <c r="C38" s="64">
        <f t="shared" si="23"/>
        <v>0</v>
      </c>
      <c r="D38" s="65">
        <v>0</v>
      </c>
      <c r="E38" s="64">
        <v>0</v>
      </c>
      <c r="F38" s="65">
        <v>0</v>
      </c>
      <c r="G38" s="65">
        <v>0</v>
      </c>
      <c r="H38" s="65">
        <f t="shared" si="25"/>
        <v>0</v>
      </c>
      <c r="I38" s="65">
        <v>0</v>
      </c>
      <c r="J38" s="68">
        <v>0</v>
      </c>
      <c r="K38" s="68">
        <v>0</v>
      </c>
      <c r="L38" s="68">
        <v>0</v>
      </c>
      <c r="M38" s="39">
        <f t="shared" si="17"/>
        <v>0</v>
      </c>
      <c r="N38" s="68">
        <v>0</v>
      </c>
      <c r="O38" s="68">
        <v>0</v>
      </c>
      <c r="P38" s="68">
        <v>0</v>
      </c>
      <c r="Q38" s="68">
        <v>0</v>
      </c>
      <c r="R38" s="39">
        <f t="shared" si="18"/>
        <v>0</v>
      </c>
      <c r="S38" s="68">
        <v>0</v>
      </c>
      <c r="T38" s="39">
        <v>0</v>
      </c>
      <c r="U38" s="68">
        <v>0</v>
      </c>
      <c r="V38" s="39">
        <f t="shared" si="19"/>
        <v>0</v>
      </c>
      <c r="W38" s="68">
        <v>0</v>
      </c>
      <c r="X38" s="68">
        <v>0</v>
      </c>
      <c r="Y38" s="39">
        <f t="shared" si="7"/>
        <v>0</v>
      </c>
      <c r="Z38" s="68">
        <v>0</v>
      </c>
      <c r="AA38" s="68">
        <v>0</v>
      </c>
      <c r="AB38" s="68">
        <v>0</v>
      </c>
      <c r="AC38" s="39">
        <f t="shared" si="21"/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5.5" x14ac:dyDescent="0.25">
      <c r="A39" s="70" t="s">
        <v>101</v>
      </c>
      <c r="B39" s="111" t="s">
        <v>138</v>
      </c>
      <c r="C39" s="64">
        <f t="shared" si="23"/>
        <v>0</v>
      </c>
      <c r="D39" s="65">
        <v>0</v>
      </c>
      <c r="E39" s="64">
        <v>0</v>
      </c>
      <c r="F39" s="65">
        <v>0</v>
      </c>
      <c r="G39" s="65">
        <v>0</v>
      </c>
      <c r="H39" s="65">
        <f t="shared" si="25"/>
        <v>0</v>
      </c>
      <c r="I39" s="65">
        <v>0</v>
      </c>
      <c r="J39" s="68">
        <v>0</v>
      </c>
      <c r="K39" s="68">
        <v>0</v>
      </c>
      <c r="L39" s="68">
        <v>0</v>
      </c>
      <c r="M39" s="39">
        <f t="shared" si="17"/>
        <v>0</v>
      </c>
      <c r="N39" s="68">
        <v>0</v>
      </c>
      <c r="O39" s="68">
        <v>0</v>
      </c>
      <c r="P39" s="68">
        <v>0</v>
      </c>
      <c r="Q39" s="68">
        <v>0</v>
      </c>
      <c r="R39" s="39">
        <f t="shared" si="18"/>
        <v>0</v>
      </c>
      <c r="S39" s="68">
        <v>0</v>
      </c>
      <c r="T39" s="39">
        <v>0</v>
      </c>
      <c r="U39" s="68">
        <v>0</v>
      </c>
      <c r="V39" s="39">
        <f t="shared" si="19"/>
        <v>0</v>
      </c>
      <c r="W39" s="68">
        <v>0</v>
      </c>
      <c r="X39" s="68">
        <v>0</v>
      </c>
      <c r="Y39" s="39">
        <f t="shared" si="7"/>
        <v>0</v>
      </c>
      <c r="Z39" s="68">
        <v>0</v>
      </c>
      <c r="AA39" s="68">
        <v>0</v>
      </c>
      <c r="AB39" s="68">
        <v>0</v>
      </c>
      <c r="AC39" s="39">
        <f t="shared" si="21"/>
        <v>0</v>
      </c>
      <c r="AD39" s="68">
        <v>0</v>
      </c>
      <c r="AE39" s="39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25.5" x14ac:dyDescent="0.25">
      <c r="A40" s="70" t="s">
        <v>99</v>
      </c>
      <c r="B40" s="111" t="s">
        <v>137</v>
      </c>
      <c r="C40" s="64">
        <v>4</v>
      </c>
      <c r="D40" s="65">
        <v>0</v>
      </c>
      <c r="E40" s="64">
        <v>4</v>
      </c>
      <c r="F40" s="65">
        <v>0</v>
      </c>
      <c r="G40" s="65">
        <v>0</v>
      </c>
      <c r="H40" s="65">
        <v>2</v>
      </c>
      <c r="I40" s="65">
        <v>2</v>
      </c>
      <c r="J40" s="68">
        <v>0</v>
      </c>
      <c r="K40" s="68">
        <v>0</v>
      </c>
      <c r="L40" s="68">
        <v>0</v>
      </c>
      <c r="M40" s="39">
        <f t="shared" si="17"/>
        <v>2</v>
      </c>
      <c r="N40" s="68">
        <v>2</v>
      </c>
      <c r="O40" s="68">
        <v>0</v>
      </c>
      <c r="P40" s="68">
        <v>0</v>
      </c>
      <c r="Q40" s="68">
        <v>0</v>
      </c>
      <c r="R40" s="39">
        <f t="shared" si="18"/>
        <v>0</v>
      </c>
      <c r="S40" s="68">
        <v>0</v>
      </c>
      <c r="T40" s="39">
        <v>0</v>
      </c>
      <c r="U40" s="68">
        <v>0</v>
      </c>
      <c r="V40" s="39">
        <f t="shared" si="19"/>
        <v>2</v>
      </c>
      <c r="W40" s="68">
        <v>0</v>
      </c>
      <c r="X40" s="68">
        <v>0</v>
      </c>
      <c r="Y40" s="39">
        <f t="shared" si="7"/>
        <v>4</v>
      </c>
      <c r="Z40" s="68">
        <v>0</v>
      </c>
      <c r="AA40" s="68">
        <v>1</v>
      </c>
      <c r="AB40" s="68">
        <v>0</v>
      </c>
      <c r="AC40" s="39">
        <f t="shared" si="21"/>
        <v>1</v>
      </c>
      <c r="AD40" s="68">
        <v>0</v>
      </c>
      <c r="AE40" s="39">
        <v>1</v>
      </c>
      <c r="AF40" s="68"/>
      <c r="AG40" s="68">
        <v>1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x14ac:dyDescent="0.25">
      <c r="A41" s="70" t="s">
        <v>52</v>
      </c>
      <c r="B41" s="107" t="s">
        <v>3</v>
      </c>
      <c r="C41" s="64">
        <v>2</v>
      </c>
      <c r="D41" s="65">
        <v>0</v>
      </c>
      <c r="E41" s="64">
        <v>2</v>
      </c>
      <c r="F41" s="65">
        <v>0</v>
      </c>
      <c r="G41" s="65">
        <v>0</v>
      </c>
      <c r="H41" s="65"/>
      <c r="I41" s="65">
        <f t="shared" ref="I41" si="27">H41-J41-K41</f>
        <v>0</v>
      </c>
      <c r="J41" s="68">
        <v>0</v>
      </c>
      <c r="K41" s="68">
        <v>0</v>
      </c>
      <c r="L41" s="68">
        <v>0</v>
      </c>
      <c r="M41" s="39">
        <f t="shared" si="17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18"/>
        <v>0</v>
      </c>
      <c r="S41" s="68">
        <v>0</v>
      </c>
      <c r="T41" s="39">
        <v>0</v>
      </c>
      <c r="U41" s="68">
        <v>0</v>
      </c>
      <c r="V41" s="39">
        <f t="shared" si="19"/>
        <v>0</v>
      </c>
      <c r="W41" s="68">
        <v>0</v>
      </c>
      <c r="X41" s="68">
        <v>0</v>
      </c>
      <c r="Y41" s="39">
        <f t="shared" si="7"/>
        <v>2</v>
      </c>
      <c r="Z41" s="68">
        <v>0</v>
      </c>
      <c r="AA41" s="68">
        <v>1</v>
      </c>
      <c r="AB41" s="68">
        <v>0</v>
      </c>
      <c r="AC41" s="68">
        <v>1</v>
      </c>
      <c r="AD41" s="68">
        <v>0</v>
      </c>
      <c r="AE41" s="39">
        <v>1</v>
      </c>
      <c r="AF41" s="68"/>
      <c r="AG41" s="68">
        <v>1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/>
      <c r="B42" s="61" t="s">
        <v>16</v>
      </c>
      <c r="C42" s="56">
        <f t="shared" ref="C42:AP42" si="28">C8+C11+C14+C17+C18+C19+C27+C33+C34+C35+C36+C37+C38+C39+C40+C41</f>
        <v>282</v>
      </c>
      <c r="D42" s="56">
        <f t="shared" si="28"/>
        <v>0</v>
      </c>
      <c r="E42" s="56">
        <f t="shared" si="28"/>
        <v>282</v>
      </c>
      <c r="F42" s="56">
        <f t="shared" si="28"/>
        <v>0</v>
      </c>
      <c r="G42" s="56">
        <f t="shared" si="28"/>
        <v>0</v>
      </c>
      <c r="H42" s="56">
        <f t="shared" si="28"/>
        <v>79</v>
      </c>
      <c r="I42" s="56">
        <f t="shared" si="28"/>
        <v>63</v>
      </c>
      <c r="J42" s="56">
        <f t="shared" si="28"/>
        <v>14</v>
      </c>
      <c r="K42" s="56">
        <f t="shared" si="28"/>
        <v>2</v>
      </c>
      <c r="L42" s="56">
        <f t="shared" si="28"/>
        <v>3</v>
      </c>
      <c r="M42" s="56">
        <f t="shared" si="28"/>
        <v>123</v>
      </c>
      <c r="N42" s="56">
        <f t="shared" si="28"/>
        <v>23</v>
      </c>
      <c r="O42" s="56">
        <f t="shared" si="28"/>
        <v>5</v>
      </c>
      <c r="P42" s="56">
        <f t="shared" si="28"/>
        <v>94</v>
      </c>
      <c r="Q42" s="56">
        <f t="shared" si="28"/>
        <v>1</v>
      </c>
      <c r="R42" s="56">
        <f t="shared" si="28"/>
        <v>94</v>
      </c>
      <c r="S42" s="56">
        <f t="shared" si="28"/>
        <v>0</v>
      </c>
      <c r="T42" s="56">
        <f t="shared" si="28"/>
        <v>75</v>
      </c>
      <c r="U42" s="56">
        <f t="shared" si="28"/>
        <v>19</v>
      </c>
      <c r="V42" s="56">
        <f t="shared" si="28"/>
        <v>217</v>
      </c>
      <c r="W42" s="56">
        <f t="shared" si="28"/>
        <v>0</v>
      </c>
      <c r="X42" s="56">
        <f t="shared" si="28"/>
        <v>5</v>
      </c>
      <c r="Y42" s="56">
        <f t="shared" si="28"/>
        <v>125</v>
      </c>
      <c r="Z42" s="56">
        <f t="shared" si="28"/>
        <v>5</v>
      </c>
      <c r="AA42" s="56">
        <f t="shared" si="28"/>
        <v>25</v>
      </c>
      <c r="AB42" s="56">
        <f t="shared" si="28"/>
        <v>6</v>
      </c>
      <c r="AC42" s="56">
        <f t="shared" si="28"/>
        <v>31</v>
      </c>
      <c r="AD42" s="56">
        <f t="shared" si="28"/>
        <v>10</v>
      </c>
      <c r="AE42" s="56">
        <f t="shared" si="28"/>
        <v>21</v>
      </c>
      <c r="AF42" s="56">
        <f t="shared" si="28"/>
        <v>0</v>
      </c>
      <c r="AG42" s="56">
        <f t="shared" si="28"/>
        <v>29</v>
      </c>
      <c r="AH42" s="56">
        <f t="shared" si="28"/>
        <v>0</v>
      </c>
      <c r="AI42" s="56">
        <f t="shared" si="28"/>
        <v>1</v>
      </c>
      <c r="AJ42" s="56">
        <f t="shared" si="28"/>
        <v>1</v>
      </c>
      <c r="AK42" s="56">
        <f t="shared" si="28"/>
        <v>0</v>
      </c>
      <c r="AL42" s="56">
        <f t="shared" si="28"/>
        <v>1</v>
      </c>
      <c r="AM42" s="56">
        <f t="shared" si="28"/>
        <v>0</v>
      </c>
      <c r="AN42" s="56">
        <f t="shared" si="28"/>
        <v>0</v>
      </c>
      <c r="AO42" s="56">
        <f t="shared" si="28"/>
        <v>0</v>
      </c>
      <c r="AP42" s="56">
        <f t="shared" si="28"/>
        <v>0</v>
      </c>
    </row>
    <row r="43" spans="1:42" x14ac:dyDescent="0.25">
      <c r="A43" s="71"/>
      <c r="B43" s="71"/>
      <c r="C43" s="71" t="s">
        <v>103</v>
      </c>
      <c r="D43" s="71" t="s">
        <v>104</v>
      </c>
      <c r="E43" s="71" t="s">
        <v>47</v>
      </c>
      <c r="F43" s="71" t="s">
        <v>105</v>
      </c>
      <c r="G43" s="71" t="s">
        <v>106</v>
      </c>
      <c r="H43" s="71" t="s">
        <v>107</v>
      </c>
      <c r="I43" s="71" t="s">
        <v>108</v>
      </c>
      <c r="J43" s="71" t="s">
        <v>52</v>
      </c>
      <c r="K43" s="71" t="s">
        <v>81</v>
      </c>
      <c r="L43" s="71" t="s">
        <v>82</v>
      </c>
      <c r="M43" s="71" t="s">
        <v>83</v>
      </c>
      <c r="N43" s="71" t="s">
        <v>84</v>
      </c>
      <c r="O43" s="71" t="s">
        <v>94</v>
      </c>
      <c r="P43" s="71" t="s">
        <v>109</v>
      </c>
      <c r="Q43" s="71" t="s">
        <v>110</v>
      </c>
      <c r="R43" s="71" t="s">
        <v>111</v>
      </c>
      <c r="S43" s="71" t="s">
        <v>112</v>
      </c>
      <c r="T43" s="71" t="s">
        <v>113</v>
      </c>
      <c r="U43" s="71" t="s">
        <v>114</v>
      </c>
      <c r="V43" s="71" t="s">
        <v>115</v>
      </c>
      <c r="W43" s="71" t="s">
        <v>116</v>
      </c>
      <c r="X43" s="71" t="s">
        <v>117</v>
      </c>
      <c r="Y43" s="71" t="s">
        <v>118</v>
      </c>
      <c r="Z43" s="71" t="s">
        <v>119</v>
      </c>
      <c r="AA43" s="71" t="s">
        <v>120</v>
      </c>
      <c r="AB43" s="71" t="s">
        <v>121</v>
      </c>
      <c r="AC43" s="71" t="s">
        <v>122</v>
      </c>
      <c r="AD43" s="71" t="s">
        <v>123</v>
      </c>
      <c r="AE43" s="71" t="s">
        <v>124</v>
      </c>
      <c r="AF43" s="71" t="s">
        <v>125</v>
      </c>
      <c r="AG43" s="71" t="s">
        <v>126</v>
      </c>
      <c r="AH43" s="71" t="s">
        <v>127</v>
      </c>
      <c r="AI43" s="71" t="s">
        <v>128</v>
      </c>
      <c r="AJ43" s="71" t="s">
        <v>129</v>
      </c>
      <c r="AK43" s="71" t="s">
        <v>130</v>
      </c>
      <c r="AL43" s="71" t="s">
        <v>131</v>
      </c>
      <c r="AM43" s="71" t="s">
        <v>132</v>
      </c>
      <c r="AN43" s="71" t="s">
        <v>133</v>
      </c>
      <c r="AO43" s="71" t="s">
        <v>134</v>
      </c>
      <c r="AP43" s="71" t="s">
        <v>135</v>
      </c>
    </row>
    <row r="44" spans="1:42" x14ac:dyDescent="0.25">
      <c r="A44" s="71"/>
      <c r="B44" s="71"/>
      <c r="C44" s="71"/>
      <c r="D44" s="71"/>
      <c r="E44" s="71"/>
      <c r="F44" s="71"/>
      <c r="G44" s="71"/>
      <c r="H44" s="71"/>
      <c r="I44" s="71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2"/>
      <c r="C95" s="72"/>
      <c r="D95" s="72"/>
      <c r="E95" s="72"/>
      <c r="F95" s="72"/>
      <c r="G95" s="72"/>
      <c r="H95" s="72"/>
      <c r="I95" s="72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3"/>
      <c r="C103" s="73"/>
      <c r="D103" s="73"/>
      <c r="E103" s="73"/>
      <c r="F103" s="73"/>
      <c r="G103" s="73"/>
      <c r="H103" s="73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4"/>
      <c r="B106" s="75"/>
      <c r="C106" s="75"/>
      <c r="D106" s="75"/>
      <c r="E106" s="75"/>
      <c r="F106" s="75"/>
      <c r="G106" s="75"/>
      <c r="H106" s="75"/>
      <c r="I106" s="76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3"/>
      <c r="C107" s="73"/>
      <c r="D107" s="73"/>
      <c r="E107" s="73"/>
      <c r="F107" s="73"/>
      <c r="G107" s="73"/>
      <c r="H107" s="73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2"/>
      <c r="C109" s="72"/>
      <c r="D109" s="72"/>
      <c r="E109" s="72"/>
      <c r="F109" s="72"/>
      <c r="G109" s="72"/>
      <c r="H109" s="72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4"/>
      <c r="B110" s="75"/>
      <c r="C110" s="75"/>
      <c r="D110" s="75"/>
      <c r="E110" s="75"/>
      <c r="F110" s="75"/>
      <c r="G110" s="75"/>
      <c r="H110" s="75"/>
      <c r="I110" s="76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4"/>
      <c r="B117" s="75"/>
      <c r="C117" s="75"/>
      <c r="D117" s="75"/>
      <c r="E117" s="75"/>
      <c r="F117" s="75"/>
      <c r="G117" s="75"/>
      <c r="H117" s="75"/>
      <c r="I117" s="76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3"/>
      <c r="C118" s="73"/>
      <c r="D118" s="73"/>
      <c r="E118" s="73"/>
      <c r="F118" s="73"/>
      <c r="G118" s="73"/>
      <c r="H118" s="73"/>
      <c r="I118" s="7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5"/>
      <c r="D120" s="75"/>
      <c r="E120" s="75"/>
      <c r="F120" s="75"/>
      <c r="G120" s="75"/>
      <c r="H120" s="75"/>
      <c r="I120" s="76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2"/>
      <c r="C125" s="72"/>
      <c r="D125" s="72"/>
      <c r="E125" s="72"/>
      <c r="F125" s="72"/>
      <c r="G125" s="72"/>
      <c r="H125" s="72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7"/>
      <c r="B126" s="75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3"/>
      <c r="C127" s="75"/>
      <c r="D127" s="75"/>
      <c r="E127" s="75"/>
      <c r="F127" s="75"/>
      <c r="G127" s="75"/>
      <c r="H127" s="75"/>
      <c r="I127" s="76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3"/>
      <c r="D128" s="73"/>
      <c r="E128" s="73"/>
      <c r="F128" s="73"/>
      <c r="G128" s="73"/>
      <c r="H128" s="73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7"/>
      <c r="B131" s="75"/>
      <c r="C131" s="75"/>
      <c r="D131" s="75"/>
      <c r="E131" s="75"/>
      <c r="F131" s="75"/>
      <c r="G131" s="75"/>
      <c r="H131" s="75"/>
      <c r="I131" s="76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6"/>
  <sheetViews>
    <sheetView zoomScale="50" zoomScaleNormal="50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2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18.75" customHeight="1" x14ac:dyDescent="0.25">
      <c r="A2" s="202" t="s">
        <v>162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17.2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50.2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6.7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63.75" x14ac:dyDescent="0.25">
      <c r="A8" s="60">
        <v>1</v>
      </c>
      <c r="B8" s="61" t="s">
        <v>53</v>
      </c>
      <c r="C8" s="56">
        <f t="shared" ref="C8:AP8" si="0">SUM(C9:C10)</f>
        <v>185</v>
      </c>
      <c r="D8" s="56">
        <f t="shared" si="0"/>
        <v>0</v>
      </c>
      <c r="E8" s="56">
        <f t="shared" si="0"/>
        <v>185</v>
      </c>
      <c r="F8" s="56">
        <f t="shared" si="0"/>
        <v>0</v>
      </c>
      <c r="G8" s="56">
        <f t="shared" si="0"/>
        <v>0</v>
      </c>
      <c r="H8" s="56">
        <f t="shared" si="0"/>
        <v>29</v>
      </c>
      <c r="I8" s="56">
        <f t="shared" si="0"/>
        <v>25</v>
      </c>
      <c r="J8" s="56">
        <f t="shared" si="0"/>
        <v>2</v>
      </c>
      <c r="K8" s="56">
        <f t="shared" si="0"/>
        <v>2</v>
      </c>
      <c r="L8" s="56">
        <f t="shared" si="0"/>
        <v>1</v>
      </c>
      <c r="M8" s="56">
        <f t="shared" si="0"/>
        <v>4</v>
      </c>
      <c r="N8" s="56">
        <f t="shared" si="0"/>
        <v>3</v>
      </c>
      <c r="O8" s="56">
        <f t="shared" si="0"/>
        <v>1</v>
      </c>
      <c r="P8" s="56">
        <f t="shared" si="0"/>
        <v>0</v>
      </c>
      <c r="Q8" s="56">
        <f t="shared" si="0"/>
        <v>0</v>
      </c>
      <c r="R8" s="56">
        <f t="shared" si="0"/>
        <v>9</v>
      </c>
      <c r="S8" s="56">
        <f t="shared" si="0"/>
        <v>0</v>
      </c>
      <c r="T8" s="56">
        <f t="shared" si="0"/>
        <v>9</v>
      </c>
      <c r="U8" s="56">
        <f t="shared" si="0"/>
        <v>0</v>
      </c>
      <c r="V8" s="56">
        <f t="shared" si="0"/>
        <v>13</v>
      </c>
      <c r="W8" s="56">
        <f t="shared" si="0"/>
        <v>0</v>
      </c>
      <c r="X8" s="56">
        <f t="shared" si="0"/>
        <v>0</v>
      </c>
      <c r="Y8" s="56">
        <f t="shared" si="0"/>
        <v>196</v>
      </c>
      <c r="Z8" s="56">
        <f t="shared" si="0"/>
        <v>0</v>
      </c>
      <c r="AA8" s="56">
        <f t="shared" si="0"/>
        <v>4</v>
      </c>
      <c r="AB8" s="56">
        <f t="shared" si="0"/>
        <v>3</v>
      </c>
      <c r="AC8" s="56">
        <f t="shared" si="0"/>
        <v>7</v>
      </c>
      <c r="AD8" s="56">
        <f t="shared" si="0"/>
        <v>3</v>
      </c>
      <c r="AE8" s="56">
        <f t="shared" si="0"/>
        <v>4</v>
      </c>
      <c r="AF8" s="56">
        <f t="shared" si="0"/>
        <v>0</v>
      </c>
      <c r="AG8" s="56">
        <f t="shared" si="0"/>
        <v>7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130</v>
      </c>
      <c r="D9" s="65">
        <v>0</v>
      </c>
      <c r="E9" s="64">
        <v>130</v>
      </c>
      <c r="F9" s="65">
        <v>0</v>
      </c>
      <c r="G9" s="65">
        <v>0</v>
      </c>
      <c r="H9" s="65">
        <v>19</v>
      </c>
      <c r="I9" s="65">
        <f t="shared" ref="I9:I10" si="1">H9-J9-K9</f>
        <v>19</v>
      </c>
      <c r="J9" s="39">
        <v>0</v>
      </c>
      <c r="K9" s="39">
        <v>0</v>
      </c>
      <c r="L9" s="39">
        <v>1</v>
      </c>
      <c r="M9" s="39">
        <f>N9+O9+P9+Q9</f>
        <v>3</v>
      </c>
      <c r="N9" s="39">
        <v>2</v>
      </c>
      <c r="O9" s="39">
        <v>1</v>
      </c>
      <c r="P9" s="39">
        <v>0</v>
      </c>
      <c r="Q9" s="39">
        <v>0</v>
      </c>
      <c r="R9" s="39">
        <f t="shared" ref="R9:R10" si="2">S9+T9+U9</f>
        <v>7</v>
      </c>
      <c r="S9" s="39">
        <v>0</v>
      </c>
      <c r="T9" s="39">
        <v>7</v>
      </c>
      <c r="U9" s="39">
        <v>0</v>
      </c>
      <c r="V9" s="39">
        <f>M9+R9</f>
        <v>10</v>
      </c>
      <c r="W9" s="39">
        <v>0</v>
      </c>
      <c r="X9" s="39">
        <v>0</v>
      </c>
      <c r="Y9" s="39">
        <v>138</v>
      </c>
      <c r="Z9" s="39">
        <v>0</v>
      </c>
      <c r="AA9" s="39">
        <v>3</v>
      </c>
      <c r="AB9" s="39">
        <v>0</v>
      </c>
      <c r="AC9" s="39">
        <v>3</v>
      </c>
      <c r="AD9" s="39">
        <v>2</v>
      </c>
      <c r="AE9" s="39">
        <v>1</v>
      </c>
      <c r="AF9" s="39"/>
      <c r="AG9" s="39">
        <v>3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55</v>
      </c>
      <c r="D10" s="65">
        <v>0</v>
      </c>
      <c r="E10" s="64">
        <v>55</v>
      </c>
      <c r="F10" s="65">
        <v>0</v>
      </c>
      <c r="G10" s="65">
        <v>0</v>
      </c>
      <c r="H10" s="65">
        <v>10</v>
      </c>
      <c r="I10" s="65">
        <f t="shared" si="1"/>
        <v>6</v>
      </c>
      <c r="J10" s="65">
        <v>2</v>
      </c>
      <c r="K10" s="39">
        <v>2</v>
      </c>
      <c r="L10" s="39">
        <v>0</v>
      </c>
      <c r="M10" s="39">
        <f t="shared" ref="M10" si="3">N10+O10+P10+Q10</f>
        <v>1</v>
      </c>
      <c r="N10" s="39">
        <v>1</v>
      </c>
      <c r="O10" s="39">
        <v>0</v>
      </c>
      <c r="P10" s="39">
        <v>0</v>
      </c>
      <c r="Q10" s="39">
        <v>0</v>
      </c>
      <c r="R10" s="39">
        <f t="shared" si="2"/>
        <v>2</v>
      </c>
      <c r="S10" s="39">
        <v>0</v>
      </c>
      <c r="T10" s="39">
        <v>2</v>
      </c>
      <c r="U10" s="39">
        <v>0</v>
      </c>
      <c r="V10" s="39">
        <f t="shared" ref="V10:V45" si="4">M10+R10</f>
        <v>3</v>
      </c>
      <c r="W10" s="39">
        <v>0</v>
      </c>
      <c r="X10" s="66">
        <v>0</v>
      </c>
      <c r="Y10" s="39">
        <f t="shared" ref="Y10" si="5">E10+I10-V10</f>
        <v>58</v>
      </c>
      <c r="Z10" s="66">
        <v>0</v>
      </c>
      <c r="AA10" s="66">
        <v>1</v>
      </c>
      <c r="AB10" s="66">
        <v>3</v>
      </c>
      <c r="AC10" s="66">
        <v>4</v>
      </c>
      <c r="AD10" s="66">
        <v>1</v>
      </c>
      <c r="AE10" s="39">
        <v>3</v>
      </c>
      <c r="AF10" s="39"/>
      <c r="AG10" s="39">
        <v>4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61" t="s">
        <v>56</v>
      </c>
      <c r="C11" s="56">
        <f t="shared" ref="C11:AP11" si="6">SUM(C12:C13)</f>
        <v>67</v>
      </c>
      <c r="D11" s="56">
        <f t="shared" si="6"/>
        <v>0</v>
      </c>
      <c r="E11" s="56">
        <f t="shared" si="6"/>
        <v>67</v>
      </c>
      <c r="F11" s="56">
        <f t="shared" si="6"/>
        <v>0</v>
      </c>
      <c r="G11" s="56">
        <f t="shared" si="6"/>
        <v>0</v>
      </c>
      <c r="H11" s="56">
        <f t="shared" si="6"/>
        <v>17</v>
      </c>
      <c r="I11" s="56">
        <f t="shared" si="6"/>
        <v>16</v>
      </c>
      <c r="J11" s="56">
        <f t="shared" si="6"/>
        <v>1</v>
      </c>
      <c r="K11" s="56">
        <f t="shared" si="6"/>
        <v>0</v>
      </c>
      <c r="L11" s="56">
        <f t="shared" si="6"/>
        <v>0</v>
      </c>
      <c r="M11" s="56">
        <f t="shared" si="6"/>
        <v>5</v>
      </c>
      <c r="N11" s="56">
        <f t="shared" si="6"/>
        <v>0</v>
      </c>
      <c r="O11" s="56">
        <f t="shared" si="6"/>
        <v>1</v>
      </c>
      <c r="P11" s="56">
        <f t="shared" si="6"/>
        <v>4</v>
      </c>
      <c r="Q11" s="56">
        <f t="shared" si="6"/>
        <v>0</v>
      </c>
      <c r="R11" s="56">
        <f t="shared" si="6"/>
        <v>3</v>
      </c>
      <c r="S11" s="56">
        <f t="shared" si="6"/>
        <v>0</v>
      </c>
      <c r="T11" s="56">
        <f t="shared" si="6"/>
        <v>3</v>
      </c>
      <c r="U11" s="56">
        <f t="shared" si="6"/>
        <v>0</v>
      </c>
      <c r="V11" s="56">
        <f t="shared" si="6"/>
        <v>8</v>
      </c>
      <c r="W11" s="56">
        <f t="shared" si="6"/>
        <v>0</v>
      </c>
      <c r="X11" s="56">
        <f t="shared" si="6"/>
        <v>0</v>
      </c>
      <c r="Y11" s="56">
        <f t="shared" si="6"/>
        <v>75</v>
      </c>
      <c r="Z11" s="56">
        <f t="shared" si="6"/>
        <v>0</v>
      </c>
      <c r="AA11" s="56">
        <f t="shared" si="6"/>
        <v>6</v>
      </c>
      <c r="AB11" s="56">
        <f t="shared" si="6"/>
        <v>0</v>
      </c>
      <c r="AC11" s="56">
        <f t="shared" si="6"/>
        <v>6</v>
      </c>
      <c r="AD11" s="56">
        <f t="shared" si="6"/>
        <v>1</v>
      </c>
      <c r="AE11" s="56">
        <f t="shared" si="6"/>
        <v>5</v>
      </c>
      <c r="AF11" s="56">
        <f t="shared" si="6"/>
        <v>0</v>
      </c>
      <c r="AG11" s="56">
        <f t="shared" si="6"/>
        <v>5</v>
      </c>
      <c r="AH11" s="56">
        <f t="shared" si="6"/>
        <v>1</v>
      </c>
      <c r="AI11" s="56">
        <f t="shared" si="6"/>
        <v>0</v>
      </c>
      <c r="AJ11" s="56">
        <f t="shared" si="6"/>
        <v>1</v>
      </c>
      <c r="AK11" s="56">
        <f t="shared" si="6"/>
        <v>0</v>
      </c>
      <c r="AL11" s="56">
        <f t="shared" si="6"/>
        <v>1</v>
      </c>
      <c r="AM11" s="56">
        <f t="shared" si="6"/>
        <v>0</v>
      </c>
      <c r="AN11" s="56">
        <f t="shared" si="6"/>
        <v>0</v>
      </c>
      <c r="AO11" s="56">
        <f t="shared" si="6"/>
        <v>0</v>
      </c>
      <c r="AP11" s="56">
        <f t="shared" si="6"/>
        <v>0</v>
      </c>
    </row>
    <row r="12" spans="1:42" ht="51" x14ac:dyDescent="0.25">
      <c r="A12" s="62" t="s">
        <v>4</v>
      </c>
      <c r="B12" s="63" t="s">
        <v>57</v>
      </c>
      <c r="C12" s="64">
        <v>30</v>
      </c>
      <c r="D12" s="65">
        <f t="shared" ref="D12:D13" si="7">L12+V12+W12+Y12-E12-I12</f>
        <v>0</v>
      </c>
      <c r="E12" s="64">
        <v>30</v>
      </c>
      <c r="F12" s="65">
        <v>0</v>
      </c>
      <c r="G12" s="65">
        <v>0</v>
      </c>
      <c r="H12" s="65">
        <v>12</v>
      </c>
      <c r="I12" s="65">
        <f t="shared" ref="I12:I13" si="8">H12-J12-K12</f>
        <v>11</v>
      </c>
      <c r="J12" s="39">
        <v>1</v>
      </c>
      <c r="K12" s="39">
        <v>0</v>
      </c>
      <c r="L12" s="39">
        <v>0</v>
      </c>
      <c r="M12" s="39">
        <f t="shared" ref="M12:M13" si="9">N12+O12+P12+Q12</f>
        <v>4</v>
      </c>
      <c r="N12" s="39">
        <v>0</v>
      </c>
      <c r="O12" s="39">
        <v>1</v>
      </c>
      <c r="P12" s="39">
        <v>3</v>
      </c>
      <c r="Q12" s="39">
        <v>0</v>
      </c>
      <c r="R12" s="39">
        <f t="shared" ref="R12:R13" si="10">S12+T12+U12</f>
        <v>2</v>
      </c>
      <c r="S12" s="39">
        <v>0</v>
      </c>
      <c r="T12" s="39">
        <v>2</v>
      </c>
      <c r="U12" s="39">
        <v>0</v>
      </c>
      <c r="V12" s="39">
        <f t="shared" si="4"/>
        <v>6</v>
      </c>
      <c r="W12" s="39">
        <v>0</v>
      </c>
      <c r="X12" s="39">
        <v>0</v>
      </c>
      <c r="Y12" s="39">
        <f t="shared" ref="Y12:Y13" si="11">E12+I12-V12</f>
        <v>35</v>
      </c>
      <c r="Z12" s="39">
        <v>0</v>
      </c>
      <c r="AA12" s="39">
        <v>4</v>
      </c>
      <c r="AB12" s="39">
        <v>0</v>
      </c>
      <c r="AC12" s="39">
        <v>4</v>
      </c>
      <c r="AD12" s="39">
        <v>1</v>
      </c>
      <c r="AE12" s="39">
        <v>3</v>
      </c>
      <c r="AF12" s="39"/>
      <c r="AG12" s="39">
        <v>4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v>37</v>
      </c>
      <c r="D13" s="65">
        <f t="shared" si="7"/>
        <v>0</v>
      </c>
      <c r="E13" s="64">
        <v>37</v>
      </c>
      <c r="F13" s="65">
        <v>0</v>
      </c>
      <c r="G13" s="65">
        <v>0</v>
      </c>
      <c r="H13" s="65">
        <v>5</v>
      </c>
      <c r="I13" s="65">
        <f t="shared" si="8"/>
        <v>5</v>
      </c>
      <c r="J13" s="39">
        <v>0</v>
      </c>
      <c r="K13" s="39">
        <v>0</v>
      </c>
      <c r="L13" s="39">
        <v>0</v>
      </c>
      <c r="M13" s="39">
        <f t="shared" si="9"/>
        <v>1</v>
      </c>
      <c r="N13" s="39">
        <v>0</v>
      </c>
      <c r="O13" s="39">
        <v>0</v>
      </c>
      <c r="P13" s="39">
        <v>1</v>
      </c>
      <c r="Q13" s="39">
        <v>0</v>
      </c>
      <c r="R13" s="39">
        <f t="shared" si="10"/>
        <v>1</v>
      </c>
      <c r="S13" s="39">
        <v>0</v>
      </c>
      <c r="T13" s="39">
        <v>1</v>
      </c>
      <c r="U13" s="39">
        <v>0</v>
      </c>
      <c r="V13" s="39">
        <f t="shared" si="4"/>
        <v>2</v>
      </c>
      <c r="W13" s="39">
        <v>0</v>
      </c>
      <c r="X13" s="39">
        <v>0</v>
      </c>
      <c r="Y13" s="39">
        <f t="shared" si="11"/>
        <v>40</v>
      </c>
      <c r="Z13" s="39">
        <v>0</v>
      </c>
      <c r="AA13" s="39">
        <v>2</v>
      </c>
      <c r="AB13" s="39">
        <v>0</v>
      </c>
      <c r="AC13" s="39">
        <v>2</v>
      </c>
      <c r="AD13" s="39">
        <v>0</v>
      </c>
      <c r="AE13" s="39">
        <v>2</v>
      </c>
      <c r="AF13" s="39"/>
      <c r="AG13" s="39">
        <v>1</v>
      </c>
      <c r="AH13" s="39">
        <v>1</v>
      </c>
      <c r="AI13" s="39">
        <v>0</v>
      </c>
      <c r="AJ13" s="39">
        <v>1</v>
      </c>
      <c r="AK13" s="39">
        <v>0</v>
      </c>
      <c r="AL13" s="39">
        <v>1</v>
      </c>
      <c r="AM13" s="64"/>
      <c r="AN13" s="64"/>
      <c r="AO13" s="64"/>
      <c r="AP13" s="64"/>
    </row>
    <row r="14" spans="1:42" ht="51" x14ac:dyDescent="0.25">
      <c r="A14" s="62" t="s">
        <v>47</v>
      </c>
      <c r="B14" s="61" t="s">
        <v>59</v>
      </c>
      <c r="C14" s="56">
        <f t="shared" ref="C14:AP14" si="12">SUM(C15:C16)</f>
        <v>202</v>
      </c>
      <c r="D14" s="56">
        <f t="shared" si="12"/>
        <v>0</v>
      </c>
      <c r="E14" s="56">
        <f t="shared" si="12"/>
        <v>202</v>
      </c>
      <c r="F14" s="56">
        <f t="shared" si="12"/>
        <v>0</v>
      </c>
      <c r="G14" s="56">
        <f t="shared" si="12"/>
        <v>0</v>
      </c>
      <c r="H14" s="56">
        <f t="shared" si="12"/>
        <v>31</v>
      </c>
      <c r="I14" s="56">
        <f t="shared" si="12"/>
        <v>30</v>
      </c>
      <c r="J14" s="56">
        <f t="shared" si="12"/>
        <v>1</v>
      </c>
      <c r="K14" s="56">
        <f t="shared" si="12"/>
        <v>0</v>
      </c>
      <c r="L14" s="56">
        <f t="shared" si="12"/>
        <v>0</v>
      </c>
      <c r="M14" s="56">
        <f t="shared" si="12"/>
        <v>8</v>
      </c>
      <c r="N14" s="56">
        <f t="shared" si="12"/>
        <v>6</v>
      </c>
      <c r="O14" s="56">
        <f t="shared" si="12"/>
        <v>0</v>
      </c>
      <c r="P14" s="56">
        <f t="shared" si="12"/>
        <v>2</v>
      </c>
      <c r="Q14" s="56">
        <f t="shared" si="12"/>
        <v>0</v>
      </c>
      <c r="R14" s="56">
        <f t="shared" si="12"/>
        <v>20</v>
      </c>
      <c r="S14" s="56">
        <f t="shared" si="12"/>
        <v>1</v>
      </c>
      <c r="T14" s="56">
        <f t="shared" si="12"/>
        <v>15</v>
      </c>
      <c r="U14" s="56">
        <f t="shared" si="12"/>
        <v>4</v>
      </c>
      <c r="V14" s="56">
        <f t="shared" si="12"/>
        <v>28</v>
      </c>
      <c r="W14" s="56">
        <f t="shared" si="12"/>
        <v>0</v>
      </c>
      <c r="X14" s="56">
        <f t="shared" si="12"/>
        <v>0</v>
      </c>
      <c r="Y14" s="56">
        <f t="shared" si="12"/>
        <v>204</v>
      </c>
      <c r="Z14" s="56">
        <f t="shared" si="12"/>
        <v>0</v>
      </c>
      <c r="AA14" s="56">
        <f t="shared" si="12"/>
        <v>1</v>
      </c>
      <c r="AB14" s="56">
        <f t="shared" si="12"/>
        <v>0</v>
      </c>
      <c r="AC14" s="56">
        <f t="shared" si="12"/>
        <v>1</v>
      </c>
      <c r="AD14" s="56">
        <f t="shared" si="12"/>
        <v>0</v>
      </c>
      <c r="AE14" s="56">
        <f t="shared" si="12"/>
        <v>1</v>
      </c>
      <c r="AF14" s="56">
        <f t="shared" si="12"/>
        <v>0</v>
      </c>
      <c r="AG14" s="56">
        <f t="shared" si="12"/>
        <v>1</v>
      </c>
      <c r="AH14" s="56">
        <f t="shared" si="12"/>
        <v>0</v>
      </c>
      <c r="AI14" s="56">
        <f t="shared" si="12"/>
        <v>0</v>
      </c>
      <c r="AJ14" s="56">
        <f t="shared" si="12"/>
        <v>0</v>
      </c>
      <c r="AK14" s="56">
        <f t="shared" si="12"/>
        <v>0</v>
      </c>
      <c r="AL14" s="56">
        <f t="shared" si="12"/>
        <v>0</v>
      </c>
      <c r="AM14" s="56">
        <f t="shared" si="12"/>
        <v>0</v>
      </c>
      <c r="AN14" s="56">
        <f t="shared" si="12"/>
        <v>0</v>
      </c>
      <c r="AO14" s="56">
        <f t="shared" si="12"/>
        <v>0</v>
      </c>
      <c r="AP14" s="56">
        <f t="shared" si="12"/>
        <v>0</v>
      </c>
    </row>
    <row r="15" spans="1:42" ht="51" x14ac:dyDescent="0.25">
      <c r="A15" s="62" t="s">
        <v>6</v>
      </c>
      <c r="B15" s="63" t="s">
        <v>60</v>
      </c>
      <c r="C15" s="64">
        <v>104</v>
      </c>
      <c r="D15" s="65">
        <v>0</v>
      </c>
      <c r="E15" s="64">
        <v>104</v>
      </c>
      <c r="F15" s="65">
        <v>0</v>
      </c>
      <c r="G15" s="65">
        <v>0</v>
      </c>
      <c r="H15" s="65">
        <v>15</v>
      </c>
      <c r="I15" s="65">
        <f t="shared" ref="I15:I16" si="13">H15-J15-K15</f>
        <v>14</v>
      </c>
      <c r="J15" s="39">
        <v>1</v>
      </c>
      <c r="K15" s="39">
        <v>0</v>
      </c>
      <c r="L15" s="39">
        <v>0</v>
      </c>
      <c r="M15" s="39">
        <f t="shared" ref="M15:M17" si="14">N15+O15+P15+Q15</f>
        <v>3</v>
      </c>
      <c r="N15" s="39">
        <v>2</v>
      </c>
      <c r="O15" s="39">
        <v>0</v>
      </c>
      <c r="P15" s="39">
        <v>1</v>
      </c>
      <c r="Q15" s="39">
        <v>0</v>
      </c>
      <c r="R15" s="39">
        <f t="shared" ref="R15:R17" si="15">S15+T15+U15</f>
        <v>10</v>
      </c>
      <c r="S15" s="39">
        <v>0</v>
      </c>
      <c r="T15" s="39">
        <v>6</v>
      </c>
      <c r="U15" s="39">
        <v>4</v>
      </c>
      <c r="V15" s="39">
        <f t="shared" si="4"/>
        <v>13</v>
      </c>
      <c r="W15" s="39">
        <v>0</v>
      </c>
      <c r="X15" s="39">
        <v>0</v>
      </c>
      <c r="Y15" s="39">
        <f t="shared" ref="Y15" si="16">E15+I15-L15-V15</f>
        <v>105</v>
      </c>
      <c r="Z15" s="39">
        <v>0</v>
      </c>
      <c r="AA15" s="39">
        <v>1</v>
      </c>
      <c r="AB15" s="39">
        <v>0</v>
      </c>
      <c r="AC15" s="39">
        <v>1</v>
      </c>
      <c r="AD15" s="39">
        <v>0</v>
      </c>
      <c r="AE15" s="39">
        <v>1</v>
      </c>
      <c r="AF15" s="39"/>
      <c r="AG15" s="39">
        <v>1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98</v>
      </c>
      <c r="D16" s="65">
        <v>0</v>
      </c>
      <c r="E16" s="64">
        <v>98</v>
      </c>
      <c r="F16" s="65">
        <v>0</v>
      </c>
      <c r="G16" s="65">
        <v>0</v>
      </c>
      <c r="H16" s="65">
        <v>16</v>
      </c>
      <c r="I16" s="65">
        <f t="shared" si="13"/>
        <v>16</v>
      </c>
      <c r="J16" s="68">
        <v>0</v>
      </c>
      <c r="K16" s="68">
        <v>0</v>
      </c>
      <c r="L16" s="68">
        <v>0</v>
      </c>
      <c r="M16" s="39">
        <f t="shared" si="14"/>
        <v>5</v>
      </c>
      <c r="N16" s="68">
        <v>4</v>
      </c>
      <c r="O16" s="68">
        <v>0</v>
      </c>
      <c r="P16" s="68">
        <v>1</v>
      </c>
      <c r="Q16" s="68">
        <v>0</v>
      </c>
      <c r="R16" s="39">
        <f t="shared" si="15"/>
        <v>10</v>
      </c>
      <c r="S16" s="68">
        <v>1</v>
      </c>
      <c r="T16" s="68">
        <v>9</v>
      </c>
      <c r="U16" s="68">
        <v>0</v>
      </c>
      <c r="V16" s="39">
        <f t="shared" si="4"/>
        <v>15</v>
      </c>
      <c r="W16" s="68">
        <v>0</v>
      </c>
      <c r="X16" s="68">
        <v>0</v>
      </c>
      <c r="Y16" s="39">
        <f t="shared" ref="Y16:Y17" si="17">E16+I16-V16</f>
        <v>99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39">
        <v>0</v>
      </c>
      <c r="AF16" s="68"/>
      <c r="AG16" s="68">
        <v>0</v>
      </c>
      <c r="AH16" s="39">
        <v>0</v>
      </c>
      <c r="AI16" s="39">
        <v>0</v>
      </c>
      <c r="AJ16" s="39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62</v>
      </c>
      <c r="D17" s="65">
        <v>0</v>
      </c>
      <c r="E17" s="64">
        <v>62</v>
      </c>
      <c r="F17" s="65">
        <v>0</v>
      </c>
      <c r="G17" s="65">
        <v>0</v>
      </c>
      <c r="H17" s="65">
        <v>0</v>
      </c>
      <c r="I17" s="65">
        <v>0</v>
      </c>
      <c r="J17" s="68">
        <v>0</v>
      </c>
      <c r="K17" s="68">
        <v>0</v>
      </c>
      <c r="L17" s="68">
        <v>0</v>
      </c>
      <c r="M17" s="39">
        <f t="shared" si="14"/>
        <v>4</v>
      </c>
      <c r="N17" s="68">
        <v>3</v>
      </c>
      <c r="O17" s="68">
        <v>1</v>
      </c>
      <c r="P17" s="68">
        <v>0</v>
      </c>
      <c r="Q17" s="68">
        <v>0</v>
      </c>
      <c r="R17" s="39">
        <f t="shared" si="15"/>
        <v>45</v>
      </c>
      <c r="S17" s="68">
        <v>0</v>
      </c>
      <c r="T17" s="68">
        <v>33</v>
      </c>
      <c r="U17" s="68">
        <v>12</v>
      </c>
      <c r="V17" s="39">
        <f t="shared" si="4"/>
        <v>49</v>
      </c>
      <c r="W17" s="68">
        <v>0</v>
      </c>
      <c r="X17" s="68">
        <v>0</v>
      </c>
      <c r="Y17" s="39">
        <f t="shared" si="17"/>
        <v>13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39">
        <v>0</v>
      </c>
      <c r="AF17" s="68"/>
      <c r="AG17" s="68">
        <v>0</v>
      </c>
      <c r="AH17" s="39">
        <v>0</v>
      </c>
      <c r="AI17" s="39">
        <v>0</v>
      </c>
      <c r="AJ17" s="39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3</v>
      </c>
      <c r="D18" s="65">
        <v>0</v>
      </c>
      <c r="E18" s="65">
        <f t="shared" ref="E18" si="18">C18-F18-G18</f>
        <v>3</v>
      </c>
      <c r="F18" s="67">
        <v>0</v>
      </c>
      <c r="G18" s="67">
        <v>0</v>
      </c>
      <c r="H18" s="65">
        <v>0</v>
      </c>
      <c r="I18" s="65">
        <v>0</v>
      </c>
      <c r="J18" s="68">
        <v>0</v>
      </c>
      <c r="K18" s="68">
        <v>0</v>
      </c>
      <c r="L18" s="68">
        <v>0</v>
      </c>
      <c r="M18" s="39">
        <v>1</v>
      </c>
      <c r="N18" s="68">
        <v>1</v>
      </c>
      <c r="O18" s="68">
        <v>0</v>
      </c>
      <c r="P18" s="68">
        <v>0</v>
      </c>
      <c r="Q18" s="68">
        <v>0</v>
      </c>
      <c r="R18" s="39">
        <v>0</v>
      </c>
      <c r="S18" s="39">
        <v>0</v>
      </c>
      <c r="T18" s="39">
        <v>0</v>
      </c>
      <c r="U18" s="68">
        <v>0</v>
      </c>
      <c r="V18" s="39">
        <f t="shared" si="4"/>
        <v>1</v>
      </c>
      <c r="W18" s="68">
        <v>0</v>
      </c>
      <c r="X18" s="68">
        <v>0</v>
      </c>
      <c r="Y18" s="39">
        <v>2</v>
      </c>
      <c r="Z18" s="68">
        <v>0</v>
      </c>
      <c r="AA18" s="39">
        <v>0</v>
      </c>
      <c r="AB18" s="39">
        <v>0</v>
      </c>
      <c r="AC18" s="39">
        <v>0</v>
      </c>
      <c r="AD18" s="68">
        <v>0</v>
      </c>
      <c r="AE18" s="39">
        <v>0</v>
      </c>
      <c r="AF18" s="68"/>
      <c r="AG18" s="68">
        <v>0</v>
      </c>
      <c r="AH18" s="39">
        <v>0</v>
      </c>
      <c r="AI18" s="39">
        <v>0</v>
      </c>
      <c r="AJ18" s="39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51" x14ac:dyDescent="0.25">
      <c r="A19" s="62">
        <v>6</v>
      </c>
      <c r="B19" s="61" t="s">
        <v>67</v>
      </c>
      <c r="C19" s="56">
        <f t="shared" ref="C19:AP19" si="19">SUM(C20:C26)</f>
        <v>0</v>
      </c>
      <c r="D19" s="56">
        <f t="shared" si="19"/>
        <v>0</v>
      </c>
      <c r="E19" s="56">
        <f t="shared" si="19"/>
        <v>0</v>
      </c>
      <c r="F19" s="56">
        <f t="shared" si="19"/>
        <v>0</v>
      </c>
      <c r="G19" s="56">
        <f t="shared" si="19"/>
        <v>0</v>
      </c>
      <c r="H19" s="56">
        <f t="shared" si="19"/>
        <v>0</v>
      </c>
      <c r="I19" s="56">
        <f t="shared" si="19"/>
        <v>0</v>
      </c>
      <c r="J19" s="56">
        <f t="shared" si="19"/>
        <v>0</v>
      </c>
      <c r="K19" s="56">
        <f t="shared" si="19"/>
        <v>0</v>
      </c>
      <c r="L19" s="56">
        <f t="shared" si="19"/>
        <v>0</v>
      </c>
      <c r="M19" s="56">
        <f t="shared" si="19"/>
        <v>0</v>
      </c>
      <c r="N19" s="56">
        <f t="shared" si="19"/>
        <v>0</v>
      </c>
      <c r="O19" s="56">
        <f t="shared" si="19"/>
        <v>0</v>
      </c>
      <c r="P19" s="56">
        <f t="shared" si="19"/>
        <v>0</v>
      </c>
      <c r="Q19" s="56">
        <f t="shared" si="19"/>
        <v>0</v>
      </c>
      <c r="R19" s="56">
        <f t="shared" si="19"/>
        <v>0</v>
      </c>
      <c r="S19" s="56">
        <f t="shared" si="19"/>
        <v>0</v>
      </c>
      <c r="T19" s="56">
        <f t="shared" si="19"/>
        <v>0</v>
      </c>
      <c r="U19" s="56">
        <f t="shared" si="19"/>
        <v>0</v>
      </c>
      <c r="V19" s="56">
        <f t="shared" si="19"/>
        <v>0</v>
      </c>
      <c r="W19" s="56">
        <f t="shared" si="19"/>
        <v>0</v>
      </c>
      <c r="X19" s="56">
        <f t="shared" si="19"/>
        <v>0</v>
      </c>
      <c r="Y19" s="56">
        <f t="shared" si="19"/>
        <v>0</v>
      </c>
      <c r="Z19" s="56">
        <f t="shared" si="19"/>
        <v>0</v>
      </c>
      <c r="AA19" s="56">
        <f t="shared" si="19"/>
        <v>0</v>
      </c>
      <c r="AB19" s="56">
        <f t="shared" si="19"/>
        <v>0</v>
      </c>
      <c r="AC19" s="56">
        <f t="shared" si="19"/>
        <v>0</v>
      </c>
      <c r="AD19" s="56">
        <f t="shared" si="19"/>
        <v>0</v>
      </c>
      <c r="AE19" s="56">
        <f t="shared" si="19"/>
        <v>0</v>
      </c>
      <c r="AF19" s="56">
        <f t="shared" si="19"/>
        <v>0</v>
      </c>
      <c r="AG19" s="56">
        <f t="shared" si="19"/>
        <v>0</v>
      </c>
      <c r="AH19" s="56">
        <f t="shared" si="19"/>
        <v>0</v>
      </c>
      <c r="AI19" s="56">
        <f t="shared" si="19"/>
        <v>0</v>
      </c>
      <c r="AJ19" s="56">
        <f t="shared" si="19"/>
        <v>0</v>
      </c>
      <c r="AK19" s="56">
        <f t="shared" si="19"/>
        <v>0</v>
      </c>
      <c r="AL19" s="56">
        <f t="shared" si="19"/>
        <v>0</v>
      </c>
      <c r="AM19" s="56">
        <f t="shared" si="19"/>
        <v>0</v>
      </c>
      <c r="AN19" s="56">
        <f t="shared" si="19"/>
        <v>0</v>
      </c>
      <c r="AO19" s="56">
        <f t="shared" si="19"/>
        <v>0</v>
      </c>
      <c r="AP19" s="56">
        <f t="shared" si="19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37" si="20">E20+F20+G20</f>
        <v>0</v>
      </c>
      <c r="D20" s="65">
        <v>0</v>
      </c>
      <c r="E20" s="64">
        <f t="shared" ref="E20:E37" si="21">G20+H20+I20</f>
        <v>0</v>
      </c>
      <c r="F20" s="65">
        <v>0</v>
      </c>
      <c r="G20" s="65">
        <v>0</v>
      </c>
      <c r="H20" s="65">
        <v>0</v>
      </c>
      <c r="I20" s="65">
        <f t="shared" ref="I20:I45" si="22">H20-J20-K20</f>
        <v>0</v>
      </c>
      <c r="J20" s="68">
        <v>0</v>
      </c>
      <c r="K20" s="68">
        <v>0</v>
      </c>
      <c r="L20" s="68">
        <v>0</v>
      </c>
      <c r="M20" s="39">
        <f t="shared" ref="M20:M45" si="23">N20+O20+P20+Q20</f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ref="R20:R45" si="24">S20+T20+U20</f>
        <v>0</v>
      </c>
      <c r="S20" s="68">
        <v>0</v>
      </c>
      <c r="T20" s="68">
        <v>0</v>
      </c>
      <c r="U20" s="68">
        <v>0</v>
      </c>
      <c r="V20" s="39">
        <f t="shared" si="4"/>
        <v>0</v>
      </c>
      <c r="W20" s="68">
        <v>0</v>
      </c>
      <c r="X20" s="68">
        <v>0</v>
      </c>
      <c r="Y20" s="39">
        <f t="shared" ref="Y20:Y43" si="25">E20+I20-L20-V20</f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0"/>
        <v>0</v>
      </c>
      <c r="D21" s="65">
        <v>0</v>
      </c>
      <c r="E21" s="64">
        <f t="shared" si="21"/>
        <v>0</v>
      </c>
      <c r="F21" s="65">
        <v>0</v>
      </c>
      <c r="G21" s="65">
        <v>0</v>
      </c>
      <c r="H21" s="65">
        <v>0</v>
      </c>
      <c r="I21" s="65">
        <f t="shared" si="22"/>
        <v>0</v>
      </c>
      <c r="J21" s="68">
        <v>0</v>
      </c>
      <c r="K21" s="68">
        <v>0</v>
      </c>
      <c r="L21" s="68">
        <v>0</v>
      </c>
      <c r="M21" s="39">
        <f t="shared" si="23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24"/>
        <v>0</v>
      </c>
      <c r="S21" s="68">
        <v>0</v>
      </c>
      <c r="T21" s="68">
        <v>0</v>
      </c>
      <c r="U21" s="68">
        <v>0</v>
      </c>
      <c r="V21" s="39">
        <f t="shared" si="4"/>
        <v>0</v>
      </c>
      <c r="W21" s="68">
        <v>0</v>
      </c>
      <c r="X21" s="68">
        <v>0</v>
      </c>
      <c r="Y21" s="39">
        <f t="shared" si="25"/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0"/>
        <v>0</v>
      </c>
      <c r="D22" s="65">
        <v>0</v>
      </c>
      <c r="E22" s="64">
        <f t="shared" si="21"/>
        <v>0</v>
      </c>
      <c r="F22" s="65">
        <v>0</v>
      </c>
      <c r="G22" s="65">
        <v>0</v>
      </c>
      <c r="H22" s="65">
        <v>0</v>
      </c>
      <c r="I22" s="65">
        <f t="shared" si="22"/>
        <v>0</v>
      </c>
      <c r="J22" s="68">
        <v>0</v>
      </c>
      <c r="K22" s="68">
        <v>0</v>
      </c>
      <c r="L22" s="68">
        <v>0</v>
      </c>
      <c r="M22" s="39">
        <f t="shared" si="23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24"/>
        <v>0</v>
      </c>
      <c r="S22" s="68">
        <v>0</v>
      </c>
      <c r="T22" s="68">
        <v>0</v>
      </c>
      <c r="U22" s="68">
        <v>0</v>
      </c>
      <c r="V22" s="39">
        <f t="shared" si="4"/>
        <v>0</v>
      </c>
      <c r="W22" s="68">
        <v>0</v>
      </c>
      <c r="X22" s="68">
        <v>0</v>
      </c>
      <c r="Y22" s="39">
        <f t="shared" si="25"/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0"/>
        <v>0</v>
      </c>
      <c r="D23" s="65">
        <v>0</v>
      </c>
      <c r="E23" s="64">
        <f t="shared" si="21"/>
        <v>0</v>
      </c>
      <c r="F23" s="65">
        <v>0</v>
      </c>
      <c r="G23" s="65">
        <v>0</v>
      </c>
      <c r="H23" s="65">
        <v>0</v>
      </c>
      <c r="I23" s="65">
        <f t="shared" si="22"/>
        <v>0</v>
      </c>
      <c r="J23" s="68">
        <v>0</v>
      </c>
      <c r="K23" s="68">
        <v>0</v>
      </c>
      <c r="L23" s="68">
        <v>0</v>
      </c>
      <c r="M23" s="39">
        <f t="shared" si="23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24"/>
        <v>0</v>
      </c>
      <c r="S23" s="68">
        <v>0</v>
      </c>
      <c r="T23" s="68">
        <v>0</v>
      </c>
      <c r="U23" s="68">
        <v>0</v>
      </c>
      <c r="V23" s="39">
        <f t="shared" si="4"/>
        <v>0</v>
      </c>
      <c r="W23" s="68">
        <v>0</v>
      </c>
      <c r="X23" s="68">
        <v>0</v>
      </c>
      <c r="Y23" s="39">
        <f t="shared" si="25"/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0"/>
        <v>0</v>
      </c>
      <c r="D24" s="65">
        <v>0</v>
      </c>
      <c r="E24" s="64">
        <f t="shared" si="21"/>
        <v>0</v>
      </c>
      <c r="F24" s="65">
        <v>0</v>
      </c>
      <c r="G24" s="65">
        <v>0</v>
      </c>
      <c r="H24" s="65">
        <v>0</v>
      </c>
      <c r="I24" s="65">
        <f t="shared" si="22"/>
        <v>0</v>
      </c>
      <c r="J24" s="68">
        <v>0</v>
      </c>
      <c r="K24" s="68">
        <v>0</v>
      </c>
      <c r="L24" s="68">
        <v>0</v>
      </c>
      <c r="M24" s="39">
        <f t="shared" si="23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24"/>
        <v>0</v>
      </c>
      <c r="S24" s="68">
        <v>0</v>
      </c>
      <c r="T24" s="68">
        <v>0</v>
      </c>
      <c r="U24" s="68">
        <v>0</v>
      </c>
      <c r="V24" s="39">
        <f t="shared" si="4"/>
        <v>0</v>
      </c>
      <c r="W24" s="68">
        <v>0</v>
      </c>
      <c r="X24" s="68">
        <v>0</v>
      </c>
      <c r="Y24" s="39">
        <f t="shared" si="25"/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0"/>
        <v>0</v>
      </c>
      <c r="D25" s="65">
        <f t="shared" ref="D25" si="26">L25+V25+W25+Y25-E25-I25</f>
        <v>0</v>
      </c>
      <c r="E25" s="64">
        <f t="shared" si="21"/>
        <v>0</v>
      </c>
      <c r="F25" s="65">
        <v>0</v>
      </c>
      <c r="G25" s="65">
        <v>0</v>
      </c>
      <c r="H25" s="65"/>
      <c r="I25" s="65">
        <f t="shared" si="22"/>
        <v>0</v>
      </c>
      <c r="J25" s="68">
        <v>0</v>
      </c>
      <c r="K25" s="68">
        <v>0</v>
      </c>
      <c r="L25" s="68">
        <v>0</v>
      </c>
      <c r="M25" s="39">
        <f t="shared" si="23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24"/>
        <v>0</v>
      </c>
      <c r="S25" s="68">
        <v>0</v>
      </c>
      <c r="T25" s="68">
        <v>0</v>
      </c>
      <c r="U25" s="68">
        <v>0</v>
      </c>
      <c r="V25" s="39">
        <f t="shared" si="4"/>
        <v>0</v>
      </c>
      <c r="W25" s="68">
        <v>0</v>
      </c>
      <c r="X25" s="68">
        <v>0</v>
      </c>
      <c r="Y25" s="39">
        <f t="shared" si="25"/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0"/>
        <v>0</v>
      </c>
      <c r="D26" s="65">
        <v>0</v>
      </c>
      <c r="E26" s="64">
        <f t="shared" si="21"/>
        <v>0</v>
      </c>
      <c r="F26" s="65">
        <v>0</v>
      </c>
      <c r="G26" s="65">
        <v>0</v>
      </c>
      <c r="H26" s="65"/>
      <c r="I26" s="65">
        <f t="shared" si="22"/>
        <v>0</v>
      </c>
      <c r="J26" s="68">
        <v>0</v>
      </c>
      <c r="K26" s="68">
        <v>0</v>
      </c>
      <c r="L26" s="68">
        <v>0</v>
      </c>
      <c r="M26" s="39">
        <f t="shared" si="23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24"/>
        <v>0</v>
      </c>
      <c r="S26" s="68">
        <v>0</v>
      </c>
      <c r="T26" s="68">
        <v>0</v>
      </c>
      <c r="U26" s="68">
        <v>0</v>
      </c>
      <c r="V26" s="39">
        <f t="shared" si="4"/>
        <v>0</v>
      </c>
      <c r="W26" s="68">
        <v>0</v>
      </c>
      <c r="X26" s="68">
        <v>0</v>
      </c>
      <c r="Y26" s="39">
        <f t="shared" si="25"/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27">SUM(C28:C32)</f>
        <v>0</v>
      </c>
      <c r="D27" s="56">
        <f t="shared" si="27"/>
        <v>0</v>
      </c>
      <c r="E27" s="56">
        <f t="shared" si="27"/>
        <v>0</v>
      </c>
      <c r="F27" s="56">
        <f t="shared" si="27"/>
        <v>0</v>
      </c>
      <c r="G27" s="56">
        <f t="shared" si="27"/>
        <v>0</v>
      </c>
      <c r="H27" s="56">
        <f t="shared" si="27"/>
        <v>0</v>
      </c>
      <c r="I27" s="56">
        <f t="shared" si="27"/>
        <v>0</v>
      </c>
      <c r="J27" s="56">
        <f t="shared" si="27"/>
        <v>0</v>
      </c>
      <c r="K27" s="56">
        <f t="shared" si="27"/>
        <v>0</v>
      </c>
      <c r="L27" s="56">
        <f t="shared" si="27"/>
        <v>0</v>
      </c>
      <c r="M27" s="56">
        <f t="shared" si="27"/>
        <v>0</v>
      </c>
      <c r="N27" s="56">
        <f t="shared" si="27"/>
        <v>0</v>
      </c>
      <c r="O27" s="56">
        <f t="shared" si="27"/>
        <v>0</v>
      </c>
      <c r="P27" s="56">
        <f t="shared" si="27"/>
        <v>0</v>
      </c>
      <c r="Q27" s="56">
        <f t="shared" si="27"/>
        <v>0</v>
      </c>
      <c r="R27" s="56">
        <f t="shared" si="27"/>
        <v>0</v>
      </c>
      <c r="S27" s="56">
        <f t="shared" si="27"/>
        <v>0</v>
      </c>
      <c r="T27" s="56">
        <f t="shared" si="27"/>
        <v>0</v>
      </c>
      <c r="U27" s="56">
        <f t="shared" si="27"/>
        <v>0</v>
      </c>
      <c r="V27" s="56">
        <f t="shared" si="27"/>
        <v>0</v>
      </c>
      <c r="W27" s="56">
        <f t="shared" si="27"/>
        <v>0</v>
      </c>
      <c r="X27" s="56">
        <f t="shared" si="27"/>
        <v>0</v>
      </c>
      <c r="Y27" s="56">
        <f t="shared" si="27"/>
        <v>0</v>
      </c>
      <c r="Z27" s="56">
        <f t="shared" si="27"/>
        <v>0</v>
      </c>
      <c r="AA27" s="56">
        <f t="shared" si="27"/>
        <v>0</v>
      </c>
      <c r="AB27" s="56">
        <f t="shared" si="27"/>
        <v>0</v>
      </c>
      <c r="AC27" s="56">
        <f t="shared" si="27"/>
        <v>0</v>
      </c>
      <c r="AD27" s="56">
        <f t="shared" si="27"/>
        <v>0</v>
      </c>
      <c r="AE27" s="56">
        <f t="shared" si="27"/>
        <v>0</v>
      </c>
      <c r="AF27" s="56">
        <f t="shared" si="27"/>
        <v>0</v>
      </c>
      <c r="AG27" s="56">
        <f t="shared" si="27"/>
        <v>0</v>
      </c>
      <c r="AH27" s="56">
        <f t="shared" si="27"/>
        <v>0</v>
      </c>
      <c r="AI27" s="56">
        <f t="shared" si="27"/>
        <v>0</v>
      </c>
      <c r="AJ27" s="56">
        <f t="shared" si="27"/>
        <v>0</v>
      </c>
      <c r="AK27" s="56">
        <f t="shared" si="27"/>
        <v>0</v>
      </c>
      <c r="AL27" s="56">
        <f t="shared" si="27"/>
        <v>0</v>
      </c>
      <c r="AM27" s="56">
        <f t="shared" si="27"/>
        <v>0</v>
      </c>
      <c r="AN27" s="56">
        <f t="shared" si="27"/>
        <v>0</v>
      </c>
      <c r="AO27" s="56">
        <f t="shared" si="27"/>
        <v>0</v>
      </c>
      <c r="AP27" s="56">
        <f t="shared" si="27"/>
        <v>0</v>
      </c>
    </row>
    <row r="28" spans="1:42" x14ac:dyDescent="0.25">
      <c r="A28" s="70" t="s">
        <v>14</v>
      </c>
      <c r="B28" s="63" t="s">
        <v>76</v>
      </c>
      <c r="C28" s="64">
        <f t="shared" si="20"/>
        <v>0</v>
      </c>
      <c r="D28" s="65">
        <v>0</v>
      </c>
      <c r="E28" s="64">
        <f t="shared" si="21"/>
        <v>0</v>
      </c>
      <c r="F28" s="65">
        <v>0</v>
      </c>
      <c r="G28" s="65">
        <v>0</v>
      </c>
      <c r="H28" s="65">
        <v>0</v>
      </c>
      <c r="I28" s="65">
        <f t="shared" si="22"/>
        <v>0</v>
      </c>
      <c r="J28" s="68">
        <v>0</v>
      </c>
      <c r="K28" s="68">
        <v>0</v>
      </c>
      <c r="L28" s="68">
        <v>0</v>
      </c>
      <c r="M28" s="39">
        <f t="shared" si="23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24"/>
        <v>0</v>
      </c>
      <c r="S28" s="68">
        <v>0</v>
      </c>
      <c r="T28" s="68">
        <v>0</v>
      </c>
      <c r="U28" s="68">
        <v>0</v>
      </c>
      <c r="V28" s="39">
        <f t="shared" si="4"/>
        <v>0</v>
      </c>
      <c r="W28" s="68">
        <v>0</v>
      </c>
      <c r="X28" s="68">
        <v>0</v>
      </c>
      <c r="Y28" s="39">
        <f t="shared" si="25"/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0"/>
        <v>0</v>
      </c>
      <c r="D29" s="65">
        <v>0</v>
      </c>
      <c r="E29" s="64">
        <f t="shared" si="21"/>
        <v>0</v>
      </c>
      <c r="F29" s="65">
        <v>0</v>
      </c>
      <c r="G29" s="65">
        <v>0</v>
      </c>
      <c r="H29" s="65">
        <v>0</v>
      </c>
      <c r="I29" s="65">
        <f t="shared" si="22"/>
        <v>0</v>
      </c>
      <c r="J29" s="68">
        <v>0</v>
      </c>
      <c r="K29" s="68">
        <v>0</v>
      </c>
      <c r="L29" s="68">
        <v>0</v>
      </c>
      <c r="M29" s="39">
        <f t="shared" si="23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24"/>
        <v>0</v>
      </c>
      <c r="S29" s="68">
        <v>0</v>
      </c>
      <c r="T29" s="68">
        <v>0</v>
      </c>
      <c r="U29" s="68">
        <v>0</v>
      </c>
      <c r="V29" s="39">
        <f t="shared" si="4"/>
        <v>0</v>
      </c>
      <c r="W29" s="68">
        <v>0</v>
      </c>
      <c r="X29" s="68">
        <v>0</v>
      </c>
      <c r="Y29" s="39">
        <f t="shared" si="25"/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0"/>
        <v>0</v>
      </c>
      <c r="D30" s="65">
        <v>0</v>
      </c>
      <c r="E30" s="64">
        <f t="shared" si="21"/>
        <v>0</v>
      </c>
      <c r="F30" s="65">
        <v>0</v>
      </c>
      <c r="G30" s="65">
        <v>0</v>
      </c>
      <c r="H30" s="65">
        <v>0</v>
      </c>
      <c r="I30" s="65">
        <f t="shared" si="22"/>
        <v>0</v>
      </c>
      <c r="J30" s="68">
        <v>0</v>
      </c>
      <c r="K30" s="68">
        <v>0</v>
      </c>
      <c r="L30" s="68">
        <v>0</v>
      </c>
      <c r="M30" s="39">
        <f t="shared" si="23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24"/>
        <v>0</v>
      </c>
      <c r="S30" s="68">
        <v>0</v>
      </c>
      <c r="T30" s="68">
        <v>0</v>
      </c>
      <c r="U30" s="68">
        <v>0</v>
      </c>
      <c r="V30" s="39">
        <f t="shared" si="4"/>
        <v>0</v>
      </c>
      <c r="W30" s="68">
        <v>0</v>
      </c>
      <c r="X30" s="68">
        <v>0</v>
      </c>
      <c r="Y30" s="39">
        <f t="shared" si="25"/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0"/>
        <v>0</v>
      </c>
      <c r="D31" s="65">
        <v>0</v>
      </c>
      <c r="E31" s="64">
        <f t="shared" si="21"/>
        <v>0</v>
      </c>
      <c r="F31" s="65">
        <v>0</v>
      </c>
      <c r="G31" s="65">
        <v>0</v>
      </c>
      <c r="H31" s="65">
        <v>0</v>
      </c>
      <c r="I31" s="65">
        <f t="shared" si="22"/>
        <v>0</v>
      </c>
      <c r="J31" s="68">
        <v>0</v>
      </c>
      <c r="K31" s="68">
        <v>0</v>
      </c>
      <c r="L31" s="68">
        <v>0</v>
      </c>
      <c r="M31" s="39">
        <f t="shared" si="23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24"/>
        <v>0</v>
      </c>
      <c r="S31" s="68">
        <v>0</v>
      </c>
      <c r="T31" s="68">
        <v>0</v>
      </c>
      <c r="U31" s="68">
        <v>0</v>
      </c>
      <c r="V31" s="39">
        <f t="shared" si="4"/>
        <v>0</v>
      </c>
      <c r="W31" s="68">
        <v>0</v>
      </c>
      <c r="X31" s="68">
        <v>0</v>
      </c>
      <c r="Y31" s="39">
        <f t="shared" si="25"/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0"/>
        <v>0</v>
      </c>
      <c r="D32" s="65">
        <v>0</v>
      </c>
      <c r="E32" s="64">
        <f t="shared" si="21"/>
        <v>0</v>
      </c>
      <c r="F32" s="65">
        <v>0</v>
      </c>
      <c r="G32" s="65">
        <v>0</v>
      </c>
      <c r="H32" s="65">
        <v>0</v>
      </c>
      <c r="I32" s="65">
        <f t="shared" si="22"/>
        <v>0</v>
      </c>
      <c r="J32" s="68">
        <v>0</v>
      </c>
      <c r="K32" s="68">
        <v>0</v>
      </c>
      <c r="L32" s="68">
        <v>0</v>
      </c>
      <c r="M32" s="39">
        <f t="shared" si="23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24"/>
        <v>0</v>
      </c>
      <c r="S32" s="68">
        <v>0</v>
      </c>
      <c r="T32" s="68">
        <v>0</v>
      </c>
      <c r="U32" s="68">
        <v>0</v>
      </c>
      <c r="V32" s="39">
        <f t="shared" si="4"/>
        <v>0</v>
      </c>
      <c r="W32" s="68">
        <v>0</v>
      </c>
      <c r="X32" s="68">
        <v>0</v>
      </c>
      <c r="Y32" s="39">
        <f t="shared" si="25"/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20"/>
        <v>0</v>
      </c>
      <c r="D33" s="65">
        <v>0</v>
      </c>
      <c r="E33" s="64">
        <f t="shared" si="21"/>
        <v>0</v>
      </c>
      <c r="F33" s="65">
        <v>0</v>
      </c>
      <c r="G33" s="65">
        <v>0</v>
      </c>
      <c r="H33" s="65">
        <v>0</v>
      </c>
      <c r="I33" s="65">
        <f t="shared" si="22"/>
        <v>0</v>
      </c>
      <c r="J33" s="68">
        <v>0</v>
      </c>
      <c r="K33" s="68">
        <v>0</v>
      </c>
      <c r="L33" s="68">
        <v>0</v>
      </c>
      <c r="M33" s="39">
        <f t="shared" si="23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24"/>
        <v>0</v>
      </c>
      <c r="S33" s="68">
        <v>0</v>
      </c>
      <c r="T33" s="68">
        <v>0</v>
      </c>
      <c r="U33" s="68">
        <v>0</v>
      </c>
      <c r="V33" s="39">
        <f t="shared" si="4"/>
        <v>0</v>
      </c>
      <c r="W33" s="68">
        <v>0</v>
      </c>
      <c r="X33" s="68">
        <v>0</v>
      </c>
      <c r="Y33" s="39">
        <f t="shared" si="25"/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61" t="s">
        <v>62</v>
      </c>
      <c r="C34" s="64">
        <f t="shared" si="20"/>
        <v>0</v>
      </c>
      <c r="D34" s="65">
        <v>0</v>
      </c>
      <c r="E34" s="64">
        <f t="shared" si="21"/>
        <v>0</v>
      </c>
      <c r="F34" s="65">
        <v>0</v>
      </c>
      <c r="G34" s="65">
        <v>0</v>
      </c>
      <c r="H34" s="65">
        <v>0</v>
      </c>
      <c r="I34" s="65">
        <f t="shared" si="22"/>
        <v>0</v>
      </c>
      <c r="J34" s="68">
        <v>0</v>
      </c>
      <c r="K34" s="68">
        <v>0</v>
      </c>
      <c r="L34" s="68">
        <v>0</v>
      </c>
      <c r="M34" s="39">
        <f t="shared" si="23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24"/>
        <v>0</v>
      </c>
      <c r="S34" s="68">
        <v>0</v>
      </c>
      <c r="T34" s="68">
        <v>0</v>
      </c>
      <c r="U34" s="68">
        <v>0</v>
      </c>
      <c r="V34" s="39">
        <f t="shared" si="4"/>
        <v>0</v>
      </c>
      <c r="W34" s="68">
        <v>0</v>
      </c>
      <c r="X34" s="68">
        <v>0</v>
      </c>
      <c r="Y34" s="39">
        <f t="shared" si="25"/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20"/>
        <v>0</v>
      </c>
      <c r="D35" s="65">
        <v>0</v>
      </c>
      <c r="E35" s="64">
        <f t="shared" si="21"/>
        <v>0</v>
      </c>
      <c r="F35" s="65">
        <v>0</v>
      </c>
      <c r="G35" s="65">
        <v>0</v>
      </c>
      <c r="H35" s="65">
        <v>0</v>
      </c>
      <c r="I35" s="65">
        <f t="shared" si="22"/>
        <v>0</v>
      </c>
      <c r="J35" s="68">
        <v>0</v>
      </c>
      <c r="K35" s="68">
        <v>0</v>
      </c>
      <c r="L35" s="68">
        <v>0</v>
      </c>
      <c r="M35" s="39">
        <f t="shared" si="23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24"/>
        <v>0</v>
      </c>
      <c r="S35" s="68">
        <v>0</v>
      </c>
      <c r="T35" s="68">
        <v>0</v>
      </c>
      <c r="U35" s="68">
        <v>0</v>
      </c>
      <c r="V35" s="39">
        <f t="shared" si="4"/>
        <v>0</v>
      </c>
      <c r="W35" s="68">
        <v>0</v>
      </c>
      <c r="X35" s="68">
        <v>0</v>
      </c>
      <c r="Y35" s="39">
        <f t="shared" si="25"/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3.75" x14ac:dyDescent="0.25">
      <c r="A36" s="70" t="s">
        <v>84</v>
      </c>
      <c r="B36" s="61" t="s">
        <v>64</v>
      </c>
      <c r="C36" s="64">
        <f t="shared" si="20"/>
        <v>0</v>
      </c>
      <c r="D36" s="65">
        <v>0</v>
      </c>
      <c r="E36" s="64">
        <f t="shared" si="21"/>
        <v>0</v>
      </c>
      <c r="F36" s="65">
        <v>0</v>
      </c>
      <c r="G36" s="65">
        <v>0</v>
      </c>
      <c r="H36" s="65">
        <v>0</v>
      </c>
      <c r="I36" s="65">
        <f t="shared" si="22"/>
        <v>0</v>
      </c>
      <c r="J36" s="68">
        <v>0</v>
      </c>
      <c r="K36" s="68">
        <v>0</v>
      </c>
      <c r="L36" s="68">
        <v>0</v>
      </c>
      <c r="M36" s="39">
        <f t="shared" si="23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24"/>
        <v>0</v>
      </c>
      <c r="S36" s="68">
        <v>0</v>
      </c>
      <c r="T36" s="68">
        <v>0</v>
      </c>
      <c r="U36" s="68">
        <v>0</v>
      </c>
      <c r="V36" s="39">
        <f t="shared" si="4"/>
        <v>0</v>
      </c>
      <c r="W36" s="68">
        <v>0</v>
      </c>
      <c r="X36" s="68">
        <v>0</v>
      </c>
      <c r="Y36" s="39">
        <f t="shared" si="25"/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61" t="s">
        <v>65</v>
      </c>
      <c r="C37" s="64">
        <f t="shared" si="20"/>
        <v>0</v>
      </c>
      <c r="D37" s="65">
        <v>0</v>
      </c>
      <c r="E37" s="64">
        <f t="shared" si="21"/>
        <v>0</v>
      </c>
      <c r="F37" s="65">
        <v>0</v>
      </c>
      <c r="G37" s="65">
        <v>0</v>
      </c>
      <c r="H37" s="65">
        <v>0</v>
      </c>
      <c r="I37" s="65">
        <f t="shared" si="22"/>
        <v>0</v>
      </c>
      <c r="J37" s="68">
        <v>0</v>
      </c>
      <c r="K37" s="68">
        <v>0</v>
      </c>
      <c r="L37" s="68">
        <v>0</v>
      </c>
      <c r="M37" s="39">
        <f t="shared" si="23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24"/>
        <v>0</v>
      </c>
      <c r="S37" s="68">
        <v>0</v>
      </c>
      <c r="T37" s="68">
        <v>0</v>
      </c>
      <c r="U37" s="68">
        <v>0</v>
      </c>
      <c r="V37" s="39">
        <f t="shared" si="4"/>
        <v>0</v>
      </c>
      <c r="W37" s="68">
        <v>0</v>
      </c>
      <c r="X37" s="68">
        <v>0</v>
      </c>
      <c r="Y37" s="39">
        <f t="shared" si="25"/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99</v>
      </c>
      <c r="B38" s="117" t="s">
        <v>137</v>
      </c>
      <c r="C38" s="64">
        <v>2</v>
      </c>
      <c r="D38" s="65">
        <v>0</v>
      </c>
      <c r="E38" s="64">
        <v>2</v>
      </c>
      <c r="F38" s="65">
        <v>0</v>
      </c>
      <c r="G38" s="65">
        <v>0</v>
      </c>
      <c r="H38" s="65">
        <v>0</v>
      </c>
      <c r="I38" s="65">
        <f t="shared" si="22"/>
        <v>0</v>
      </c>
      <c r="J38" s="67">
        <v>0</v>
      </c>
      <c r="K38" s="67">
        <v>0</v>
      </c>
      <c r="L38" s="67">
        <v>0</v>
      </c>
      <c r="M38" s="39">
        <f t="shared" si="23"/>
        <v>0</v>
      </c>
      <c r="N38" s="67">
        <v>0</v>
      </c>
      <c r="O38" s="67">
        <v>0</v>
      </c>
      <c r="P38" s="67">
        <v>0</v>
      </c>
      <c r="Q38" s="67">
        <v>0</v>
      </c>
      <c r="R38" s="39">
        <f t="shared" si="24"/>
        <v>0</v>
      </c>
      <c r="S38" s="68">
        <v>0</v>
      </c>
      <c r="T38" s="68">
        <v>0</v>
      </c>
      <c r="U38" s="68">
        <v>0</v>
      </c>
      <c r="V38" s="39">
        <f t="shared" si="4"/>
        <v>0</v>
      </c>
      <c r="W38" s="68">
        <v>0</v>
      </c>
      <c r="X38" s="68">
        <v>0</v>
      </c>
      <c r="Y38" s="39">
        <f t="shared" ref="Y38:Y39" si="28">E38+I38-V38</f>
        <v>2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5.5" x14ac:dyDescent="0.25">
      <c r="A39" s="70" t="s">
        <v>143</v>
      </c>
      <c r="B39" s="117" t="s">
        <v>144</v>
      </c>
      <c r="C39" s="64">
        <v>1</v>
      </c>
      <c r="D39" s="65">
        <v>0</v>
      </c>
      <c r="E39" s="64">
        <v>1</v>
      </c>
      <c r="F39" s="65">
        <v>0</v>
      </c>
      <c r="G39" s="65">
        <v>0</v>
      </c>
      <c r="H39" s="65">
        <v>0</v>
      </c>
      <c r="I39" s="65">
        <f t="shared" si="22"/>
        <v>0</v>
      </c>
      <c r="J39" s="67">
        <v>0</v>
      </c>
      <c r="K39" s="67">
        <v>0</v>
      </c>
      <c r="L39" s="67">
        <v>0</v>
      </c>
      <c r="M39" s="39">
        <f t="shared" si="23"/>
        <v>0</v>
      </c>
      <c r="N39" s="67">
        <v>0</v>
      </c>
      <c r="O39" s="67">
        <v>0</v>
      </c>
      <c r="P39" s="67">
        <v>0</v>
      </c>
      <c r="Q39" s="67">
        <v>0</v>
      </c>
      <c r="R39" s="39">
        <f t="shared" si="24"/>
        <v>1</v>
      </c>
      <c r="S39" s="68">
        <v>0</v>
      </c>
      <c r="T39" s="68">
        <v>1</v>
      </c>
      <c r="U39" s="68">
        <v>0</v>
      </c>
      <c r="V39" s="39">
        <f t="shared" si="4"/>
        <v>1</v>
      </c>
      <c r="W39" s="68">
        <v>0</v>
      </c>
      <c r="X39" s="68">
        <v>0</v>
      </c>
      <c r="Y39" s="39">
        <f t="shared" si="28"/>
        <v>0</v>
      </c>
      <c r="Z39" s="68">
        <v>0</v>
      </c>
      <c r="AA39" s="68">
        <v>0</v>
      </c>
      <c r="AB39" s="68">
        <v>0</v>
      </c>
      <c r="AC39" s="68">
        <v>0</v>
      </c>
      <c r="AD39" s="68">
        <v>0</v>
      </c>
      <c r="AE39" s="39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x14ac:dyDescent="0.25">
      <c r="A40" s="70" t="s">
        <v>163</v>
      </c>
      <c r="B40" s="117" t="s">
        <v>164</v>
      </c>
      <c r="C40" s="64">
        <v>1</v>
      </c>
      <c r="D40" s="65">
        <v>0</v>
      </c>
      <c r="E40" s="64">
        <v>1</v>
      </c>
      <c r="F40" s="65">
        <v>0</v>
      </c>
      <c r="G40" s="65">
        <v>0</v>
      </c>
      <c r="H40" s="65">
        <v>0</v>
      </c>
      <c r="I40" s="65">
        <f t="shared" si="22"/>
        <v>0</v>
      </c>
      <c r="J40" s="67">
        <v>0</v>
      </c>
      <c r="K40" s="67">
        <v>0</v>
      </c>
      <c r="L40" s="67">
        <v>0</v>
      </c>
      <c r="M40" s="39">
        <f t="shared" si="23"/>
        <v>0</v>
      </c>
      <c r="N40" s="67">
        <v>0</v>
      </c>
      <c r="O40" s="67">
        <v>0</v>
      </c>
      <c r="P40" s="67">
        <v>0</v>
      </c>
      <c r="Q40" s="67">
        <v>0</v>
      </c>
      <c r="R40" s="39">
        <f t="shared" si="24"/>
        <v>0</v>
      </c>
      <c r="S40" s="68">
        <v>0</v>
      </c>
      <c r="T40" s="68">
        <v>0</v>
      </c>
      <c r="U40" s="68">
        <v>0</v>
      </c>
      <c r="V40" s="39">
        <f t="shared" si="4"/>
        <v>0</v>
      </c>
      <c r="W40" s="68">
        <v>0</v>
      </c>
      <c r="X40" s="68">
        <v>0</v>
      </c>
      <c r="Y40" s="39">
        <f t="shared" si="25"/>
        <v>1</v>
      </c>
      <c r="Z40" s="68">
        <v>0</v>
      </c>
      <c r="AA40" s="68">
        <v>0</v>
      </c>
      <c r="AB40" s="68">
        <v>0</v>
      </c>
      <c r="AC40" s="68"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25.5" x14ac:dyDescent="0.25">
      <c r="A41" s="70" t="s">
        <v>159</v>
      </c>
      <c r="B41" s="118" t="s">
        <v>160</v>
      </c>
      <c r="C41" s="64">
        <v>8</v>
      </c>
      <c r="D41" s="65">
        <v>0</v>
      </c>
      <c r="E41" s="64">
        <v>8</v>
      </c>
      <c r="F41" s="65">
        <v>0</v>
      </c>
      <c r="G41" s="65">
        <v>0</v>
      </c>
      <c r="H41" s="65">
        <v>0</v>
      </c>
      <c r="I41" s="65">
        <f t="shared" si="22"/>
        <v>0</v>
      </c>
      <c r="J41" s="67">
        <v>0</v>
      </c>
      <c r="K41" s="67">
        <v>0</v>
      </c>
      <c r="L41" s="67">
        <v>0</v>
      </c>
      <c r="M41" s="39">
        <f t="shared" si="23"/>
        <v>0</v>
      </c>
      <c r="N41" s="67">
        <v>0</v>
      </c>
      <c r="O41" s="67">
        <v>0</v>
      </c>
      <c r="P41" s="67">
        <v>0</v>
      </c>
      <c r="Q41" s="67">
        <v>0</v>
      </c>
      <c r="R41" s="39">
        <f t="shared" si="24"/>
        <v>0</v>
      </c>
      <c r="S41" s="68">
        <v>0</v>
      </c>
      <c r="T41" s="68">
        <v>0</v>
      </c>
      <c r="U41" s="68">
        <v>0</v>
      </c>
      <c r="V41" s="39">
        <f t="shared" si="4"/>
        <v>0</v>
      </c>
      <c r="W41" s="68">
        <v>0</v>
      </c>
      <c r="X41" s="68">
        <v>0</v>
      </c>
      <c r="Y41" s="39">
        <f t="shared" si="25"/>
        <v>8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ht="25.5" x14ac:dyDescent="0.25">
      <c r="A42" s="70" t="s">
        <v>101</v>
      </c>
      <c r="B42" s="117" t="s">
        <v>138</v>
      </c>
      <c r="C42" s="64">
        <v>4</v>
      </c>
      <c r="D42" s="65">
        <v>0</v>
      </c>
      <c r="E42" s="64">
        <v>4</v>
      </c>
      <c r="F42" s="65">
        <v>0</v>
      </c>
      <c r="G42" s="65">
        <v>0</v>
      </c>
      <c r="H42" s="65">
        <v>0</v>
      </c>
      <c r="I42" s="65">
        <f t="shared" si="22"/>
        <v>0</v>
      </c>
      <c r="J42" s="67">
        <v>0</v>
      </c>
      <c r="K42" s="67">
        <v>0</v>
      </c>
      <c r="L42" s="67">
        <v>0</v>
      </c>
      <c r="M42" s="39">
        <f t="shared" si="23"/>
        <v>0</v>
      </c>
      <c r="N42" s="67">
        <v>0</v>
      </c>
      <c r="O42" s="67">
        <v>0</v>
      </c>
      <c r="P42" s="67">
        <v>0</v>
      </c>
      <c r="Q42" s="67">
        <v>0</v>
      </c>
      <c r="R42" s="39">
        <f t="shared" si="24"/>
        <v>0</v>
      </c>
      <c r="S42" s="68">
        <v>0</v>
      </c>
      <c r="T42" s="68">
        <v>0</v>
      </c>
      <c r="U42" s="68">
        <v>0</v>
      </c>
      <c r="V42" s="39">
        <f t="shared" si="4"/>
        <v>0</v>
      </c>
      <c r="W42" s="68">
        <v>0</v>
      </c>
      <c r="X42" s="68">
        <v>0</v>
      </c>
      <c r="Y42" s="39">
        <f t="shared" ref="Y42" si="29">E42+I42-V42</f>
        <v>4</v>
      </c>
      <c r="Z42" s="68">
        <v>0</v>
      </c>
      <c r="AA42" s="68">
        <v>0</v>
      </c>
      <c r="AB42" s="68">
        <v>0</v>
      </c>
      <c r="AC42" s="68">
        <v>0</v>
      </c>
      <c r="AD42" s="68">
        <v>0</v>
      </c>
      <c r="AE42" s="39">
        <v>0</v>
      </c>
      <c r="AF42" s="68"/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x14ac:dyDescent="0.25">
      <c r="A43" s="70" t="s">
        <v>102</v>
      </c>
      <c r="B43" s="119" t="s">
        <v>139</v>
      </c>
      <c r="C43" s="64">
        <v>2</v>
      </c>
      <c r="D43" s="65">
        <v>0</v>
      </c>
      <c r="E43" s="64">
        <v>2</v>
      </c>
      <c r="F43" s="65">
        <v>0</v>
      </c>
      <c r="G43" s="65">
        <v>0</v>
      </c>
      <c r="H43" s="65">
        <v>0</v>
      </c>
      <c r="I43" s="65">
        <f t="shared" si="22"/>
        <v>0</v>
      </c>
      <c r="J43" s="67">
        <v>0</v>
      </c>
      <c r="K43" s="67">
        <v>0</v>
      </c>
      <c r="L43" s="67">
        <v>0</v>
      </c>
      <c r="M43" s="39">
        <f t="shared" si="23"/>
        <v>0</v>
      </c>
      <c r="N43" s="67">
        <v>0</v>
      </c>
      <c r="O43" s="67">
        <v>0</v>
      </c>
      <c r="P43" s="67">
        <v>0</v>
      </c>
      <c r="Q43" s="67">
        <v>0</v>
      </c>
      <c r="R43" s="39">
        <f t="shared" si="24"/>
        <v>0</v>
      </c>
      <c r="S43" s="68">
        <v>0</v>
      </c>
      <c r="T43" s="68">
        <v>0</v>
      </c>
      <c r="U43" s="68">
        <v>0</v>
      </c>
      <c r="V43" s="39">
        <f t="shared" si="4"/>
        <v>0</v>
      </c>
      <c r="W43" s="68">
        <v>0</v>
      </c>
      <c r="X43" s="68">
        <v>0</v>
      </c>
      <c r="Y43" s="39">
        <f t="shared" si="25"/>
        <v>2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39">
        <v>0</v>
      </c>
      <c r="AF43" s="68"/>
      <c r="AG43" s="68">
        <v>0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/>
      <c r="AN43" s="68"/>
      <c r="AO43" s="68"/>
      <c r="AP43" s="68"/>
    </row>
    <row r="44" spans="1:42" ht="51" x14ac:dyDescent="0.25">
      <c r="A44" s="70" t="s">
        <v>100</v>
      </c>
      <c r="B44" s="117" t="s">
        <v>136</v>
      </c>
      <c r="C44" s="64">
        <v>0</v>
      </c>
      <c r="D44" s="65">
        <v>0</v>
      </c>
      <c r="E44" s="64">
        <v>0</v>
      </c>
      <c r="F44" s="65">
        <v>0</v>
      </c>
      <c r="G44" s="65">
        <v>0</v>
      </c>
      <c r="H44" s="65">
        <v>2</v>
      </c>
      <c r="I44" s="65">
        <f t="shared" si="22"/>
        <v>2</v>
      </c>
      <c r="J44" s="68">
        <v>0</v>
      </c>
      <c r="K44" s="68">
        <v>0</v>
      </c>
      <c r="L44" s="68">
        <v>0</v>
      </c>
      <c r="M44" s="39">
        <f t="shared" si="23"/>
        <v>0</v>
      </c>
      <c r="N44" s="68">
        <v>0</v>
      </c>
      <c r="O44" s="68">
        <v>0</v>
      </c>
      <c r="P44" s="68">
        <v>0</v>
      </c>
      <c r="Q44" s="67">
        <v>0</v>
      </c>
      <c r="R44" s="39">
        <f t="shared" si="24"/>
        <v>0</v>
      </c>
      <c r="S44" s="68">
        <v>0</v>
      </c>
      <c r="T44" s="68">
        <v>0</v>
      </c>
      <c r="U44" s="68">
        <v>0</v>
      </c>
      <c r="V44" s="39">
        <f t="shared" si="4"/>
        <v>0</v>
      </c>
      <c r="W44" s="68">
        <v>0</v>
      </c>
      <c r="X44" s="68">
        <v>0</v>
      </c>
      <c r="Y44" s="39">
        <f t="shared" ref="Y44" si="30">E44+I44-M44-R44</f>
        <v>2</v>
      </c>
      <c r="Z44" s="68">
        <v>0</v>
      </c>
      <c r="AA44" s="68">
        <v>0</v>
      </c>
      <c r="AB44" s="68">
        <v>0</v>
      </c>
      <c r="AC44" s="68">
        <v>0</v>
      </c>
      <c r="AD44" s="68">
        <v>0</v>
      </c>
      <c r="AE44" s="39">
        <v>0</v>
      </c>
      <c r="AF44" s="68"/>
      <c r="AG44" s="68">
        <v>0</v>
      </c>
      <c r="AH44" s="68">
        <v>0</v>
      </c>
      <c r="AI44" s="68">
        <v>0</v>
      </c>
      <c r="AJ44" s="68">
        <v>0</v>
      </c>
      <c r="AK44" s="68">
        <v>0</v>
      </c>
      <c r="AL44" s="68">
        <v>0</v>
      </c>
      <c r="AM44" s="68"/>
      <c r="AN44" s="68"/>
      <c r="AO44" s="68"/>
      <c r="AP44" s="68"/>
    </row>
    <row r="45" spans="1:42" x14ac:dyDescent="0.25">
      <c r="A45" s="70" t="s">
        <v>52</v>
      </c>
      <c r="B45" s="61" t="s">
        <v>3</v>
      </c>
      <c r="C45" s="64">
        <v>2</v>
      </c>
      <c r="D45" s="65">
        <f t="shared" ref="D45" si="31">L45+V45+W45+Y45-E45-I45</f>
        <v>0</v>
      </c>
      <c r="E45" s="64">
        <v>2</v>
      </c>
      <c r="F45" s="65">
        <v>0</v>
      </c>
      <c r="G45" s="65">
        <v>0</v>
      </c>
      <c r="H45" s="65"/>
      <c r="I45" s="65">
        <f t="shared" si="22"/>
        <v>0</v>
      </c>
      <c r="J45" s="68">
        <v>0</v>
      </c>
      <c r="K45" s="68">
        <v>0</v>
      </c>
      <c r="L45" s="68">
        <v>0</v>
      </c>
      <c r="M45" s="39">
        <f t="shared" si="23"/>
        <v>1</v>
      </c>
      <c r="N45" s="68">
        <v>0</v>
      </c>
      <c r="O45" s="68">
        <v>0</v>
      </c>
      <c r="P45" s="68">
        <v>1</v>
      </c>
      <c r="Q45" s="68">
        <v>0</v>
      </c>
      <c r="R45" s="39">
        <f t="shared" si="24"/>
        <v>0</v>
      </c>
      <c r="S45" s="68">
        <v>0</v>
      </c>
      <c r="T45" s="68">
        <v>0</v>
      </c>
      <c r="U45" s="68">
        <v>0</v>
      </c>
      <c r="V45" s="39">
        <f t="shared" si="4"/>
        <v>1</v>
      </c>
      <c r="W45" s="68">
        <v>0</v>
      </c>
      <c r="X45" s="68">
        <v>0</v>
      </c>
      <c r="Y45" s="39">
        <f t="shared" ref="Y45" si="32">E45+I45-V45</f>
        <v>1</v>
      </c>
      <c r="Z45" s="68">
        <v>0</v>
      </c>
      <c r="AA45" s="68">
        <v>0</v>
      </c>
      <c r="AB45" s="68">
        <v>0</v>
      </c>
      <c r="AC45" s="68">
        <v>0</v>
      </c>
      <c r="AD45" s="68">
        <v>0</v>
      </c>
      <c r="AE45" s="39">
        <v>0</v>
      </c>
      <c r="AF45" s="68"/>
      <c r="AG45" s="68">
        <v>0</v>
      </c>
      <c r="AH45" s="68">
        <v>0</v>
      </c>
      <c r="AI45" s="68">
        <v>0</v>
      </c>
      <c r="AJ45" s="68">
        <v>0</v>
      </c>
      <c r="AK45" s="68">
        <v>0</v>
      </c>
      <c r="AL45" s="68">
        <v>0</v>
      </c>
      <c r="AM45" s="68"/>
      <c r="AN45" s="68"/>
      <c r="AO45" s="68"/>
      <c r="AP45" s="68"/>
    </row>
    <row r="46" spans="1:42" s="120" customFormat="1" x14ac:dyDescent="0.25">
      <c r="A46" s="70"/>
      <c r="B46" s="61" t="s">
        <v>16</v>
      </c>
      <c r="C46" s="56">
        <f>C8+C11+C14+C17+C18+C19+C27+C33+C34+C35+C36+C37+C38+C39+C40+C41+C42+C43+C44+C45</f>
        <v>539</v>
      </c>
      <c r="D46" s="56">
        <f t="shared" ref="D46:AP46" si="33">D8+D11+D14+D17+D18+D19+D27+D33+D34+D35+D36+D37+D38+D39+D40+D41+D42+D43+D44+D45</f>
        <v>0</v>
      </c>
      <c r="E46" s="56">
        <f t="shared" si="33"/>
        <v>539</v>
      </c>
      <c r="F46" s="56">
        <f t="shared" si="33"/>
        <v>0</v>
      </c>
      <c r="G46" s="56">
        <f t="shared" si="33"/>
        <v>0</v>
      </c>
      <c r="H46" s="56">
        <f t="shared" si="33"/>
        <v>79</v>
      </c>
      <c r="I46" s="56">
        <f t="shared" si="33"/>
        <v>73</v>
      </c>
      <c r="J46" s="56">
        <f t="shared" si="33"/>
        <v>4</v>
      </c>
      <c r="K46" s="56">
        <f t="shared" si="33"/>
        <v>2</v>
      </c>
      <c r="L46" s="56">
        <f t="shared" si="33"/>
        <v>1</v>
      </c>
      <c r="M46" s="56">
        <f t="shared" si="33"/>
        <v>23</v>
      </c>
      <c r="N46" s="56">
        <f t="shared" si="33"/>
        <v>13</v>
      </c>
      <c r="O46" s="56">
        <f t="shared" si="33"/>
        <v>3</v>
      </c>
      <c r="P46" s="56">
        <f t="shared" si="33"/>
        <v>7</v>
      </c>
      <c r="Q46" s="56">
        <f t="shared" si="33"/>
        <v>0</v>
      </c>
      <c r="R46" s="56">
        <f t="shared" si="33"/>
        <v>78</v>
      </c>
      <c r="S46" s="56">
        <f t="shared" si="33"/>
        <v>1</v>
      </c>
      <c r="T46" s="56">
        <f t="shared" si="33"/>
        <v>61</v>
      </c>
      <c r="U46" s="56">
        <f t="shared" si="33"/>
        <v>16</v>
      </c>
      <c r="V46" s="56">
        <f t="shared" si="33"/>
        <v>101</v>
      </c>
      <c r="W46" s="56">
        <f t="shared" si="33"/>
        <v>0</v>
      </c>
      <c r="X46" s="56">
        <f t="shared" si="33"/>
        <v>0</v>
      </c>
      <c r="Y46" s="56">
        <f t="shared" si="33"/>
        <v>510</v>
      </c>
      <c r="Z46" s="56">
        <f t="shared" si="33"/>
        <v>0</v>
      </c>
      <c r="AA46" s="56">
        <f t="shared" si="33"/>
        <v>11</v>
      </c>
      <c r="AB46" s="56">
        <f t="shared" si="33"/>
        <v>3</v>
      </c>
      <c r="AC46" s="56">
        <f t="shared" si="33"/>
        <v>14</v>
      </c>
      <c r="AD46" s="56">
        <f t="shared" si="33"/>
        <v>4</v>
      </c>
      <c r="AE46" s="56">
        <f t="shared" si="33"/>
        <v>10</v>
      </c>
      <c r="AF46" s="56">
        <f t="shared" si="33"/>
        <v>0</v>
      </c>
      <c r="AG46" s="56">
        <f t="shared" si="33"/>
        <v>13</v>
      </c>
      <c r="AH46" s="56">
        <f t="shared" si="33"/>
        <v>1</v>
      </c>
      <c r="AI46" s="56">
        <f t="shared" si="33"/>
        <v>0</v>
      </c>
      <c r="AJ46" s="56">
        <f t="shared" si="33"/>
        <v>1</v>
      </c>
      <c r="AK46" s="56">
        <f t="shared" si="33"/>
        <v>0</v>
      </c>
      <c r="AL46" s="56">
        <f t="shared" si="33"/>
        <v>1</v>
      </c>
      <c r="AM46" s="56">
        <f t="shared" si="33"/>
        <v>0</v>
      </c>
      <c r="AN46" s="56">
        <f t="shared" si="33"/>
        <v>0</v>
      </c>
      <c r="AO46" s="56">
        <f t="shared" si="33"/>
        <v>0</v>
      </c>
      <c r="AP46" s="56">
        <f t="shared" si="33"/>
        <v>0</v>
      </c>
    </row>
    <row r="47" spans="1:42" x14ac:dyDescent="0.25">
      <c r="A47" s="71"/>
      <c r="B47" s="71"/>
      <c r="C47" s="71" t="s">
        <v>103</v>
      </c>
      <c r="D47" s="71" t="s">
        <v>104</v>
      </c>
      <c r="E47" s="71" t="s">
        <v>47</v>
      </c>
      <c r="F47" s="71" t="s">
        <v>105</v>
      </c>
      <c r="G47" s="71" t="s">
        <v>106</v>
      </c>
      <c r="H47" s="71" t="s">
        <v>107</v>
      </c>
      <c r="I47" s="71" t="s">
        <v>108</v>
      </c>
      <c r="J47" s="82">
        <v>8</v>
      </c>
      <c r="K47" s="82">
        <v>9</v>
      </c>
      <c r="L47" s="82">
        <v>10</v>
      </c>
      <c r="M47" s="82">
        <v>11</v>
      </c>
      <c r="N47" s="82">
        <v>12</v>
      </c>
      <c r="O47" s="82">
        <v>13</v>
      </c>
      <c r="P47" s="82">
        <v>14</v>
      </c>
      <c r="Q47" s="82">
        <v>15</v>
      </c>
      <c r="R47" s="82">
        <v>16</v>
      </c>
      <c r="S47" s="82">
        <v>17</v>
      </c>
      <c r="T47" s="82">
        <v>18</v>
      </c>
      <c r="U47" s="82">
        <v>19</v>
      </c>
      <c r="V47" s="82">
        <v>20</v>
      </c>
      <c r="W47" s="82">
        <v>21</v>
      </c>
      <c r="X47" s="82">
        <v>22</v>
      </c>
      <c r="Y47" s="82">
        <v>23</v>
      </c>
      <c r="Z47" s="82">
        <v>24</v>
      </c>
      <c r="AA47" s="82">
        <v>25</v>
      </c>
      <c r="AB47" s="82">
        <v>26</v>
      </c>
      <c r="AC47" s="82">
        <v>27</v>
      </c>
      <c r="AD47" s="82">
        <v>28</v>
      </c>
      <c r="AE47" s="82">
        <v>29</v>
      </c>
      <c r="AF47" s="82">
        <v>30</v>
      </c>
      <c r="AG47" s="82">
        <v>31</v>
      </c>
      <c r="AH47" s="82">
        <v>32</v>
      </c>
      <c r="AI47" s="82">
        <v>33</v>
      </c>
      <c r="AJ47" s="82">
        <v>34</v>
      </c>
      <c r="AK47" s="82">
        <v>35</v>
      </c>
      <c r="AL47" s="82">
        <v>36</v>
      </c>
      <c r="AM47" s="82">
        <v>37</v>
      </c>
      <c r="AN47" s="82">
        <v>38</v>
      </c>
      <c r="AO47" s="82">
        <v>39</v>
      </c>
      <c r="AP47" s="82">
        <v>40</v>
      </c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1"/>
      <c r="C98" s="71"/>
      <c r="D98" s="71"/>
      <c r="E98" s="71"/>
      <c r="F98" s="71"/>
      <c r="G98" s="71"/>
      <c r="H98" s="71"/>
      <c r="I98" s="71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2"/>
      <c r="C104" s="72"/>
      <c r="D104" s="72"/>
      <c r="E104" s="72"/>
      <c r="F104" s="72"/>
      <c r="G104" s="72"/>
      <c r="H104" s="72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3"/>
      <c r="C107" s="73"/>
      <c r="D107" s="73"/>
      <c r="E107" s="73"/>
      <c r="F107" s="73"/>
      <c r="G107" s="73"/>
      <c r="H107" s="73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2"/>
      <c r="C109" s="72"/>
      <c r="D109" s="72"/>
      <c r="E109" s="72"/>
      <c r="F109" s="72"/>
      <c r="G109" s="72"/>
      <c r="H109" s="72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4"/>
      <c r="B110" s="75"/>
      <c r="C110" s="75"/>
      <c r="D110" s="75"/>
      <c r="E110" s="75"/>
      <c r="F110" s="75"/>
      <c r="G110" s="75"/>
      <c r="H110" s="75"/>
      <c r="I110" s="76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3"/>
      <c r="C111" s="73"/>
      <c r="D111" s="73"/>
      <c r="E111" s="73"/>
      <c r="F111" s="73"/>
      <c r="G111" s="73"/>
      <c r="H111" s="73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2"/>
      <c r="C113" s="72"/>
      <c r="D113" s="72"/>
      <c r="E113" s="72"/>
      <c r="F113" s="72"/>
      <c r="G113" s="72"/>
      <c r="H113" s="72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4"/>
      <c r="B114" s="75"/>
      <c r="C114" s="75"/>
      <c r="D114" s="75"/>
      <c r="E114" s="75"/>
      <c r="F114" s="75"/>
      <c r="G114" s="75"/>
      <c r="H114" s="75"/>
      <c r="I114" s="76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3"/>
      <c r="C117" s="73"/>
      <c r="D117" s="73"/>
      <c r="E117" s="73"/>
      <c r="F117" s="73"/>
      <c r="G117" s="73"/>
      <c r="H117" s="73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3"/>
      <c r="C118" s="73"/>
      <c r="D118" s="73"/>
      <c r="E118" s="73"/>
      <c r="F118" s="73"/>
      <c r="G118" s="73"/>
      <c r="H118" s="73"/>
      <c r="I118" s="7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2"/>
      <c r="C120" s="72"/>
      <c r="D120" s="72"/>
      <c r="E120" s="72"/>
      <c r="F120" s="72"/>
      <c r="G120" s="72"/>
      <c r="H120" s="72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4"/>
      <c r="B121" s="75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3"/>
      <c r="D122" s="73"/>
      <c r="E122" s="73"/>
      <c r="F122" s="73"/>
      <c r="G122" s="73"/>
      <c r="H122" s="73"/>
      <c r="I122" s="7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5"/>
      <c r="D124" s="75"/>
      <c r="E124" s="75"/>
      <c r="F124" s="75"/>
      <c r="G124" s="75"/>
      <c r="H124" s="75"/>
      <c r="I124" s="76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5"/>
      <c r="D125" s="75"/>
      <c r="E125" s="75"/>
      <c r="F125" s="75"/>
      <c r="G125" s="75"/>
      <c r="H125" s="75"/>
      <c r="I125" s="76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3"/>
      <c r="C126" s="73"/>
      <c r="D126" s="73"/>
      <c r="E126" s="73"/>
      <c r="F126" s="73"/>
      <c r="G126" s="73"/>
      <c r="H126" s="73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3"/>
      <c r="C127" s="73"/>
      <c r="D127" s="73"/>
      <c r="E127" s="73"/>
      <c r="F127" s="73"/>
      <c r="G127" s="73"/>
      <c r="H127" s="73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3"/>
      <c r="D128" s="73"/>
      <c r="E128" s="73"/>
      <c r="F128" s="73"/>
      <c r="G128" s="73"/>
      <c r="H128" s="73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2"/>
      <c r="C129" s="72"/>
      <c r="D129" s="72"/>
      <c r="E129" s="72"/>
      <c r="F129" s="72"/>
      <c r="G129" s="72"/>
      <c r="H129" s="72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7"/>
      <c r="B130" s="75"/>
      <c r="C130" s="72"/>
      <c r="D130" s="72"/>
      <c r="E130" s="72"/>
      <c r="F130" s="72"/>
      <c r="G130" s="72"/>
      <c r="H130" s="72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3"/>
      <c r="C131" s="75"/>
      <c r="D131" s="75"/>
      <c r="E131" s="75"/>
      <c r="F131" s="75"/>
      <c r="G131" s="75"/>
      <c r="H131" s="75"/>
      <c r="I131" s="76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1"/>
      <c r="B132" s="73"/>
      <c r="C132" s="73"/>
      <c r="D132" s="73"/>
      <c r="E132" s="73"/>
      <c r="F132" s="73"/>
      <c r="G132" s="73"/>
      <c r="H132" s="73"/>
      <c r="I132" s="7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1"/>
      <c r="B133" s="73"/>
      <c r="C133" s="73"/>
      <c r="D133" s="73"/>
      <c r="E133" s="73"/>
      <c r="F133" s="73"/>
      <c r="G133" s="73"/>
      <c r="H133" s="73"/>
      <c r="I133" s="72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  <row r="134" spans="1:42" x14ac:dyDescent="0.25">
      <c r="A134" s="71"/>
      <c r="B134" s="72"/>
      <c r="C134" s="72"/>
      <c r="D134" s="72"/>
      <c r="E134" s="72"/>
      <c r="F134" s="72"/>
      <c r="G134" s="72"/>
      <c r="H134" s="72"/>
      <c r="I134" s="72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</row>
    <row r="135" spans="1:42" x14ac:dyDescent="0.25">
      <c r="A135" s="77"/>
      <c r="B135" s="75"/>
      <c r="C135" s="75"/>
      <c r="D135" s="75"/>
      <c r="E135" s="75"/>
      <c r="F135" s="75"/>
      <c r="G135" s="75"/>
      <c r="H135" s="75"/>
      <c r="I135" s="76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</row>
    <row r="136" spans="1:42" x14ac:dyDescent="0.25">
      <c r="A136" s="77"/>
      <c r="B136" s="75"/>
      <c r="C136" s="75"/>
      <c r="D136" s="75"/>
      <c r="E136" s="75"/>
      <c r="F136" s="75"/>
      <c r="G136" s="75"/>
      <c r="H136" s="75"/>
      <c r="I136" s="76"/>
      <c r="J136" s="82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  <c r="AH136" s="82"/>
      <c r="AI136" s="82"/>
      <c r="AJ136" s="82"/>
      <c r="AK136" s="82"/>
      <c r="AL136" s="82"/>
      <c r="AM136" s="82"/>
      <c r="AN136" s="82"/>
      <c r="AO136" s="82"/>
      <c r="AP136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60" zoomScaleNormal="60" workbookViewId="0">
      <selection activeCell="AQ1" sqref="AQ1:BJ1048576"/>
    </sheetView>
  </sheetViews>
  <sheetFormatPr defaultRowHeight="18.75" x14ac:dyDescent="0.25"/>
  <cols>
    <col min="1" max="1" width="6.7109375" style="136" customWidth="1"/>
    <col min="2" max="2" width="71.85546875" style="136" customWidth="1"/>
    <col min="3" max="3" width="7.140625" style="136" customWidth="1"/>
    <col min="4" max="4" width="8.7109375" style="136" customWidth="1"/>
    <col min="5" max="5" width="7.5703125" style="136" customWidth="1"/>
    <col min="6" max="6" width="7.42578125" style="136" customWidth="1"/>
    <col min="7" max="7" width="8" style="136" customWidth="1"/>
    <col min="8" max="8" width="7.140625" style="136" customWidth="1"/>
    <col min="9" max="9" width="8.42578125" style="136" customWidth="1"/>
    <col min="10" max="10" width="7.85546875" style="136" customWidth="1"/>
    <col min="11" max="11" width="8.28515625" style="136" customWidth="1"/>
    <col min="12" max="12" width="8.140625" style="136" customWidth="1"/>
    <col min="13" max="13" width="8.42578125" style="136" customWidth="1"/>
    <col min="14" max="14" width="7.85546875" style="136" customWidth="1"/>
    <col min="15" max="15" width="7.42578125" style="136" customWidth="1"/>
    <col min="16" max="17" width="6.85546875" style="136" customWidth="1"/>
    <col min="18" max="18" width="7" style="136" customWidth="1"/>
    <col min="19" max="19" width="9.28515625" style="136" customWidth="1"/>
    <col min="20" max="20" width="7.5703125" style="136" customWidth="1"/>
    <col min="21" max="21" width="7" style="136" customWidth="1"/>
    <col min="22" max="22" width="7.85546875" style="136" customWidth="1"/>
    <col min="23" max="23" width="7" style="136" customWidth="1"/>
    <col min="24" max="24" width="8.42578125" style="136" customWidth="1"/>
    <col min="25" max="26" width="8" style="136" customWidth="1"/>
    <col min="27" max="27" width="6.140625" style="136" customWidth="1"/>
    <col min="28" max="28" width="6.85546875" style="136" customWidth="1"/>
    <col min="29" max="29" width="5.5703125" style="136" customWidth="1"/>
    <col min="30" max="30" width="7.28515625" style="136" customWidth="1"/>
    <col min="31" max="31" width="8" style="136" customWidth="1"/>
    <col min="32" max="32" width="8.28515625" style="136" customWidth="1"/>
    <col min="33" max="33" width="7.28515625" style="136" customWidth="1"/>
    <col min="34" max="34" width="7.5703125" style="136" customWidth="1"/>
    <col min="35" max="36" width="6.7109375" style="136" customWidth="1"/>
    <col min="37" max="37" width="8.42578125" style="136" customWidth="1"/>
    <col min="38" max="38" width="7.28515625" style="136" customWidth="1"/>
    <col min="39" max="39" width="9.42578125" style="136" customWidth="1"/>
    <col min="40" max="40" width="8.5703125" style="136" customWidth="1"/>
    <col min="41" max="41" width="8.28515625" style="136" customWidth="1"/>
    <col min="42" max="42" width="7" style="136" customWidth="1"/>
    <col min="43" max="16384" width="9.140625" style="136"/>
  </cols>
  <sheetData>
    <row r="1" spans="1:42" ht="75.75" customHeight="1" x14ac:dyDescent="0.25">
      <c r="A1" s="224" t="s">
        <v>92</v>
      </c>
      <c r="B1" s="225"/>
      <c r="C1" s="226" t="s">
        <v>2</v>
      </c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 t="s">
        <v>44</v>
      </c>
      <c r="AN1" s="226"/>
      <c r="AO1" s="226"/>
      <c r="AP1" s="227"/>
    </row>
    <row r="2" spans="1:42" x14ac:dyDescent="0.25">
      <c r="A2" s="228" t="s">
        <v>165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30"/>
    </row>
    <row r="3" spans="1:42" ht="22.5" customHeight="1" x14ac:dyDescent="0.25">
      <c r="A3" s="231" t="s">
        <v>97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3"/>
    </row>
    <row r="4" spans="1:42" ht="77.25" customHeight="1" x14ac:dyDescent="0.25">
      <c r="A4" s="208" t="s">
        <v>140</v>
      </c>
      <c r="B4" s="234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35"/>
      <c r="B5" s="236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77.25" customHeight="1" x14ac:dyDescent="0.25">
      <c r="A6" s="237"/>
      <c r="B6" s="238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96"/>
      <c r="B7" s="137" t="s">
        <v>80</v>
      </c>
      <c r="C7" s="122">
        <v>1</v>
      </c>
      <c r="D7" s="123">
        <v>2</v>
      </c>
      <c r="E7" s="123">
        <v>3</v>
      </c>
      <c r="F7" s="123">
        <v>4</v>
      </c>
      <c r="G7" s="123">
        <v>5</v>
      </c>
      <c r="H7" s="123">
        <v>6</v>
      </c>
      <c r="I7" s="123">
        <v>7</v>
      </c>
      <c r="J7" s="123">
        <v>8</v>
      </c>
      <c r="K7" s="123">
        <v>9</v>
      </c>
      <c r="L7" s="123">
        <v>10</v>
      </c>
      <c r="M7" s="123">
        <v>11</v>
      </c>
      <c r="N7" s="123">
        <v>12</v>
      </c>
      <c r="O7" s="123">
        <v>13</v>
      </c>
      <c r="P7" s="123">
        <v>14</v>
      </c>
      <c r="Q7" s="122">
        <v>15</v>
      </c>
      <c r="R7" s="123">
        <v>16</v>
      </c>
      <c r="S7" s="123">
        <v>17</v>
      </c>
      <c r="T7" s="123">
        <v>18</v>
      </c>
      <c r="U7" s="123">
        <v>19</v>
      </c>
      <c r="V7" s="123">
        <v>20</v>
      </c>
      <c r="W7" s="123">
        <v>21</v>
      </c>
      <c r="X7" s="123">
        <v>22</v>
      </c>
      <c r="Y7" s="123">
        <v>23</v>
      </c>
      <c r="Z7" s="123">
        <v>24</v>
      </c>
      <c r="AA7" s="123">
        <v>25</v>
      </c>
      <c r="AB7" s="123">
        <v>26</v>
      </c>
      <c r="AC7" s="123">
        <v>27</v>
      </c>
      <c r="AD7" s="122">
        <v>28</v>
      </c>
      <c r="AE7" s="123">
        <v>29</v>
      </c>
      <c r="AF7" s="123">
        <v>30</v>
      </c>
      <c r="AG7" s="123">
        <v>31</v>
      </c>
      <c r="AH7" s="123">
        <v>32</v>
      </c>
      <c r="AI7" s="123">
        <v>33</v>
      </c>
      <c r="AJ7" s="123">
        <v>34</v>
      </c>
      <c r="AK7" s="123">
        <v>35</v>
      </c>
      <c r="AL7" s="123">
        <v>36</v>
      </c>
      <c r="AM7" s="123">
        <v>37</v>
      </c>
      <c r="AN7" s="123">
        <v>38</v>
      </c>
      <c r="AO7" s="123">
        <v>39</v>
      </c>
      <c r="AP7" s="124">
        <v>40</v>
      </c>
    </row>
    <row r="8" spans="1:42" ht="38.25" x14ac:dyDescent="0.25">
      <c r="A8" s="60">
        <v>1</v>
      </c>
      <c r="B8" s="61" t="s">
        <v>53</v>
      </c>
      <c r="C8" s="56">
        <f t="shared" ref="C8:AP8" si="0">SUM(C9:C10)</f>
        <v>69</v>
      </c>
      <c r="D8" s="56">
        <f t="shared" si="0"/>
        <v>0</v>
      </c>
      <c r="E8" s="56">
        <f t="shared" si="0"/>
        <v>69</v>
      </c>
      <c r="F8" s="56">
        <f t="shared" si="0"/>
        <v>0</v>
      </c>
      <c r="G8" s="56">
        <f t="shared" si="0"/>
        <v>0</v>
      </c>
      <c r="H8" s="56">
        <f t="shared" si="0"/>
        <v>75</v>
      </c>
      <c r="I8" s="56">
        <f t="shared" si="0"/>
        <v>60</v>
      </c>
      <c r="J8" s="56">
        <f t="shared" si="0"/>
        <v>11</v>
      </c>
      <c r="K8" s="56">
        <f t="shared" si="0"/>
        <v>4</v>
      </c>
      <c r="L8" s="56">
        <f t="shared" si="0"/>
        <v>0</v>
      </c>
      <c r="M8" s="56">
        <f t="shared" si="0"/>
        <v>60</v>
      </c>
      <c r="N8" s="56">
        <f t="shared" si="0"/>
        <v>12</v>
      </c>
      <c r="O8" s="56">
        <f t="shared" si="0"/>
        <v>4</v>
      </c>
      <c r="P8" s="56">
        <f t="shared" si="0"/>
        <v>44</v>
      </c>
      <c r="Q8" s="56">
        <f t="shared" si="0"/>
        <v>0</v>
      </c>
      <c r="R8" s="56">
        <f t="shared" si="0"/>
        <v>12</v>
      </c>
      <c r="S8" s="56">
        <f t="shared" si="0"/>
        <v>0</v>
      </c>
      <c r="T8" s="56">
        <f t="shared" si="0"/>
        <v>5</v>
      </c>
      <c r="U8" s="56">
        <f t="shared" si="0"/>
        <v>7</v>
      </c>
      <c r="V8" s="56">
        <f t="shared" si="0"/>
        <v>72</v>
      </c>
      <c r="W8" s="56">
        <f t="shared" si="0"/>
        <v>0</v>
      </c>
      <c r="X8" s="56">
        <f t="shared" si="0"/>
        <v>1</v>
      </c>
      <c r="Y8" s="56">
        <f t="shared" si="0"/>
        <v>56</v>
      </c>
      <c r="Z8" s="56">
        <f t="shared" si="0"/>
        <v>1</v>
      </c>
      <c r="AA8" s="56">
        <f t="shared" si="0"/>
        <v>16</v>
      </c>
      <c r="AB8" s="56">
        <f t="shared" si="0"/>
        <v>6</v>
      </c>
      <c r="AC8" s="56">
        <f t="shared" si="0"/>
        <v>22</v>
      </c>
      <c r="AD8" s="56">
        <f t="shared" si="0"/>
        <v>1</v>
      </c>
      <c r="AE8" s="56">
        <f t="shared" si="0"/>
        <v>21</v>
      </c>
      <c r="AF8" s="56">
        <f t="shared" si="0"/>
        <v>0</v>
      </c>
      <c r="AG8" s="56">
        <f t="shared" si="0"/>
        <v>18</v>
      </c>
      <c r="AH8" s="56">
        <f t="shared" si="0"/>
        <v>0</v>
      </c>
      <c r="AI8" s="56">
        <f t="shared" si="0"/>
        <v>2</v>
      </c>
      <c r="AJ8" s="56">
        <f t="shared" si="0"/>
        <v>2</v>
      </c>
      <c r="AK8" s="56">
        <f t="shared" si="0"/>
        <v>0</v>
      </c>
      <c r="AL8" s="56">
        <f t="shared" si="0"/>
        <v>2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42" customHeight="1" x14ac:dyDescent="0.25">
      <c r="A9" s="62" t="s">
        <v>45</v>
      </c>
      <c r="B9" s="63" t="s">
        <v>54</v>
      </c>
      <c r="C9" s="64">
        <f t="shared" ref="C9:C41" si="1">E9+F9+G9</f>
        <v>56</v>
      </c>
      <c r="D9" s="65">
        <v>0</v>
      </c>
      <c r="E9" s="65">
        <v>56</v>
      </c>
      <c r="F9" s="65">
        <v>0</v>
      </c>
      <c r="G9" s="65">
        <v>0</v>
      </c>
      <c r="H9" s="67">
        <v>57</v>
      </c>
      <c r="I9" s="65">
        <f t="shared" ref="I9" si="2">H9-J9-K9</f>
        <v>46</v>
      </c>
      <c r="J9" s="64">
        <v>8</v>
      </c>
      <c r="K9" s="39">
        <v>3</v>
      </c>
      <c r="L9" s="39">
        <v>0</v>
      </c>
      <c r="M9" s="39">
        <f t="shared" ref="M9:M42" si="3">N9+O9+P9+Q9</f>
        <v>52</v>
      </c>
      <c r="N9" s="39">
        <v>7</v>
      </c>
      <c r="O9" s="39">
        <v>3</v>
      </c>
      <c r="P9" s="39">
        <v>42</v>
      </c>
      <c r="Q9" s="39">
        <v>0</v>
      </c>
      <c r="R9" s="39">
        <f t="shared" ref="R9:R42" si="4">S9+T9+U9</f>
        <v>6</v>
      </c>
      <c r="S9" s="39">
        <v>0</v>
      </c>
      <c r="T9" s="39">
        <v>5</v>
      </c>
      <c r="U9" s="39">
        <v>1</v>
      </c>
      <c r="V9" s="39">
        <f t="shared" ref="V9:V42" si="5">M9+R9</f>
        <v>58</v>
      </c>
      <c r="W9" s="39">
        <v>0</v>
      </c>
      <c r="X9" s="39">
        <v>0</v>
      </c>
      <c r="Y9" s="39">
        <f t="shared" ref="Y9" si="6">E9+I9-V9-W9</f>
        <v>44</v>
      </c>
      <c r="Z9" s="39">
        <v>0</v>
      </c>
      <c r="AA9" s="39">
        <v>12</v>
      </c>
      <c r="AB9" s="39">
        <v>6</v>
      </c>
      <c r="AC9" s="39">
        <v>18</v>
      </c>
      <c r="AD9" s="39">
        <v>1</v>
      </c>
      <c r="AE9" s="39">
        <v>17</v>
      </c>
      <c r="AF9" s="39"/>
      <c r="AG9" s="39">
        <v>14</v>
      </c>
      <c r="AH9" s="39">
        <v>0</v>
      </c>
      <c r="AI9" s="39">
        <v>2</v>
      </c>
      <c r="AJ9" s="39">
        <v>2</v>
      </c>
      <c r="AK9" s="39">
        <v>0</v>
      </c>
      <c r="AL9" s="39">
        <v>2</v>
      </c>
      <c r="AM9" s="64"/>
      <c r="AN9" s="64"/>
      <c r="AO9" s="64"/>
      <c r="AP9" s="64"/>
    </row>
    <row r="10" spans="1:42" ht="49.5" customHeight="1" x14ac:dyDescent="0.25">
      <c r="A10" s="62" t="s">
        <v>46</v>
      </c>
      <c r="B10" s="63" t="s">
        <v>55</v>
      </c>
      <c r="C10" s="125">
        <f t="shared" si="1"/>
        <v>13</v>
      </c>
      <c r="D10" s="126">
        <v>0</v>
      </c>
      <c r="E10" s="126">
        <v>13</v>
      </c>
      <c r="F10" s="126">
        <v>0</v>
      </c>
      <c r="G10" s="126">
        <v>0</v>
      </c>
      <c r="H10" s="127">
        <f t="shared" ref="H10:H41" si="7">I10+J10+K10</f>
        <v>18</v>
      </c>
      <c r="I10" s="127">
        <v>14</v>
      </c>
      <c r="J10" s="127">
        <v>3</v>
      </c>
      <c r="K10" s="121">
        <v>1</v>
      </c>
      <c r="L10" s="121">
        <v>0</v>
      </c>
      <c r="M10" s="121">
        <f t="shared" si="3"/>
        <v>8</v>
      </c>
      <c r="N10" s="121">
        <v>5</v>
      </c>
      <c r="O10" s="121">
        <v>1</v>
      </c>
      <c r="P10" s="121">
        <v>2</v>
      </c>
      <c r="Q10" s="121">
        <v>0</v>
      </c>
      <c r="R10" s="121">
        <f t="shared" si="4"/>
        <v>6</v>
      </c>
      <c r="S10" s="121">
        <v>0</v>
      </c>
      <c r="T10" s="121">
        <v>0</v>
      </c>
      <c r="U10" s="121">
        <v>6</v>
      </c>
      <c r="V10" s="121">
        <f t="shared" si="5"/>
        <v>14</v>
      </c>
      <c r="W10" s="121">
        <v>0</v>
      </c>
      <c r="X10" s="128">
        <v>1</v>
      </c>
      <c r="Y10" s="121">
        <v>12</v>
      </c>
      <c r="Z10" s="128">
        <v>1</v>
      </c>
      <c r="AA10" s="128">
        <v>4</v>
      </c>
      <c r="AB10" s="128">
        <v>0</v>
      </c>
      <c r="AC10" s="121">
        <f t="shared" ref="AC10:AC41" si="8">AA10+AB10</f>
        <v>4</v>
      </c>
      <c r="AD10" s="128">
        <v>0</v>
      </c>
      <c r="AE10" s="121">
        <v>4</v>
      </c>
      <c r="AF10" s="121"/>
      <c r="AG10" s="121">
        <v>4</v>
      </c>
      <c r="AH10" s="121">
        <v>0</v>
      </c>
      <c r="AI10" s="121">
        <v>0</v>
      </c>
      <c r="AJ10" s="121">
        <v>0</v>
      </c>
      <c r="AK10" s="121">
        <v>0</v>
      </c>
      <c r="AL10" s="121">
        <v>0</v>
      </c>
      <c r="AM10" s="125"/>
      <c r="AN10" s="125"/>
      <c r="AO10" s="125"/>
      <c r="AP10" s="125"/>
    </row>
    <row r="11" spans="1:42" ht="51" x14ac:dyDescent="0.25">
      <c r="A11" s="60">
        <v>2</v>
      </c>
      <c r="B11" s="61" t="s">
        <v>56</v>
      </c>
      <c r="C11" s="56">
        <f t="shared" ref="C11:AP11" si="9">SUM(C12:C13)</f>
        <v>5</v>
      </c>
      <c r="D11" s="56">
        <f t="shared" si="9"/>
        <v>0</v>
      </c>
      <c r="E11" s="56">
        <f t="shared" si="9"/>
        <v>5</v>
      </c>
      <c r="F11" s="56">
        <f t="shared" si="9"/>
        <v>0</v>
      </c>
      <c r="G11" s="56">
        <f t="shared" si="9"/>
        <v>0</v>
      </c>
      <c r="H11" s="56">
        <f t="shared" si="9"/>
        <v>18</v>
      </c>
      <c r="I11" s="56">
        <f t="shared" si="9"/>
        <v>13</v>
      </c>
      <c r="J11" s="56">
        <f t="shared" si="9"/>
        <v>0</v>
      </c>
      <c r="K11" s="56">
        <f t="shared" si="9"/>
        <v>5</v>
      </c>
      <c r="L11" s="56">
        <f t="shared" si="9"/>
        <v>0</v>
      </c>
      <c r="M11" s="56">
        <f t="shared" si="9"/>
        <v>10</v>
      </c>
      <c r="N11" s="56">
        <f t="shared" si="9"/>
        <v>7</v>
      </c>
      <c r="O11" s="56">
        <f t="shared" si="9"/>
        <v>0</v>
      </c>
      <c r="P11" s="56">
        <f t="shared" si="9"/>
        <v>3</v>
      </c>
      <c r="Q11" s="56">
        <f t="shared" si="9"/>
        <v>0</v>
      </c>
      <c r="R11" s="56">
        <f t="shared" si="9"/>
        <v>4</v>
      </c>
      <c r="S11" s="56">
        <f t="shared" si="9"/>
        <v>0</v>
      </c>
      <c r="T11" s="56">
        <f t="shared" si="9"/>
        <v>3</v>
      </c>
      <c r="U11" s="56">
        <f t="shared" si="9"/>
        <v>1</v>
      </c>
      <c r="V11" s="56">
        <f t="shared" si="9"/>
        <v>14</v>
      </c>
      <c r="W11" s="56">
        <f t="shared" si="9"/>
        <v>0</v>
      </c>
      <c r="X11" s="56">
        <f t="shared" si="9"/>
        <v>0</v>
      </c>
      <c r="Y11" s="56">
        <f t="shared" si="9"/>
        <v>4</v>
      </c>
      <c r="Z11" s="56">
        <f t="shared" si="9"/>
        <v>0</v>
      </c>
      <c r="AA11" s="56">
        <f t="shared" si="9"/>
        <v>1</v>
      </c>
      <c r="AB11" s="56">
        <f t="shared" si="9"/>
        <v>5</v>
      </c>
      <c r="AC11" s="56">
        <f t="shared" si="9"/>
        <v>6</v>
      </c>
      <c r="AD11" s="56">
        <f t="shared" si="9"/>
        <v>0</v>
      </c>
      <c r="AE11" s="56">
        <f t="shared" si="9"/>
        <v>6</v>
      </c>
      <c r="AF11" s="56">
        <f t="shared" si="9"/>
        <v>0</v>
      </c>
      <c r="AG11" s="56">
        <f t="shared" si="9"/>
        <v>5</v>
      </c>
      <c r="AH11" s="56">
        <f t="shared" si="9"/>
        <v>0</v>
      </c>
      <c r="AI11" s="56">
        <f t="shared" si="9"/>
        <v>1</v>
      </c>
      <c r="AJ11" s="56">
        <f t="shared" si="9"/>
        <v>1</v>
      </c>
      <c r="AK11" s="56">
        <f t="shared" si="9"/>
        <v>0</v>
      </c>
      <c r="AL11" s="56">
        <f t="shared" si="9"/>
        <v>1</v>
      </c>
      <c r="AM11" s="56">
        <f t="shared" si="9"/>
        <v>0</v>
      </c>
      <c r="AN11" s="56">
        <f t="shared" si="9"/>
        <v>0</v>
      </c>
      <c r="AO11" s="56">
        <f t="shared" si="9"/>
        <v>0</v>
      </c>
      <c r="AP11" s="56">
        <f t="shared" si="9"/>
        <v>0</v>
      </c>
    </row>
    <row r="12" spans="1:42" ht="38.25" x14ac:dyDescent="0.25">
      <c r="A12" s="62" t="s">
        <v>4</v>
      </c>
      <c r="B12" s="63" t="s">
        <v>57</v>
      </c>
      <c r="C12" s="65">
        <v>5</v>
      </c>
      <c r="D12" s="65">
        <v>0</v>
      </c>
      <c r="E12" s="65">
        <v>5</v>
      </c>
      <c r="F12" s="65">
        <v>0</v>
      </c>
      <c r="G12" s="65">
        <v>0</v>
      </c>
      <c r="H12" s="67">
        <v>13</v>
      </c>
      <c r="I12" s="65">
        <f t="shared" ref="I12" si="10">H12-J12-K12</f>
        <v>11</v>
      </c>
      <c r="J12" s="64">
        <v>0</v>
      </c>
      <c r="K12" s="39">
        <v>2</v>
      </c>
      <c r="L12" s="39">
        <v>0</v>
      </c>
      <c r="M12" s="39">
        <f t="shared" ref="M12:M13" si="11">N12+O12+P12+Q12</f>
        <v>10</v>
      </c>
      <c r="N12" s="39">
        <v>7</v>
      </c>
      <c r="O12" s="39">
        <v>0</v>
      </c>
      <c r="P12" s="39">
        <v>3</v>
      </c>
      <c r="Q12" s="39">
        <v>0</v>
      </c>
      <c r="R12" s="39">
        <f t="shared" ref="R12:R13" si="12">S12+T12+U12</f>
        <v>4</v>
      </c>
      <c r="S12" s="39">
        <v>0</v>
      </c>
      <c r="T12" s="39">
        <v>3</v>
      </c>
      <c r="U12" s="39">
        <v>1</v>
      </c>
      <c r="V12" s="39">
        <f t="shared" ref="V12:V13" si="13">M12+R12</f>
        <v>14</v>
      </c>
      <c r="W12" s="39">
        <v>0</v>
      </c>
      <c r="X12" s="39">
        <v>0</v>
      </c>
      <c r="Y12" s="39">
        <f t="shared" ref="Y12:Y13" si="14">E12+I12-V12</f>
        <v>2</v>
      </c>
      <c r="Z12" s="39">
        <v>0</v>
      </c>
      <c r="AA12" s="39">
        <v>1</v>
      </c>
      <c r="AB12" s="39">
        <v>4</v>
      </c>
      <c r="AC12" s="39">
        <v>5</v>
      </c>
      <c r="AD12" s="39">
        <v>0</v>
      </c>
      <c r="AE12" s="39">
        <v>5</v>
      </c>
      <c r="AF12" s="39"/>
      <c r="AG12" s="39">
        <v>5</v>
      </c>
      <c r="AH12" s="39">
        <v>0</v>
      </c>
      <c r="AI12" s="39">
        <v>1</v>
      </c>
      <c r="AJ12" s="39">
        <v>1</v>
      </c>
      <c r="AK12" s="39">
        <v>0</v>
      </c>
      <c r="AL12" s="39">
        <v>1</v>
      </c>
      <c r="AM12" s="64"/>
      <c r="AN12" s="64"/>
      <c r="AO12" s="64"/>
      <c r="AP12" s="64"/>
    </row>
    <row r="13" spans="1:42" ht="38.25" x14ac:dyDescent="0.25">
      <c r="A13" s="62" t="s">
        <v>5</v>
      </c>
      <c r="B13" s="63" t="s">
        <v>58</v>
      </c>
      <c r="C13" s="64">
        <f t="shared" ref="C13" si="15">E13+F13+G13</f>
        <v>0</v>
      </c>
      <c r="D13" s="65">
        <v>0</v>
      </c>
      <c r="E13" s="65">
        <v>0</v>
      </c>
      <c r="F13" s="65">
        <v>0</v>
      </c>
      <c r="G13" s="65">
        <v>0</v>
      </c>
      <c r="H13" s="67">
        <v>5</v>
      </c>
      <c r="I13" s="65">
        <v>2</v>
      </c>
      <c r="J13" s="64">
        <v>0</v>
      </c>
      <c r="K13" s="39">
        <v>3</v>
      </c>
      <c r="L13" s="39">
        <v>0</v>
      </c>
      <c r="M13" s="39">
        <f t="shared" si="11"/>
        <v>0</v>
      </c>
      <c r="N13" s="39">
        <v>0</v>
      </c>
      <c r="O13" s="39">
        <v>0</v>
      </c>
      <c r="P13" s="39">
        <v>0</v>
      </c>
      <c r="Q13" s="39">
        <v>0</v>
      </c>
      <c r="R13" s="39">
        <f t="shared" si="12"/>
        <v>0</v>
      </c>
      <c r="S13" s="39">
        <v>0</v>
      </c>
      <c r="T13" s="39">
        <v>0</v>
      </c>
      <c r="U13" s="39">
        <v>0</v>
      </c>
      <c r="V13" s="39">
        <f t="shared" si="13"/>
        <v>0</v>
      </c>
      <c r="W13" s="39">
        <v>0</v>
      </c>
      <c r="X13" s="39">
        <v>0</v>
      </c>
      <c r="Y13" s="39">
        <f t="shared" si="14"/>
        <v>2</v>
      </c>
      <c r="Z13" s="39">
        <v>0</v>
      </c>
      <c r="AA13" s="39">
        <v>0</v>
      </c>
      <c r="AB13" s="39">
        <v>1</v>
      </c>
      <c r="AC13" s="39">
        <v>1</v>
      </c>
      <c r="AD13" s="39">
        <v>0</v>
      </c>
      <c r="AE13" s="39">
        <v>1</v>
      </c>
      <c r="AF13" s="39"/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38.25" x14ac:dyDescent="0.25">
      <c r="A14" s="62" t="s">
        <v>47</v>
      </c>
      <c r="B14" s="61" t="s">
        <v>59</v>
      </c>
      <c r="C14" s="56">
        <f t="shared" ref="C14:AP14" si="16">SUM(C15:C16)</f>
        <v>7</v>
      </c>
      <c r="D14" s="56">
        <f t="shared" si="16"/>
        <v>0</v>
      </c>
      <c r="E14" s="56">
        <f t="shared" si="16"/>
        <v>7</v>
      </c>
      <c r="F14" s="56">
        <f t="shared" si="16"/>
        <v>0</v>
      </c>
      <c r="G14" s="56">
        <f t="shared" si="16"/>
        <v>0</v>
      </c>
      <c r="H14" s="56">
        <f t="shared" si="16"/>
        <v>28</v>
      </c>
      <c r="I14" s="56">
        <f t="shared" si="16"/>
        <v>27</v>
      </c>
      <c r="J14" s="56">
        <f t="shared" si="16"/>
        <v>0</v>
      </c>
      <c r="K14" s="56">
        <f t="shared" si="16"/>
        <v>1</v>
      </c>
      <c r="L14" s="56">
        <f t="shared" si="16"/>
        <v>0</v>
      </c>
      <c r="M14" s="56">
        <f t="shared" si="16"/>
        <v>0</v>
      </c>
      <c r="N14" s="56">
        <f t="shared" si="16"/>
        <v>0</v>
      </c>
      <c r="O14" s="56">
        <f t="shared" si="16"/>
        <v>0</v>
      </c>
      <c r="P14" s="56">
        <f t="shared" si="16"/>
        <v>0</v>
      </c>
      <c r="Q14" s="56">
        <f t="shared" si="16"/>
        <v>0</v>
      </c>
      <c r="R14" s="56">
        <f t="shared" si="16"/>
        <v>7</v>
      </c>
      <c r="S14" s="56">
        <f t="shared" si="16"/>
        <v>0</v>
      </c>
      <c r="T14" s="56">
        <f t="shared" si="16"/>
        <v>6</v>
      </c>
      <c r="U14" s="56">
        <f t="shared" si="16"/>
        <v>1</v>
      </c>
      <c r="V14" s="56">
        <f t="shared" si="16"/>
        <v>7</v>
      </c>
      <c r="W14" s="56">
        <f t="shared" si="16"/>
        <v>0</v>
      </c>
      <c r="X14" s="56">
        <f t="shared" si="16"/>
        <v>0</v>
      </c>
      <c r="Y14" s="56">
        <f t="shared" si="16"/>
        <v>27</v>
      </c>
      <c r="Z14" s="56">
        <f t="shared" si="16"/>
        <v>0</v>
      </c>
      <c r="AA14" s="56">
        <f t="shared" si="16"/>
        <v>3</v>
      </c>
      <c r="AB14" s="56">
        <f t="shared" si="16"/>
        <v>6</v>
      </c>
      <c r="AC14" s="56">
        <f t="shared" si="16"/>
        <v>9</v>
      </c>
      <c r="AD14" s="56">
        <f t="shared" si="16"/>
        <v>1</v>
      </c>
      <c r="AE14" s="56">
        <f t="shared" si="16"/>
        <v>8</v>
      </c>
      <c r="AF14" s="56">
        <f t="shared" si="16"/>
        <v>0</v>
      </c>
      <c r="AG14" s="56">
        <f t="shared" si="16"/>
        <v>7</v>
      </c>
      <c r="AH14" s="56">
        <f t="shared" si="16"/>
        <v>0</v>
      </c>
      <c r="AI14" s="56">
        <f t="shared" si="16"/>
        <v>0</v>
      </c>
      <c r="AJ14" s="56">
        <f t="shared" si="16"/>
        <v>0</v>
      </c>
      <c r="AK14" s="56">
        <f t="shared" si="16"/>
        <v>0</v>
      </c>
      <c r="AL14" s="56">
        <f t="shared" si="16"/>
        <v>0</v>
      </c>
      <c r="AM14" s="56">
        <f t="shared" si="16"/>
        <v>0</v>
      </c>
      <c r="AN14" s="56">
        <f t="shared" si="16"/>
        <v>0</v>
      </c>
      <c r="AO14" s="56">
        <f t="shared" si="16"/>
        <v>0</v>
      </c>
      <c r="AP14" s="56">
        <f t="shared" si="16"/>
        <v>0</v>
      </c>
    </row>
    <row r="15" spans="1:42" ht="46.5" customHeight="1" x14ac:dyDescent="0.25">
      <c r="A15" s="62" t="s">
        <v>6</v>
      </c>
      <c r="B15" s="63" t="s">
        <v>60</v>
      </c>
      <c r="C15" s="64">
        <f t="shared" ref="C15:C17" si="17">E15+F15+G15</f>
        <v>5</v>
      </c>
      <c r="D15" s="65">
        <v>0</v>
      </c>
      <c r="E15" s="67">
        <v>5</v>
      </c>
      <c r="F15" s="67">
        <v>0</v>
      </c>
      <c r="G15" s="67">
        <v>0</v>
      </c>
      <c r="H15" s="67">
        <v>4</v>
      </c>
      <c r="I15" s="65">
        <f t="shared" ref="I15:I16" si="18">H15-J15-K15</f>
        <v>4</v>
      </c>
      <c r="J15" s="64">
        <v>0</v>
      </c>
      <c r="K15" s="39">
        <v>0</v>
      </c>
      <c r="L15" s="39">
        <v>0</v>
      </c>
      <c r="M15" s="39">
        <f t="shared" ref="M15:M17" si="19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17" si="20">S15+T15+U15</f>
        <v>4</v>
      </c>
      <c r="S15" s="39">
        <v>0</v>
      </c>
      <c r="T15" s="39">
        <v>4</v>
      </c>
      <c r="U15" s="39">
        <v>0</v>
      </c>
      <c r="V15" s="39">
        <f t="shared" ref="V15:V17" si="21">M15+R15</f>
        <v>4</v>
      </c>
      <c r="W15" s="39">
        <v>0</v>
      </c>
      <c r="X15" s="39">
        <v>0</v>
      </c>
      <c r="Y15" s="39">
        <f t="shared" ref="Y15" si="22">E15+I15-L15-V15</f>
        <v>5</v>
      </c>
      <c r="Z15" s="39">
        <v>0</v>
      </c>
      <c r="AA15" s="39">
        <v>1</v>
      </c>
      <c r="AB15" s="39">
        <v>0</v>
      </c>
      <c r="AC15" s="39">
        <v>1</v>
      </c>
      <c r="AD15" s="39">
        <v>1</v>
      </c>
      <c r="AE15" s="39">
        <v>0</v>
      </c>
      <c r="AF15" s="39"/>
      <c r="AG15" s="39">
        <v>1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customHeight="1" x14ac:dyDescent="0.25">
      <c r="A16" s="62" t="s">
        <v>7</v>
      </c>
      <c r="B16" s="63" t="s">
        <v>61</v>
      </c>
      <c r="C16" s="64">
        <f t="shared" si="17"/>
        <v>2</v>
      </c>
      <c r="D16" s="65">
        <v>0</v>
      </c>
      <c r="E16" s="67">
        <v>2</v>
      </c>
      <c r="F16" s="67">
        <v>0</v>
      </c>
      <c r="G16" s="67">
        <v>0</v>
      </c>
      <c r="H16" s="67">
        <v>24</v>
      </c>
      <c r="I16" s="65">
        <f t="shared" si="18"/>
        <v>23</v>
      </c>
      <c r="J16" s="68">
        <v>0</v>
      </c>
      <c r="K16" s="68">
        <v>1</v>
      </c>
      <c r="L16" s="68">
        <v>0</v>
      </c>
      <c r="M16" s="39">
        <f t="shared" si="19"/>
        <v>0</v>
      </c>
      <c r="N16" s="68">
        <v>0</v>
      </c>
      <c r="O16" s="68">
        <v>0</v>
      </c>
      <c r="P16" s="68">
        <v>0</v>
      </c>
      <c r="Q16" s="68">
        <v>0</v>
      </c>
      <c r="R16" s="39">
        <f t="shared" si="20"/>
        <v>3</v>
      </c>
      <c r="S16" s="68">
        <v>0</v>
      </c>
      <c r="T16" s="68">
        <v>2</v>
      </c>
      <c r="U16" s="68">
        <v>1</v>
      </c>
      <c r="V16" s="39">
        <f t="shared" si="21"/>
        <v>3</v>
      </c>
      <c r="W16" s="68">
        <v>0</v>
      </c>
      <c r="X16" s="68">
        <v>0</v>
      </c>
      <c r="Y16" s="39">
        <f t="shared" ref="Y16:Y18" si="23">E16+I16-V16</f>
        <v>22</v>
      </c>
      <c r="Z16" s="68">
        <v>0</v>
      </c>
      <c r="AA16" s="68">
        <v>2</v>
      </c>
      <c r="AB16" s="68">
        <v>6</v>
      </c>
      <c r="AC16" s="68">
        <v>8</v>
      </c>
      <c r="AD16" s="68">
        <v>0</v>
      </c>
      <c r="AE16" s="68">
        <v>8</v>
      </c>
      <c r="AF16" s="68"/>
      <c r="AG16" s="68">
        <v>6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f t="shared" si="17"/>
        <v>27</v>
      </c>
      <c r="D17" s="65">
        <v>0</v>
      </c>
      <c r="E17" s="65">
        <v>27</v>
      </c>
      <c r="F17" s="65">
        <v>0</v>
      </c>
      <c r="G17" s="65">
        <v>0</v>
      </c>
      <c r="H17" s="67">
        <v>6</v>
      </c>
      <c r="I17" s="67">
        <v>6</v>
      </c>
      <c r="J17" s="68">
        <v>0</v>
      </c>
      <c r="K17" s="68">
        <v>0</v>
      </c>
      <c r="L17" s="68">
        <v>0</v>
      </c>
      <c r="M17" s="39">
        <f t="shared" si="19"/>
        <v>3</v>
      </c>
      <c r="N17" s="68">
        <v>3</v>
      </c>
      <c r="O17" s="68">
        <v>0</v>
      </c>
      <c r="P17" s="68">
        <v>0</v>
      </c>
      <c r="Q17" s="68">
        <v>0</v>
      </c>
      <c r="R17" s="39">
        <f t="shared" si="20"/>
        <v>13</v>
      </c>
      <c r="S17" s="68">
        <v>0</v>
      </c>
      <c r="T17" s="68">
        <v>3</v>
      </c>
      <c r="U17" s="68">
        <v>10</v>
      </c>
      <c r="V17" s="39">
        <f t="shared" si="21"/>
        <v>16</v>
      </c>
      <c r="W17" s="68">
        <v>0</v>
      </c>
      <c r="X17" s="68">
        <v>0</v>
      </c>
      <c r="Y17" s="39">
        <f t="shared" si="23"/>
        <v>17</v>
      </c>
      <c r="Z17" s="68">
        <v>0</v>
      </c>
      <c r="AA17" s="68">
        <v>0</v>
      </c>
      <c r="AB17" s="68">
        <v>1</v>
      </c>
      <c r="AC17" s="68">
        <v>1</v>
      </c>
      <c r="AD17" s="68">
        <v>0</v>
      </c>
      <c r="AE17" s="68">
        <v>1</v>
      </c>
      <c r="AF17" s="68"/>
      <c r="AG17" s="68">
        <v>1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28.5" customHeight="1" x14ac:dyDescent="0.25">
      <c r="A18" s="62">
        <v>5</v>
      </c>
      <c r="B18" s="61" t="s">
        <v>66</v>
      </c>
      <c r="C18" s="64">
        <f t="shared" si="1"/>
        <v>0</v>
      </c>
      <c r="D18" s="65">
        <v>0</v>
      </c>
      <c r="E18" s="65">
        <v>0</v>
      </c>
      <c r="F18" s="67">
        <v>0</v>
      </c>
      <c r="G18" s="67">
        <v>0</v>
      </c>
      <c r="H18" s="67">
        <f t="shared" si="7"/>
        <v>2</v>
      </c>
      <c r="I18" s="67">
        <v>0</v>
      </c>
      <c r="J18" s="68">
        <v>0</v>
      </c>
      <c r="K18" s="68">
        <v>2</v>
      </c>
      <c r="L18" s="68">
        <v>0</v>
      </c>
      <c r="M18" s="39">
        <f t="shared" si="3"/>
        <v>0</v>
      </c>
      <c r="N18" s="68">
        <v>0</v>
      </c>
      <c r="O18" s="68">
        <v>0</v>
      </c>
      <c r="P18" s="68">
        <v>0</v>
      </c>
      <c r="Q18" s="68">
        <v>0</v>
      </c>
      <c r="R18" s="39">
        <f t="shared" si="4"/>
        <v>0</v>
      </c>
      <c r="S18" s="68">
        <v>0</v>
      </c>
      <c r="T18" s="68">
        <v>0</v>
      </c>
      <c r="U18" s="68">
        <v>0</v>
      </c>
      <c r="V18" s="39">
        <f t="shared" si="5"/>
        <v>0</v>
      </c>
      <c r="W18" s="68">
        <v>0</v>
      </c>
      <c r="X18" s="68">
        <v>0</v>
      </c>
      <c r="Y18" s="39">
        <f t="shared" si="23"/>
        <v>0</v>
      </c>
      <c r="Z18" s="68">
        <v>0</v>
      </c>
      <c r="AA18" s="68">
        <v>0</v>
      </c>
      <c r="AB18" s="68">
        <v>1</v>
      </c>
      <c r="AC18" s="121">
        <f t="shared" si="8"/>
        <v>1</v>
      </c>
      <c r="AD18" s="68">
        <v>0</v>
      </c>
      <c r="AE18" s="121">
        <v>1</v>
      </c>
      <c r="AF18" s="68"/>
      <c r="AG18" s="68">
        <v>1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25.5" x14ac:dyDescent="0.25">
      <c r="A19" s="62">
        <v>6</v>
      </c>
      <c r="B19" s="61" t="s">
        <v>67</v>
      </c>
      <c r="C19" s="56">
        <f t="shared" ref="C19:AP19" si="24">SUM(C20:C26)</f>
        <v>0</v>
      </c>
      <c r="D19" s="56">
        <f t="shared" si="24"/>
        <v>0</v>
      </c>
      <c r="E19" s="56">
        <f t="shared" si="24"/>
        <v>0</v>
      </c>
      <c r="F19" s="56">
        <f t="shared" si="24"/>
        <v>0</v>
      </c>
      <c r="G19" s="56">
        <f t="shared" si="24"/>
        <v>0</v>
      </c>
      <c r="H19" s="56">
        <f t="shared" si="24"/>
        <v>1</v>
      </c>
      <c r="I19" s="56">
        <f t="shared" si="24"/>
        <v>0</v>
      </c>
      <c r="J19" s="56">
        <f t="shared" si="24"/>
        <v>1</v>
      </c>
      <c r="K19" s="56">
        <f t="shared" si="24"/>
        <v>0</v>
      </c>
      <c r="L19" s="56">
        <f t="shared" si="24"/>
        <v>0</v>
      </c>
      <c r="M19" s="56">
        <f t="shared" si="24"/>
        <v>1</v>
      </c>
      <c r="N19" s="56">
        <f t="shared" si="24"/>
        <v>0</v>
      </c>
      <c r="O19" s="56">
        <f t="shared" si="24"/>
        <v>0</v>
      </c>
      <c r="P19" s="56">
        <f t="shared" si="24"/>
        <v>1</v>
      </c>
      <c r="Q19" s="56">
        <f t="shared" si="24"/>
        <v>0</v>
      </c>
      <c r="R19" s="56">
        <f t="shared" si="24"/>
        <v>0</v>
      </c>
      <c r="S19" s="56">
        <f t="shared" si="24"/>
        <v>0</v>
      </c>
      <c r="T19" s="56">
        <f t="shared" si="24"/>
        <v>0</v>
      </c>
      <c r="U19" s="56">
        <f t="shared" si="24"/>
        <v>0</v>
      </c>
      <c r="V19" s="56">
        <f t="shared" si="24"/>
        <v>1</v>
      </c>
      <c r="W19" s="56">
        <f t="shared" si="24"/>
        <v>0</v>
      </c>
      <c r="X19" s="56">
        <f t="shared" si="24"/>
        <v>0</v>
      </c>
      <c r="Y19" s="56">
        <f t="shared" si="24"/>
        <v>0</v>
      </c>
      <c r="Z19" s="56">
        <f t="shared" si="24"/>
        <v>0</v>
      </c>
      <c r="AA19" s="56">
        <f t="shared" si="24"/>
        <v>0</v>
      </c>
      <c r="AB19" s="56">
        <f t="shared" si="24"/>
        <v>2</v>
      </c>
      <c r="AC19" s="56">
        <f t="shared" si="24"/>
        <v>2</v>
      </c>
      <c r="AD19" s="56">
        <f t="shared" si="24"/>
        <v>0</v>
      </c>
      <c r="AE19" s="56">
        <f t="shared" si="24"/>
        <v>2</v>
      </c>
      <c r="AF19" s="56">
        <f t="shared" si="24"/>
        <v>0</v>
      </c>
      <c r="AG19" s="56">
        <f t="shared" si="24"/>
        <v>2</v>
      </c>
      <c r="AH19" s="56">
        <f t="shared" si="24"/>
        <v>0</v>
      </c>
      <c r="AI19" s="56">
        <f t="shared" si="24"/>
        <v>0</v>
      </c>
      <c r="AJ19" s="56">
        <f t="shared" si="24"/>
        <v>0</v>
      </c>
      <c r="AK19" s="56">
        <f t="shared" si="24"/>
        <v>0</v>
      </c>
      <c r="AL19" s="56">
        <f t="shared" si="24"/>
        <v>0</v>
      </c>
      <c r="AM19" s="56">
        <f t="shared" si="24"/>
        <v>0</v>
      </c>
      <c r="AN19" s="56">
        <f t="shared" si="24"/>
        <v>0</v>
      </c>
      <c r="AO19" s="56">
        <f t="shared" si="24"/>
        <v>0</v>
      </c>
      <c r="AP19" s="56">
        <f t="shared" si="24"/>
        <v>0</v>
      </c>
    </row>
    <row r="20" spans="1:42" ht="35.25" customHeight="1" x14ac:dyDescent="0.25">
      <c r="A20" s="62" t="s">
        <v>8</v>
      </c>
      <c r="B20" s="63" t="s">
        <v>68</v>
      </c>
      <c r="C20" s="125">
        <f t="shared" si="1"/>
        <v>0</v>
      </c>
      <c r="D20" s="126">
        <v>0</v>
      </c>
      <c r="E20" s="127">
        <v>0</v>
      </c>
      <c r="F20" s="127">
        <v>0</v>
      </c>
      <c r="G20" s="127">
        <v>0</v>
      </c>
      <c r="H20" s="127">
        <f t="shared" si="7"/>
        <v>0</v>
      </c>
      <c r="I20" s="127">
        <v>0</v>
      </c>
      <c r="J20" s="99">
        <v>0</v>
      </c>
      <c r="K20" s="99">
        <v>0</v>
      </c>
      <c r="L20" s="99">
        <v>0</v>
      </c>
      <c r="M20" s="121">
        <f t="shared" si="3"/>
        <v>0</v>
      </c>
      <c r="N20" s="99">
        <v>0</v>
      </c>
      <c r="O20" s="99">
        <v>0</v>
      </c>
      <c r="P20" s="99">
        <v>0</v>
      </c>
      <c r="Q20" s="99">
        <v>0</v>
      </c>
      <c r="R20" s="121">
        <f t="shared" si="4"/>
        <v>0</v>
      </c>
      <c r="S20" s="99">
        <v>0</v>
      </c>
      <c r="T20" s="99">
        <v>0</v>
      </c>
      <c r="U20" s="99">
        <v>0</v>
      </c>
      <c r="V20" s="121">
        <f t="shared" si="5"/>
        <v>0</v>
      </c>
      <c r="W20" s="99">
        <v>0</v>
      </c>
      <c r="X20" s="99">
        <v>0</v>
      </c>
      <c r="Y20" s="121">
        <f t="shared" ref="Y20:Y42" si="25">E20+I20-V20</f>
        <v>0</v>
      </c>
      <c r="Z20" s="99">
        <v>0</v>
      </c>
      <c r="AA20" s="99">
        <v>0</v>
      </c>
      <c r="AB20" s="99">
        <v>0</v>
      </c>
      <c r="AC20" s="121">
        <f t="shared" si="8"/>
        <v>0</v>
      </c>
      <c r="AD20" s="99">
        <v>0</v>
      </c>
      <c r="AE20" s="121">
        <v>0</v>
      </c>
      <c r="AF20" s="99"/>
      <c r="AG20" s="99">
        <v>0</v>
      </c>
      <c r="AH20" s="99">
        <v>0</v>
      </c>
      <c r="AI20" s="99">
        <v>0</v>
      </c>
      <c r="AJ20" s="99">
        <v>0</v>
      </c>
      <c r="AK20" s="99">
        <v>0</v>
      </c>
      <c r="AL20" s="99">
        <v>0</v>
      </c>
      <c r="AM20" s="99"/>
      <c r="AN20" s="99"/>
      <c r="AO20" s="99"/>
      <c r="AP20" s="99"/>
    </row>
    <row r="21" spans="1:42" ht="38.25" x14ac:dyDescent="0.25">
      <c r="A21" s="62" t="s">
        <v>9</v>
      </c>
      <c r="B21" s="63" t="s">
        <v>69</v>
      </c>
      <c r="C21" s="125">
        <f t="shared" si="1"/>
        <v>0</v>
      </c>
      <c r="D21" s="126">
        <v>0</v>
      </c>
      <c r="E21" s="126">
        <v>0</v>
      </c>
      <c r="F21" s="126">
        <v>0</v>
      </c>
      <c r="G21" s="126">
        <v>0</v>
      </c>
      <c r="H21" s="127">
        <f t="shared" si="7"/>
        <v>0</v>
      </c>
      <c r="I21" s="127">
        <v>0</v>
      </c>
      <c r="J21" s="99">
        <v>0</v>
      </c>
      <c r="K21" s="99">
        <v>0</v>
      </c>
      <c r="L21" s="99">
        <v>0</v>
      </c>
      <c r="M21" s="121">
        <f t="shared" si="3"/>
        <v>0</v>
      </c>
      <c r="N21" s="99">
        <v>0</v>
      </c>
      <c r="O21" s="99">
        <v>0</v>
      </c>
      <c r="P21" s="99">
        <v>0</v>
      </c>
      <c r="Q21" s="99">
        <v>0</v>
      </c>
      <c r="R21" s="121">
        <f t="shared" si="4"/>
        <v>0</v>
      </c>
      <c r="S21" s="99">
        <v>0</v>
      </c>
      <c r="T21" s="99">
        <v>0</v>
      </c>
      <c r="U21" s="99">
        <v>0</v>
      </c>
      <c r="V21" s="121">
        <f t="shared" si="5"/>
        <v>0</v>
      </c>
      <c r="W21" s="99">
        <v>0</v>
      </c>
      <c r="X21" s="99">
        <v>0</v>
      </c>
      <c r="Y21" s="121">
        <f t="shared" si="25"/>
        <v>0</v>
      </c>
      <c r="Z21" s="99">
        <v>0</v>
      </c>
      <c r="AA21" s="99">
        <v>0</v>
      </c>
      <c r="AB21" s="99">
        <v>0</v>
      </c>
      <c r="AC21" s="121">
        <f t="shared" si="8"/>
        <v>0</v>
      </c>
      <c r="AD21" s="99">
        <v>0</v>
      </c>
      <c r="AE21" s="121">
        <v>0</v>
      </c>
      <c r="AF21" s="99"/>
      <c r="AG21" s="99">
        <v>0</v>
      </c>
      <c r="AH21" s="99">
        <v>0</v>
      </c>
      <c r="AI21" s="99">
        <v>0</v>
      </c>
      <c r="AJ21" s="99">
        <v>0</v>
      </c>
      <c r="AK21" s="99">
        <v>0</v>
      </c>
      <c r="AL21" s="99">
        <v>0</v>
      </c>
      <c r="AM21" s="99"/>
      <c r="AN21" s="99"/>
      <c r="AO21" s="99"/>
      <c r="AP21" s="99"/>
    </row>
    <row r="22" spans="1:42" ht="43.5" customHeight="1" x14ac:dyDescent="0.25">
      <c r="A22" s="62" t="s">
        <v>10</v>
      </c>
      <c r="B22" s="63" t="s">
        <v>70</v>
      </c>
      <c r="C22" s="125">
        <f t="shared" si="1"/>
        <v>0</v>
      </c>
      <c r="D22" s="126">
        <v>0</v>
      </c>
      <c r="E22" s="127">
        <v>0</v>
      </c>
      <c r="F22" s="127">
        <v>0</v>
      </c>
      <c r="G22" s="127">
        <v>0</v>
      </c>
      <c r="H22" s="127">
        <f t="shared" si="7"/>
        <v>1</v>
      </c>
      <c r="I22" s="127">
        <v>0</v>
      </c>
      <c r="J22" s="99">
        <v>1</v>
      </c>
      <c r="K22" s="99">
        <v>0</v>
      </c>
      <c r="L22" s="99">
        <v>0</v>
      </c>
      <c r="M22" s="121">
        <f t="shared" si="3"/>
        <v>1</v>
      </c>
      <c r="N22" s="99">
        <v>0</v>
      </c>
      <c r="O22" s="99">
        <v>0</v>
      </c>
      <c r="P22" s="99">
        <v>1</v>
      </c>
      <c r="Q22" s="99">
        <v>0</v>
      </c>
      <c r="R22" s="121">
        <f t="shared" si="4"/>
        <v>0</v>
      </c>
      <c r="S22" s="99">
        <v>0</v>
      </c>
      <c r="T22" s="99">
        <v>0</v>
      </c>
      <c r="U22" s="99">
        <v>0</v>
      </c>
      <c r="V22" s="121">
        <f t="shared" si="5"/>
        <v>1</v>
      </c>
      <c r="W22" s="99">
        <v>0</v>
      </c>
      <c r="X22" s="99">
        <v>0</v>
      </c>
      <c r="Y22" s="121">
        <v>0</v>
      </c>
      <c r="Z22" s="99">
        <v>0</v>
      </c>
      <c r="AA22" s="99">
        <v>0</v>
      </c>
      <c r="AB22" s="99">
        <v>2</v>
      </c>
      <c r="AC22" s="121">
        <f t="shared" si="8"/>
        <v>2</v>
      </c>
      <c r="AD22" s="99">
        <v>0</v>
      </c>
      <c r="AE22" s="121">
        <v>2</v>
      </c>
      <c r="AF22" s="99"/>
      <c r="AG22" s="99">
        <v>2</v>
      </c>
      <c r="AH22" s="99">
        <v>0</v>
      </c>
      <c r="AI22" s="99">
        <v>0</v>
      </c>
      <c r="AJ22" s="99">
        <v>0</v>
      </c>
      <c r="AK22" s="99">
        <v>0</v>
      </c>
      <c r="AL22" s="99">
        <v>0</v>
      </c>
      <c r="AM22" s="99"/>
      <c r="AN22" s="99"/>
      <c r="AO22" s="99"/>
      <c r="AP22" s="99"/>
    </row>
    <row r="23" spans="1:42" ht="25.5" x14ac:dyDescent="0.25">
      <c r="A23" s="62" t="s">
        <v>11</v>
      </c>
      <c r="B23" s="63" t="s">
        <v>71</v>
      </c>
      <c r="C23" s="125">
        <f t="shared" si="1"/>
        <v>0</v>
      </c>
      <c r="D23" s="126">
        <v>0</v>
      </c>
      <c r="E23" s="127">
        <v>0</v>
      </c>
      <c r="F23" s="127">
        <v>0</v>
      </c>
      <c r="G23" s="127">
        <v>0</v>
      </c>
      <c r="H23" s="127">
        <f t="shared" si="7"/>
        <v>0</v>
      </c>
      <c r="I23" s="127">
        <v>0</v>
      </c>
      <c r="J23" s="99">
        <v>0</v>
      </c>
      <c r="K23" s="99">
        <v>0</v>
      </c>
      <c r="L23" s="99">
        <v>0</v>
      </c>
      <c r="M23" s="121">
        <f t="shared" si="3"/>
        <v>0</v>
      </c>
      <c r="N23" s="99">
        <v>0</v>
      </c>
      <c r="O23" s="99">
        <v>0</v>
      </c>
      <c r="P23" s="99">
        <v>0</v>
      </c>
      <c r="Q23" s="99">
        <v>0</v>
      </c>
      <c r="R23" s="121">
        <f t="shared" si="4"/>
        <v>0</v>
      </c>
      <c r="S23" s="99">
        <v>0</v>
      </c>
      <c r="T23" s="99">
        <v>0</v>
      </c>
      <c r="U23" s="99">
        <v>0</v>
      </c>
      <c r="V23" s="121">
        <f t="shared" si="5"/>
        <v>0</v>
      </c>
      <c r="W23" s="99">
        <v>0</v>
      </c>
      <c r="X23" s="99">
        <v>0</v>
      </c>
      <c r="Y23" s="121">
        <f t="shared" si="25"/>
        <v>0</v>
      </c>
      <c r="Z23" s="99">
        <v>0</v>
      </c>
      <c r="AA23" s="99">
        <v>0</v>
      </c>
      <c r="AB23" s="99">
        <v>0</v>
      </c>
      <c r="AC23" s="121">
        <f t="shared" si="8"/>
        <v>0</v>
      </c>
      <c r="AD23" s="99">
        <v>0</v>
      </c>
      <c r="AE23" s="121">
        <v>0</v>
      </c>
      <c r="AF23" s="99"/>
      <c r="AG23" s="99">
        <v>0</v>
      </c>
      <c r="AH23" s="99">
        <v>0</v>
      </c>
      <c r="AI23" s="99">
        <v>0</v>
      </c>
      <c r="AJ23" s="99">
        <v>0</v>
      </c>
      <c r="AK23" s="99">
        <v>0</v>
      </c>
      <c r="AL23" s="99">
        <v>0</v>
      </c>
      <c r="AM23" s="99"/>
      <c r="AN23" s="99"/>
      <c r="AO23" s="99"/>
      <c r="AP23" s="99"/>
    </row>
    <row r="24" spans="1:42" ht="34.5" customHeight="1" x14ac:dyDescent="0.25">
      <c r="A24" s="62" t="s">
        <v>12</v>
      </c>
      <c r="B24" s="63" t="s">
        <v>72</v>
      </c>
      <c r="C24" s="125">
        <f t="shared" si="1"/>
        <v>0</v>
      </c>
      <c r="D24" s="126">
        <v>0</v>
      </c>
      <c r="E24" s="127">
        <v>0</v>
      </c>
      <c r="F24" s="127">
        <v>0</v>
      </c>
      <c r="G24" s="127">
        <v>0</v>
      </c>
      <c r="H24" s="127">
        <f t="shared" si="7"/>
        <v>0</v>
      </c>
      <c r="I24" s="127">
        <v>0</v>
      </c>
      <c r="J24" s="99">
        <v>0</v>
      </c>
      <c r="K24" s="99">
        <v>0</v>
      </c>
      <c r="L24" s="99">
        <v>0</v>
      </c>
      <c r="M24" s="121">
        <f t="shared" si="3"/>
        <v>0</v>
      </c>
      <c r="N24" s="99">
        <v>0</v>
      </c>
      <c r="O24" s="99">
        <v>0</v>
      </c>
      <c r="P24" s="99">
        <v>0</v>
      </c>
      <c r="Q24" s="99">
        <v>0</v>
      </c>
      <c r="R24" s="121">
        <f t="shared" si="4"/>
        <v>0</v>
      </c>
      <c r="S24" s="99">
        <v>0</v>
      </c>
      <c r="T24" s="99">
        <v>0</v>
      </c>
      <c r="U24" s="99">
        <v>0</v>
      </c>
      <c r="V24" s="121">
        <f t="shared" si="5"/>
        <v>0</v>
      </c>
      <c r="W24" s="99">
        <v>0</v>
      </c>
      <c r="X24" s="99">
        <v>0</v>
      </c>
      <c r="Y24" s="121">
        <f t="shared" si="25"/>
        <v>0</v>
      </c>
      <c r="Z24" s="99">
        <v>0</v>
      </c>
      <c r="AA24" s="99">
        <v>0</v>
      </c>
      <c r="AB24" s="99">
        <v>0</v>
      </c>
      <c r="AC24" s="121">
        <f t="shared" si="8"/>
        <v>0</v>
      </c>
      <c r="AD24" s="99">
        <v>0</v>
      </c>
      <c r="AE24" s="121">
        <v>0</v>
      </c>
      <c r="AF24" s="99"/>
      <c r="AG24" s="99">
        <v>0</v>
      </c>
      <c r="AH24" s="99">
        <v>0</v>
      </c>
      <c r="AI24" s="99">
        <v>0</v>
      </c>
      <c r="AJ24" s="99">
        <v>0</v>
      </c>
      <c r="AK24" s="99">
        <v>0</v>
      </c>
      <c r="AL24" s="99">
        <v>0</v>
      </c>
      <c r="AM24" s="99"/>
      <c r="AN24" s="99"/>
      <c r="AO24" s="99"/>
      <c r="AP24" s="99"/>
    </row>
    <row r="25" spans="1:42" ht="25.5" x14ac:dyDescent="0.25">
      <c r="A25" s="62" t="s">
        <v>13</v>
      </c>
      <c r="B25" s="63" t="s">
        <v>73</v>
      </c>
      <c r="C25" s="125">
        <f t="shared" si="1"/>
        <v>0</v>
      </c>
      <c r="D25" s="126">
        <v>0</v>
      </c>
      <c r="E25" s="126">
        <v>0</v>
      </c>
      <c r="F25" s="126">
        <v>0</v>
      </c>
      <c r="G25" s="126">
        <v>0</v>
      </c>
      <c r="H25" s="127">
        <f t="shared" si="7"/>
        <v>0</v>
      </c>
      <c r="I25" s="127">
        <v>0</v>
      </c>
      <c r="J25" s="99">
        <v>0</v>
      </c>
      <c r="K25" s="99">
        <v>0</v>
      </c>
      <c r="L25" s="99">
        <v>0</v>
      </c>
      <c r="M25" s="121">
        <f t="shared" si="3"/>
        <v>0</v>
      </c>
      <c r="N25" s="99">
        <v>0</v>
      </c>
      <c r="O25" s="99">
        <v>0</v>
      </c>
      <c r="P25" s="99">
        <v>0</v>
      </c>
      <c r="Q25" s="99">
        <v>0</v>
      </c>
      <c r="R25" s="121">
        <f t="shared" si="4"/>
        <v>0</v>
      </c>
      <c r="S25" s="99">
        <v>0</v>
      </c>
      <c r="T25" s="99">
        <v>0</v>
      </c>
      <c r="U25" s="99">
        <v>0</v>
      </c>
      <c r="V25" s="121">
        <f t="shared" si="5"/>
        <v>0</v>
      </c>
      <c r="W25" s="99">
        <v>0</v>
      </c>
      <c r="X25" s="99">
        <v>0</v>
      </c>
      <c r="Y25" s="121">
        <f t="shared" si="25"/>
        <v>0</v>
      </c>
      <c r="Z25" s="99">
        <v>0</v>
      </c>
      <c r="AA25" s="99">
        <v>0</v>
      </c>
      <c r="AB25" s="99">
        <v>0</v>
      </c>
      <c r="AC25" s="121">
        <f t="shared" si="8"/>
        <v>0</v>
      </c>
      <c r="AD25" s="99">
        <v>0</v>
      </c>
      <c r="AE25" s="121">
        <v>0</v>
      </c>
      <c r="AF25" s="99"/>
      <c r="AG25" s="99">
        <v>0</v>
      </c>
      <c r="AH25" s="99">
        <v>0</v>
      </c>
      <c r="AI25" s="99">
        <v>0</v>
      </c>
      <c r="AJ25" s="99">
        <v>0</v>
      </c>
      <c r="AK25" s="99">
        <v>0</v>
      </c>
      <c r="AL25" s="99">
        <v>0</v>
      </c>
      <c r="AM25" s="99"/>
      <c r="AN25" s="99"/>
      <c r="AO25" s="99"/>
      <c r="AP25" s="99"/>
    </row>
    <row r="26" spans="1:42" ht="42" customHeight="1" x14ac:dyDescent="0.25">
      <c r="A26" s="62" t="s">
        <v>48</v>
      </c>
      <c r="B26" s="63" t="s">
        <v>74</v>
      </c>
      <c r="C26" s="125">
        <f t="shared" si="1"/>
        <v>0</v>
      </c>
      <c r="D26" s="126">
        <v>0</v>
      </c>
      <c r="E26" s="127">
        <v>0</v>
      </c>
      <c r="F26" s="127">
        <v>0</v>
      </c>
      <c r="G26" s="127">
        <v>0</v>
      </c>
      <c r="H26" s="127">
        <f t="shared" si="7"/>
        <v>0</v>
      </c>
      <c r="I26" s="127">
        <v>0</v>
      </c>
      <c r="J26" s="99">
        <v>0</v>
      </c>
      <c r="K26" s="99">
        <v>0</v>
      </c>
      <c r="L26" s="99">
        <v>0</v>
      </c>
      <c r="M26" s="121">
        <f t="shared" si="3"/>
        <v>0</v>
      </c>
      <c r="N26" s="99">
        <v>0</v>
      </c>
      <c r="O26" s="99">
        <v>0</v>
      </c>
      <c r="P26" s="99">
        <v>0</v>
      </c>
      <c r="Q26" s="99">
        <v>0</v>
      </c>
      <c r="R26" s="121">
        <f t="shared" si="4"/>
        <v>0</v>
      </c>
      <c r="S26" s="99">
        <v>0</v>
      </c>
      <c r="T26" s="99">
        <v>0</v>
      </c>
      <c r="U26" s="99">
        <v>0</v>
      </c>
      <c r="V26" s="121">
        <f t="shared" si="5"/>
        <v>0</v>
      </c>
      <c r="W26" s="99">
        <v>0</v>
      </c>
      <c r="X26" s="99">
        <v>0</v>
      </c>
      <c r="Y26" s="121">
        <f t="shared" si="25"/>
        <v>0</v>
      </c>
      <c r="Z26" s="99">
        <v>0</v>
      </c>
      <c r="AA26" s="99">
        <v>0</v>
      </c>
      <c r="AB26" s="99">
        <v>0</v>
      </c>
      <c r="AC26" s="121">
        <f t="shared" si="8"/>
        <v>0</v>
      </c>
      <c r="AD26" s="99">
        <v>0</v>
      </c>
      <c r="AE26" s="121">
        <v>0</v>
      </c>
      <c r="AF26" s="99"/>
      <c r="AG26" s="99">
        <v>0</v>
      </c>
      <c r="AH26" s="99">
        <v>0</v>
      </c>
      <c r="AI26" s="99">
        <v>0</v>
      </c>
      <c r="AJ26" s="99">
        <v>0</v>
      </c>
      <c r="AK26" s="99">
        <v>0</v>
      </c>
      <c r="AL26" s="99">
        <v>0</v>
      </c>
      <c r="AM26" s="99"/>
      <c r="AN26" s="99"/>
      <c r="AO26" s="99"/>
      <c r="AP26" s="99"/>
    </row>
    <row r="27" spans="1:42" ht="25.5" x14ac:dyDescent="0.25">
      <c r="A27" s="62">
        <v>7</v>
      </c>
      <c r="B27" s="61" t="s">
        <v>75</v>
      </c>
      <c r="C27" s="56">
        <f t="shared" ref="C27:AP27" si="26">SUM(C28:C32)</f>
        <v>0</v>
      </c>
      <c r="D27" s="56">
        <f t="shared" si="26"/>
        <v>0</v>
      </c>
      <c r="E27" s="56">
        <f t="shared" si="26"/>
        <v>0</v>
      </c>
      <c r="F27" s="56">
        <f t="shared" si="26"/>
        <v>0</v>
      </c>
      <c r="G27" s="56">
        <f t="shared" si="26"/>
        <v>0</v>
      </c>
      <c r="H27" s="56">
        <f t="shared" si="26"/>
        <v>0</v>
      </c>
      <c r="I27" s="56">
        <f t="shared" si="26"/>
        <v>0</v>
      </c>
      <c r="J27" s="56">
        <f t="shared" si="26"/>
        <v>0</v>
      </c>
      <c r="K27" s="56">
        <f t="shared" si="26"/>
        <v>0</v>
      </c>
      <c r="L27" s="56">
        <f t="shared" si="26"/>
        <v>0</v>
      </c>
      <c r="M27" s="56">
        <f t="shared" si="26"/>
        <v>0</v>
      </c>
      <c r="N27" s="56">
        <f t="shared" si="26"/>
        <v>0</v>
      </c>
      <c r="O27" s="56">
        <f t="shared" si="26"/>
        <v>0</v>
      </c>
      <c r="P27" s="56">
        <f t="shared" si="26"/>
        <v>0</v>
      </c>
      <c r="Q27" s="56">
        <f t="shared" si="26"/>
        <v>0</v>
      </c>
      <c r="R27" s="56">
        <f t="shared" si="26"/>
        <v>0</v>
      </c>
      <c r="S27" s="56">
        <f t="shared" si="26"/>
        <v>0</v>
      </c>
      <c r="T27" s="56">
        <f t="shared" si="26"/>
        <v>0</v>
      </c>
      <c r="U27" s="56">
        <f t="shared" si="26"/>
        <v>0</v>
      </c>
      <c r="V27" s="56">
        <f t="shared" si="26"/>
        <v>0</v>
      </c>
      <c r="W27" s="56">
        <f t="shared" si="26"/>
        <v>0</v>
      </c>
      <c r="X27" s="56">
        <f t="shared" si="26"/>
        <v>0</v>
      </c>
      <c r="Y27" s="56">
        <f t="shared" si="26"/>
        <v>0</v>
      </c>
      <c r="Z27" s="56">
        <f t="shared" si="26"/>
        <v>0</v>
      </c>
      <c r="AA27" s="56">
        <f t="shared" si="26"/>
        <v>0</v>
      </c>
      <c r="AB27" s="56">
        <f t="shared" si="26"/>
        <v>0</v>
      </c>
      <c r="AC27" s="56">
        <f t="shared" si="26"/>
        <v>0</v>
      </c>
      <c r="AD27" s="56">
        <f t="shared" si="26"/>
        <v>0</v>
      </c>
      <c r="AE27" s="56">
        <f t="shared" si="26"/>
        <v>0</v>
      </c>
      <c r="AF27" s="56">
        <f t="shared" si="26"/>
        <v>0</v>
      </c>
      <c r="AG27" s="56">
        <f t="shared" si="26"/>
        <v>0</v>
      </c>
      <c r="AH27" s="56">
        <f t="shared" si="26"/>
        <v>0</v>
      </c>
      <c r="AI27" s="56">
        <f t="shared" si="26"/>
        <v>0</v>
      </c>
      <c r="AJ27" s="56">
        <f t="shared" si="26"/>
        <v>0</v>
      </c>
      <c r="AK27" s="56">
        <f t="shared" si="26"/>
        <v>0</v>
      </c>
      <c r="AL27" s="56">
        <f t="shared" si="26"/>
        <v>0</v>
      </c>
      <c r="AM27" s="56">
        <f t="shared" si="26"/>
        <v>0</v>
      </c>
      <c r="AN27" s="56">
        <f t="shared" si="26"/>
        <v>0</v>
      </c>
      <c r="AO27" s="56">
        <f t="shared" si="26"/>
        <v>0</v>
      </c>
      <c r="AP27" s="56">
        <f t="shared" si="26"/>
        <v>0</v>
      </c>
    </row>
    <row r="28" spans="1:42" x14ac:dyDescent="0.25">
      <c r="A28" s="70" t="s">
        <v>14</v>
      </c>
      <c r="B28" s="63" t="s">
        <v>76</v>
      </c>
      <c r="C28" s="125">
        <f t="shared" si="1"/>
        <v>0</v>
      </c>
      <c r="D28" s="126">
        <v>0</v>
      </c>
      <c r="E28" s="127">
        <v>0</v>
      </c>
      <c r="F28" s="127">
        <v>0</v>
      </c>
      <c r="G28" s="127">
        <v>0</v>
      </c>
      <c r="H28" s="127">
        <f t="shared" si="7"/>
        <v>0</v>
      </c>
      <c r="I28" s="127">
        <v>0</v>
      </c>
      <c r="J28" s="99">
        <v>0</v>
      </c>
      <c r="K28" s="99">
        <v>0</v>
      </c>
      <c r="L28" s="99">
        <v>0</v>
      </c>
      <c r="M28" s="121">
        <f t="shared" si="3"/>
        <v>0</v>
      </c>
      <c r="N28" s="99">
        <v>0</v>
      </c>
      <c r="O28" s="99">
        <v>0</v>
      </c>
      <c r="P28" s="99">
        <v>0</v>
      </c>
      <c r="Q28" s="99">
        <v>0</v>
      </c>
      <c r="R28" s="121">
        <f t="shared" si="4"/>
        <v>0</v>
      </c>
      <c r="S28" s="99">
        <v>0</v>
      </c>
      <c r="T28" s="99">
        <v>0</v>
      </c>
      <c r="U28" s="99">
        <v>0</v>
      </c>
      <c r="V28" s="121">
        <f t="shared" si="5"/>
        <v>0</v>
      </c>
      <c r="W28" s="99">
        <v>0</v>
      </c>
      <c r="X28" s="99">
        <v>0</v>
      </c>
      <c r="Y28" s="121">
        <f t="shared" si="25"/>
        <v>0</v>
      </c>
      <c r="Z28" s="99">
        <v>0</v>
      </c>
      <c r="AA28" s="99">
        <v>0</v>
      </c>
      <c r="AB28" s="99">
        <v>0</v>
      </c>
      <c r="AC28" s="121">
        <f t="shared" si="8"/>
        <v>0</v>
      </c>
      <c r="AD28" s="99">
        <v>0</v>
      </c>
      <c r="AE28" s="121">
        <v>0</v>
      </c>
      <c r="AF28" s="99"/>
      <c r="AG28" s="99">
        <v>0</v>
      </c>
      <c r="AH28" s="99">
        <v>0</v>
      </c>
      <c r="AI28" s="99">
        <v>0</v>
      </c>
      <c r="AJ28" s="99">
        <v>0</v>
      </c>
      <c r="AK28" s="99">
        <v>0</v>
      </c>
      <c r="AL28" s="99">
        <v>0</v>
      </c>
      <c r="AM28" s="99"/>
      <c r="AN28" s="99"/>
      <c r="AO28" s="99"/>
      <c r="AP28" s="99"/>
    </row>
    <row r="29" spans="1:42" x14ac:dyDescent="0.25">
      <c r="A29" s="70" t="s">
        <v>15</v>
      </c>
      <c r="B29" s="63" t="s">
        <v>77</v>
      </c>
      <c r="C29" s="125">
        <f t="shared" si="1"/>
        <v>0</v>
      </c>
      <c r="D29" s="126">
        <v>0</v>
      </c>
      <c r="E29" s="127">
        <v>0</v>
      </c>
      <c r="F29" s="127">
        <v>0</v>
      </c>
      <c r="G29" s="127">
        <v>0</v>
      </c>
      <c r="H29" s="127">
        <f t="shared" si="7"/>
        <v>0</v>
      </c>
      <c r="I29" s="127">
        <v>0</v>
      </c>
      <c r="J29" s="99">
        <v>0</v>
      </c>
      <c r="K29" s="99">
        <v>0</v>
      </c>
      <c r="L29" s="99">
        <v>0</v>
      </c>
      <c r="M29" s="121">
        <f t="shared" si="3"/>
        <v>0</v>
      </c>
      <c r="N29" s="99">
        <v>0</v>
      </c>
      <c r="O29" s="99">
        <v>0</v>
      </c>
      <c r="P29" s="99">
        <v>0</v>
      </c>
      <c r="Q29" s="99">
        <v>0</v>
      </c>
      <c r="R29" s="121">
        <f t="shared" si="4"/>
        <v>0</v>
      </c>
      <c r="S29" s="99">
        <v>0</v>
      </c>
      <c r="T29" s="99">
        <v>0</v>
      </c>
      <c r="U29" s="99">
        <v>0</v>
      </c>
      <c r="V29" s="121">
        <f t="shared" si="5"/>
        <v>0</v>
      </c>
      <c r="W29" s="99">
        <v>0</v>
      </c>
      <c r="X29" s="99">
        <v>0</v>
      </c>
      <c r="Y29" s="121">
        <f t="shared" si="25"/>
        <v>0</v>
      </c>
      <c r="Z29" s="99">
        <v>0</v>
      </c>
      <c r="AA29" s="99">
        <v>0</v>
      </c>
      <c r="AB29" s="99">
        <v>0</v>
      </c>
      <c r="AC29" s="121">
        <f t="shared" si="8"/>
        <v>0</v>
      </c>
      <c r="AD29" s="99">
        <v>0</v>
      </c>
      <c r="AE29" s="121">
        <v>0</v>
      </c>
      <c r="AF29" s="99"/>
      <c r="AG29" s="99">
        <v>0</v>
      </c>
      <c r="AH29" s="99">
        <v>0</v>
      </c>
      <c r="AI29" s="99">
        <v>0</v>
      </c>
      <c r="AJ29" s="99">
        <v>0</v>
      </c>
      <c r="AK29" s="99">
        <v>0</v>
      </c>
      <c r="AL29" s="99">
        <v>0</v>
      </c>
      <c r="AM29" s="99"/>
      <c r="AN29" s="99"/>
      <c r="AO29" s="99"/>
      <c r="AP29" s="99"/>
    </row>
    <row r="30" spans="1:42" x14ac:dyDescent="0.25">
      <c r="A30" s="70" t="s">
        <v>49</v>
      </c>
      <c r="B30" s="63" t="s">
        <v>78</v>
      </c>
      <c r="C30" s="125">
        <f t="shared" si="1"/>
        <v>0</v>
      </c>
      <c r="D30" s="126">
        <v>0</v>
      </c>
      <c r="E30" s="127">
        <v>0</v>
      </c>
      <c r="F30" s="127">
        <v>0</v>
      </c>
      <c r="G30" s="127">
        <v>0</v>
      </c>
      <c r="H30" s="127">
        <f t="shared" si="7"/>
        <v>0</v>
      </c>
      <c r="I30" s="127">
        <v>0</v>
      </c>
      <c r="J30" s="99">
        <v>0</v>
      </c>
      <c r="K30" s="99">
        <v>0</v>
      </c>
      <c r="L30" s="99">
        <v>0</v>
      </c>
      <c r="M30" s="121">
        <f t="shared" si="3"/>
        <v>0</v>
      </c>
      <c r="N30" s="99">
        <v>0</v>
      </c>
      <c r="O30" s="99">
        <v>0</v>
      </c>
      <c r="P30" s="99">
        <v>0</v>
      </c>
      <c r="Q30" s="99">
        <v>0</v>
      </c>
      <c r="R30" s="121">
        <f t="shared" si="4"/>
        <v>0</v>
      </c>
      <c r="S30" s="99">
        <v>0</v>
      </c>
      <c r="T30" s="99">
        <v>0</v>
      </c>
      <c r="U30" s="99">
        <v>0</v>
      </c>
      <c r="V30" s="121">
        <f t="shared" si="5"/>
        <v>0</v>
      </c>
      <c r="W30" s="99">
        <v>0</v>
      </c>
      <c r="X30" s="99">
        <v>0</v>
      </c>
      <c r="Y30" s="121">
        <f t="shared" si="25"/>
        <v>0</v>
      </c>
      <c r="Z30" s="99">
        <v>0</v>
      </c>
      <c r="AA30" s="99">
        <v>0</v>
      </c>
      <c r="AB30" s="99">
        <v>0</v>
      </c>
      <c r="AC30" s="121">
        <f t="shared" si="8"/>
        <v>0</v>
      </c>
      <c r="AD30" s="99">
        <v>0</v>
      </c>
      <c r="AE30" s="121">
        <v>0</v>
      </c>
      <c r="AF30" s="99"/>
      <c r="AG30" s="99">
        <v>0</v>
      </c>
      <c r="AH30" s="99">
        <v>0</v>
      </c>
      <c r="AI30" s="99">
        <v>0</v>
      </c>
      <c r="AJ30" s="99">
        <v>0</v>
      </c>
      <c r="AK30" s="99">
        <v>0</v>
      </c>
      <c r="AL30" s="99">
        <v>0</v>
      </c>
      <c r="AM30" s="99"/>
      <c r="AN30" s="99"/>
      <c r="AO30" s="99"/>
      <c r="AP30" s="99"/>
    </row>
    <row r="31" spans="1:42" x14ac:dyDescent="0.25">
      <c r="A31" s="70" t="s">
        <v>50</v>
      </c>
      <c r="B31" s="63" t="s">
        <v>79</v>
      </c>
      <c r="C31" s="125">
        <f t="shared" si="1"/>
        <v>0</v>
      </c>
      <c r="D31" s="126">
        <v>0</v>
      </c>
      <c r="E31" s="127">
        <v>0</v>
      </c>
      <c r="F31" s="127">
        <v>0</v>
      </c>
      <c r="G31" s="127">
        <v>0</v>
      </c>
      <c r="H31" s="127">
        <f t="shared" si="7"/>
        <v>0</v>
      </c>
      <c r="I31" s="127">
        <v>0</v>
      </c>
      <c r="J31" s="99">
        <v>0</v>
      </c>
      <c r="K31" s="99">
        <v>0</v>
      </c>
      <c r="L31" s="99">
        <v>0</v>
      </c>
      <c r="M31" s="121">
        <f t="shared" si="3"/>
        <v>0</v>
      </c>
      <c r="N31" s="99">
        <v>0</v>
      </c>
      <c r="O31" s="99">
        <v>0</v>
      </c>
      <c r="P31" s="99">
        <v>0</v>
      </c>
      <c r="Q31" s="99">
        <v>0</v>
      </c>
      <c r="R31" s="121">
        <f t="shared" si="4"/>
        <v>0</v>
      </c>
      <c r="S31" s="99">
        <v>0</v>
      </c>
      <c r="T31" s="99">
        <v>0</v>
      </c>
      <c r="U31" s="99">
        <v>0</v>
      </c>
      <c r="V31" s="121">
        <f t="shared" si="5"/>
        <v>0</v>
      </c>
      <c r="W31" s="99">
        <v>0</v>
      </c>
      <c r="X31" s="99">
        <v>0</v>
      </c>
      <c r="Y31" s="121">
        <f t="shared" si="25"/>
        <v>0</v>
      </c>
      <c r="Z31" s="99">
        <v>0</v>
      </c>
      <c r="AA31" s="99">
        <v>0</v>
      </c>
      <c r="AB31" s="99">
        <v>0</v>
      </c>
      <c r="AC31" s="121">
        <f t="shared" si="8"/>
        <v>0</v>
      </c>
      <c r="AD31" s="99">
        <v>0</v>
      </c>
      <c r="AE31" s="121">
        <v>0</v>
      </c>
      <c r="AF31" s="99"/>
      <c r="AG31" s="99">
        <v>0</v>
      </c>
      <c r="AH31" s="99">
        <v>0</v>
      </c>
      <c r="AI31" s="99">
        <v>0</v>
      </c>
      <c r="AJ31" s="99">
        <v>0</v>
      </c>
      <c r="AK31" s="99">
        <v>0</v>
      </c>
      <c r="AL31" s="99">
        <v>0</v>
      </c>
      <c r="AM31" s="99"/>
      <c r="AN31" s="99"/>
      <c r="AO31" s="99"/>
      <c r="AP31" s="99"/>
    </row>
    <row r="32" spans="1:42" x14ac:dyDescent="0.25">
      <c r="A32" s="70" t="s">
        <v>51</v>
      </c>
      <c r="B32" s="63" t="s">
        <v>3</v>
      </c>
      <c r="C32" s="125">
        <f t="shared" si="1"/>
        <v>0</v>
      </c>
      <c r="D32" s="126">
        <v>0</v>
      </c>
      <c r="E32" s="127">
        <v>0</v>
      </c>
      <c r="F32" s="127">
        <v>0</v>
      </c>
      <c r="G32" s="127">
        <v>0</v>
      </c>
      <c r="H32" s="127">
        <f t="shared" si="7"/>
        <v>0</v>
      </c>
      <c r="I32" s="127">
        <v>0</v>
      </c>
      <c r="J32" s="99">
        <v>0</v>
      </c>
      <c r="K32" s="99">
        <v>0</v>
      </c>
      <c r="L32" s="99">
        <v>0</v>
      </c>
      <c r="M32" s="121">
        <f t="shared" si="3"/>
        <v>0</v>
      </c>
      <c r="N32" s="99">
        <v>0</v>
      </c>
      <c r="O32" s="99">
        <v>0</v>
      </c>
      <c r="P32" s="99">
        <v>0</v>
      </c>
      <c r="Q32" s="99">
        <v>0</v>
      </c>
      <c r="R32" s="121">
        <f t="shared" si="4"/>
        <v>0</v>
      </c>
      <c r="S32" s="99">
        <v>0</v>
      </c>
      <c r="T32" s="99">
        <v>0</v>
      </c>
      <c r="U32" s="99">
        <v>0</v>
      </c>
      <c r="V32" s="121">
        <f t="shared" si="5"/>
        <v>0</v>
      </c>
      <c r="W32" s="99">
        <v>0</v>
      </c>
      <c r="X32" s="99">
        <v>0</v>
      </c>
      <c r="Y32" s="121">
        <f t="shared" si="25"/>
        <v>0</v>
      </c>
      <c r="Z32" s="99">
        <v>0</v>
      </c>
      <c r="AA32" s="99">
        <v>0</v>
      </c>
      <c r="AB32" s="99">
        <v>0</v>
      </c>
      <c r="AC32" s="121">
        <f t="shared" si="8"/>
        <v>0</v>
      </c>
      <c r="AD32" s="99">
        <v>0</v>
      </c>
      <c r="AE32" s="121">
        <v>0</v>
      </c>
      <c r="AF32" s="99"/>
      <c r="AG32" s="99">
        <v>0</v>
      </c>
      <c r="AH32" s="99">
        <v>0</v>
      </c>
      <c r="AI32" s="99">
        <v>0</v>
      </c>
      <c r="AJ32" s="99">
        <v>0</v>
      </c>
      <c r="AK32" s="99">
        <v>0</v>
      </c>
      <c r="AL32" s="99">
        <v>0</v>
      </c>
      <c r="AM32" s="99"/>
      <c r="AN32" s="99"/>
      <c r="AO32" s="99"/>
      <c r="AP32" s="99"/>
    </row>
    <row r="33" spans="1:42" ht="38.25" x14ac:dyDescent="0.25">
      <c r="A33" s="70" t="s">
        <v>81</v>
      </c>
      <c r="B33" s="61" t="s">
        <v>93</v>
      </c>
      <c r="C33" s="127"/>
      <c r="D33" s="127"/>
      <c r="E33" s="127"/>
      <c r="F33" s="127"/>
      <c r="G33" s="127"/>
      <c r="H33" s="127"/>
      <c r="I33" s="127"/>
      <c r="J33" s="99"/>
      <c r="K33" s="99"/>
      <c r="L33" s="99"/>
      <c r="M33" s="127"/>
      <c r="N33" s="99"/>
      <c r="O33" s="99"/>
      <c r="P33" s="99"/>
      <c r="Q33" s="99"/>
      <c r="R33" s="127"/>
      <c r="S33" s="99"/>
      <c r="T33" s="99"/>
      <c r="U33" s="99"/>
      <c r="V33" s="127"/>
      <c r="W33" s="99"/>
      <c r="X33" s="99"/>
      <c r="Y33" s="127"/>
      <c r="Z33" s="99"/>
      <c r="AA33" s="99"/>
      <c r="AB33" s="99"/>
      <c r="AC33" s="121"/>
      <c r="AD33" s="99"/>
      <c r="AE33" s="121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</row>
    <row r="34" spans="1:42" ht="38.25" x14ac:dyDescent="0.25">
      <c r="A34" s="70" t="s">
        <v>82</v>
      </c>
      <c r="B34" s="61" t="s">
        <v>62</v>
      </c>
      <c r="C34" s="125">
        <f t="shared" si="1"/>
        <v>0</v>
      </c>
      <c r="D34" s="126">
        <v>0</v>
      </c>
      <c r="E34" s="127">
        <v>0</v>
      </c>
      <c r="F34" s="127">
        <v>0</v>
      </c>
      <c r="G34" s="127">
        <v>0</v>
      </c>
      <c r="H34" s="127">
        <f t="shared" si="7"/>
        <v>0</v>
      </c>
      <c r="I34" s="127">
        <v>0</v>
      </c>
      <c r="J34" s="99">
        <v>0</v>
      </c>
      <c r="K34" s="99">
        <v>0</v>
      </c>
      <c r="L34" s="99">
        <v>0</v>
      </c>
      <c r="M34" s="121">
        <f t="shared" si="3"/>
        <v>0</v>
      </c>
      <c r="N34" s="99">
        <v>0</v>
      </c>
      <c r="O34" s="99">
        <v>0</v>
      </c>
      <c r="P34" s="99">
        <v>0</v>
      </c>
      <c r="Q34" s="99">
        <v>0</v>
      </c>
      <c r="R34" s="121">
        <f t="shared" si="4"/>
        <v>0</v>
      </c>
      <c r="S34" s="99">
        <v>0</v>
      </c>
      <c r="T34" s="99">
        <v>0</v>
      </c>
      <c r="U34" s="99">
        <v>0</v>
      </c>
      <c r="V34" s="121">
        <f t="shared" si="5"/>
        <v>0</v>
      </c>
      <c r="W34" s="99">
        <v>0</v>
      </c>
      <c r="X34" s="99">
        <v>0</v>
      </c>
      <c r="Y34" s="121">
        <f t="shared" si="25"/>
        <v>0</v>
      </c>
      <c r="Z34" s="99">
        <v>0</v>
      </c>
      <c r="AA34" s="99">
        <v>0</v>
      </c>
      <c r="AB34" s="99">
        <v>0</v>
      </c>
      <c r="AC34" s="121">
        <f t="shared" si="8"/>
        <v>0</v>
      </c>
      <c r="AD34" s="99">
        <v>0</v>
      </c>
      <c r="AE34" s="121">
        <v>0</v>
      </c>
      <c r="AF34" s="99"/>
      <c r="AG34" s="99">
        <v>0</v>
      </c>
      <c r="AH34" s="99">
        <v>0</v>
      </c>
      <c r="AI34" s="99">
        <v>0</v>
      </c>
      <c r="AJ34" s="99">
        <v>0</v>
      </c>
      <c r="AK34" s="99">
        <v>0</v>
      </c>
      <c r="AL34" s="99">
        <v>0</v>
      </c>
      <c r="AM34" s="99"/>
      <c r="AN34" s="99"/>
      <c r="AO34" s="99"/>
      <c r="AP34" s="99"/>
    </row>
    <row r="35" spans="1:42" ht="38.25" x14ac:dyDescent="0.25">
      <c r="A35" s="70" t="s">
        <v>83</v>
      </c>
      <c r="B35" s="61" t="s">
        <v>63</v>
      </c>
      <c r="C35" s="125">
        <f t="shared" si="1"/>
        <v>0</v>
      </c>
      <c r="D35" s="126">
        <v>0</v>
      </c>
      <c r="E35" s="127">
        <v>0</v>
      </c>
      <c r="F35" s="127">
        <v>0</v>
      </c>
      <c r="G35" s="127">
        <v>0</v>
      </c>
      <c r="H35" s="127">
        <f t="shared" si="7"/>
        <v>0</v>
      </c>
      <c r="I35" s="127">
        <v>0</v>
      </c>
      <c r="J35" s="99">
        <v>0</v>
      </c>
      <c r="K35" s="99">
        <v>0</v>
      </c>
      <c r="L35" s="99">
        <v>0</v>
      </c>
      <c r="M35" s="121">
        <f t="shared" si="3"/>
        <v>0</v>
      </c>
      <c r="N35" s="99">
        <v>0</v>
      </c>
      <c r="O35" s="99">
        <v>0</v>
      </c>
      <c r="P35" s="99">
        <v>0</v>
      </c>
      <c r="Q35" s="99">
        <v>0</v>
      </c>
      <c r="R35" s="121">
        <f t="shared" si="4"/>
        <v>0</v>
      </c>
      <c r="S35" s="99">
        <v>0</v>
      </c>
      <c r="T35" s="99">
        <v>0</v>
      </c>
      <c r="U35" s="99">
        <v>0</v>
      </c>
      <c r="V35" s="121">
        <f t="shared" si="5"/>
        <v>0</v>
      </c>
      <c r="W35" s="99">
        <v>0</v>
      </c>
      <c r="X35" s="99">
        <v>0</v>
      </c>
      <c r="Y35" s="121">
        <f t="shared" si="25"/>
        <v>0</v>
      </c>
      <c r="Z35" s="99">
        <v>0</v>
      </c>
      <c r="AA35" s="99">
        <v>0</v>
      </c>
      <c r="AB35" s="99">
        <v>0</v>
      </c>
      <c r="AC35" s="121">
        <f t="shared" si="8"/>
        <v>0</v>
      </c>
      <c r="AD35" s="99">
        <v>0</v>
      </c>
      <c r="AE35" s="121">
        <v>0</v>
      </c>
      <c r="AF35" s="99"/>
      <c r="AG35" s="99">
        <v>0</v>
      </c>
      <c r="AH35" s="99">
        <v>0</v>
      </c>
      <c r="AI35" s="99">
        <v>0</v>
      </c>
      <c r="AJ35" s="99">
        <v>0</v>
      </c>
      <c r="AK35" s="99">
        <v>0</v>
      </c>
      <c r="AL35" s="99">
        <v>0</v>
      </c>
      <c r="AM35" s="99"/>
      <c r="AN35" s="99"/>
      <c r="AO35" s="99"/>
      <c r="AP35" s="99"/>
    </row>
    <row r="36" spans="1:42" ht="38.25" x14ac:dyDescent="0.25">
      <c r="A36" s="70" t="s">
        <v>84</v>
      </c>
      <c r="B36" s="61" t="s">
        <v>64</v>
      </c>
      <c r="C36" s="125">
        <f t="shared" si="1"/>
        <v>0</v>
      </c>
      <c r="D36" s="126">
        <v>0</v>
      </c>
      <c r="E36" s="127">
        <v>0</v>
      </c>
      <c r="F36" s="127">
        <v>0</v>
      </c>
      <c r="G36" s="127">
        <v>0</v>
      </c>
      <c r="H36" s="127">
        <f t="shared" si="7"/>
        <v>0</v>
      </c>
      <c r="I36" s="127">
        <v>0</v>
      </c>
      <c r="J36" s="99">
        <v>0</v>
      </c>
      <c r="K36" s="99">
        <v>0</v>
      </c>
      <c r="L36" s="99">
        <v>0</v>
      </c>
      <c r="M36" s="121">
        <f t="shared" si="3"/>
        <v>0</v>
      </c>
      <c r="N36" s="99">
        <v>0</v>
      </c>
      <c r="O36" s="99">
        <v>0</v>
      </c>
      <c r="P36" s="99">
        <v>0</v>
      </c>
      <c r="Q36" s="99">
        <v>0</v>
      </c>
      <c r="R36" s="121">
        <f t="shared" si="4"/>
        <v>0</v>
      </c>
      <c r="S36" s="99">
        <v>0</v>
      </c>
      <c r="T36" s="99">
        <v>0</v>
      </c>
      <c r="U36" s="99">
        <v>0</v>
      </c>
      <c r="V36" s="121">
        <f t="shared" si="5"/>
        <v>0</v>
      </c>
      <c r="W36" s="99">
        <v>0</v>
      </c>
      <c r="X36" s="99">
        <v>0</v>
      </c>
      <c r="Y36" s="121">
        <f t="shared" si="25"/>
        <v>0</v>
      </c>
      <c r="Z36" s="99">
        <v>0</v>
      </c>
      <c r="AA36" s="99">
        <v>0</v>
      </c>
      <c r="AB36" s="99">
        <v>0</v>
      </c>
      <c r="AC36" s="121">
        <f t="shared" si="8"/>
        <v>0</v>
      </c>
      <c r="AD36" s="99">
        <v>0</v>
      </c>
      <c r="AE36" s="121">
        <v>0</v>
      </c>
      <c r="AF36" s="99"/>
      <c r="AG36" s="99">
        <v>0</v>
      </c>
      <c r="AH36" s="99">
        <v>0</v>
      </c>
      <c r="AI36" s="99">
        <v>0</v>
      </c>
      <c r="AJ36" s="99">
        <v>0</v>
      </c>
      <c r="AK36" s="99">
        <v>0</v>
      </c>
      <c r="AL36" s="99">
        <v>0</v>
      </c>
      <c r="AM36" s="99"/>
      <c r="AN36" s="99"/>
      <c r="AO36" s="99"/>
      <c r="AP36" s="99"/>
    </row>
    <row r="37" spans="1:42" ht="25.5" x14ac:dyDescent="0.25">
      <c r="A37" s="70" t="s">
        <v>94</v>
      </c>
      <c r="B37" s="61" t="s">
        <v>65</v>
      </c>
      <c r="C37" s="125">
        <f t="shared" si="1"/>
        <v>0</v>
      </c>
      <c r="D37" s="126">
        <v>0</v>
      </c>
      <c r="E37" s="127">
        <v>0</v>
      </c>
      <c r="F37" s="127">
        <v>0</v>
      </c>
      <c r="G37" s="127">
        <v>0</v>
      </c>
      <c r="H37" s="127">
        <f t="shared" si="7"/>
        <v>0</v>
      </c>
      <c r="I37" s="127">
        <v>0</v>
      </c>
      <c r="J37" s="99">
        <v>0</v>
      </c>
      <c r="K37" s="99">
        <v>0</v>
      </c>
      <c r="L37" s="99">
        <v>0</v>
      </c>
      <c r="M37" s="121">
        <f t="shared" si="3"/>
        <v>0</v>
      </c>
      <c r="N37" s="99">
        <v>0</v>
      </c>
      <c r="O37" s="99">
        <v>0</v>
      </c>
      <c r="P37" s="99">
        <v>0</v>
      </c>
      <c r="Q37" s="99">
        <v>0</v>
      </c>
      <c r="R37" s="121">
        <f t="shared" si="4"/>
        <v>0</v>
      </c>
      <c r="S37" s="99">
        <v>0</v>
      </c>
      <c r="T37" s="99">
        <v>0</v>
      </c>
      <c r="U37" s="99">
        <v>0</v>
      </c>
      <c r="V37" s="121">
        <f t="shared" si="5"/>
        <v>0</v>
      </c>
      <c r="W37" s="99">
        <v>0</v>
      </c>
      <c r="X37" s="99">
        <v>0</v>
      </c>
      <c r="Y37" s="121">
        <f t="shared" si="25"/>
        <v>0</v>
      </c>
      <c r="Z37" s="99">
        <v>0</v>
      </c>
      <c r="AA37" s="99">
        <v>0</v>
      </c>
      <c r="AB37" s="99">
        <v>0</v>
      </c>
      <c r="AC37" s="121">
        <f t="shared" si="8"/>
        <v>0</v>
      </c>
      <c r="AD37" s="99">
        <v>0</v>
      </c>
      <c r="AE37" s="121">
        <v>0</v>
      </c>
      <c r="AF37" s="99"/>
      <c r="AG37" s="99">
        <v>0</v>
      </c>
      <c r="AH37" s="99">
        <v>0</v>
      </c>
      <c r="AI37" s="99">
        <v>0</v>
      </c>
      <c r="AJ37" s="99">
        <v>0</v>
      </c>
      <c r="AK37" s="99">
        <v>0</v>
      </c>
      <c r="AL37" s="99">
        <v>0</v>
      </c>
      <c r="AM37" s="99"/>
      <c r="AN37" s="99"/>
      <c r="AO37" s="99"/>
      <c r="AP37" s="99"/>
    </row>
    <row r="38" spans="1:42" x14ac:dyDescent="0.25">
      <c r="A38" s="70" t="s">
        <v>99</v>
      </c>
      <c r="B38" s="111" t="s">
        <v>137</v>
      </c>
      <c r="C38" s="64">
        <f t="shared" si="1"/>
        <v>1</v>
      </c>
      <c r="D38" s="65">
        <v>0</v>
      </c>
      <c r="E38" s="67">
        <v>1</v>
      </c>
      <c r="F38" s="67">
        <v>0</v>
      </c>
      <c r="G38" s="67">
        <v>0</v>
      </c>
      <c r="H38" s="67">
        <f t="shared" si="7"/>
        <v>0</v>
      </c>
      <c r="I38" s="67">
        <v>0</v>
      </c>
      <c r="J38" s="68">
        <v>0</v>
      </c>
      <c r="K38" s="68">
        <v>0</v>
      </c>
      <c r="L38" s="68">
        <v>0</v>
      </c>
      <c r="M38" s="39">
        <f t="shared" si="3"/>
        <v>1</v>
      </c>
      <c r="N38" s="68">
        <v>1</v>
      </c>
      <c r="O38" s="68">
        <v>0</v>
      </c>
      <c r="P38" s="68">
        <v>0</v>
      </c>
      <c r="Q38" s="68">
        <v>0</v>
      </c>
      <c r="R38" s="39">
        <f t="shared" si="4"/>
        <v>0</v>
      </c>
      <c r="S38" s="68">
        <v>0</v>
      </c>
      <c r="T38" s="68">
        <v>0</v>
      </c>
      <c r="U38" s="68">
        <v>0</v>
      </c>
      <c r="V38" s="39">
        <f t="shared" si="5"/>
        <v>1</v>
      </c>
      <c r="W38" s="68">
        <v>0</v>
      </c>
      <c r="X38" s="68">
        <v>0</v>
      </c>
      <c r="Y38" s="39">
        <f t="shared" si="25"/>
        <v>0</v>
      </c>
      <c r="Z38" s="68">
        <v>0</v>
      </c>
      <c r="AA38" s="68">
        <v>0</v>
      </c>
      <c r="AB38" s="68">
        <v>1</v>
      </c>
      <c r="AC38" s="121">
        <f t="shared" si="8"/>
        <v>1</v>
      </c>
      <c r="AD38" s="68">
        <v>0</v>
      </c>
      <c r="AE38" s="121">
        <v>1</v>
      </c>
      <c r="AF38" s="68"/>
      <c r="AG38" s="68">
        <v>1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x14ac:dyDescent="0.25">
      <c r="A39" s="70" t="s">
        <v>143</v>
      </c>
      <c r="B39" s="111" t="s">
        <v>144</v>
      </c>
      <c r="C39" s="64">
        <f t="shared" si="1"/>
        <v>1</v>
      </c>
      <c r="D39" s="65">
        <v>0</v>
      </c>
      <c r="E39" s="67">
        <v>1</v>
      </c>
      <c r="F39" s="67">
        <v>0</v>
      </c>
      <c r="G39" s="67">
        <v>0</v>
      </c>
      <c r="H39" s="67">
        <f t="shared" si="7"/>
        <v>0</v>
      </c>
      <c r="I39" s="67">
        <v>0</v>
      </c>
      <c r="J39" s="68">
        <v>0</v>
      </c>
      <c r="K39" s="68">
        <v>0</v>
      </c>
      <c r="L39" s="68">
        <v>0</v>
      </c>
      <c r="M39" s="39">
        <f t="shared" si="3"/>
        <v>1</v>
      </c>
      <c r="N39" s="68">
        <v>0</v>
      </c>
      <c r="O39" s="68">
        <v>0</v>
      </c>
      <c r="P39" s="68">
        <v>1</v>
      </c>
      <c r="Q39" s="68">
        <v>0</v>
      </c>
      <c r="R39" s="39">
        <f t="shared" si="4"/>
        <v>0</v>
      </c>
      <c r="S39" s="68">
        <v>0</v>
      </c>
      <c r="T39" s="68">
        <v>0</v>
      </c>
      <c r="U39" s="68">
        <v>0</v>
      </c>
      <c r="V39" s="39">
        <f t="shared" si="5"/>
        <v>1</v>
      </c>
      <c r="W39" s="68">
        <v>0</v>
      </c>
      <c r="X39" s="68">
        <v>0</v>
      </c>
      <c r="Y39" s="39">
        <f t="shared" si="25"/>
        <v>0</v>
      </c>
      <c r="Z39" s="68">
        <v>0</v>
      </c>
      <c r="AA39" s="68">
        <v>0</v>
      </c>
      <c r="AB39" s="68">
        <v>0</v>
      </c>
      <c r="AC39" s="121">
        <f t="shared" si="8"/>
        <v>0</v>
      </c>
      <c r="AD39" s="68">
        <v>0</v>
      </c>
      <c r="AE39" s="121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51" x14ac:dyDescent="0.25">
      <c r="A40" s="70" t="s">
        <v>100</v>
      </c>
      <c r="B40" s="111" t="s">
        <v>136</v>
      </c>
      <c r="C40" s="64">
        <f t="shared" si="1"/>
        <v>1</v>
      </c>
      <c r="D40" s="65">
        <v>0</v>
      </c>
      <c r="E40" s="67">
        <v>1</v>
      </c>
      <c r="F40" s="67">
        <v>0</v>
      </c>
      <c r="G40" s="67">
        <v>0</v>
      </c>
      <c r="H40" s="67">
        <v>2</v>
      </c>
      <c r="I40" s="67">
        <v>2</v>
      </c>
      <c r="J40" s="68">
        <v>0</v>
      </c>
      <c r="K40" s="68">
        <v>0</v>
      </c>
      <c r="L40" s="68">
        <v>0</v>
      </c>
      <c r="M40" s="39">
        <f t="shared" si="3"/>
        <v>1</v>
      </c>
      <c r="N40" s="68">
        <v>1</v>
      </c>
      <c r="O40" s="68">
        <v>0</v>
      </c>
      <c r="P40" s="68">
        <v>0</v>
      </c>
      <c r="Q40" s="68">
        <v>0</v>
      </c>
      <c r="R40" s="39">
        <f t="shared" si="4"/>
        <v>0</v>
      </c>
      <c r="S40" s="68">
        <v>0</v>
      </c>
      <c r="T40" s="68">
        <v>0</v>
      </c>
      <c r="U40" s="68">
        <v>0</v>
      </c>
      <c r="V40" s="39">
        <f t="shared" si="5"/>
        <v>1</v>
      </c>
      <c r="W40" s="68">
        <v>0</v>
      </c>
      <c r="X40" s="68">
        <v>0</v>
      </c>
      <c r="Y40" s="39">
        <f t="shared" ref="Y40" si="27">E40+I40-M40-R40</f>
        <v>2</v>
      </c>
      <c r="Z40" s="68">
        <v>0</v>
      </c>
      <c r="AA40" s="68">
        <v>0</v>
      </c>
      <c r="AB40" s="68">
        <v>0</v>
      </c>
      <c r="AC40" s="121">
        <f t="shared" si="8"/>
        <v>0</v>
      </c>
      <c r="AD40" s="68">
        <v>0</v>
      </c>
      <c r="AE40" s="121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46.5" customHeight="1" x14ac:dyDescent="0.25">
      <c r="A41" s="70" t="s">
        <v>101</v>
      </c>
      <c r="B41" s="111" t="s">
        <v>138</v>
      </c>
      <c r="C41" s="64">
        <f t="shared" si="1"/>
        <v>1</v>
      </c>
      <c r="D41" s="65">
        <v>0</v>
      </c>
      <c r="E41" s="67">
        <v>1</v>
      </c>
      <c r="F41" s="67">
        <v>0</v>
      </c>
      <c r="G41" s="67">
        <v>0</v>
      </c>
      <c r="H41" s="67">
        <f t="shared" si="7"/>
        <v>1</v>
      </c>
      <c r="I41" s="67">
        <v>0</v>
      </c>
      <c r="J41" s="68">
        <v>0</v>
      </c>
      <c r="K41" s="68">
        <v>1</v>
      </c>
      <c r="L41" s="68">
        <v>0</v>
      </c>
      <c r="M41" s="39">
        <f t="shared" si="3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4"/>
        <v>0</v>
      </c>
      <c r="S41" s="68">
        <v>0</v>
      </c>
      <c r="T41" s="68">
        <v>0</v>
      </c>
      <c r="U41" s="68">
        <v>0</v>
      </c>
      <c r="V41" s="39">
        <f t="shared" si="5"/>
        <v>0</v>
      </c>
      <c r="W41" s="68">
        <v>0</v>
      </c>
      <c r="X41" s="68">
        <v>0</v>
      </c>
      <c r="Y41" s="39">
        <f t="shared" si="25"/>
        <v>1</v>
      </c>
      <c r="Z41" s="68">
        <v>0</v>
      </c>
      <c r="AA41" s="68">
        <v>0</v>
      </c>
      <c r="AB41" s="68">
        <v>0</v>
      </c>
      <c r="AC41" s="121">
        <f t="shared" si="8"/>
        <v>0</v>
      </c>
      <c r="AD41" s="68">
        <v>0</v>
      </c>
      <c r="AE41" s="121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 t="s">
        <v>52</v>
      </c>
      <c r="B42" s="61" t="s">
        <v>3</v>
      </c>
      <c r="C42" s="64">
        <v>3</v>
      </c>
      <c r="D42" s="65">
        <v>0</v>
      </c>
      <c r="E42" s="67">
        <v>3</v>
      </c>
      <c r="F42" s="67">
        <v>0</v>
      </c>
      <c r="G42" s="67">
        <v>0</v>
      </c>
      <c r="H42" s="67">
        <v>4</v>
      </c>
      <c r="I42" s="65">
        <f t="shared" ref="I42" si="28">H42-J42-K42</f>
        <v>1</v>
      </c>
      <c r="J42" s="68">
        <v>2</v>
      </c>
      <c r="K42" s="68">
        <v>1</v>
      </c>
      <c r="L42" s="68">
        <v>0</v>
      </c>
      <c r="M42" s="39">
        <f t="shared" si="3"/>
        <v>1</v>
      </c>
      <c r="N42" s="68">
        <v>0</v>
      </c>
      <c r="O42" s="68">
        <v>0</v>
      </c>
      <c r="P42" s="68">
        <v>1</v>
      </c>
      <c r="Q42" s="68">
        <v>0</v>
      </c>
      <c r="R42" s="39">
        <f t="shared" si="4"/>
        <v>0</v>
      </c>
      <c r="S42" s="68">
        <v>0</v>
      </c>
      <c r="T42" s="68">
        <v>0</v>
      </c>
      <c r="U42" s="68">
        <v>0</v>
      </c>
      <c r="V42" s="39">
        <f t="shared" si="5"/>
        <v>1</v>
      </c>
      <c r="W42" s="68">
        <v>0</v>
      </c>
      <c r="X42" s="68">
        <v>0</v>
      </c>
      <c r="Y42" s="39">
        <f t="shared" si="25"/>
        <v>3</v>
      </c>
      <c r="Z42" s="68">
        <v>0</v>
      </c>
      <c r="AA42" s="68">
        <v>1</v>
      </c>
      <c r="AB42" s="68">
        <v>2</v>
      </c>
      <c r="AC42" s="68">
        <v>3</v>
      </c>
      <c r="AD42" s="68">
        <v>0</v>
      </c>
      <c r="AE42" s="68">
        <v>3</v>
      </c>
      <c r="AF42" s="68"/>
      <c r="AG42" s="68">
        <v>3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s="138" customFormat="1" ht="27.75" customHeight="1" x14ac:dyDescent="0.25">
      <c r="A43" s="129"/>
      <c r="B43" s="123" t="s">
        <v>16</v>
      </c>
      <c r="C43" s="56">
        <f t="shared" ref="C43:AP43" si="29">C8+C11+C14+C17+C18+C19+C27+C33+C34+C35+C36+C37+C38+C39+C40+C41+C42</f>
        <v>115</v>
      </c>
      <c r="D43" s="56">
        <f t="shared" si="29"/>
        <v>0</v>
      </c>
      <c r="E43" s="56">
        <f t="shared" si="29"/>
        <v>115</v>
      </c>
      <c r="F43" s="56">
        <f t="shared" si="29"/>
        <v>0</v>
      </c>
      <c r="G43" s="56">
        <f t="shared" si="29"/>
        <v>0</v>
      </c>
      <c r="H43" s="56">
        <f t="shared" si="29"/>
        <v>137</v>
      </c>
      <c r="I43" s="56">
        <f t="shared" si="29"/>
        <v>109</v>
      </c>
      <c r="J43" s="56">
        <f t="shared" si="29"/>
        <v>14</v>
      </c>
      <c r="K43" s="56">
        <f t="shared" si="29"/>
        <v>14</v>
      </c>
      <c r="L43" s="56">
        <f t="shared" si="29"/>
        <v>0</v>
      </c>
      <c r="M43" s="56">
        <f t="shared" si="29"/>
        <v>78</v>
      </c>
      <c r="N43" s="56">
        <f t="shared" si="29"/>
        <v>24</v>
      </c>
      <c r="O43" s="56">
        <f t="shared" si="29"/>
        <v>4</v>
      </c>
      <c r="P43" s="56">
        <f t="shared" si="29"/>
        <v>50</v>
      </c>
      <c r="Q43" s="56">
        <f t="shared" si="29"/>
        <v>0</v>
      </c>
      <c r="R43" s="56">
        <f t="shared" si="29"/>
        <v>36</v>
      </c>
      <c r="S43" s="56">
        <f t="shared" si="29"/>
        <v>0</v>
      </c>
      <c r="T43" s="56">
        <f t="shared" si="29"/>
        <v>17</v>
      </c>
      <c r="U43" s="56">
        <f t="shared" si="29"/>
        <v>19</v>
      </c>
      <c r="V43" s="56">
        <f t="shared" si="29"/>
        <v>114</v>
      </c>
      <c r="W43" s="56">
        <f t="shared" si="29"/>
        <v>0</v>
      </c>
      <c r="X43" s="56">
        <f t="shared" si="29"/>
        <v>1</v>
      </c>
      <c r="Y43" s="56">
        <f t="shared" si="29"/>
        <v>110</v>
      </c>
      <c r="Z43" s="56">
        <f t="shared" si="29"/>
        <v>1</v>
      </c>
      <c r="AA43" s="56">
        <f t="shared" si="29"/>
        <v>21</v>
      </c>
      <c r="AB43" s="56">
        <f t="shared" si="29"/>
        <v>24</v>
      </c>
      <c r="AC43" s="56">
        <f t="shared" si="29"/>
        <v>45</v>
      </c>
      <c r="AD43" s="56">
        <f t="shared" si="29"/>
        <v>2</v>
      </c>
      <c r="AE43" s="56">
        <f t="shared" si="29"/>
        <v>43</v>
      </c>
      <c r="AF43" s="56">
        <f t="shared" si="29"/>
        <v>0</v>
      </c>
      <c r="AG43" s="56">
        <f t="shared" si="29"/>
        <v>38</v>
      </c>
      <c r="AH43" s="56">
        <f t="shared" si="29"/>
        <v>0</v>
      </c>
      <c r="AI43" s="56">
        <f t="shared" si="29"/>
        <v>3</v>
      </c>
      <c r="AJ43" s="56">
        <f t="shared" si="29"/>
        <v>3</v>
      </c>
      <c r="AK43" s="56">
        <f t="shared" si="29"/>
        <v>0</v>
      </c>
      <c r="AL43" s="56">
        <f t="shared" si="29"/>
        <v>3</v>
      </c>
      <c r="AM43" s="56">
        <f t="shared" si="29"/>
        <v>0</v>
      </c>
      <c r="AN43" s="56">
        <f t="shared" si="29"/>
        <v>0</v>
      </c>
      <c r="AO43" s="56">
        <f t="shared" si="29"/>
        <v>0</v>
      </c>
      <c r="AP43" s="56">
        <f t="shared" si="29"/>
        <v>0</v>
      </c>
    </row>
    <row r="44" spans="1:42" ht="30.75" customHeight="1" x14ac:dyDescent="0.25">
      <c r="A44" s="93"/>
      <c r="B44" s="93"/>
      <c r="C44" s="71" t="s">
        <v>103</v>
      </c>
      <c r="D44" s="71" t="s">
        <v>104</v>
      </c>
      <c r="E44" s="71" t="s">
        <v>47</v>
      </c>
      <c r="F44" s="71" t="s">
        <v>105</v>
      </c>
      <c r="G44" s="71" t="s">
        <v>106</v>
      </c>
      <c r="H44" s="71" t="s">
        <v>107</v>
      </c>
      <c r="I44" s="71" t="s">
        <v>108</v>
      </c>
      <c r="J44" s="71" t="s">
        <v>52</v>
      </c>
      <c r="K44" s="71" t="s">
        <v>81</v>
      </c>
      <c r="L44" s="71" t="s">
        <v>82</v>
      </c>
      <c r="M44" s="71" t="s">
        <v>83</v>
      </c>
      <c r="N44" s="71" t="s">
        <v>84</v>
      </c>
      <c r="O44" s="71" t="s">
        <v>94</v>
      </c>
      <c r="P44" s="71" t="s">
        <v>109</v>
      </c>
      <c r="Q44" s="71" t="s">
        <v>110</v>
      </c>
      <c r="R44" s="71" t="s">
        <v>111</v>
      </c>
      <c r="S44" s="71" t="s">
        <v>112</v>
      </c>
      <c r="T44" s="71" t="s">
        <v>113</v>
      </c>
      <c r="U44" s="71" t="s">
        <v>114</v>
      </c>
      <c r="V44" s="71" t="s">
        <v>115</v>
      </c>
      <c r="W44" s="71" t="s">
        <v>116</v>
      </c>
      <c r="X44" s="71" t="s">
        <v>117</v>
      </c>
      <c r="Y44" s="71" t="s">
        <v>118</v>
      </c>
      <c r="Z44" s="71" t="s">
        <v>119</v>
      </c>
      <c r="AA44" s="71" t="s">
        <v>120</v>
      </c>
      <c r="AB44" s="71" t="s">
        <v>121</v>
      </c>
      <c r="AC44" s="71" t="s">
        <v>122</v>
      </c>
      <c r="AD44" s="71" t="s">
        <v>123</v>
      </c>
      <c r="AE44" s="71" t="s">
        <v>124</v>
      </c>
      <c r="AF44" s="71" t="s">
        <v>125</v>
      </c>
      <c r="AG44" s="71" t="s">
        <v>126</v>
      </c>
      <c r="AH44" s="71" t="s">
        <v>127</v>
      </c>
      <c r="AI44" s="71" t="s">
        <v>128</v>
      </c>
      <c r="AJ44" s="71" t="s">
        <v>129</v>
      </c>
      <c r="AK44" s="71" t="s">
        <v>130</v>
      </c>
      <c r="AL44" s="71" t="s">
        <v>131</v>
      </c>
      <c r="AM44" s="71" t="s">
        <v>132</v>
      </c>
      <c r="AN44" s="71" t="s">
        <v>133</v>
      </c>
      <c r="AO44" s="71" t="s">
        <v>134</v>
      </c>
      <c r="AP44" s="71" t="s">
        <v>135</v>
      </c>
    </row>
    <row r="45" spans="1:42" x14ac:dyDescent="0.25">
      <c r="A45" s="93"/>
      <c r="B45" s="93"/>
      <c r="C45" s="93"/>
      <c r="D45" s="93"/>
      <c r="E45" s="93"/>
      <c r="F45" s="93"/>
      <c r="G45" s="93"/>
      <c r="H45" s="93"/>
      <c r="I45" s="93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</row>
    <row r="46" spans="1:42" x14ac:dyDescent="0.25">
      <c r="A46" s="93"/>
      <c r="B46" s="93"/>
      <c r="C46" s="93"/>
      <c r="D46" s="93"/>
      <c r="E46" s="93"/>
      <c r="F46" s="93"/>
      <c r="G46" s="93"/>
      <c r="H46" s="93"/>
      <c r="I46" s="93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</row>
    <row r="47" spans="1:42" x14ac:dyDescent="0.25">
      <c r="A47" s="93"/>
      <c r="B47" s="93"/>
      <c r="C47" s="93"/>
      <c r="D47" s="93"/>
      <c r="E47" s="93"/>
      <c r="F47" s="93"/>
      <c r="G47" s="93"/>
      <c r="H47" s="93"/>
      <c r="I47" s="93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</row>
    <row r="48" spans="1:42" x14ac:dyDescent="0.25">
      <c r="A48" s="93"/>
      <c r="B48" s="93"/>
      <c r="C48" s="93"/>
      <c r="D48" s="93"/>
      <c r="E48" s="93"/>
      <c r="F48" s="93"/>
      <c r="G48" s="93"/>
      <c r="H48" s="93"/>
      <c r="I48" s="93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</row>
    <row r="49" spans="1:42" x14ac:dyDescent="0.25">
      <c r="A49" s="93"/>
      <c r="B49" s="93"/>
      <c r="C49" s="93"/>
      <c r="D49" s="93"/>
      <c r="E49" s="93"/>
      <c r="F49" s="93"/>
      <c r="G49" s="93"/>
      <c r="H49" s="93"/>
      <c r="I49" s="93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</row>
    <row r="50" spans="1:42" x14ac:dyDescent="0.25">
      <c r="A50" s="93"/>
      <c r="B50" s="93"/>
      <c r="C50" s="93"/>
      <c r="D50" s="93"/>
      <c r="E50" s="93"/>
      <c r="F50" s="93"/>
      <c r="G50" s="93"/>
      <c r="H50" s="93"/>
      <c r="I50" s="93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</row>
    <row r="51" spans="1:42" x14ac:dyDescent="0.25">
      <c r="A51" s="93"/>
      <c r="B51" s="93"/>
      <c r="C51" s="93"/>
      <c r="D51" s="93"/>
      <c r="E51" s="93"/>
      <c r="F51" s="93"/>
      <c r="G51" s="93"/>
      <c r="H51" s="93"/>
      <c r="I51" s="93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</row>
    <row r="52" spans="1:42" x14ac:dyDescent="0.25">
      <c r="A52" s="93"/>
      <c r="B52" s="93"/>
      <c r="C52" s="93"/>
      <c r="D52" s="93"/>
      <c r="E52" s="93"/>
      <c r="F52" s="93"/>
      <c r="G52" s="93"/>
      <c r="H52" s="93"/>
      <c r="I52" s="93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</row>
    <row r="53" spans="1:42" x14ac:dyDescent="0.25">
      <c r="A53" s="93"/>
      <c r="B53" s="93"/>
      <c r="C53" s="93"/>
      <c r="D53" s="93"/>
      <c r="E53" s="93"/>
      <c r="F53" s="93"/>
      <c r="G53" s="93"/>
      <c r="H53" s="93"/>
      <c r="I53" s="93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</row>
    <row r="54" spans="1:42" x14ac:dyDescent="0.25">
      <c r="A54" s="93"/>
      <c r="B54" s="93"/>
      <c r="C54" s="93"/>
      <c r="D54" s="93"/>
      <c r="E54" s="93"/>
      <c r="F54" s="93"/>
      <c r="G54" s="93"/>
      <c r="H54" s="93"/>
      <c r="I54" s="93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</row>
    <row r="55" spans="1:42" x14ac:dyDescent="0.25">
      <c r="A55" s="93"/>
      <c r="B55" s="93"/>
      <c r="C55" s="93"/>
      <c r="D55" s="93"/>
      <c r="E55" s="93"/>
      <c r="F55" s="93"/>
      <c r="G55" s="93"/>
      <c r="H55" s="93"/>
      <c r="I55" s="93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</row>
    <row r="56" spans="1:42" x14ac:dyDescent="0.25">
      <c r="A56" s="93"/>
      <c r="B56" s="93"/>
      <c r="C56" s="93"/>
      <c r="D56" s="93"/>
      <c r="E56" s="93"/>
      <c r="F56" s="93"/>
      <c r="G56" s="93"/>
      <c r="H56" s="93"/>
      <c r="I56" s="93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</row>
    <row r="57" spans="1:42" x14ac:dyDescent="0.25">
      <c r="A57" s="93"/>
      <c r="B57" s="93"/>
      <c r="C57" s="93"/>
      <c r="D57" s="93"/>
      <c r="E57" s="93"/>
      <c r="F57" s="93"/>
      <c r="G57" s="93"/>
      <c r="H57" s="93"/>
      <c r="I57" s="93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</row>
    <row r="58" spans="1:42" x14ac:dyDescent="0.25">
      <c r="A58" s="93"/>
      <c r="B58" s="93"/>
      <c r="C58" s="93"/>
      <c r="D58" s="93"/>
      <c r="E58" s="93"/>
      <c r="F58" s="93"/>
      <c r="G58" s="93"/>
      <c r="H58" s="93"/>
      <c r="I58" s="93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</row>
    <row r="59" spans="1:42" x14ac:dyDescent="0.25">
      <c r="A59" s="93"/>
      <c r="B59" s="93"/>
      <c r="C59" s="93"/>
      <c r="D59" s="93"/>
      <c r="E59" s="93"/>
      <c r="F59" s="93"/>
      <c r="G59" s="93"/>
      <c r="H59" s="93"/>
      <c r="I59" s="93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</row>
    <row r="60" spans="1:42" x14ac:dyDescent="0.25">
      <c r="A60" s="93"/>
      <c r="B60" s="93"/>
      <c r="C60" s="93"/>
      <c r="D60" s="93"/>
      <c r="E60" s="93"/>
      <c r="F60" s="93"/>
      <c r="G60" s="93"/>
      <c r="H60" s="93"/>
      <c r="I60" s="93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</row>
    <row r="61" spans="1:42" x14ac:dyDescent="0.25">
      <c r="A61" s="93"/>
      <c r="B61" s="93"/>
      <c r="C61" s="93"/>
      <c r="D61" s="93"/>
      <c r="E61" s="93"/>
      <c r="F61" s="93"/>
      <c r="G61" s="93"/>
      <c r="H61" s="93"/>
      <c r="I61" s="93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</row>
    <row r="62" spans="1:42" x14ac:dyDescent="0.25">
      <c r="A62" s="93"/>
      <c r="B62" s="93"/>
      <c r="C62" s="93"/>
      <c r="D62" s="93"/>
      <c r="E62" s="93"/>
      <c r="F62" s="93"/>
      <c r="G62" s="93"/>
      <c r="H62" s="93"/>
      <c r="I62" s="93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</row>
    <row r="63" spans="1:42" x14ac:dyDescent="0.25">
      <c r="A63" s="93"/>
      <c r="B63" s="93"/>
      <c r="C63" s="93"/>
      <c r="D63" s="93"/>
      <c r="E63" s="93"/>
      <c r="F63" s="93"/>
      <c r="G63" s="93"/>
      <c r="H63" s="93"/>
      <c r="I63" s="93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</row>
    <row r="64" spans="1:42" x14ac:dyDescent="0.25">
      <c r="A64" s="93"/>
      <c r="B64" s="93"/>
      <c r="C64" s="93"/>
      <c r="D64" s="93"/>
      <c r="E64" s="93"/>
      <c r="F64" s="93"/>
      <c r="G64" s="93"/>
      <c r="H64" s="93"/>
      <c r="I64" s="93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</row>
    <row r="65" spans="1:42" x14ac:dyDescent="0.25">
      <c r="A65" s="93"/>
      <c r="B65" s="93"/>
      <c r="C65" s="93"/>
      <c r="D65" s="93"/>
      <c r="E65" s="93"/>
      <c r="F65" s="93"/>
      <c r="G65" s="93"/>
      <c r="H65" s="93"/>
      <c r="I65" s="93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</row>
    <row r="66" spans="1:42" x14ac:dyDescent="0.25">
      <c r="A66" s="93"/>
      <c r="B66" s="93"/>
      <c r="C66" s="93"/>
      <c r="D66" s="93"/>
      <c r="E66" s="93"/>
      <c r="F66" s="93"/>
      <c r="G66" s="93"/>
      <c r="H66" s="93"/>
      <c r="I66" s="93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</row>
    <row r="67" spans="1:42" x14ac:dyDescent="0.25">
      <c r="A67" s="93"/>
      <c r="B67" s="93"/>
      <c r="C67" s="93"/>
      <c r="D67" s="93"/>
      <c r="E67" s="93"/>
      <c r="F67" s="93"/>
      <c r="G67" s="93"/>
      <c r="H67" s="93"/>
      <c r="I67" s="93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</row>
    <row r="68" spans="1:42" x14ac:dyDescent="0.25">
      <c r="A68" s="93"/>
      <c r="B68" s="93"/>
      <c r="C68" s="93"/>
      <c r="D68" s="93"/>
      <c r="E68" s="93"/>
      <c r="F68" s="93"/>
      <c r="G68" s="93"/>
      <c r="H68" s="93"/>
      <c r="I68" s="93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</row>
    <row r="69" spans="1:42" x14ac:dyDescent="0.25">
      <c r="A69" s="93"/>
      <c r="B69" s="93"/>
      <c r="C69" s="93"/>
      <c r="D69" s="93"/>
      <c r="E69" s="93"/>
      <c r="F69" s="93"/>
      <c r="G69" s="93"/>
      <c r="H69" s="93"/>
      <c r="I69" s="93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</row>
    <row r="70" spans="1:42" x14ac:dyDescent="0.25">
      <c r="A70" s="93"/>
      <c r="B70" s="93"/>
      <c r="C70" s="93"/>
      <c r="D70" s="93"/>
      <c r="E70" s="93"/>
      <c r="F70" s="93"/>
      <c r="G70" s="93"/>
      <c r="H70" s="93"/>
      <c r="I70" s="93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</row>
    <row r="71" spans="1:42" x14ac:dyDescent="0.25">
      <c r="A71" s="93"/>
      <c r="B71" s="93"/>
      <c r="C71" s="93"/>
      <c r="D71" s="93"/>
      <c r="E71" s="93"/>
      <c r="F71" s="93"/>
      <c r="G71" s="93"/>
      <c r="H71" s="93"/>
      <c r="I71" s="93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</row>
    <row r="72" spans="1:42" x14ac:dyDescent="0.25">
      <c r="A72" s="93"/>
      <c r="B72" s="93"/>
      <c r="C72" s="93"/>
      <c r="D72" s="93"/>
      <c r="E72" s="93"/>
      <c r="F72" s="93"/>
      <c r="G72" s="93"/>
      <c r="H72" s="93"/>
      <c r="I72" s="93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</row>
    <row r="73" spans="1:42" x14ac:dyDescent="0.25">
      <c r="A73" s="93"/>
      <c r="B73" s="93"/>
      <c r="C73" s="93"/>
      <c r="D73" s="93"/>
      <c r="E73" s="93"/>
      <c r="F73" s="93"/>
      <c r="G73" s="93"/>
      <c r="H73" s="93"/>
      <c r="I73" s="93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</row>
    <row r="74" spans="1:42" x14ac:dyDescent="0.25">
      <c r="A74" s="93"/>
      <c r="B74" s="93"/>
      <c r="C74" s="93"/>
      <c r="D74" s="93"/>
      <c r="E74" s="93"/>
      <c r="F74" s="93"/>
      <c r="G74" s="93"/>
      <c r="H74" s="93"/>
      <c r="I74" s="93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</row>
    <row r="75" spans="1:42" x14ac:dyDescent="0.25">
      <c r="A75" s="93"/>
      <c r="B75" s="93"/>
      <c r="C75" s="93"/>
      <c r="D75" s="93"/>
      <c r="E75" s="93"/>
      <c r="F75" s="93"/>
      <c r="G75" s="93"/>
      <c r="H75" s="93"/>
      <c r="I75" s="93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</row>
    <row r="76" spans="1:42" x14ac:dyDescent="0.25">
      <c r="A76" s="93"/>
      <c r="B76" s="93"/>
      <c r="C76" s="93"/>
      <c r="D76" s="93"/>
      <c r="E76" s="93"/>
      <c r="F76" s="93"/>
      <c r="G76" s="93"/>
      <c r="H76" s="93"/>
      <c r="I76" s="93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</row>
    <row r="77" spans="1:42" x14ac:dyDescent="0.25">
      <c r="A77" s="93"/>
      <c r="B77" s="93"/>
      <c r="C77" s="93"/>
      <c r="D77" s="93"/>
      <c r="E77" s="93"/>
      <c r="F77" s="93"/>
      <c r="G77" s="93"/>
      <c r="H77" s="93"/>
      <c r="I77" s="93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</row>
    <row r="78" spans="1:42" x14ac:dyDescent="0.25">
      <c r="A78" s="93"/>
      <c r="B78" s="93"/>
      <c r="C78" s="93"/>
      <c r="D78" s="93"/>
      <c r="E78" s="93"/>
      <c r="F78" s="93"/>
      <c r="G78" s="93"/>
      <c r="H78" s="93"/>
      <c r="I78" s="93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  <c r="AI78" s="95"/>
      <c r="AJ78" s="95"/>
      <c r="AK78" s="95"/>
      <c r="AL78" s="95"/>
      <c r="AM78" s="95"/>
      <c r="AN78" s="95"/>
      <c r="AO78" s="95"/>
      <c r="AP78" s="95"/>
    </row>
    <row r="79" spans="1:42" x14ac:dyDescent="0.25">
      <c r="A79" s="93"/>
      <c r="B79" s="93"/>
      <c r="C79" s="93"/>
      <c r="D79" s="93"/>
      <c r="E79" s="93"/>
      <c r="F79" s="93"/>
      <c r="G79" s="93"/>
      <c r="H79" s="93"/>
      <c r="I79" s="93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</row>
    <row r="80" spans="1:42" x14ac:dyDescent="0.25">
      <c r="A80" s="93"/>
      <c r="B80" s="93"/>
      <c r="C80" s="93"/>
      <c r="D80" s="93"/>
      <c r="E80" s="93"/>
      <c r="F80" s="93"/>
      <c r="G80" s="93"/>
      <c r="H80" s="93"/>
      <c r="I80" s="93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</row>
    <row r="81" spans="1:42" x14ac:dyDescent="0.25">
      <c r="A81" s="93"/>
      <c r="B81" s="93"/>
      <c r="C81" s="93"/>
      <c r="D81" s="93"/>
      <c r="E81" s="93"/>
      <c r="F81" s="93"/>
      <c r="G81" s="93"/>
      <c r="H81" s="93"/>
      <c r="I81" s="93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</row>
    <row r="82" spans="1:42" x14ac:dyDescent="0.25">
      <c r="A82" s="93"/>
      <c r="B82" s="93"/>
      <c r="C82" s="93"/>
      <c r="D82" s="93"/>
      <c r="E82" s="93"/>
      <c r="F82" s="93"/>
      <c r="G82" s="93"/>
      <c r="H82" s="93"/>
      <c r="I82" s="93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</row>
    <row r="83" spans="1:42" x14ac:dyDescent="0.25">
      <c r="A83" s="93"/>
      <c r="B83" s="93"/>
      <c r="C83" s="93"/>
      <c r="D83" s="93"/>
      <c r="E83" s="93"/>
      <c r="F83" s="93"/>
      <c r="G83" s="93"/>
      <c r="H83" s="93"/>
      <c r="I83" s="93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</row>
    <row r="84" spans="1:42" x14ac:dyDescent="0.25">
      <c r="A84" s="93"/>
      <c r="B84" s="93"/>
      <c r="C84" s="93"/>
      <c r="D84" s="93"/>
      <c r="E84" s="93"/>
      <c r="F84" s="93"/>
      <c r="G84" s="93"/>
      <c r="H84" s="93"/>
      <c r="I84" s="93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</row>
    <row r="85" spans="1:42" x14ac:dyDescent="0.25">
      <c r="A85" s="93"/>
      <c r="B85" s="93"/>
      <c r="C85" s="93"/>
      <c r="D85" s="93"/>
      <c r="E85" s="93"/>
      <c r="F85" s="93"/>
      <c r="G85" s="93"/>
      <c r="H85" s="93"/>
      <c r="I85" s="93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</row>
    <row r="86" spans="1:42" x14ac:dyDescent="0.25">
      <c r="A86" s="93"/>
      <c r="B86" s="93"/>
      <c r="C86" s="93"/>
      <c r="D86" s="93"/>
      <c r="E86" s="93"/>
      <c r="F86" s="93"/>
      <c r="G86" s="93"/>
      <c r="H86" s="93"/>
      <c r="I86" s="93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</row>
    <row r="87" spans="1:42" x14ac:dyDescent="0.25">
      <c r="A87" s="93"/>
      <c r="B87" s="93"/>
      <c r="C87" s="93"/>
      <c r="D87" s="93"/>
      <c r="E87" s="93"/>
      <c r="F87" s="93"/>
      <c r="G87" s="93"/>
      <c r="H87" s="93"/>
      <c r="I87" s="93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</row>
    <row r="88" spans="1:42" x14ac:dyDescent="0.25">
      <c r="A88" s="93"/>
      <c r="B88" s="93"/>
      <c r="C88" s="93"/>
      <c r="D88" s="93"/>
      <c r="E88" s="93"/>
      <c r="F88" s="93"/>
      <c r="G88" s="93"/>
      <c r="H88" s="93"/>
      <c r="I88" s="93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</row>
    <row r="89" spans="1:42" x14ac:dyDescent="0.25">
      <c r="A89" s="93"/>
      <c r="B89" s="93"/>
      <c r="C89" s="93"/>
      <c r="D89" s="93"/>
      <c r="E89" s="93"/>
      <c r="F89" s="93"/>
      <c r="G89" s="93"/>
      <c r="H89" s="93"/>
      <c r="I89" s="93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</row>
    <row r="90" spans="1:42" x14ac:dyDescent="0.25">
      <c r="A90" s="93"/>
      <c r="B90" s="93"/>
      <c r="C90" s="93"/>
      <c r="D90" s="93"/>
      <c r="E90" s="93"/>
      <c r="F90" s="93"/>
      <c r="G90" s="93"/>
      <c r="H90" s="93"/>
      <c r="I90" s="93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</row>
    <row r="91" spans="1:42" x14ac:dyDescent="0.25">
      <c r="A91" s="93"/>
      <c r="B91" s="93"/>
      <c r="C91" s="93"/>
      <c r="D91" s="93"/>
      <c r="E91" s="93"/>
      <c r="F91" s="93"/>
      <c r="G91" s="93"/>
      <c r="H91" s="93"/>
      <c r="I91" s="93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</row>
    <row r="92" spans="1:42" x14ac:dyDescent="0.25">
      <c r="A92" s="93"/>
      <c r="B92" s="93"/>
      <c r="C92" s="93"/>
      <c r="D92" s="93"/>
      <c r="E92" s="93"/>
      <c r="F92" s="93"/>
      <c r="G92" s="93"/>
      <c r="H92" s="93"/>
      <c r="I92" s="93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/>
    </row>
    <row r="93" spans="1:42" x14ac:dyDescent="0.25">
      <c r="A93" s="93"/>
      <c r="B93" s="93"/>
      <c r="C93" s="93"/>
      <c r="D93" s="93"/>
      <c r="E93" s="93"/>
      <c r="F93" s="93"/>
      <c r="G93" s="93"/>
      <c r="H93" s="93"/>
      <c r="I93" s="93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AI93" s="95"/>
      <c r="AJ93" s="95"/>
      <c r="AK93" s="95"/>
      <c r="AL93" s="95"/>
      <c r="AM93" s="95"/>
      <c r="AN93" s="95"/>
      <c r="AO93" s="95"/>
      <c r="AP93" s="95"/>
    </row>
    <row r="94" spans="1:42" x14ac:dyDescent="0.25">
      <c r="A94" s="93"/>
      <c r="B94" s="93"/>
      <c r="C94" s="93"/>
      <c r="D94" s="93"/>
      <c r="E94" s="93"/>
      <c r="F94" s="93"/>
      <c r="G94" s="93"/>
      <c r="H94" s="93"/>
      <c r="I94" s="93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5"/>
      <c r="AK94" s="95"/>
      <c r="AL94" s="95"/>
      <c r="AM94" s="95"/>
      <c r="AN94" s="95"/>
      <c r="AO94" s="95"/>
      <c r="AP94" s="95"/>
    </row>
    <row r="95" spans="1:42" x14ac:dyDescent="0.25">
      <c r="A95" s="93"/>
      <c r="B95" s="93"/>
      <c r="C95" s="93"/>
      <c r="D95" s="93"/>
      <c r="E95" s="93"/>
      <c r="F95" s="93"/>
      <c r="G95" s="93"/>
      <c r="H95" s="93"/>
      <c r="I95" s="93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/>
    </row>
    <row r="96" spans="1:42" x14ac:dyDescent="0.25">
      <c r="A96" s="93"/>
      <c r="B96" s="130"/>
      <c r="C96" s="130"/>
      <c r="D96" s="130"/>
      <c r="E96" s="130"/>
      <c r="F96" s="130"/>
      <c r="G96" s="130"/>
      <c r="H96" s="130"/>
      <c r="I96" s="130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5"/>
      <c r="AO96" s="95"/>
      <c r="AP96" s="95"/>
    </row>
    <row r="97" spans="1:42" x14ac:dyDescent="0.25">
      <c r="A97" s="93"/>
      <c r="B97" s="130"/>
      <c r="C97" s="130"/>
      <c r="D97" s="130"/>
      <c r="E97" s="130"/>
      <c r="F97" s="130"/>
      <c r="G97" s="130"/>
      <c r="H97" s="130"/>
      <c r="I97" s="130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</row>
    <row r="98" spans="1:42" x14ac:dyDescent="0.25">
      <c r="A98" s="93"/>
      <c r="B98" s="130"/>
      <c r="C98" s="130"/>
      <c r="D98" s="130"/>
      <c r="E98" s="130"/>
      <c r="F98" s="130"/>
      <c r="G98" s="130"/>
      <c r="H98" s="130"/>
      <c r="I98" s="130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</row>
    <row r="99" spans="1:42" x14ac:dyDescent="0.25">
      <c r="A99" s="93"/>
      <c r="B99" s="130"/>
      <c r="C99" s="130"/>
      <c r="D99" s="130"/>
      <c r="E99" s="130"/>
      <c r="F99" s="130"/>
      <c r="G99" s="130"/>
      <c r="H99" s="130"/>
      <c r="I99" s="130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  <c r="AI99" s="95"/>
      <c r="AJ99" s="95"/>
      <c r="AK99" s="95"/>
      <c r="AL99" s="95"/>
      <c r="AM99" s="95"/>
      <c r="AN99" s="95"/>
      <c r="AO99" s="95"/>
      <c r="AP99" s="95"/>
    </row>
    <row r="100" spans="1:42" x14ac:dyDescent="0.25">
      <c r="A100" s="93"/>
      <c r="B100" s="130"/>
      <c r="C100" s="130"/>
      <c r="D100" s="130"/>
      <c r="E100" s="130"/>
      <c r="F100" s="130"/>
      <c r="G100" s="130"/>
      <c r="H100" s="130"/>
      <c r="I100" s="130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95"/>
      <c r="AO100" s="95"/>
      <c r="AP100" s="95"/>
    </row>
    <row r="101" spans="1:42" x14ac:dyDescent="0.25">
      <c r="A101" s="93"/>
      <c r="B101" s="130"/>
      <c r="C101" s="130"/>
      <c r="D101" s="130"/>
      <c r="E101" s="130"/>
      <c r="F101" s="130"/>
      <c r="G101" s="130"/>
      <c r="H101" s="130"/>
      <c r="I101" s="130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  <c r="AI101" s="95"/>
      <c r="AJ101" s="95"/>
      <c r="AK101" s="95"/>
      <c r="AL101" s="95"/>
      <c r="AM101" s="95"/>
      <c r="AN101" s="95"/>
      <c r="AO101" s="95"/>
      <c r="AP101" s="95"/>
    </row>
    <row r="102" spans="1:42" x14ac:dyDescent="0.25">
      <c r="A102" s="93"/>
      <c r="B102" s="130"/>
      <c r="C102" s="130"/>
      <c r="D102" s="130"/>
      <c r="E102" s="130"/>
      <c r="F102" s="130"/>
      <c r="G102" s="130"/>
      <c r="H102" s="130"/>
      <c r="I102" s="130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  <c r="AI102" s="95"/>
      <c r="AJ102" s="95"/>
      <c r="AK102" s="95"/>
      <c r="AL102" s="95"/>
      <c r="AM102" s="95"/>
      <c r="AN102" s="95"/>
      <c r="AO102" s="95"/>
      <c r="AP102" s="95"/>
    </row>
    <row r="103" spans="1:42" x14ac:dyDescent="0.25">
      <c r="A103" s="93"/>
      <c r="B103" s="130"/>
      <c r="C103" s="130"/>
      <c r="D103" s="130"/>
      <c r="E103" s="130"/>
      <c r="F103" s="130"/>
      <c r="G103" s="130"/>
      <c r="H103" s="130"/>
      <c r="I103" s="130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5"/>
      <c r="AN103" s="95"/>
      <c r="AO103" s="95"/>
      <c r="AP103" s="95"/>
    </row>
    <row r="104" spans="1:42" x14ac:dyDescent="0.25">
      <c r="A104" s="93"/>
      <c r="B104" s="131"/>
      <c r="C104" s="131"/>
      <c r="D104" s="131"/>
      <c r="E104" s="131"/>
      <c r="F104" s="131"/>
      <c r="G104" s="131"/>
      <c r="H104" s="131"/>
      <c r="I104" s="130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  <c r="AN104" s="95"/>
      <c r="AO104" s="95"/>
      <c r="AP104" s="95"/>
    </row>
    <row r="105" spans="1:42" x14ac:dyDescent="0.25">
      <c r="A105" s="93"/>
      <c r="B105" s="131"/>
      <c r="C105" s="131"/>
      <c r="D105" s="131"/>
      <c r="E105" s="131"/>
      <c r="F105" s="131"/>
      <c r="G105" s="131"/>
      <c r="H105" s="131"/>
      <c r="I105" s="130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AI105" s="95"/>
      <c r="AJ105" s="95"/>
      <c r="AK105" s="95"/>
      <c r="AL105" s="95"/>
      <c r="AM105" s="95"/>
      <c r="AN105" s="95"/>
      <c r="AO105" s="95"/>
      <c r="AP105" s="95"/>
    </row>
    <row r="106" spans="1:42" x14ac:dyDescent="0.25">
      <c r="A106" s="93"/>
      <c r="B106" s="130"/>
      <c r="C106" s="130"/>
      <c r="D106" s="130"/>
      <c r="E106" s="130"/>
      <c r="F106" s="130"/>
      <c r="G106" s="130"/>
      <c r="H106" s="130"/>
      <c r="I106" s="130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95"/>
      <c r="AO106" s="95"/>
      <c r="AP106" s="95"/>
    </row>
    <row r="107" spans="1:42" x14ac:dyDescent="0.25">
      <c r="A107" s="132"/>
      <c r="B107" s="133"/>
      <c r="C107" s="133"/>
      <c r="D107" s="133"/>
      <c r="E107" s="133"/>
      <c r="F107" s="133"/>
      <c r="G107" s="133"/>
      <c r="H107" s="133"/>
      <c r="I107" s="134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5"/>
      <c r="AO107" s="95"/>
      <c r="AP107" s="95"/>
    </row>
    <row r="108" spans="1:42" x14ac:dyDescent="0.25">
      <c r="A108" s="93"/>
      <c r="B108" s="131"/>
      <c r="C108" s="131"/>
      <c r="D108" s="131"/>
      <c r="E108" s="131"/>
      <c r="F108" s="131"/>
      <c r="G108" s="131"/>
      <c r="H108" s="131"/>
      <c r="I108" s="130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95"/>
      <c r="AJ108" s="95"/>
      <c r="AK108" s="95"/>
      <c r="AL108" s="95"/>
      <c r="AM108" s="95"/>
      <c r="AN108" s="95"/>
      <c r="AO108" s="95"/>
      <c r="AP108" s="95"/>
    </row>
    <row r="109" spans="1:42" x14ac:dyDescent="0.25">
      <c r="A109" s="93"/>
      <c r="B109" s="131"/>
      <c r="C109" s="131"/>
      <c r="D109" s="131"/>
      <c r="E109" s="131"/>
      <c r="F109" s="131"/>
      <c r="G109" s="131"/>
      <c r="H109" s="131"/>
      <c r="I109" s="130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</row>
    <row r="110" spans="1:42" x14ac:dyDescent="0.25">
      <c r="A110" s="93"/>
      <c r="B110" s="130"/>
      <c r="C110" s="130"/>
      <c r="D110" s="130"/>
      <c r="E110" s="130"/>
      <c r="F110" s="130"/>
      <c r="G110" s="130"/>
      <c r="H110" s="130"/>
      <c r="I110" s="130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N110" s="95"/>
      <c r="AO110" s="95"/>
      <c r="AP110" s="95"/>
    </row>
    <row r="111" spans="1:42" x14ac:dyDescent="0.25">
      <c r="A111" s="132"/>
      <c r="B111" s="133"/>
      <c r="C111" s="133"/>
      <c r="D111" s="133"/>
      <c r="E111" s="133"/>
      <c r="F111" s="133"/>
      <c r="G111" s="133"/>
      <c r="H111" s="133"/>
      <c r="I111" s="134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5"/>
      <c r="AO111" s="95"/>
      <c r="AP111" s="95"/>
    </row>
    <row r="112" spans="1:42" x14ac:dyDescent="0.25">
      <c r="A112" s="93"/>
      <c r="B112" s="131"/>
      <c r="C112" s="131"/>
      <c r="D112" s="131"/>
      <c r="E112" s="131"/>
      <c r="F112" s="131"/>
      <c r="G112" s="131"/>
      <c r="H112" s="131"/>
      <c r="I112" s="130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5"/>
      <c r="AO112" s="95"/>
      <c r="AP112" s="95"/>
    </row>
    <row r="113" spans="1:42" x14ac:dyDescent="0.25">
      <c r="A113" s="93"/>
      <c r="B113" s="131"/>
      <c r="C113" s="131"/>
      <c r="D113" s="131"/>
      <c r="E113" s="131"/>
      <c r="F113" s="131"/>
      <c r="G113" s="131"/>
      <c r="H113" s="131"/>
      <c r="I113" s="130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5"/>
      <c r="AO113" s="95"/>
      <c r="AP113" s="95"/>
    </row>
    <row r="114" spans="1:42" x14ac:dyDescent="0.25">
      <c r="A114" s="93"/>
      <c r="B114" s="131"/>
      <c r="C114" s="131"/>
      <c r="D114" s="131"/>
      <c r="E114" s="131"/>
      <c r="F114" s="131"/>
      <c r="G114" s="131"/>
      <c r="H114" s="131"/>
      <c r="I114" s="130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  <c r="AA114" s="95"/>
      <c r="AB114" s="95"/>
      <c r="AC114" s="95"/>
      <c r="AD114" s="95"/>
      <c r="AE114" s="95"/>
      <c r="AF114" s="95"/>
      <c r="AG114" s="95"/>
      <c r="AH114" s="95"/>
      <c r="AI114" s="95"/>
      <c r="AJ114" s="95"/>
      <c r="AK114" s="95"/>
      <c r="AL114" s="95"/>
      <c r="AM114" s="95"/>
      <c r="AN114" s="95"/>
      <c r="AO114" s="95"/>
      <c r="AP114" s="95"/>
    </row>
    <row r="115" spans="1:42" x14ac:dyDescent="0.25">
      <c r="A115" s="93"/>
      <c r="B115" s="131"/>
      <c r="C115" s="131"/>
      <c r="D115" s="131"/>
      <c r="E115" s="131"/>
      <c r="F115" s="131"/>
      <c r="G115" s="131"/>
      <c r="H115" s="131"/>
      <c r="I115" s="130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95"/>
      <c r="AI115" s="95"/>
      <c r="AJ115" s="95"/>
      <c r="AK115" s="95"/>
      <c r="AL115" s="95"/>
      <c r="AM115" s="95"/>
      <c r="AN115" s="95"/>
      <c r="AO115" s="95"/>
      <c r="AP115" s="95"/>
    </row>
    <row r="116" spans="1:42" x14ac:dyDescent="0.25">
      <c r="A116" s="93"/>
      <c r="B116" s="131"/>
      <c r="C116" s="131"/>
      <c r="D116" s="131"/>
      <c r="E116" s="131"/>
      <c r="F116" s="131"/>
      <c r="G116" s="131"/>
      <c r="H116" s="131"/>
      <c r="I116" s="130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95"/>
      <c r="AI116" s="95"/>
      <c r="AJ116" s="95"/>
      <c r="AK116" s="95"/>
      <c r="AL116" s="95"/>
      <c r="AM116" s="95"/>
      <c r="AN116" s="95"/>
      <c r="AO116" s="95"/>
      <c r="AP116" s="95"/>
    </row>
    <row r="117" spans="1:42" x14ac:dyDescent="0.25">
      <c r="A117" s="93"/>
      <c r="B117" s="130"/>
      <c r="C117" s="130"/>
      <c r="D117" s="130"/>
      <c r="E117" s="130"/>
      <c r="F117" s="130"/>
      <c r="G117" s="130"/>
      <c r="H117" s="130"/>
      <c r="I117" s="130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95"/>
      <c r="AC117" s="95"/>
      <c r="AD117" s="95"/>
      <c r="AE117" s="95"/>
      <c r="AF117" s="95"/>
      <c r="AG117" s="95"/>
      <c r="AH117" s="95"/>
      <c r="AI117" s="95"/>
      <c r="AJ117" s="95"/>
      <c r="AK117" s="95"/>
      <c r="AL117" s="95"/>
      <c r="AM117" s="95"/>
      <c r="AN117" s="95"/>
      <c r="AO117" s="95"/>
      <c r="AP117" s="95"/>
    </row>
    <row r="118" spans="1:42" x14ac:dyDescent="0.25">
      <c r="A118" s="132"/>
      <c r="B118" s="133"/>
      <c r="C118" s="133"/>
      <c r="D118" s="133"/>
      <c r="E118" s="133"/>
      <c r="F118" s="133"/>
      <c r="G118" s="133"/>
      <c r="H118" s="133"/>
      <c r="I118" s="134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95"/>
      <c r="AF118" s="95"/>
      <c r="AG118" s="95"/>
      <c r="AH118" s="95"/>
      <c r="AI118" s="95"/>
      <c r="AJ118" s="95"/>
      <c r="AK118" s="95"/>
      <c r="AL118" s="95"/>
      <c r="AM118" s="95"/>
      <c r="AN118" s="95"/>
      <c r="AO118" s="95"/>
      <c r="AP118" s="95"/>
    </row>
    <row r="119" spans="1:42" x14ac:dyDescent="0.25">
      <c r="A119" s="93"/>
      <c r="B119" s="131"/>
      <c r="C119" s="131"/>
      <c r="D119" s="131"/>
      <c r="E119" s="131"/>
      <c r="F119" s="131"/>
      <c r="G119" s="131"/>
      <c r="H119" s="131"/>
      <c r="I119" s="130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95"/>
      <c r="AC119" s="95"/>
      <c r="AD119" s="95"/>
      <c r="AE119" s="95"/>
      <c r="AF119" s="95"/>
      <c r="AG119" s="95"/>
      <c r="AH119" s="95"/>
      <c r="AI119" s="95"/>
      <c r="AJ119" s="95"/>
      <c r="AK119" s="95"/>
      <c r="AL119" s="95"/>
      <c r="AM119" s="95"/>
      <c r="AN119" s="95"/>
      <c r="AO119" s="95"/>
      <c r="AP119" s="95"/>
    </row>
    <row r="120" spans="1:42" x14ac:dyDescent="0.25">
      <c r="A120" s="93"/>
      <c r="B120" s="131"/>
      <c r="C120" s="131"/>
      <c r="D120" s="131"/>
      <c r="E120" s="131"/>
      <c r="F120" s="131"/>
      <c r="G120" s="131"/>
      <c r="H120" s="131"/>
      <c r="I120" s="130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95"/>
      <c r="AI120" s="95"/>
      <c r="AJ120" s="95"/>
      <c r="AK120" s="95"/>
      <c r="AL120" s="95"/>
      <c r="AM120" s="95"/>
      <c r="AN120" s="95"/>
      <c r="AO120" s="95"/>
      <c r="AP120" s="95"/>
    </row>
    <row r="121" spans="1:42" x14ac:dyDescent="0.25">
      <c r="A121" s="93"/>
      <c r="B121" s="131"/>
      <c r="C121" s="133"/>
      <c r="D121" s="133"/>
      <c r="E121" s="133"/>
      <c r="F121" s="133"/>
      <c r="G121" s="133"/>
      <c r="H121" s="133"/>
      <c r="I121" s="134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</row>
    <row r="122" spans="1:42" x14ac:dyDescent="0.25">
      <c r="A122" s="93"/>
      <c r="B122" s="131"/>
      <c r="C122" s="133"/>
      <c r="D122" s="133"/>
      <c r="E122" s="133"/>
      <c r="F122" s="133"/>
      <c r="G122" s="133"/>
      <c r="H122" s="133"/>
      <c r="I122" s="134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</row>
    <row r="123" spans="1:42" x14ac:dyDescent="0.25">
      <c r="A123" s="93"/>
      <c r="B123" s="131"/>
      <c r="C123" s="131"/>
      <c r="D123" s="131"/>
      <c r="E123" s="131"/>
      <c r="F123" s="131"/>
      <c r="G123" s="131"/>
      <c r="H123" s="131"/>
      <c r="I123" s="130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5"/>
      <c r="AO123" s="95"/>
      <c r="AP123" s="95"/>
    </row>
    <row r="124" spans="1:42" x14ac:dyDescent="0.25">
      <c r="A124" s="93"/>
      <c r="B124" s="131"/>
      <c r="C124" s="131"/>
      <c r="D124" s="131"/>
      <c r="E124" s="131"/>
      <c r="F124" s="131"/>
      <c r="G124" s="131"/>
      <c r="H124" s="131"/>
      <c r="I124" s="130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5"/>
      <c r="AO124" s="95"/>
      <c r="AP124" s="95"/>
    </row>
    <row r="125" spans="1:42" x14ac:dyDescent="0.25">
      <c r="A125" s="93"/>
      <c r="B125" s="131"/>
      <c r="C125" s="131"/>
      <c r="D125" s="131"/>
      <c r="E125" s="131"/>
      <c r="F125" s="131"/>
      <c r="G125" s="131"/>
      <c r="H125" s="131"/>
      <c r="I125" s="130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AI125" s="95"/>
      <c r="AJ125" s="95"/>
      <c r="AK125" s="95"/>
      <c r="AL125" s="95"/>
      <c r="AM125" s="95"/>
      <c r="AN125" s="95"/>
      <c r="AO125" s="95"/>
      <c r="AP125" s="95"/>
    </row>
    <row r="126" spans="1:42" x14ac:dyDescent="0.25">
      <c r="A126" s="93"/>
      <c r="B126" s="130"/>
      <c r="C126" s="130"/>
      <c r="D126" s="130"/>
      <c r="E126" s="130"/>
      <c r="F126" s="130"/>
      <c r="G126" s="130"/>
      <c r="H126" s="130"/>
      <c r="I126" s="130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5"/>
      <c r="AM126" s="95"/>
      <c r="AN126" s="95"/>
      <c r="AO126" s="95"/>
      <c r="AP126" s="95"/>
    </row>
    <row r="127" spans="1:42" x14ac:dyDescent="0.25">
      <c r="A127" s="135"/>
      <c r="B127" s="133"/>
      <c r="C127" s="130"/>
      <c r="D127" s="130"/>
      <c r="E127" s="130"/>
      <c r="F127" s="130"/>
      <c r="G127" s="130"/>
      <c r="H127" s="130"/>
      <c r="I127" s="130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5"/>
      <c r="AM127" s="95"/>
      <c r="AN127" s="95"/>
      <c r="AO127" s="95"/>
      <c r="AP127" s="95"/>
    </row>
    <row r="128" spans="1:42" x14ac:dyDescent="0.25">
      <c r="A128" s="93"/>
      <c r="B128" s="131"/>
      <c r="C128" s="133"/>
      <c r="D128" s="133"/>
      <c r="E128" s="133"/>
      <c r="F128" s="133"/>
      <c r="G128" s="133"/>
      <c r="H128" s="133"/>
      <c r="I128" s="134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5"/>
      <c r="AD128" s="95"/>
      <c r="AE128" s="95"/>
      <c r="AF128" s="95"/>
      <c r="AG128" s="95"/>
      <c r="AH128" s="95"/>
      <c r="AI128" s="95"/>
      <c r="AJ128" s="95"/>
      <c r="AK128" s="95"/>
      <c r="AL128" s="95"/>
      <c r="AM128" s="95"/>
      <c r="AN128" s="95"/>
      <c r="AO128" s="95"/>
      <c r="AP128" s="95"/>
    </row>
    <row r="129" spans="1:42" x14ac:dyDescent="0.25">
      <c r="A129" s="93"/>
      <c r="B129" s="131"/>
      <c r="C129" s="131"/>
      <c r="D129" s="131"/>
      <c r="E129" s="131"/>
      <c r="F129" s="131"/>
      <c r="G129" s="131"/>
      <c r="H129" s="131"/>
      <c r="I129" s="130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AI129" s="95"/>
      <c r="AJ129" s="95"/>
      <c r="AK129" s="95"/>
      <c r="AL129" s="95"/>
      <c r="AM129" s="95"/>
      <c r="AN129" s="95"/>
      <c r="AO129" s="95"/>
      <c r="AP129" s="95"/>
    </row>
    <row r="130" spans="1:42" x14ac:dyDescent="0.25">
      <c r="A130" s="93"/>
      <c r="B130" s="131"/>
      <c r="C130" s="131"/>
      <c r="D130" s="131"/>
      <c r="E130" s="131"/>
      <c r="F130" s="131"/>
      <c r="G130" s="131"/>
      <c r="H130" s="131"/>
      <c r="I130" s="130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</row>
    <row r="131" spans="1:42" x14ac:dyDescent="0.25">
      <c r="A131" s="93"/>
      <c r="B131" s="130"/>
      <c r="C131" s="130"/>
      <c r="D131" s="130"/>
      <c r="E131" s="130"/>
      <c r="F131" s="130"/>
      <c r="G131" s="130"/>
      <c r="H131" s="130"/>
      <c r="I131" s="130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</row>
    <row r="132" spans="1:42" x14ac:dyDescent="0.25">
      <c r="A132" s="135"/>
      <c r="B132" s="133"/>
      <c r="C132" s="133"/>
      <c r="D132" s="133"/>
      <c r="E132" s="133"/>
      <c r="F132" s="133"/>
      <c r="G132" s="133"/>
      <c r="H132" s="133"/>
      <c r="I132" s="134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AI132" s="95"/>
      <c r="AJ132" s="95"/>
      <c r="AK132" s="95"/>
      <c r="AL132" s="95"/>
      <c r="AM132" s="95"/>
      <c r="AN132" s="95"/>
      <c r="AO132" s="95"/>
      <c r="AP132" s="95"/>
    </row>
    <row r="133" spans="1:42" x14ac:dyDescent="0.25">
      <c r="A133" s="135"/>
      <c r="B133" s="133"/>
      <c r="C133" s="133"/>
      <c r="D133" s="133"/>
      <c r="E133" s="133"/>
      <c r="F133" s="133"/>
      <c r="G133" s="133"/>
      <c r="H133" s="133"/>
      <c r="I133" s="134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AI133" s="95"/>
      <c r="AJ133" s="95"/>
      <c r="AK133" s="95"/>
      <c r="AL133" s="95"/>
      <c r="AM133" s="95"/>
      <c r="AN133" s="95"/>
      <c r="AO133" s="95"/>
      <c r="AP133" s="9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zoomScale="80" zoomScaleNormal="80" workbookViewId="0">
      <selection activeCell="U1" sqref="A1:XFD1048576"/>
    </sheetView>
  </sheetViews>
  <sheetFormatPr defaultRowHeight="12.75" x14ac:dyDescent="0.25"/>
  <cols>
    <col min="1" max="1" width="9.28515625" style="164" customWidth="1"/>
    <col min="2" max="2" width="60.42578125" style="164" customWidth="1"/>
    <col min="3" max="3" width="7.140625" style="164" customWidth="1"/>
    <col min="4" max="4" width="8.7109375" style="164" customWidth="1"/>
    <col min="5" max="5" width="7.5703125" style="164" customWidth="1"/>
    <col min="6" max="6" width="7.42578125" style="164" customWidth="1"/>
    <col min="7" max="7" width="8" style="164" customWidth="1"/>
    <col min="8" max="8" width="7.140625" style="164" customWidth="1"/>
    <col min="9" max="9" width="8.42578125" style="164" customWidth="1"/>
    <col min="10" max="10" width="7.85546875" style="164" customWidth="1"/>
    <col min="11" max="11" width="8.28515625" style="164" customWidth="1"/>
    <col min="12" max="12" width="8.140625" style="164" customWidth="1"/>
    <col min="13" max="13" width="8.42578125" style="164" customWidth="1"/>
    <col min="14" max="14" width="7.85546875" style="164" customWidth="1"/>
    <col min="15" max="15" width="7.42578125" style="164" customWidth="1"/>
    <col min="16" max="17" width="6.85546875" style="164" customWidth="1"/>
    <col min="18" max="18" width="7" style="164" customWidth="1"/>
    <col min="19" max="19" width="9.28515625" style="164" customWidth="1"/>
    <col min="20" max="20" width="7.5703125" style="164" customWidth="1"/>
    <col min="21" max="21" width="7" style="164" customWidth="1"/>
    <col min="22" max="22" width="7.85546875" style="164" customWidth="1"/>
    <col min="23" max="23" width="7" style="164" customWidth="1"/>
    <col min="24" max="24" width="8.42578125" style="164" customWidth="1"/>
    <col min="25" max="26" width="8" style="164" customWidth="1"/>
    <col min="27" max="27" width="6.140625" style="164" customWidth="1"/>
    <col min="28" max="28" width="6.85546875" style="164" customWidth="1"/>
    <col min="29" max="29" width="5.5703125" style="164" customWidth="1"/>
    <col min="30" max="30" width="7.28515625" style="164" customWidth="1"/>
    <col min="31" max="31" width="8" style="164" customWidth="1"/>
    <col min="32" max="32" width="8.28515625" style="164" customWidth="1"/>
    <col min="33" max="33" width="7.28515625" style="164" customWidth="1"/>
    <col min="34" max="34" width="7.5703125" style="164" customWidth="1"/>
    <col min="35" max="36" width="6.7109375" style="164" customWidth="1"/>
    <col min="37" max="37" width="8.42578125" style="164" customWidth="1"/>
    <col min="38" max="38" width="7.28515625" style="164" customWidth="1"/>
    <col min="39" max="39" width="9.42578125" style="164" customWidth="1"/>
    <col min="40" max="40" width="8.5703125" style="164" customWidth="1"/>
    <col min="41" max="41" width="8.28515625" style="164" customWidth="1"/>
    <col min="42" max="42" width="7" style="164" customWidth="1"/>
    <col min="43" max="16384" width="9.140625" style="164"/>
  </cols>
  <sheetData>
    <row r="1" spans="1:42" ht="46.5" customHeight="1" x14ac:dyDescent="0.25">
      <c r="A1" s="245" t="s">
        <v>92</v>
      </c>
      <c r="B1" s="246"/>
      <c r="C1" s="247" t="s">
        <v>2</v>
      </c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 t="s">
        <v>44</v>
      </c>
      <c r="AN1" s="247"/>
      <c r="AO1" s="247"/>
      <c r="AP1" s="248"/>
    </row>
    <row r="2" spans="1:42" x14ac:dyDescent="0.25">
      <c r="A2" s="249" t="s">
        <v>166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  <c r="AE2" s="250"/>
      <c r="AF2" s="250"/>
      <c r="AG2" s="250"/>
      <c r="AH2" s="250"/>
      <c r="AI2" s="250"/>
      <c r="AJ2" s="250"/>
      <c r="AK2" s="250"/>
      <c r="AL2" s="250"/>
      <c r="AM2" s="250"/>
      <c r="AN2" s="250"/>
      <c r="AO2" s="250"/>
      <c r="AP2" s="251"/>
    </row>
    <row r="3" spans="1:42" ht="21.75" customHeight="1" x14ac:dyDescent="0.25">
      <c r="A3" s="252" t="s">
        <v>167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  <c r="AA3" s="253"/>
      <c r="AB3" s="253"/>
      <c r="AC3" s="253"/>
      <c r="AD3" s="253"/>
      <c r="AE3" s="253"/>
      <c r="AF3" s="253"/>
      <c r="AG3" s="253"/>
      <c r="AH3" s="253"/>
      <c r="AI3" s="253"/>
      <c r="AJ3" s="253"/>
      <c r="AK3" s="253"/>
      <c r="AL3" s="253"/>
      <c r="AM3" s="253"/>
      <c r="AN3" s="253"/>
      <c r="AO3" s="253"/>
      <c r="AP3" s="254"/>
    </row>
    <row r="4" spans="1:42" ht="64.5" customHeight="1" x14ac:dyDescent="0.25">
      <c r="A4" s="255" t="s">
        <v>140</v>
      </c>
      <c r="B4" s="256"/>
      <c r="C4" s="242" t="s">
        <v>17</v>
      </c>
      <c r="D4" s="243"/>
      <c r="E4" s="243"/>
      <c r="F4" s="243"/>
      <c r="G4" s="244"/>
      <c r="H4" s="242" t="s">
        <v>87</v>
      </c>
      <c r="I4" s="243"/>
      <c r="J4" s="243"/>
      <c r="K4" s="244"/>
      <c r="L4" s="239" t="s">
        <v>22</v>
      </c>
      <c r="M4" s="242" t="s">
        <v>1</v>
      </c>
      <c r="N4" s="243"/>
      <c r="O4" s="243"/>
      <c r="P4" s="243"/>
      <c r="Q4" s="243"/>
      <c r="R4" s="243"/>
      <c r="S4" s="243"/>
      <c r="T4" s="243"/>
      <c r="U4" s="243"/>
      <c r="V4" s="244"/>
      <c r="W4" s="239" t="s">
        <v>31</v>
      </c>
      <c r="X4" s="239" t="s">
        <v>32</v>
      </c>
      <c r="Y4" s="239" t="s">
        <v>42</v>
      </c>
      <c r="Z4" s="239" t="s">
        <v>86</v>
      </c>
      <c r="AA4" s="242" t="s">
        <v>40</v>
      </c>
      <c r="AB4" s="243"/>
      <c r="AC4" s="243"/>
      <c r="AD4" s="243"/>
      <c r="AE4" s="244"/>
      <c r="AF4" s="239" t="s">
        <v>95</v>
      </c>
      <c r="AG4" s="239" t="s">
        <v>0</v>
      </c>
      <c r="AH4" s="242" t="s">
        <v>39</v>
      </c>
      <c r="AI4" s="243"/>
      <c r="AJ4" s="243"/>
      <c r="AK4" s="243"/>
      <c r="AL4" s="244"/>
      <c r="AM4" s="239" t="s">
        <v>89</v>
      </c>
      <c r="AN4" s="239" t="s">
        <v>90</v>
      </c>
      <c r="AO4" s="239" t="s">
        <v>91</v>
      </c>
      <c r="AP4" s="239" t="s">
        <v>96</v>
      </c>
    </row>
    <row r="5" spans="1:42" x14ac:dyDescent="0.25">
      <c r="A5" s="257"/>
      <c r="B5" s="258"/>
      <c r="C5" s="239" t="s">
        <v>16</v>
      </c>
      <c r="D5" s="239" t="s">
        <v>18</v>
      </c>
      <c r="E5" s="239" t="s">
        <v>19</v>
      </c>
      <c r="F5" s="239" t="s">
        <v>20</v>
      </c>
      <c r="G5" s="239" t="s">
        <v>21</v>
      </c>
      <c r="H5" s="239" t="s">
        <v>16</v>
      </c>
      <c r="I5" s="239" t="s">
        <v>19</v>
      </c>
      <c r="J5" s="239" t="s">
        <v>20</v>
      </c>
      <c r="K5" s="239" t="s">
        <v>21</v>
      </c>
      <c r="L5" s="240"/>
      <c r="M5" s="239" t="s">
        <v>43</v>
      </c>
      <c r="N5" s="239" t="s">
        <v>23</v>
      </c>
      <c r="O5" s="239" t="s">
        <v>24</v>
      </c>
      <c r="P5" s="239" t="s">
        <v>25</v>
      </c>
      <c r="Q5" s="239" t="s">
        <v>88</v>
      </c>
      <c r="R5" s="242" t="s">
        <v>29</v>
      </c>
      <c r="S5" s="243"/>
      <c r="T5" s="243"/>
      <c r="U5" s="244"/>
      <c r="V5" s="239" t="s">
        <v>30</v>
      </c>
      <c r="W5" s="240"/>
      <c r="X5" s="240"/>
      <c r="Y5" s="240"/>
      <c r="Z5" s="240"/>
      <c r="AA5" s="239" t="s">
        <v>33</v>
      </c>
      <c r="AB5" s="239" t="s">
        <v>34</v>
      </c>
      <c r="AC5" s="239" t="s">
        <v>16</v>
      </c>
      <c r="AD5" s="239" t="s">
        <v>37</v>
      </c>
      <c r="AE5" s="239" t="s">
        <v>38</v>
      </c>
      <c r="AF5" s="240"/>
      <c r="AG5" s="240"/>
      <c r="AH5" s="239" t="s">
        <v>33</v>
      </c>
      <c r="AI5" s="239" t="s">
        <v>34</v>
      </c>
      <c r="AJ5" s="239" t="s">
        <v>16</v>
      </c>
      <c r="AK5" s="239" t="s">
        <v>35</v>
      </c>
      <c r="AL5" s="239" t="s">
        <v>36</v>
      </c>
      <c r="AM5" s="240"/>
      <c r="AN5" s="240"/>
      <c r="AO5" s="240"/>
      <c r="AP5" s="240"/>
    </row>
    <row r="6" spans="1:42" ht="153.75" x14ac:dyDescent="0.25">
      <c r="A6" s="259"/>
      <c r="B6" s="260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32" t="s">
        <v>26</v>
      </c>
      <c r="S6" s="32" t="s">
        <v>41</v>
      </c>
      <c r="T6" s="32" t="s">
        <v>27</v>
      </c>
      <c r="U6" s="32" t="s">
        <v>28</v>
      </c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241"/>
    </row>
    <row r="7" spans="1:42" x14ac:dyDescent="0.25">
      <c r="A7" s="165"/>
      <c r="B7" s="166" t="s">
        <v>80</v>
      </c>
      <c r="C7" s="33">
        <v>1</v>
      </c>
      <c r="D7" s="34">
        <v>2</v>
      </c>
      <c r="E7" s="34">
        <v>3</v>
      </c>
      <c r="F7" s="34">
        <v>4</v>
      </c>
      <c r="G7" s="34">
        <v>5</v>
      </c>
      <c r="H7" s="34">
        <v>6</v>
      </c>
      <c r="I7" s="35">
        <v>7</v>
      </c>
      <c r="J7" s="34">
        <v>8</v>
      </c>
      <c r="K7" s="34">
        <v>9</v>
      </c>
      <c r="L7" s="34">
        <v>10</v>
      </c>
      <c r="M7" s="34">
        <v>11</v>
      </c>
      <c r="N7" s="34">
        <v>12</v>
      </c>
      <c r="O7" s="34">
        <v>13</v>
      </c>
      <c r="P7" s="34">
        <v>14</v>
      </c>
      <c r="Q7" s="33">
        <v>15</v>
      </c>
      <c r="R7" s="34">
        <v>16</v>
      </c>
      <c r="S7" s="34">
        <v>17</v>
      </c>
      <c r="T7" s="34">
        <v>18</v>
      </c>
      <c r="U7" s="34">
        <v>19</v>
      </c>
      <c r="V7" s="34">
        <v>20</v>
      </c>
      <c r="W7" s="34">
        <v>21</v>
      </c>
      <c r="X7" s="34">
        <v>22</v>
      </c>
      <c r="Y7" s="34">
        <v>23</v>
      </c>
      <c r="Z7" s="34">
        <v>24</v>
      </c>
      <c r="AA7" s="34">
        <v>25</v>
      </c>
      <c r="AB7" s="34">
        <v>26</v>
      </c>
      <c r="AC7" s="34">
        <v>27</v>
      </c>
      <c r="AD7" s="33">
        <v>28</v>
      </c>
      <c r="AE7" s="34">
        <v>29</v>
      </c>
      <c r="AF7" s="34">
        <v>30</v>
      </c>
      <c r="AG7" s="34">
        <v>31</v>
      </c>
      <c r="AH7" s="34">
        <v>32</v>
      </c>
      <c r="AI7" s="34">
        <v>33</v>
      </c>
      <c r="AJ7" s="34">
        <v>34</v>
      </c>
      <c r="AK7" s="34">
        <v>35</v>
      </c>
      <c r="AL7" s="34">
        <v>36</v>
      </c>
      <c r="AM7" s="34">
        <v>37</v>
      </c>
      <c r="AN7" s="34">
        <v>38</v>
      </c>
      <c r="AO7" s="34">
        <v>39</v>
      </c>
      <c r="AP7" s="36">
        <v>40</v>
      </c>
    </row>
    <row r="8" spans="1:42" ht="51" x14ac:dyDescent="0.25">
      <c r="A8" s="37">
        <v>1</v>
      </c>
      <c r="B8" s="44" t="s">
        <v>53</v>
      </c>
      <c r="C8" s="33">
        <f t="shared" ref="C8:AP8" si="0">SUM(C9:C10)</f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68</v>
      </c>
      <c r="I8" s="33">
        <f t="shared" si="0"/>
        <v>46</v>
      </c>
      <c r="J8" s="33">
        <f t="shared" si="0"/>
        <v>14</v>
      </c>
      <c r="K8" s="33">
        <f t="shared" si="0"/>
        <v>8</v>
      </c>
      <c r="L8" s="33">
        <f t="shared" si="0"/>
        <v>0</v>
      </c>
      <c r="M8" s="33">
        <f t="shared" si="0"/>
        <v>5</v>
      </c>
      <c r="N8" s="33">
        <f t="shared" si="0"/>
        <v>2</v>
      </c>
      <c r="O8" s="33">
        <f t="shared" si="0"/>
        <v>1</v>
      </c>
      <c r="P8" s="33">
        <f t="shared" si="0"/>
        <v>2</v>
      </c>
      <c r="Q8" s="33">
        <f t="shared" si="0"/>
        <v>0</v>
      </c>
      <c r="R8" s="33">
        <f t="shared" si="0"/>
        <v>2</v>
      </c>
      <c r="S8" s="33">
        <f t="shared" si="0"/>
        <v>0</v>
      </c>
      <c r="T8" s="33">
        <f t="shared" si="0"/>
        <v>0</v>
      </c>
      <c r="U8" s="33">
        <f t="shared" si="0"/>
        <v>2</v>
      </c>
      <c r="V8" s="33">
        <f t="shared" si="0"/>
        <v>7</v>
      </c>
      <c r="W8" s="33">
        <f t="shared" si="0"/>
        <v>0</v>
      </c>
      <c r="X8" s="33">
        <f t="shared" si="0"/>
        <v>0</v>
      </c>
      <c r="Y8" s="33">
        <f t="shared" si="0"/>
        <v>39</v>
      </c>
      <c r="Z8" s="33">
        <f t="shared" si="0"/>
        <v>0</v>
      </c>
      <c r="AA8" s="33">
        <f t="shared" si="0"/>
        <v>3</v>
      </c>
      <c r="AB8" s="33">
        <f t="shared" si="0"/>
        <v>6</v>
      </c>
      <c r="AC8" s="33">
        <f t="shared" si="0"/>
        <v>9</v>
      </c>
      <c r="AD8" s="33">
        <f t="shared" si="0"/>
        <v>0</v>
      </c>
      <c r="AE8" s="33">
        <f t="shared" si="0"/>
        <v>9</v>
      </c>
      <c r="AF8" s="33">
        <f t="shared" si="0"/>
        <v>0</v>
      </c>
      <c r="AG8" s="33">
        <f t="shared" si="0"/>
        <v>0</v>
      </c>
      <c r="AH8" s="33">
        <f t="shared" si="0"/>
        <v>0</v>
      </c>
      <c r="AI8" s="33">
        <f t="shared" si="0"/>
        <v>0</v>
      </c>
      <c r="AJ8" s="33">
        <f t="shared" si="0"/>
        <v>0</v>
      </c>
      <c r="AK8" s="33">
        <f t="shared" si="0"/>
        <v>0</v>
      </c>
      <c r="AL8" s="33">
        <f t="shared" si="0"/>
        <v>0</v>
      </c>
      <c r="AM8" s="33">
        <f t="shared" si="0"/>
        <v>0</v>
      </c>
      <c r="AN8" s="33">
        <f t="shared" si="0"/>
        <v>0</v>
      </c>
      <c r="AO8" s="33">
        <f t="shared" si="0"/>
        <v>0</v>
      </c>
      <c r="AP8" s="33">
        <f t="shared" si="0"/>
        <v>0</v>
      </c>
    </row>
    <row r="9" spans="1:42" ht="38.25" x14ac:dyDescent="0.25">
      <c r="A9" s="42" t="s">
        <v>45</v>
      </c>
      <c r="B9" s="43" t="s">
        <v>54</v>
      </c>
      <c r="C9" s="167">
        <f>E9+F9+G9</f>
        <v>0</v>
      </c>
      <c r="D9" s="38">
        <v>0</v>
      </c>
      <c r="E9" s="38">
        <v>0</v>
      </c>
      <c r="F9" s="38">
        <v>0</v>
      </c>
      <c r="G9" s="38">
        <v>0</v>
      </c>
      <c r="H9" s="38">
        <v>54</v>
      </c>
      <c r="I9" s="38">
        <f t="shared" ref="I9:I10" si="1">H9-J9-K9</f>
        <v>37</v>
      </c>
      <c r="J9" s="40">
        <v>12</v>
      </c>
      <c r="K9" s="40">
        <v>5</v>
      </c>
      <c r="L9" s="40">
        <v>0</v>
      </c>
      <c r="M9" s="40">
        <f>N9+O9+P9+Q9</f>
        <v>4</v>
      </c>
      <c r="N9" s="40">
        <v>2</v>
      </c>
      <c r="O9" s="40">
        <v>0</v>
      </c>
      <c r="P9" s="40">
        <v>2</v>
      </c>
      <c r="Q9" s="40">
        <v>0</v>
      </c>
      <c r="R9" s="40">
        <f t="shared" ref="R9:R10" si="2">S9+T9+U9</f>
        <v>0</v>
      </c>
      <c r="S9" s="40">
        <v>0</v>
      </c>
      <c r="T9" s="40">
        <v>0</v>
      </c>
      <c r="U9" s="40">
        <v>0</v>
      </c>
      <c r="V9" s="40">
        <f t="shared" ref="V9:V10" si="3">M9+R9</f>
        <v>4</v>
      </c>
      <c r="W9" s="40">
        <v>0</v>
      </c>
      <c r="X9" s="40">
        <v>0</v>
      </c>
      <c r="Y9" s="40">
        <f t="shared" ref="Y9" si="4">E9+I9-V9-W9</f>
        <v>33</v>
      </c>
      <c r="Z9" s="40">
        <v>0</v>
      </c>
      <c r="AA9" s="40">
        <v>2</v>
      </c>
      <c r="AB9" s="40">
        <v>2</v>
      </c>
      <c r="AC9" s="40">
        <v>4</v>
      </c>
      <c r="AD9" s="40">
        <v>0</v>
      </c>
      <c r="AE9" s="40">
        <v>4</v>
      </c>
      <c r="AF9" s="40"/>
      <c r="AG9" s="40">
        <v>0</v>
      </c>
      <c r="AH9" s="40">
        <v>0</v>
      </c>
      <c r="AI9" s="40">
        <v>0</v>
      </c>
      <c r="AJ9" s="40">
        <v>0</v>
      </c>
      <c r="AK9" s="40">
        <v>0</v>
      </c>
      <c r="AL9" s="40">
        <v>0</v>
      </c>
      <c r="AM9" s="167"/>
      <c r="AN9" s="167"/>
      <c r="AO9" s="167"/>
      <c r="AP9" s="167"/>
    </row>
    <row r="10" spans="1:42" ht="38.25" x14ac:dyDescent="0.25">
      <c r="A10" s="42" t="s">
        <v>46</v>
      </c>
      <c r="B10" s="43" t="s">
        <v>55</v>
      </c>
      <c r="C10" s="167">
        <f t="shared" ref="C10" si="5">E10+F10+G10</f>
        <v>0</v>
      </c>
      <c r="D10" s="38">
        <v>0</v>
      </c>
      <c r="E10" s="38">
        <v>0</v>
      </c>
      <c r="F10" s="38">
        <v>0</v>
      </c>
      <c r="G10" s="38">
        <v>0</v>
      </c>
      <c r="H10" s="38">
        <v>14</v>
      </c>
      <c r="I10" s="38">
        <f t="shared" si="1"/>
        <v>9</v>
      </c>
      <c r="J10" s="38">
        <v>2</v>
      </c>
      <c r="K10" s="40">
        <v>3</v>
      </c>
      <c r="L10" s="40">
        <v>0</v>
      </c>
      <c r="M10" s="40">
        <f t="shared" ref="M10" si="6">N10+O10+P10+Q10</f>
        <v>1</v>
      </c>
      <c r="N10" s="40">
        <v>0</v>
      </c>
      <c r="O10" s="40">
        <v>1</v>
      </c>
      <c r="P10" s="40">
        <v>0</v>
      </c>
      <c r="Q10" s="40">
        <v>0</v>
      </c>
      <c r="R10" s="40">
        <f t="shared" si="2"/>
        <v>2</v>
      </c>
      <c r="S10" s="40">
        <v>0</v>
      </c>
      <c r="T10" s="40">
        <v>0</v>
      </c>
      <c r="U10" s="40">
        <v>2</v>
      </c>
      <c r="V10" s="40">
        <f t="shared" si="3"/>
        <v>3</v>
      </c>
      <c r="W10" s="40">
        <v>0</v>
      </c>
      <c r="X10" s="41">
        <v>0</v>
      </c>
      <c r="Y10" s="40">
        <f t="shared" ref="Y10" si="7">E10+I10-V10</f>
        <v>6</v>
      </c>
      <c r="Z10" s="41">
        <v>0</v>
      </c>
      <c r="AA10" s="41">
        <v>1</v>
      </c>
      <c r="AB10" s="41">
        <v>4</v>
      </c>
      <c r="AC10" s="41">
        <v>5</v>
      </c>
      <c r="AD10" s="41">
        <v>0</v>
      </c>
      <c r="AE10" s="41">
        <v>5</v>
      </c>
      <c r="AF10" s="40"/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167"/>
      <c r="AN10" s="167"/>
      <c r="AO10" s="167"/>
      <c r="AP10" s="167"/>
    </row>
    <row r="11" spans="1:42" ht="63.75" x14ac:dyDescent="0.25">
      <c r="A11" s="37">
        <v>2</v>
      </c>
      <c r="B11" s="44" t="s">
        <v>56</v>
      </c>
      <c r="C11" s="33">
        <f t="shared" ref="C11:AP11" si="8">SUM(C12:C13)</f>
        <v>0</v>
      </c>
      <c r="D11" s="33">
        <f t="shared" si="8"/>
        <v>0</v>
      </c>
      <c r="E11" s="33">
        <f t="shared" si="8"/>
        <v>0</v>
      </c>
      <c r="F11" s="33">
        <f t="shared" si="8"/>
        <v>0</v>
      </c>
      <c r="G11" s="33">
        <f t="shared" si="8"/>
        <v>0</v>
      </c>
      <c r="H11" s="33">
        <f t="shared" si="8"/>
        <v>19</v>
      </c>
      <c r="I11" s="33">
        <f t="shared" si="8"/>
        <v>18</v>
      </c>
      <c r="J11" s="33">
        <f t="shared" si="8"/>
        <v>0</v>
      </c>
      <c r="K11" s="33">
        <f t="shared" si="8"/>
        <v>1</v>
      </c>
      <c r="L11" s="33">
        <f t="shared" si="8"/>
        <v>0</v>
      </c>
      <c r="M11" s="33">
        <f t="shared" si="8"/>
        <v>0</v>
      </c>
      <c r="N11" s="33">
        <f t="shared" si="8"/>
        <v>0</v>
      </c>
      <c r="O11" s="33">
        <f t="shared" si="8"/>
        <v>0</v>
      </c>
      <c r="P11" s="33">
        <f t="shared" si="8"/>
        <v>0</v>
      </c>
      <c r="Q11" s="33">
        <f t="shared" si="8"/>
        <v>0</v>
      </c>
      <c r="R11" s="33">
        <f t="shared" si="8"/>
        <v>0</v>
      </c>
      <c r="S11" s="33">
        <f t="shared" si="8"/>
        <v>0</v>
      </c>
      <c r="T11" s="33">
        <f t="shared" si="8"/>
        <v>0</v>
      </c>
      <c r="U11" s="33">
        <f t="shared" si="8"/>
        <v>0</v>
      </c>
      <c r="V11" s="33">
        <f t="shared" si="8"/>
        <v>0</v>
      </c>
      <c r="W11" s="33">
        <f t="shared" si="8"/>
        <v>0</v>
      </c>
      <c r="X11" s="33">
        <f t="shared" si="8"/>
        <v>0</v>
      </c>
      <c r="Y11" s="33">
        <f t="shared" si="8"/>
        <v>18</v>
      </c>
      <c r="Z11" s="33">
        <f t="shared" si="8"/>
        <v>0</v>
      </c>
      <c r="AA11" s="33">
        <f t="shared" si="8"/>
        <v>0</v>
      </c>
      <c r="AB11" s="33">
        <f t="shared" si="8"/>
        <v>2</v>
      </c>
      <c r="AC11" s="33">
        <f t="shared" si="8"/>
        <v>2</v>
      </c>
      <c r="AD11" s="33">
        <f t="shared" si="8"/>
        <v>0</v>
      </c>
      <c r="AE11" s="33">
        <f t="shared" si="8"/>
        <v>2</v>
      </c>
      <c r="AF11" s="33">
        <f t="shared" si="8"/>
        <v>0</v>
      </c>
      <c r="AG11" s="33">
        <f t="shared" si="8"/>
        <v>0</v>
      </c>
      <c r="AH11" s="33">
        <f t="shared" si="8"/>
        <v>0</v>
      </c>
      <c r="AI11" s="33">
        <f t="shared" si="8"/>
        <v>0</v>
      </c>
      <c r="AJ11" s="33">
        <f t="shared" si="8"/>
        <v>0</v>
      </c>
      <c r="AK11" s="33">
        <f t="shared" si="8"/>
        <v>0</v>
      </c>
      <c r="AL11" s="33">
        <f t="shared" si="8"/>
        <v>0</v>
      </c>
      <c r="AM11" s="33">
        <f t="shared" si="8"/>
        <v>0</v>
      </c>
      <c r="AN11" s="33">
        <f t="shared" si="8"/>
        <v>0</v>
      </c>
      <c r="AO11" s="33">
        <f t="shared" si="8"/>
        <v>0</v>
      </c>
      <c r="AP11" s="33">
        <f t="shared" si="8"/>
        <v>0</v>
      </c>
    </row>
    <row r="12" spans="1:42" ht="38.25" x14ac:dyDescent="0.2">
      <c r="A12" s="42" t="s">
        <v>4</v>
      </c>
      <c r="B12" s="43" t="s">
        <v>57</v>
      </c>
      <c r="C12" s="38">
        <v>0</v>
      </c>
      <c r="D12" s="38">
        <v>0</v>
      </c>
      <c r="E12" s="38">
        <v>0</v>
      </c>
      <c r="F12" s="38">
        <v>0</v>
      </c>
      <c r="G12" s="38">
        <v>0</v>
      </c>
      <c r="H12" s="38">
        <v>19</v>
      </c>
      <c r="I12" s="38">
        <f t="shared" ref="I12:I13" si="9">H12-J12-K12</f>
        <v>18</v>
      </c>
      <c r="J12" s="40">
        <v>0</v>
      </c>
      <c r="K12" s="40">
        <v>1</v>
      </c>
      <c r="L12" s="40">
        <v>0</v>
      </c>
      <c r="M12" s="40">
        <f t="shared" ref="M12:M13" si="10">N12+O12+P12+Q12</f>
        <v>0</v>
      </c>
      <c r="N12" s="40">
        <v>0</v>
      </c>
      <c r="O12" s="40">
        <v>0</v>
      </c>
      <c r="P12" s="40">
        <v>0</v>
      </c>
      <c r="Q12" s="40">
        <v>0</v>
      </c>
      <c r="R12" s="40">
        <f t="shared" ref="R12:R13" si="11">S12+T12+U12</f>
        <v>0</v>
      </c>
      <c r="S12" s="40">
        <v>0</v>
      </c>
      <c r="T12" s="40">
        <v>0</v>
      </c>
      <c r="U12" s="40">
        <v>0</v>
      </c>
      <c r="V12" s="40">
        <f t="shared" ref="V12:V13" si="12">M12+R12</f>
        <v>0</v>
      </c>
      <c r="W12" s="40">
        <v>0</v>
      </c>
      <c r="X12" s="40">
        <v>0</v>
      </c>
      <c r="Y12" s="40">
        <f t="shared" ref="Y12:Y13" si="13">E12+I12-V12</f>
        <v>18</v>
      </c>
      <c r="Z12" s="40">
        <v>0</v>
      </c>
      <c r="AA12" s="40">
        <v>0</v>
      </c>
      <c r="AB12" s="40">
        <v>2</v>
      </c>
      <c r="AC12" s="40">
        <v>2</v>
      </c>
      <c r="AD12" s="40">
        <v>0</v>
      </c>
      <c r="AE12" s="40">
        <v>2</v>
      </c>
      <c r="AF12" s="40"/>
      <c r="AG12" s="139">
        <v>0</v>
      </c>
      <c r="AH12" s="139">
        <v>0</v>
      </c>
      <c r="AI12" s="139">
        <v>0</v>
      </c>
      <c r="AJ12" s="139">
        <v>0</v>
      </c>
      <c r="AK12" s="139">
        <v>0</v>
      </c>
      <c r="AL12" s="139">
        <v>0</v>
      </c>
      <c r="AM12" s="168"/>
      <c r="AN12" s="168"/>
      <c r="AO12" s="168"/>
      <c r="AP12" s="168"/>
    </row>
    <row r="13" spans="1:42" ht="51" x14ac:dyDescent="0.25">
      <c r="A13" s="42" t="s">
        <v>5</v>
      </c>
      <c r="B13" s="43" t="s">
        <v>58</v>
      </c>
      <c r="C13" s="167">
        <f t="shared" ref="C13" si="14">E13+F13+G13</f>
        <v>0</v>
      </c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f t="shared" si="9"/>
        <v>0</v>
      </c>
      <c r="J13" s="40">
        <v>0</v>
      </c>
      <c r="K13" s="40">
        <v>0</v>
      </c>
      <c r="L13" s="40">
        <v>0</v>
      </c>
      <c r="M13" s="40">
        <f t="shared" si="10"/>
        <v>0</v>
      </c>
      <c r="N13" s="40">
        <v>0</v>
      </c>
      <c r="O13" s="40">
        <v>0</v>
      </c>
      <c r="P13" s="40">
        <v>0</v>
      </c>
      <c r="Q13" s="40">
        <v>0</v>
      </c>
      <c r="R13" s="40">
        <f t="shared" si="11"/>
        <v>0</v>
      </c>
      <c r="S13" s="40">
        <v>0</v>
      </c>
      <c r="T13" s="40">
        <v>0</v>
      </c>
      <c r="U13" s="40">
        <v>0</v>
      </c>
      <c r="V13" s="40">
        <f t="shared" si="12"/>
        <v>0</v>
      </c>
      <c r="W13" s="40">
        <v>0</v>
      </c>
      <c r="X13" s="40">
        <v>0</v>
      </c>
      <c r="Y13" s="40">
        <f t="shared" si="13"/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/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167"/>
      <c r="AN13" s="167"/>
      <c r="AO13" s="167"/>
      <c r="AP13" s="167"/>
    </row>
    <row r="14" spans="1:42" ht="38.25" x14ac:dyDescent="0.25">
      <c r="A14" s="42" t="s">
        <v>47</v>
      </c>
      <c r="B14" s="44" t="s">
        <v>59</v>
      </c>
      <c r="C14" s="33">
        <f t="shared" ref="C14:AP14" si="15">SUM(C15:C16)</f>
        <v>0</v>
      </c>
      <c r="D14" s="33">
        <f t="shared" si="15"/>
        <v>0</v>
      </c>
      <c r="E14" s="33">
        <f t="shared" si="15"/>
        <v>0</v>
      </c>
      <c r="F14" s="33">
        <f t="shared" si="15"/>
        <v>0</v>
      </c>
      <c r="G14" s="33">
        <f t="shared" si="15"/>
        <v>0</v>
      </c>
      <c r="H14" s="33">
        <f t="shared" si="15"/>
        <v>27</v>
      </c>
      <c r="I14" s="33">
        <f t="shared" si="15"/>
        <v>22</v>
      </c>
      <c r="J14" s="33">
        <f t="shared" si="15"/>
        <v>1</v>
      </c>
      <c r="K14" s="33">
        <f t="shared" si="15"/>
        <v>4</v>
      </c>
      <c r="L14" s="33">
        <f t="shared" si="15"/>
        <v>0</v>
      </c>
      <c r="M14" s="33">
        <f t="shared" si="15"/>
        <v>5</v>
      </c>
      <c r="N14" s="33">
        <f t="shared" si="15"/>
        <v>4</v>
      </c>
      <c r="O14" s="33">
        <f t="shared" si="15"/>
        <v>0</v>
      </c>
      <c r="P14" s="33">
        <f t="shared" si="15"/>
        <v>1</v>
      </c>
      <c r="Q14" s="33">
        <f t="shared" si="15"/>
        <v>0</v>
      </c>
      <c r="R14" s="33">
        <f t="shared" si="15"/>
        <v>4</v>
      </c>
      <c r="S14" s="33">
        <f t="shared" si="15"/>
        <v>0</v>
      </c>
      <c r="T14" s="33">
        <f t="shared" si="15"/>
        <v>0</v>
      </c>
      <c r="U14" s="33">
        <f t="shared" si="15"/>
        <v>4</v>
      </c>
      <c r="V14" s="33">
        <f t="shared" si="15"/>
        <v>9</v>
      </c>
      <c r="W14" s="33">
        <f t="shared" si="15"/>
        <v>0</v>
      </c>
      <c r="X14" s="33">
        <f t="shared" si="15"/>
        <v>0</v>
      </c>
      <c r="Y14" s="33">
        <f t="shared" si="15"/>
        <v>13</v>
      </c>
      <c r="Z14" s="33">
        <f t="shared" si="15"/>
        <v>0</v>
      </c>
      <c r="AA14" s="33">
        <f t="shared" si="15"/>
        <v>0</v>
      </c>
      <c r="AB14" s="33">
        <f t="shared" si="15"/>
        <v>4</v>
      </c>
      <c r="AC14" s="33">
        <f t="shared" si="15"/>
        <v>4</v>
      </c>
      <c r="AD14" s="33">
        <f t="shared" si="15"/>
        <v>0</v>
      </c>
      <c r="AE14" s="33">
        <f t="shared" si="15"/>
        <v>4</v>
      </c>
      <c r="AF14" s="33">
        <f t="shared" si="15"/>
        <v>0</v>
      </c>
      <c r="AG14" s="33">
        <f t="shared" si="15"/>
        <v>0</v>
      </c>
      <c r="AH14" s="33">
        <f t="shared" si="15"/>
        <v>0</v>
      </c>
      <c r="AI14" s="33">
        <f t="shared" si="15"/>
        <v>0</v>
      </c>
      <c r="AJ14" s="33">
        <f t="shared" si="15"/>
        <v>0</v>
      </c>
      <c r="AK14" s="33">
        <f t="shared" si="15"/>
        <v>0</v>
      </c>
      <c r="AL14" s="33">
        <f t="shared" si="15"/>
        <v>0</v>
      </c>
      <c r="AM14" s="33">
        <f t="shared" si="15"/>
        <v>0</v>
      </c>
      <c r="AN14" s="33">
        <f t="shared" si="15"/>
        <v>0</v>
      </c>
      <c r="AO14" s="33">
        <f t="shared" si="15"/>
        <v>0</v>
      </c>
      <c r="AP14" s="33">
        <f t="shared" si="15"/>
        <v>0</v>
      </c>
    </row>
    <row r="15" spans="1:42" ht="38.25" x14ac:dyDescent="0.25">
      <c r="A15" s="42" t="s">
        <v>6</v>
      </c>
      <c r="B15" s="43" t="s">
        <v>60</v>
      </c>
      <c r="C15" s="167">
        <f t="shared" ref="C15:C16" si="16">E15+F15+G15</f>
        <v>0</v>
      </c>
      <c r="D15" s="38">
        <v>0</v>
      </c>
      <c r="E15" s="45">
        <v>0</v>
      </c>
      <c r="F15" s="45">
        <v>0</v>
      </c>
      <c r="G15" s="45">
        <v>0</v>
      </c>
      <c r="H15" s="38">
        <v>5</v>
      </c>
      <c r="I15" s="38">
        <f t="shared" ref="I15:I16" si="17">H15-J15-K15</f>
        <v>4</v>
      </c>
      <c r="J15" s="40">
        <v>1</v>
      </c>
      <c r="K15" s="40">
        <v>0</v>
      </c>
      <c r="L15" s="40">
        <v>0</v>
      </c>
      <c r="M15" s="40">
        <f t="shared" ref="M15:M40" si="18">N15+O15+P15+Q15</f>
        <v>1</v>
      </c>
      <c r="N15" s="40">
        <v>0</v>
      </c>
      <c r="O15" s="40">
        <v>0</v>
      </c>
      <c r="P15" s="40">
        <v>1</v>
      </c>
      <c r="Q15" s="40">
        <v>0</v>
      </c>
      <c r="R15" s="40">
        <f t="shared" ref="R15:R40" si="19">S15+T15+U15</f>
        <v>3</v>
      </c>
      <c r="S15" s="40">
        <v>0</v>
      </c>
      <c r="T15" s="40">
        <v>0</v>
      </c>
      <c r="U15" s="40">
        <v>3</v>
      </c>
      <c r="V15" s="40">
        <f t="shared" ref="V15:V40" si="20">M15+R15</f>
        <v>4</v>
      </c>
      <c r="W15" s="40">
        <v>0</v>
      </c>
      <c r="X15" s="40">
        <v>0</v>
      </c>
      <c r="Y15" s="40">
        <f t="shared" ref="Y15" si="21">E15+I15-L15-V15</f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/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167"/>
      <c r="AN15" s="167"/>
      <c r="AO15" s="167"/>
      <c r="AP15" s="167"/>
    </row>
    <row r="16" spans="1:42" ht="38.25" x14ac:dyDescent="0.25">
      <c r="A16" s="42" t="s">
        <v>7</v>
      </c>
      <c r="B16" s="43" t="s">
        <v>61</v>
      </c>
      <c r="C16" s="167">
        <f t="shared" si="16"/>
        <v>0</v>
      </c>
      <c r="D16" s="38">
        <v>0</v>
      </c>
      <c r="E16" s="45">
        <v>0</v>
      </c>
      <c r="F16" s="45">
        <v>0</v>
      </c>
      <c r="G16" s="45">
        <v>0</v>
      </c>
      <c r="H16" s="38">
        <v>22</v>
      </c>
      <c r="I16" s="38">
        <f t="shared" si="17"/>
        <v>18</v>
      </c>
      <c r="J16" s="46">
        <v>0</v>
      </c>
      <c r="K16" s="46">
        <v>4</v>
      </c>
      <c r="L16" s="46">
        <v>0</v>
      </c>
      <c r="M16" s="40">
        <f t="shared" si="18"/>
        <v>4</v>
      </c>
      <c r="N16" s="46">
        <v>4</v>
      </c>
      <c r="O16" s="46">
        <v>0</v>
      </c>
      <c r="P16" s="46">
        <v>0</v>
      </c>
      <c r="Q16" s="46">
        <v>0</v>
      </c>
      <c r="R16" s="40">
        <f t="shared" si="19"/>
        <v>1</v>
      </c>
      <c r="S16" s="46">
        <v>0</v>
      </c>
      <c r="T16" s="46">
        <v>0</v>
      </c>
      <c r="U16" s="46">
        <v>1</v>
      </c>
      <c r="V16" s="40">
        <f t="shared" si="20"/>
        <v>5</v>
      </c>
      <c r="W16" s="46">
        <v>0</v>
      </c>
      <c r="X16" s="46">
        <v>0</v>
      </c>
      <c r="Y16" s="40">
        <f t="shared" ref="Y16:Y40" si="22">E16+I16-V16</f>
        <v>13</v>
      </c>
      <c r="Z16" s="46">
        <v>0</v>
      </c>
      <c r="AA16" s="46">
        <v>0</v>
      </c>
      <c r="AB16" s="46">
        <v>4</v>
      </c>
      <c r="AC16" s="46">
        <v>4</v>
      </c>
      <c r="AD16" s="46">
        <v>0</v>
      </c>
      <c r="AE16" s="46">
        <v>4</v>
      </c>
      <c r="AF16" s="46"/>
      <c r="AG16" s="46">
        <v>0</v>
      </c>
      <c r="AH16" s="46">
        <v>0</v>
      </c>
      <c r="AI16" s="46">
        <v>0</v>
      </c>
      <c r="AJ16" s="46">
        <v>0</v>
      </c>
      <c r="AK16" s="46">
        <v>0</v>
      </c>
      <c r="AL16" s="46">
        <v>0</v>
      </c>
      <c r="AM16" s="46"/>
      <c r="AN16" s="46"/>
      <c r="AO16" s="46"/>
      <c r="AP16" s="46"/>
    </row>
    <row r="17" spans="1:42" ht="25.5" x14ac:dyDescent="0.25">
      <c r="A17" s="42">
        <v>4</v>
      </c>
      <c r="B17" s="44" t="s">
        <v>85</v>
      </c>
      <c r="C17" s="167">
        <v>15</v>
      </c>
      <c r="D17" s="38">
        <v>0</v>
      </c>
      <c r="E17" s="38">
        <v>15</v>
      </c>
      <c r="F17" s="38">
        <v>0</v>
      </c>
      <c r="G17" s="38">
        <v>0</v>
      </c>
      <c r="H17" s="38">
        <v>18</v>
      </c>
      <c r="I17" s="38">
        <v>18</v>
      </c>
      <c r="J17" s="46">
        <v>0</v>
      </c>
      <c r="K17" s="46">
        <v>0</v>
      </c>
      <c r="L17" s="46">
        <v>0</v>
      </c>
      <c r="M17" s="40">
        <f t="shared" si="18"/>
        <v>2</v>
      </c>
      <c r="N17" s="46">
        <v>1</v>
      </c>
      <c r="O17" s="46">
        <v>0</v>
      </c>
      <c r="P17" s="46">
        <v>1</v>
      </c>
      <c r="Q17" s="46">
        <v>0</v>
      </c>
      <c r="R17" s="40">
        <f t="shared" si="19"/>
        <v>6</v>
      </c>
      <c r="S17" s="46">
        <v>0</v>
      </c>
      <c r="T17" s="46">
        <v>5</v>
      </c>
      <c r="U17" s="46">
        <v>1</v>
      </c>
      <c r="V17" s="40">
        <f t="shared" si="20"/>
        <v>8</v>
      </c>
      <c r="W17" s="46">
        <v>0</v>
      </c>
      <c r="X17" s="46">
        <v>0</v>
      </c>
      <c r="Y17" s="40">
        <f t="shared" si="22"/>
        <v>25</v>
      </c>
      <c r="Z17" s="46">
        <v>0</v>
      </c>
      <c r="AA17" s="46">
        <v>0</v>
      </c>
      <c r="AB17" s="46">
        <v>0</v>
      </c>
      <c r="AC17" s="46">
        <v>0</v>
      </c>
      <c r="AD17" s="46">
        <v>0</v>
      </c>
      <c r="AE17" s="46">
        <v>0</v>
      </c>
      <c r="AF17" s="46"/>
      <c r="AG17" s="46">
        <v>0</v>
      </c>
      <c r="AH17" s="46">
        <v>0</v>
      </c>
      <c r="AI17" s="46">
        <v>0</v>
      </c>
      <c r="AJ17" s="46">
        <v>0</v>
      </c>
      <c r="AK17" s="46">
        <v>0</v>
      </c>
      <c r="AL17" s="46">
        <v>0</v>
      </c>
      <c r="AM17" s="46"/>
      <c r="AN17" s="46"/>
      <c r="AO17" s="46"/>
      <c r="AP17" s="46"/>
    </row>
    <row r="18" spans="1:42" ht="38.25" x14ac:dyDescent="0.25">
      <c r="A18" s="42">
        <v>5</v>
      </c>
      <c r="B18" s="44" t="s">
        <v>66</v>
      </c>
      <c r="C18" s="167">
        <f t="shared" ref="C18:C40" si="23">E18+F18+G18</f>
        <v>0</v>
      </c>
      <c r="D18" s="38">
        <v>0</v>
      </c>
      <c r="E18" s="45">
        <v>0</v>
      </c>
      <c r="F18" s="45">
        <v>0</v>
      </c>
      <c r="G18" s="45">
        <v>0</v>
      </c>
      <c r="H18" s="38">
        <v>0</v>
      </c>
      <c r="I18" s="38">
        <f t="shared" ref="I18:I40" si="24">H18-J18-K18</f>
        <v>0</v>
      </c>
      <c r="J18" s="46">
        <v>0</v>
      </c>
      <c r="K18" s="46">
        <v>0</v>
      </c>
      <c r="L18" s="46">
        <v>0</v>
      </c>
      <c r="M18" s="40">
        <f t="shared" si="18"/>
        <v>0</v>
      </c>
      <c r="N18" s="46">
        <v>0</v>
      </c>
      <c r="O18" s="46">
        <v>0</v>
      </c>
      <c r="P18" s="46">
        <v>0</v>
      </c>
      <c r="Q18" s="46">
        <v>0</v>
      </c>
      <c r="R18" s="40">
        <f t="shared" si="19"/>
        <v>0</v>
      </c>
      <c r="S18" s="46">
        <v>0</v>
      </c>
      <c r="T18" s="46">
        <v>0</v>
      </c>
      <c r="U18" s="46">
        <v>0</v>
      </c>
      <c r="V18" s="40">
        <f t="shared" si="20"/>
        <v>0</v>
      </c>
      <c r="W18" s="46">
        <v>0</v>
      </c>
      <c r="X18" s="46">
        <v>0</v>
      </c>
      <c r="Y18" s="40">
        <f t="shared" si="22"/>
        <v>0</v>
      </c>
      <c r="Z18" s="46">
        <v>0</v>
      </c>
      <c r="AA18" s="46">
        <v>0</v>
      </c>
      <c r="AB18" s="46">
        <v>0</v>
      </c>
      <c r="AC18" s="40">
        <f t="shared" ref="AC18:AC40" si="25">AA18+AB18</f>
        <v>0</v>
      </c>
      <c r="AD18" s="46">
        <v>0</v>
      </c>
      <c r="AE18" s="40">
        <v>0</v>
      </c>
      <c r="AF18" s="46"/>
      <c r="AG18" s="46">
        <v>0</v>
      </c>
      <c r="AH18" s="46">
        <v>0</v>
      </c>
      <c r="AI18" s="46">
        <v>0</v>
      </c>
      <c r="AJ18" s="46">
        <v>0</v>
      </c>
      <c r="AK18" s="46">
        <v>0</v>
      </c>
      <c r="AL18" s="46">
        <v>0</v>
      </c>
      <c r="AM18" s="46"/>
      <c r="AN18" s="46"/>
      <c r="AO18" s="46"/>
      <c r="AP18" s="46"/>
    </row>
    <row r="19" spans="1:42" ht="38.25" x14ac:dyDescent="0.25">
      <c r="A19" s="42">
        <v>6</v>
      </c>
      <c r="B19" s="44" t="s">
        <v>67</v>
      </c>
      <c r="C19" s="33">
        <f t="shared" ref="C19:AP19" si="26">SUM(C20:C26)</f>
        <v>0</v>
      </c>
      <c r="D19" s="33">
        <f t="shared" si="26"/>
        <v>0</v>
      </c>
      <c r="E19" s="33">
        <f t="shared" si="26"/>
        <v>0</v>
      </c>
      <c r="F19" s="33">
        <f t="shared" si="26"/>
        <v>0</v>
      </c>
      <c r="G19" s="33">
        <f t="shared" si="26"/>
        <v>0</v>
      </c>
      <c r="H19" s="33">
        <f t="shared" si="26"/>
        <v>0</v>
      </c>
      <c r="I19" s="33">
        <f t="shared" si="26"/>
        <v>0</v>
      </c>
      <c r="J19" s="33">
        <f t="shared" si="26"/>
        <v>0</v>
      </c>
      <c r="K19" s="33">
        <f t="shared" si="26"/>
        <v>0</v>
      </c>
      <c r="L19" s="33">
        <f t="shared" si="26"/>
        <v>0</v>
      </c>
      <c r="M19" s="33">
        <f t="shared" si="26"/>
        <v>0</v>
      </c>
      <c r="N19" s="33">
        <f t="shared" si="26"/>
        <v>0</v>
      </c>
      <c r="O19" s="33">
        <f t="shared" si="26"/>
        <v>0</v>
      </c>
      <c r="P19" s="33">
        <f t="shared" si="26"/>
        <v>0</v>
      </c>
      <c r="Q19" s="33">
        <f t="shared" si="26"/>
        <v>0</v>
      </c>
      <c r="R19" s="33">
        <f t="shared" si="26"/>
        <v>0</v>
      </c>
      <c r="S19" s="33">
        <f t="shared" si="26"/>
        <v>0</v>
      </c>
      <c r="T19" s="33">
        <f t="shared" si="26"/>
        <v>0</v>
      </c>
      <c r="U19" s="33">
        <f t="shared" si="26"/>
        <v>0</v>
      </c>
      <c r="V19" s="33">
        <f t="shared" si="26"/>
        <v>0</v>
      </c>
      <c r="W19" s="33">
        <f t="shared" si="26"/>
        <v>0</v>
      </c>
      <c r="X19" s="33">
        <f t="shared" si="26"/>
        <v>0</v>
      </c>
      <c r="Y19" s="33">
        <f t="shared" si="26"/>
        <v>0</v>
      </c>
      <c r="Z19" s="33">
        <f t="shared" si="26"/>
        <v>0</v>
      </c>
      <c r="AA19" s="33">
        <f t="shared" si="26"/>
        <v>0</v>
      </c>
      <c r="AB19" s="33">
        <f t="shared" si="26"/>
        <v>0</v>
      </c>
      <c r="AC19" s="33">
        <f t="shared" si="26"/>
        <v>0</v>
      </c>
      <c r="AD19" s="33">
        <f t="shared" si="26"/>
        <v>0</v>
      </c>
      <c r="AE19" s="33">
        <f t="shared" si="26"/>
        <v>0</v>
      </c>
      <c r="AF19" s="33">
        <f t="shared" si="26"/>
        <v>0</v>
      </c>
      <c r="AG19" s="33">
        <f t="shared" si="26"/>
        <v>0</v>
      </c>
      <c r="AH19" s="33">
        <f t="shared" si="26"/>
        <v>0</v>
      </c>
      <c r="AI19" s="33">
        <f t="shared" si="26"/>
        <v>0</v>
      </c>
      <c r="AJ19" s="33">
        <f t="shared" si="26"/>
        <v>0</v>
      </c>
      <c r="AK19" s="33">
        <f t="shared" si="26"/>
        <v>0</v>
      </c>
      <c r="AL19" s="33">
        <f t="shared" si="26"/>
        <v>0</v>
      </c>
      <c r="AM19" s="33">
        <f t="shared" si="26"/>
        <v>0</v>
      </c>
      <c r="AN19" s="33">
        <f t="shared" si="26"/>
        <v>0</v>
      </c>
      <c r="AO19" s="33">
        <f t="shared" si="26"/>
        <v>0</v>
      </c>
      <c r="AP19" s="33">
        <f t="shared" si="26"/>
        <v>0</v>
      </c>
    </row>
    <row r="20" spans="1:42" ht="38.25" x14ac:dyDescent="0.25">
      <c r="A20" s="42" t="s">
        <v>8</v>
      </c>
      <c r="B20" s="43" t="s">
        <v>68</v>
      </c>
      <c r="C20" s="167">
        <f t="shared" si="23"/>
        <v>0</v>
      </c>
      <c r="D20" s="38">
        <v>0</v>
      </c>
      <c r="E20" s="45">
        <v>0</v>
      </c>
      <c r="F20" s="45">
        <v>0</v>
      </c>
      <c r="G20" s="45">
        <v>0</v>
      </c>
      <c r="H20" s="45">
        <v>0</v>
      </c>
      <c r="I20" s="38">
        <f t="shared" si="24"/>
        <v>0</v>
      </c>
      <c r="J20" s="46">
        <v>0</v>
      </c>
      <c r="K20" s="46">
        <v>0</v>
      </c>
      <c r="L20" s="46">
        <v>0</v>
      </c>
      <c r="M20" s="40">
        <f t="shared" si="18"/>
        <v>0</v>
      </c>
      <c r="N20" s="46">
        <v>0</v>
      </c>
      <c r="O20" s="46">
        <v>0</v>
      </c>
      <c r="P20" s="46">
        <v>0</v>
      </c>
      <c r="Q20" s="46">
        <v>0</v>
      </c>
      <c r="R20" s="40">
        <f t="shared" si="19"/>
        <v>0</v>
      </c>
      <c r="S20" s="46">
        <v>0</v>
      </c>
      <c r="T20" s="46">
        <v>0</v>
      </c>
      <c r="U20" s="46">
        <v>0</v>
      </c>
      <c r="V20" s="40">
        <f t="shared" si="20"/>
        <v>0</v>
      </c>
      <c r="W20" s="46">
        <v>0</v>
      </c>
      <c r="X20" s="46">
        <v>0</v>
      </c>
      <c r="Y20" s="40">
        <f t="shared" si="22"/>
        <v>0</v>
      </c>
      <c r="Z20" s="46">
        <v>0</v>
      </c>
      <c r="AA20" s="46">
        <v>0</v>
      </c>
      <c r="AB20" s="46">
        <v>0</v>
      </c>
      <c r="AC20" s="40">
        <f t="shared" si="25"/>
        <v>0</v>
      </c>
      <c r="AD20" s="46">
        <v>0</v>
      </c>
      <c r="AE20" s="40">
        <v>0</v>
      </c>
      <c r="AF20" s="46"/>
      <c r="AG20" s="46">
        <v>0</v>
      </c>
      <c r="AH20" s="46">
        <v>0</v>
      </c>
      <c r="AI20" s="46">
        <v>0</v>
      </c>
      <c r="AJ20" s="46">
        <v>0</v>
      </c>
      <c r="AK20" s="46">
        <v>0</v>
      </c>
      <c r="AL20" s="46">
        <v>0</v>
      </c>
      <c r="AM20" s="46"/>
      <c r="AN20" s="46"/>
      <c r="AO20" s="46"/>
      <c r="AP20" s="46"/>
    </row>
    <row r="21" spans="1:42" ht="38.25" x14ac:dyDescent="0.25">
      <c r="A21" s="42" t="s">
        <v>9</v>
      </c>
      <c r="B21" s="43" t="s">
        <v>69</v>
      </c>
      <c r="C21" s="167">
        <f t="shared" si="23"/>
        <v>0</v>
      </c>
      <c r="D21" s="38">
        <v>0</v>
      </c>
      <c r="E21" s="38">
        <v>0</v>
      </c>
      <c r="F21" s="38">
        <v>0</v>
      </c>
      <c r="G21" s="38">
        <v>0</v>
      </c>
      <c r="H21" s="45">
        <v>0</v>
      </c>
      <c r="I21" s="38">
        <f t="shared" si="24"/>
        <v>0</v>
      </c>
      <c r="J21" s="46">
        <v>0</v>
      </c>
      <c r="K21" s="46">
        <v>0</v>
      </c>
      <c r="L21" s="46">
        <v>0</v>
      </c>
      <c r="M21" s="40">
        <f t="shared" si="18"/>
        <v>0</v>
      </c>
      <c r="N21" s="46">
        <v>0</v>
      </c>
      <c r="O21" s="46">
        <v>0</v>
      </c>
      <c r="P21" s="46">
        <v>0</v>
      </c>
      <c r="Q21" s="46">
        <v>0</v>
      </c>
      <c r="R21" s="40">
        <f t="shared" si="19"/>
        <v>0</v>
      </c>
      <c r="S21" s="46">
        <v>0</v>
      </c>
      <c r="T21" s="46">
        <v>0</v>
      </c>
      <c r="U21" s="46">
        <v>0</v>
      </c>
      <c r="V21" s="40">
        <f t="shared" si="20"/>
        <v>0</v>
      </c>
      <c r="W21" s="46">
        <v>0</v>
      </c>
      <c r="X21" s="46">
        <v>0</v>
      </c>
      <c r="Y21" s="40">
        <f t="shared" si="22"/>
        <v>0</v>
      </c>
      <c r="Z21" s="46">
        <v>0</v>
      </c>
      <c r="AA21" s="46">
        <v>0</v>
      </c>
      <c r="AB21" s="46">
        <v>0</v>
      </c>
      <c r="AC21" s="40">
        <f t="shared" si="25"/>
        <v>0</v>
      </c>
      <c r="AD21" s="46">
        <v>0</v>
      </c>
      <c r="AE21" s="40">
        <v>0</v>
      </c>
      <c r="AF21" s="46"/>
      <c r="AG21" s="46">
        <v>0</v>
      </c>
      <c r="AH21" s="46">
        <v>0</v>
      </c>
      <c r="AI21" s="46">
        <v>0</v>
      </c>
      <c r="AJ21" s="46">
        <v>0</v>
      </c>
      <c r="AK21" s="46">
        <v>0</v>
      </c>
      <c r="AL21" s="46">
        <v>0</v>
      </c>
      <c r="AM21" s="46"/>
      <c r="AN21" s="46"/>
      <c r="AO21" s="46"/>
      <c r="AP21" s="46"/>
    </row>
    <row r="22" spans="1:42" ht="38.25" x14ac:dyDescent="0.25">
      <c r="A22" s="42" t="s">
        <v>10</v>
      </c>
      <c r="B22" s="43" t="s">
        <v>70</v>
      </c>
      <c r="C22" s="167">
        <f t="shared" si="23"/>
        <v>0</v>
      </c>
      <c r="D22" s="38">
        <v>0</v>
      </c>
      <c r="E22" s="45">
        <v>0</v>
      </c>
      <c r="F22" s="45">
        <v>0</v>
      </c>
      <c r="G22" s="45">
        <v>0</v>
      </c>
      <c r="H22" s="45">
        <v>0</v>
      </c>
      <c r="I22" s="38">
        <f t="shared" si="24"/>
        <v>0</v>
      </c>
      <c r="J22" s="46">
        <v>0</v>
      </c>
      <c r="K22" s="46">
        <v>0</v>
      </c>
      <c r="L22" s="46">
        <v>0</v>
      </c>
      <c r="M22" s="40">
        <f t="shared" si="18"/>
        <v>0</v>
      </c>
      <c r="N22" s="46">
        <v>0</v>
      </c>
      <c r="O22" s="46">
        <v>0</v>
      </c>
      <c r="P22" s="46">
        <v>0</v>
      </c>
      <c r="Q22" s="46">
        <v>0</v>
      </c>
      <c r="R22" s="40">
        <f t="shared" si="19"/>
        <v>0</v>
      </c>
      <c r="S22" s="46">
        <v>0</v>
      </c>
      <c r="T22" s="46">
        <v>0</v>
      </c>
      <c r="U22" s="46">
        <v>0</v>
      </c>
      <c r="V22" s="40">
        <f t="shared" si="20"/>
        <v>0</v>
      </c>
      <c r="W22" s="46">
        <v>0</v>
      </c>
      <c r="X22" s="46">
        <v>0</v>
      </c>
      <c r="Y22" s="40">
        <f t="shared" si="22"/>
        <v>0</v>
      </c>
      <c r="Z22" s="46">
        <v>0</v>
      </c>
      <c r="AA22" s="46">
        <v>0</v>
      </c>
      <c r="AB22" s="46">
        <v>0</v>
      </c>
      <c r="AC22" s="40">
        <f t="shared" si="25"/>
        <v>0</v>
      </c>
      <c r="AD22" s="46">
        <v>0</v>
      </c>
      <c r="AE22" s="40">
        <v>0</v>
      </c>
      <c r="AF22" s="46"/>
      <c r="AG22" s="46">
        <v>0</v>
      </c>
      <c r="AH22" s="46">
        <v>0</v>
      </c>
      <c r="AI22" s="46">
        <v>0</v>
      </c>
      <c r="AJ22" s="46">
        <v>0</v>
      </c>
      <c r="AK22" s="46">
        <v>0</v>
      </c>
      <c r="AL22" s="46">
        <v>0</v>
      </c>
      <c r="AM22" s="46"/>
      <c r="AN22" s="46"/>
      <c r="AO22" s="46"/>
      <c r="AP22" s="46"/>
    </row>
    <row r="23" spans="1:42" ht="38.25" x14ac:dyDescent="0.25">
      <c r="A23" s="42" t="s">
        <v>11</v>
      </c>
      <c r="B23" s="43" t="s">
        <v>71</v>
      </c>
      <c r="C23" s="167">
        <f t="shared" si="23"/>
        <v>0</v>
      </c>
      <c r="D23" s="38">
        <v>0</v>
      </c>
      <c r="E23" s="45">
        <v>0</v>
      </c>
      <c r="F23" s="45">
        <v>0</v>
      </c>
      <c r="G23" s="45">
        <v>0</v>
      </c>
      <c r="H23" s="45">
        <v>0</v>
      </c>
      <c r="I23" s="38">
        <f t="shared" si="24"/>
        <v>0</v>
      </c>
      <c r="J23" s="46">
        <v>0</v>
      </c>
      <c r="K23" s="46">
        <v>0</v>
      </c>
      <c r="L23" s="46">
        <v>0</v>
      </c>
      <c r="M23" s="40">
        <f t="shared" si="18"/>
        <v>0</v>
      </c>
      <c r="N23" s="46">
        <v>0</v>
      </c>
      <c r="O23" s="46">
        <v>0</v>
      </c>
      <c r="P23" s="46">
        <v>0</v>
      </c>
      <c r="Q23" s="46">
        <v>0</v>
      </c>
      <c r="R23" s="40">
        <f t="shared" si="19"/>
        <v>0</v>
      </c>
      <c r="S23" s="46">
        <v>0</v>
      </c>
      <c r="T23" s="46">
        <v>0</v>
      </c>
      <c r="U23" s="46">
        <v>0</v>
      </c>
      <c r="V23" s="40">
        <f t="shared" si="20"/>
        <v>0</v>
      </c>
      <c r="W23" s="46">
        <v>0</v>
      </c>
      <c r="X23" s="46">
        <v>0</v>
      </c>
      <c r="Y23" s="40">
        <f t="shared" si="22"/>
        <v>0</v>
      </c>
      <c r="Z23" s="46">
        <v>0</v>
      </c>
      <c r="AA23" s="46">
        <v>0</v>
      </c>
      <c r="AB23" s="46">
        <v>0</v>
      </c>
      <c r="AC23" s="40">
        <f t="shared" si="25"/>
        <v>0</v>
      </c>
      <c r="AD23" s="46">
        <v>0</v>
      </c>
      <c r="AE23" s="40">
        <v>0</v>
      </c>
      <c r="AF23" s="46"/>
      <c r="AG23" s="46">
        <v>0</v>
      </c>
      <c r="AH23" s="46">
        <v>0</v>
      </c>
      <c r="AI23" s="46">
        <v>0</v>
      </c>
      <c r="AJ23" s="46">
        <v>0</v>
      </c>
      <c r="AK23" s="46">
        <v>0</v>
      </c>
      <c r="AL23" s="46">
        <v>0</v>
      </c>
      <c r="AM23" s="46"/>
      <c r="AN23" s="46"/>
      <c r="AO23" s="46"/>
      <c r="AP23" s="46"/>
    </row>
    <row r="24" spans="1:42" ht="38.25" x14ac:dyDescent="0.25">
      <c r="A24" s="42" t="s">
        <v>12</v>
      </c>
      <c r="B24" s="43" t="s">
        <v>72</v>
      </c>
      <c r="C24" s="167">
        <f t="shared" si="23"/>
        <v>0</v>
      </c>
      <c r="D24" s="38">
        <v>0</v>
      </c>
      <c r="E24" s="45">
        <v>0</v>
      </c>
      <c r="F24" s="45">
        <v>0</v>
      </c>
      <c r="G24" s="45">
        <v>0</v>
      </c>
      <c r="H24" s="45">
        <v>0</v>
      </c>
      <c r="I24" s="38">
        <f t="shared" si="24"/>
        <v>0</v>
      </c>
      <c r="J24" s="46">
        <v>0</v>
      </c>
      <c r="K24" s="46">
        <v>0</v>
      </c>
      <c r="L24" s="46">
        <v>0</v>
      </c>
      <c r="M24" s="40">
        <f t="shared" si="18"/>
        <v>0</v>
      </c>
      <c r="N24" s="46">
        <v>0</v>
      </c>
      <c r="O24" s="46">
        <v>0</v>
      </c>
      <c r="P24" s="46">
        <v>0</v>
      </c>
      <c r="Q24" s="46">
        <v>0</v>
      </c>
      <c r="R24" s="40">
        <f t="shared" si="19"/>
        <v>0</v>
      </c>
      <c r="S24" s="46">
        <v>0</v>
      </c>
      <c r="T24" s="46">
        <v>0</v>
      </c>
      <c r="U24" s="46">
        <v>0</v>
      </c>
      <c r="V24" s="40">
        <f t="shared" si="20"/>
        <v>0</v>
      </c>
      <c r="W24" s="46">
        <v>0</v>
      </c>
      <c r="X24" s="46">
        <v>0</v>
      </c>
      <c r="Y24" s="40">
        <f t="shared" si="22"/>
        <v>0</v>
      </c>
      <c r="Z24" s="46">
        <v>0</v>
      </c>
      <c r="AA24" s="46">
        <v>0</v>
      </c>
      <c r="AB24" s="46">
        <v>0</v>
      </c>
      <c r="AC24" s="40">
        <f t="shared" si="25"/>
        <v>0</v>
      </c>
      <c r="AD24" s="46">
        <v>0</v>
      </c>
      <c r="AE24" s="40">
        <v>0</v>
      </c>
      <c r="AF24" s="46"/>
      <c r="AG24" s="46">
        <v>0</v>
      </c>
      <c r="AH24" s="46">
        <v>0</v>
      </c>
      <c r="AI24" s="46">
        <v>0</v>
      </c>
      <c r="AJ24" s="46">
        <v>0</v>
      </c>
      <c r="AK24" s="46">
        <v>0</v>
      </c>
      <c r="AL24" s="46">
        <v>0</v>
      </c>
      <c r="AM24" s="46"/>
      <c r="AN24" s="46"/>
      <c r="AO24" s="46"/>
      <c r="AP24" s="46"/>
    </row>
    <row r="25" spans="1:42" ht="38.25" x14ac:dyDescent="0.25">
      <c r="A25" s="42" t="s">
        <v>13</v>
      </c>
      <c r="B25" s="43" t="s">
        <v>73</v>
      </c>
      <c r="C25" s="167">
        <f t="shared" si="23"/>
        <v>0</v>
      </c>
      <c r="D25" s="38">
        <v>0</v>
      </c>
      <c r="E25" s="45">
        <v>0</v>
      </c>
      <c r="F25" s="45">
        <v>0</v>
      </c>
      <c r="G25" s="45">
        <v>0</v>
      </c>
      <c r="H25" s="45">
        <v>0</v>
      </c>
      <c r="I25" s="38">
        <f t="shared" si="24"/>
        <v>0</v>
      </c>
      <c r="J25" s="46">
        <v>0</v>
      </c>
      <c r="K25" s="46">
        <v>0</v>
      </c>
      <c r="L25" s="46">
        <v>0</v>
      </c>
      <c r="M25" s="40">
        <f t="shared" si="18"/>
        <v>0</v>
      </c>
      <c r="N25" s="46">
        <v>0</v>
      </c>
      <c r="O25" s="46">
        <v>0</v>
      </c>
      <c r="P25" s="46">
        <v>0</v>
      </c>
      <c r="Q25" s="46">
        <v>0</v>
      </c>
      <c r="R25" s="40">
        <f t="shared" si="19"/>
        <v>0</v>
      </c>
      <c r="S25" s="46">
        <v>0</v>
      </c>
      <c r="T25" s="46">
        <v>0</v>
      </c>
      <c r="U25" s="46">
        <v>0</v>
      </c>
      <c r="V25" s="40">
        <f t="shared" si="20"/>
        <v>0</v>
      </c>
      <c r="W25" s="46">
        <v>0</v>
      </c>
      <c r="X25" s="46">
        <v>0</v>
      </c>
      <c r="Y25" s="40">
        <f t="shared" si="22"/>
        <v>0</v>
      </c>
      <c r="Z25" s="46">
        <v>0</v>
      </c>
      <c r="AA25" s="46">
        <v>0</v>
      </c>
      <c r="AB25" s="46">
        <v>0</v>
      </c>
      <c r="AC25" s="40">
        <f t="shared" si="25"/>
        <v>0</v>
      </c>
      <c r="AD25" s="46">
        <v>0</v>
      </c>
      <c r="AE25" s="40">
        <v>0</v>
      </c>
      <c r="AF25" s="46"/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/>
      <c r="AN25" s="46"/>
      <c r="AO25" s="46"/>
      <c r="AP25" s="46"/>
    </row>
    <row r="26" spans="1:42" ht="38.25" x14ac:dyDescent="0.25">
      <c r="A26" s="42" t="s">
        <v>48</v>
      </c>
      <c r="B26" s="43" t="s">
        <v>74</v>
      </c>
      <c r="C26" s="167">
        <f t="shared" si="23"/>
        <v>0</v>
      </c>
      <c r="D26" s="38">
        <v>0</v>
      </c>
      <c r="E26" s="45">
        <v>0</v>
      </c>
      <c r="F26" s="45">
        <v>0</v>
      </c>
      <c r="G26" s="45">
        <v>0</v>
      </c>
      <c r="H26" s="45">
        <v>0</v>
      </c>
      <c r="I26" s="38">
        <f t="shared" si="24"/>
        <v>0</v>
      </c>
      <c r="J26" s="46">
        <v>0</v>
      </c>
      <c r="K26" s="46">
        <v>0</v>
      </c>
      <c r="L26" s="46">
        <v>0</v>
      </c>
      <c r="M26" s="40">
        <f t="shared" si="18"/>
        <v>0</v>
      </c>
      <c r="N26" s="46">
        <v>0</v>
      </c>
      <c r="O26" s="46">
        <v>0</v>
      </c>
      <c r="P26" s="46">
        <v>0</v>
      </c>
      <c r="Q26" s="46">
        <v>0</v>
      </c>
      <c r="R26" s="40">
        <f t="shared" si="19"/>
        <v>0</v>
      </c>
      <c r="S26" s="46">
        <v>0</v>
      </c>
      <c r="T26" s="46">
        <v>0</v>
      </c>
      <c r="U26" s="46">
        <v>0</v>
      </c>
      <c r="V26" s="40">
        <f t="shared" si="20"/>
        <v>0</v>
      </c>
      <c r="W26" s="46">
        <v>0</v>
      </c>
      <c r="X26" s="46">
        <v>0</v>
      </c>
      <c r="Y26" s="40">
        <f t="shared" si="22"/>
        <v>0</v>
      </c>
      <c r="Z26" s="46">
        <v>0</v>
      </c>
      <c r="AA26" s="46">
        <v>0</v>
      </c>
      <c r="AB26" s="46">
        <v>0</v>
      </c>
      <c r="AC26" s="40">
        <f t="shared" si="25"/>
        <v>0</v>
      </c>
      <c r="AD26" s="46">
        <v>0</v>
      </c>
      <c r="AE26" s="40">
        <v>0</v>
      </c>
      <c r="AF26" s="46"/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/>
      <c r="AN26" s="46"/>
      <c r="AO26" s="46"/>
      <c r="AP26" s="46"/>
    </row>
    <row r="27" spans="1:42" ht="25.5" x14ac:dyDescent="0.25">
      <c r="A27" s="42">
        <v>7</v>
      </c>
      <c r="B27" s="44" t="s">
        <v>75</v>
      </c>
      <c r="C27" s="33">
        <f t="shared" ref="C27:AP27" si="27">SUM(C28:C32)</f>
        <v>0</v>
      </c>
      <c r="D27" s="33">
        <f t="shared" si="27"/>
        <v>0</v>
      </c>
      <c r="E27" s="33">
        <f t="shared" si="27"/>
        <v>0</v>
      </c>
      <c r="F27" s="33">
        <f t="shared" si="27"/>
        <v>0</v>
      </c>
      <c r="G27" s="33">
        <f t="shared" si="27"/>
        <v>0</v>
      </c>
      <c r="H27" s="33">
        <f t="shared" si="27"/>
        <v>0</v>
      </c>
      <c r="I27" s="33">
        <f t="shared" si="27"/>
        <v>0</v>
      </c>
      <c r="J27" s="33">
        <f t="shared" si="27"/>
        <v>0</v>
      </c>
      <c r="K27" s="33">
        <f t="shared" si="27"/>
        <v>0</v>
      </c>
      <c r="L27" s="33">
        <f t="shared" si="27"/>
        <v>0</v>
      </c>
      <c r="M27" s="33">
        <f t="shared" si="27"/>
        <v>0</v>
      </c>
      <c r="N27" s="33">
        <f t="shared" si="27"/>
        <v>0</v>
      </c>
      <c r="O27" s="33">
        <f t="shared" si="27"/>
        <v>0</v>
      </c>
      <c r="P27" s="33">
        <f t="shared" si="27"/>
        <v>0</v>
      </c>
      <c r="Q27" s="33">
        <f t="shared" si="27"/>
        <v>0</v>
      </c>
      <c r="R27" s="33">
        <f t="shared" si="27"/>
        <v>0</v>
      </c>
      <c r="S27" s="33">
        <f t="shared" si="27"/>
        <v>0</v>
      </c>
      <c r="T27" s="33">
        <f t="shared" si="27"/>
        <v>0</v>
      </c>
      <c r="U27" s="33">
        <f t="shared" si="27"/>
        <v>0</v>
      </c>
      <c r="V27" s="33">
        <f t="shared" si="27"/>
        <v>0</v>
      </c>
      <c r="W27" s="33">
        <f t="shared" si="27"/>
        <v>0</v>
      </c>
      <c r="X27" s="33">
        <f t="shared" si="27"/>
        <v>0</v>
      </c>
      <c r="Y27" s="33">
        <f t="shared" si="27"/>
        <v>0</v>
      </c>
      <c r="Z27" s="33">
        <f t="shared" si="27"/>
        <v>0</v>
      </c>
      <c r="AA27" s="33">
        <f t="shared" si="27"/>
        <v>0</v>
      </c>
      <c r="AB27" s="33">
        <f t="shared" si="27"/>
        <v>0</v>
      </c>
      <c r="AC27" s="33">
        <f t="shared" si="27"/>
        <v>0</v>
      </c>
      <c r="AD27" s="33">
        <f t="shared" si="27"/>
        <v>0</v>
      </c>
      <c r="AE27" s="33">
        <f t="shared" si="27"/>
        <v>0</v>
      </c>
      <c r="AF27" s="33">
        <f t="shared" si="27"/>
        <v>0</v>
      </c>
      <c r="AG27" s="33">
        <f t="shared" si="27"/>
        <v>0</v>
      </c>
      <c r="AH27" s="33">
        <f t="shared" si="27"/>
        <v>0</v>
      </c>
      <c r="AI27" s="33">
        <f t="shared" si="27"/>
        <v>0</v>
      </c>
      <c r="AJ27" s="33">
        <f t="shared" si="27"/>
        <v>0</v>
      </c>
      <c r="AK27" s="33">
        <f t="shared" si="27"/>
        <v>0</v>
      </c>
      <c r="AL27" s="33">
        <f t="shared" si="27"/>
        <v>0</v>
      </c>
      <c r="AM27" s="33">
        <f t="shared" si="27"/>
        <v>0</v>
      </c>
      <c r="AN27" s="33">
        <f t="shared" si="27"/>
        <v>0</v>
      </c>
      <c r="AO27" s="33">
        <f t="shared" si="27"/>
        <v>0</v>
      </c>
      <c r="AP27" s="33">
        <f t="shared" si="27"/>
        <v>0</v>
      </c>
    </row>
    <row r="28" spans="1:42" x14ac:dyDescent="0.25">
      <c r="A28" s="47" t="s">
        <v>14</v>
      </c>
      <c r="B28" s="43" t="s">
        <v>76</v>
      </c>
      <c r="C28" s="167">
        <f t="shared" si="23"/>
        <v>0</v>
      </c>
      <c r="D28" s="38">
        <v>0</v>
      </c>
      <c r="E28" s="45">
        <v>0</v>
      </c>
      <c r="F28" s="45">
        <v>0</v>
      </c>
      <c r="G28" s="45">
        <v>0</v>
      </c>
      <c r="H28" s="45">
        <v>0</v>
      </c>
      <c r="I28" s="38">
        <f t="shared" si="24"/>
        <v>0</v>
      </c>
      <c r="J28" s="46">
        <v>0</v>
      </c>
      <c r="K28" s="46">
        <v>0</v>
      </c>
      <c r="L28" s="46">
        <v>0</v>
      </c>
      <c r="M28" s="40">
        <f t="shared" si="18"/>
        <v>0</v>
      </c>
      <c r="N28" s="46">
        <v>0</v>
      </c>
      <c r="O28" s="46">
        <v>0</v>
      </c>
      <c r="P28" s="46">
        <v>0</v>
      </c>
      <c r="Q28" s="46">
        <v>0</v>
      </c>
      <c r="R28" s="40">
        <f t="shared" si="19"/>
        <v>0</v>
      </c>
      <c r="S28" s="46">
        <v>0</v>
      </c>
      <c r="T28" s="46">
        <v>0</v>
      </c>
      <c r="U28" s="46">
        <v>0</v>
      </c>
      <c r="V28" s="40">
        <f t="shared" si="20"/>
        <v>0</v>
      </c>
      <c r="W28" s="46">
        <v>0</v>
      </c>
      <c r="X28" s="46">
        <v>0</v>
      </c>
      <c r="Y28" s="40">
        <f t="shared" si="22"/>
        <v>0</v>
      </c>
      <c r="Z28" s="46">
        <v>0</v>
      </c>
      <c r="AA28" s="46">
        <v>0</v>
      </c>
      <c r="AB28" s="46">
        <v>0</v>
      </c>
      <c r="AC28" s="40">
        <f t="shared" si="25"/>
        <v>0</v>
      </c>
      <c r="AD28" s="46">
        <v>0</v>
      </c>
      <c r="AE28" s="40">
        <v>0</v>
      </c>
      <c r="AF28" s="46"/>
      <c r="AG28" s="46">
        <v>0</v>
      </c>
      <c r="AH28" s="46">
        <v>0</v>
      </c>
      <c r="AI28" s="46">
        <v>0</v>
      </c>
      <c r="AJ28" s="46">
        <v>0</v>
      </c>
      <c r="AK28" s="46">
        <v>0</v>
      </c>
      <c r="AL28" s="46">
        <v>0</v>
      </c>
      <c r="AM28" s="46"/>
      <c r="AN28" s="46"/>
      <c r="AO28" s="46"/>
      <c r="AP28" s="46"/>
    </row>
    <row r="29" spans="1:42" x14ac:dyDescent="0.25">
      <c r="A29" s="47" t="s">
        <v>15</v>
      </c>
      <c r="B29" s="43" t="s">
        <v>77</v>
      </c>
      <c r="C29" s="167">
        <f t="shared" si="23"/>
        <v>0</v>
      </c>
      <c r="D29" s="38">
        <v>0</v>
      </c>
      <c r="E29" s="45">
        <v>0</v>
      </c>
      <c r="F29" s="45">
        <v>0</v>
      </c>
      <c r="G29" s="45">
        <v>0</v>
      </c>
      <c r="H29" s="45">
        <v>0</v>
      </c>
      <c r="I29" s="38">
        <f t="shared" si="24"/>
        <v>0</v>
      </c>
      <c r="J29" s="46">
        <v>0</v>
      </c>
      <c r="K29" s="46">
        <v>0</v>
      </c>
      <c r="L29" s="46">
        <v>0</v>
      </c>
      <c r="M29" s="40">
        <f t="shared" si="18"/>
        <v>0</v>
      </c>
      <c r="N29" s="46">
        <v>0</v>
      </c>
      <c r="O29" s="46">
        <v>0</v>
      </c>
      <c r="P29" s="46">
        <v>0</v>
      </c>
      <c r="Q29" s="46">
        <v>0</v>
      </c>
      <c r="R29" s="40">
        <f t="shared" si="19"/>
        <v>0</v>
      </c>
      <c r="S29" s="46">
        <v>0</v>
      </c>
      <c r="T29" s="46">
        <v>0</v>
      </c>
      <c r="U29" s="46">
        <v>0</v>
      </c>
      <c r="V29" s="40">
        <f t="shared" si="20"/>
        <v>0</v>
      </c>
      <c r="W29" s="46">
        <v>0</v>
      </c>
      <c r="X29" s="46">
        <v>0</v>
      </c>
      <c r="Y29" s="40">
        <f t="shared" si="22"/>
        <v>0</v>
      </c>
      <c r="Z29" s="46">
        <v>0</v>
      </c>
      <c r="AA29" s="46">
        <v>0</v>
      </c>
      <c r="AB29" s="46">
        <v>0</v>
      </c>
      <c r="AC29" s="40">
        <f t="shared" si="25"/>
        <v>0</v>
      </c>
      <c r="AD29" s="46">
        <v>0</v>
      </c>
      <c r="AE29" s="40">
        <v>0</v>
      </c>
      <c r="AF29" s="46"/>
      <c r="AG29" s="46">
        <v>0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46"/>
      <c r="AN29" s="46"/>
      <c r="AO29" s="46"/>
      <c r="AP29" s="46"/>
    </row>
    <row r="30" spans="1:42" ht="25.5" x14ac:dyDescent="0.25">
      <c r="A30" s="47" t="s">
        <v>49</v>
      </c>
      <c r="B30" s="43" t="s">
        <v>78</v>
      </c>
      <c r="C30" s="167">
        <f t="shared" si="23"/>
        <v>0</v>
      </c>
      <c r="D30" s="38">
        <v>0</v>
      </c>
      <c r="E30" s="45">
        <v>0</v>
      </c>
      <c r="F30" s="45">
        <v>0</v>
      </c>
      <c r="G30" s="45">
        <v>0</v>
      </c>
      <c r="H30" s="45">
        <v>0</v>
      </c>
      <c r="I30" s="38">
        <f t="shared" si="24"/>
        <v>0</v>
      </c>
      <c r="J30" s="46">
        <v>0</v>
      </c>
      <c r="K30" s="46">
        <v>0</v>
      </c>
      <c r="L30" s="46">
        <v>0</v>
      </c>
      <c r="M30" s="40">
        <f t="shared" si="18"/>
        <v>0</v>
      </c>
      <c r="N30" s="46">
        <v>0</v>
      </c>
      <c r="O30" s="46">
        <v>0</v>
      </c>
      <c r="P30" s="46">
        <v>0</v>
      </c>
      <c r="Q30" s="46">
        <v>0</v>
      </c>
      <c r="R30" s="40">
        <f t="shared" si="19"/>
        <v>0</v>
      </c>
      <c r="S30" s="46">
        <v>0</v>
      </c>
      <c r="T30" s="46">
        <v>0</v>
      </c>
      <c r="U30" s="46">
        <v>0</v>
      </c>
      <c r="V30" s="40">
        <f t="shared" si="20"/>
        <v>0</v>
      </c>
      <c r="W30" s="46">
        <v>0</v>
      </c>
      <c r="X30" s="46">
        <v>0</v>
      </c>
      <c r="Y30" s="40">
        <f t="shared" si="22"/>
        <v>0</v>
      </c>
      <c r="Z30" s="46">
        <v>0</v>
      </c>
      <c r="AA30" s="46">
        <v>0</v>
      </c>
      <c r="AB30" s="46">
        <v>0</v>
      </c>
      <c r="AC30" s="40">
        <f t="shared" si="25"/>
        <v>0</v>
      </c>
      <c r="AD30" s="46">
        <v>0</v>
      </c>
      <c r="AE30" s="40">
        <v>0</v>
      </c>
      <c r="AF30" s="46"/>
      <c r="AG30" s="46">
        <v>0</v>
      </c>
      <c r="AH30" s="46">
        <v>0</v>
      </c>
      <c r="AI30" s="46">
        <v>0</v>
      </c>
      <c r="AJ30" s="46">
        <v>0</v>
      </c>
      <c r="AK30" s="46">
        <v>0</v>
      </c>
      <c r="AL30" s="46">
        <v>0</v>
      </c>
      <c r="AM30" s="46"/>
      <c r="AN30" s="46"/>
      <c r="AO30" s="46"/>
      <c r="AP30" s="46"/>
    </row>
    <row r="31" spans="1:42" x14ac:dyDescent="0.25">
      <c r="A31" s="47" t="s">
        <v>50</v>
      </c>
      <c r="B31" s="43" t="s">
        <v>79</v>
      </c>
      <c r="C31" s="167">
        <f t="shared" si="23"/>
        <v>0</v>
      </c>
      <c r="D31" s="38">
        <v>0</v>
      </c>
      <c r="E31" s="45">
        <v>0</v>
      </c>
      <c r="F31" s="45">
        <v>0</v>
      </c>
      <c r="G31" s="45">
        <v>0</v>
      </c>
      <c r="H31" s="45">
        <v>0</v>
      </c>
      <c r="I31" s="38">
        <f t="shared" si="24"/>
        <v>0</v>
      </c>
      <c r="J31" s="46">
        <v>0</v>
      </c>
      <c r="K31" s="46">
        <v>0</v>
      </c>
      <c r="L31" s="46">
        <v>0</v>
      </c>
      <c r="M31" s="40">
        <f t="shared" si="18"/>
        <v>0</v>
      </c>
      <c r="N31" s="46"/>
      <c r="O31" s="46">
        <v>0</v>
      </c>
      <c r="P31" s="46">
        <v>0</v>
      </c>
      <c r="Q31" s="46">
        <v>0</v>
      </c>
      <c r="R31" s="40">
        <f t="shared" si="19"/>
        <v>0</v>
      </c>
      <c r="S31" s="46">
        <v>0</v>
      </c>
      <c r="T31" s="46">
        <v>0</v>
      </c>
      <c r="U31" s="46">
        <v>0</v>
      </c>
      <c r="V31" s="40">
        <f t="shared" si="20"/>
        <v>0</v>
      </c>
      <c r="W31" s="46">
        <v>0</v>
      </c>
      <c r="X31" s="46">
        <v>0</v>
      </c>
      <c r="Y31" s="40">
        <f t="shared" si="22"/>
        <v>0</v>
      </c>
      <c r="Z31" s="46">
        <v>0</v>
      </c>
      <c r="AA31" s="46">
        <v>0</v>
      </c>
      <c r="AB31" s="46">
        <v>0</v>
      </c>
      <c r="AC31" s="40">
        <f t="shared" si="25"/>
        <v>0</v>
      </c>
      <c r="AD31" s="46">
        <v>0</v>
      </c>
      <c r="AE31" s="40">
        <v>0</v>
      </c>
      <c r="AF31" s="46"/>
      <c r="AG31" s="46">
        <v>0</v>
      </c>
      <c r="AH31" s="46">
        <v>0</v>
      </c>
      <c r="AI31" s="46">
        <v>0</v>
      </c>
      <c r="AJ31" s="46">
        <v>0</v>
      </c>
      <c r="AK31" s="46">
        <v>0</v>
      </c>
      <c r="AL31" s="46">
        <v>0</v>
      </c>
      <c r="AM31" s="46"/>
      <c r="AN31" s="46"/>
      <c r="AO31" s="46"/>
      <c r="AP31" s="46"/>
    </row>
    <row r="32" spans="1:42" x14ac:dyDescent="0.25">
      <c r="A32" s="47" t="s">
        <v>51</v>
      </c>
      <c r="B32" s="43" t="s">
        <v>3</v>
      </c>
      <c r="C32" s="167">
        <f t="shared" si="23"/>
        <v>0</v>
      </c>
      <c r="D32" s="38">
        <v>0</v>
      </c>
      <c r="E32" s="45">
        <v>0</v>
      </c>
      <c r="F32" s="45">
        <v>0</v>
      </c>
      <c r="G32" s="45">
        <v>0</v>
      </c>
      <c r="H32" s="45">
        <v>0</v>
      </c>
      <c r="I32" s="38">
        <f t="shared" si="24"/>
        <v>0</v>
      </c>
      <c r="J32" s="46">
        <v>0</v>
      </c>
      <c r="K32" s="46">
        <v>0</v>
      </c>
      <c r="L32" s="46">
        <v>0</v>
      </c>
      <c r="M32" s="40">
        <f t="shared" si="18"/>
        <v>0</v>
      </c>
      <c r="N32" s="46">
        <v>0</v>
      </c>
      <c r="O32" s="46">
        <v>0</v>
      </c>
      <c r="P32" s="46">
        <v>0</v>
      </c>
      <c r="Q32" s="46">
        <v>0</v>
      </c>
      <c r="R32" s="40">
        <f t="shared" si="19"/>
        <v>0</v>
      </c>
      <c r="S32" s="46">
        <v>0</v>
      </c>
      <c r="T32" s="46">
        <v>0</v>
      </c>
      <c r="U32" s="46">
        <v>0</v>
      </c>
      <c r="V32" s="40">
        <f t="shared" si="20"/>
        <v>0</v>
      </c>
      <c r="W32" s="46">
        <v>0</v>
      </c>
      <c r="X32" s="46">
        <v>0</v>
      </c>
      <c r="Y32" s="40">
        <f t="shared" si="22"/>
        <v>0</v>
      </c>
      <c r="Z32" s="46">
        <v>0</v>
      </c>
      <c r="AA32" s="46">
        <v>0</v>
      </c>
      <c r="AB32" s="46">
        <v>0</v>
      </c>
      <c r="AC32" s="40">
        <f t="shared" si="25"/>
        <v>0</v>
      </c>
      <c r="AD32" s="46">
        <v>0</v>
      </c>
      <c r="AE32" s="40">
        <v>0</v>
      </c>
      <c r="AF32" s="46"/>
      <c r="AG32" s="46">
        <v>0</v>
      </c>
      <c r="AH32" s="46">
        <v>0</v>
      </c>
      <c r="AI32" s="46">
        <v>0</v>
      </c>
      <c r="AJ32" s="46">
        <v>0</v>
      </c>
      <c r="AK32" s="46">
        <v>0</v>
      </c>
      <c r="AL32" s="46">
        <v>0</v>
      </c>
      <c r="AM32" s="46"/>
      <c r="AN32" s="46"/>
      <c r="AO32" s="46"/>
      <c r="AP32" s="46"/>
    </row>
    <row r="33" spans="1:42" ht="51" x14ac:dyDescent="0.25">
      <c r="A33" s="47" t="s">
        <v>81</v>
      </c>
      <c r="B33" s="44" t="s">
        <v>93</v>
      </c>
      <c r="C33" s="167">
        <f t="shared" si="23"/>
        <v>0</v>
      </c>
      <c r="D33" s="38">
        <v>0</v>
      </c>
      <c r="E33" s="45">
        <v>0</v>
      </c>
      <c r="F33" s="45">
        <v>0</v>
      </c>
      <c r="G33" s="45">
        <v>0</v>
      </c>
      <c r="H33" s="45">
        <v>0</v>
      </c>
      <c r="I33" s="38">
        <f t="shared" si="24"/>
        <v>0</v>
      </c>
      <c r="J33" s="46">
        <v>0</v>
      </c>
      <c r="K33" s="46">
        <v>0</v>
      </c>
      <c r="L33" s="46">
        <v>0</v>
      </c>
      <c r="M33" s="40">
        <f t="shared" si="18"/>
        <v>0</v>
      </c>
      <c r="N33" s="46">
        <v>0</v>
      </c>
      <c r="O33" s="46">
        <v>0</v>
      </c>
      <c r="P33" s="46">
        <v>0</v>
      </c>
      <c r="Q33" s="46">
        <v>0</v>
      </c>
      <c r="R33" s="40">
        <f t="shared" si="19"/>
        <v>0</v>
      </c>
      <c r="S33" s="46">
        <v>0</v>
      </c>
      <c r="T33" s="46">
        <v>0</v>
      </c>
      <c r="U33" s="46">
        <v>0</v>
      </c>
      <c r="V33" s="40">
        <f t="shared" si="20"/>
        <v>0</v>
      </c>
      <c r="W33" s="46">
        <v>0</v>
      </c>
      <c r="X33" s="46">
        <v>0</v>
      </c>
      <c r="Y33" s="40">
        <f t="shared" si="22"/>
        <v>0</v>
      </c>
      <c r="Z33" s="46">
        <v>0</v>
      </c>
      <c r="AA33" s="46">
        <v>0</v>
      </c>
      <c r="AB33" s="46">
        <v>0</v>
      </c>
      <c r="AC33" s="40">
        <f t="shared" si="25"/>
        <v>0</v>
      </c>
      <c r="AD33" s="46">
        <v>0</v>
      </c>
      <c r="AE33" s="40">
        <v>0</v>
      </c>
      <c r="AF33" s="46"/>
      <c r="AG33" s="46">
        <v>0</v>
      </c>
      <c r="AH33" s="46">
        <v>0</v>
      </c>
      <c r="AI33" s="46">
        <v>0</v>
      </c>
      <c r="AJ33" s="46">
        <v>0</v>
      </c>
      <c r="AK33" s="46">
        <v>0</v>
      </c>
      <c r="AL33" s="46">
        <v>0</v>
      </c>
      <c r="AM33" s="46"/>
      <c r="AN33" s="46"/>
      <c r="AO33" s="46"/>
      <c r="AP33" s="46"/>
    </row>
    <row r="34" spans="1:42" ht="38.25" x14ac:dyDescent="0.25">
      <c r="A34" s="47" t="s">
        <v>82</v>
      </c>
      <c r="B34" s="44" t="s">
        <v>62</v>
      </c>
      <c r="C34" s="167">
        <f t="shared" si="23"/>
        <v>0</v>
      </c>
      <c r="D34" s="38">
        <v>0</v>
      </c>
      <c r="E34" s="45">
        <v>0</v>
      </c>
      <c r="F34" s="45">
        <v>0</v>
      </c>
      <c r="G34" s="45">
        <v>0</v>
      </c>
      <c r="H34" s="45">
        <v>0</v>
      </c>
      <c r="I34" s="38">
        <f t="shared" si="24"/>
        <v>0</v>
      </c>
      <c r="J34" s="46">
        <v>0</v>
      </c>
      <c r="K34" s="46">
        <v>0</v>
      </c>
      <c r="L34" s="46">
        <v>0</v>
      </c>
      <c r="M34" s="40">
        <f t="shared" si="18"/>
        <v>0</v>
      </c>
      <c r="N34" s="46">
        <v>0</v>
      </c>
      <c r="O34" s="46">
        <v>0</v>
      </c>
      <c r="P34" s="46">
        <v>0</v>
      </c>
      <c r="Q34" s="46">
        <v>0</v>
      </c>
      <c r="R34" s="40">
        <f t="shared" si="19"/>
        <v>0</v>
      </c>
      <c r="S34" s="46">
        <v>0</v>
      </c>
      <c r="T34" s="46">
        <v>0</v>
      </c>
      <c r="U34" s="46">
        <v>0</v>
      </c>
      <c r="V34" s="40">
        <f t="shared" si="20"/>
        <v>0</v>
      </c>
      <c r="W34" s="46">
        <v>0</v>
      </c>
      <c r="X34" s="46">
        <v>0</v>
      </c>
      <c r="Y34" s="40">
        <f t="shared" si="22"/>
        <v>0</v>
      </c>
      <c r="Z34" s="46">
        <v>0</v>
      </c>
      <c r="AA34" s="46">
        <v>0</v>
      </c>
      <c r="AB34" s="46">
        <v>0</v>
      </c>
      <c r="AC34" s="40">
        <f t="shared" si="25"/>
        <v>0</v>
      </c>
      <c r="AD34" s="46">
        <v>0</v>
      </c>
      <c r="AE34" s="40">
        <v>0</v>
      </c>
      <c r="AF34" s="46"/>
      <c r="AG34" s="46">
        <v>0</v>
      </c>
      <c r="AH34" s="46">
        <v>0</v>
      </c>
      <c r="AI34" s="46">
        <v>0</v>
      </c>
      <c r="AJ34" s="46">
        <v>0</v>
      </c>
      <c r="AK34" s="46">
        <v>0</v>
      </c>
      <c r="AL34" s="46">
        <v>0</v>
      </c>
      <c r="AM34" s="46"/>
      <c r="AN34" s="46"/>
      <c r="AO34" s="46"/>
      <c r="AP34" s="46"/>
    </row>
    <row r="35" spans="1:42" ht="38.25" x14ac:dyDescent="0.25">
      <c r="A35" s="47" t="s">
        <v>83</v>
      </c>
      <c r="B35" s="44" t="s">
        <v>63</v>
      </c>
      <c r="C35" s="167">
        <f t="shared" si="23"/>
        <v>0</v>
      </c>
      <c r="D35" s="38">
        <v>0</v>
      </c>
      <c r="E35" s="45">
        <v>0</v>
      </c>
      <c r="F35" s="45">
        <v>0</v>
      </c>
      <c r="G35" s="45">
        <v>0</v>
      </c>
      <c r="H35" s="45">
        <v>0</v>
      </c>
      <c r="I35" s="38">
        <f t="shared" si="24"/>
        <v>0</v>
      </c>
      <c r="J35" s="46">
        <v>0</v>
      </c>
      <c r="K35" s="46">
        <v>0</v>
      </c>
      <c r="L35" s="46">
        <v>0</v>
      </c>
      <c r="M35" s="40">
        <f t="shared" si="18"/>
        <v>0</v>
      </c>
      <c r="N35" s="46">
        <v>0</v>
      </c>
      <c r="O35" s="46">
        <v>0</v>
      </c>
      <c r="P35" s="46">
        <v>0</v>
      </c>
      <c r="Q35" s="46">
        <v>0</v>
      </c>
      <c r="R35" s="40">
        <f t="shared" si="19"/>
        <v>0</v>
      </c>
      <c r="S35" s="46">
        <v>0</v>
      </c>
      <c r="T35" s="46">
        <v>0</v>
      </c>
      <c r="U35" s="46">
        <v>0</v>
      </c>
      <c r="V35" s="40">
        <f t="shared" si="20"/>
        <v>0</v>
      </c>
      <c r="W35" s="46">
        <v>0</v>
      </c>
      <c r="X35" s="46">
        <v>0</v>
      </c>
      <c r="Y35" s="40">
        <f t="shared" si="22"/>
        <v>0</v>
      </c>
      <c r="Z35" s="46">
        <v>0</v>
      </c>
      <c r="AA35" s="46">
        <v>0</v>
      </c>
      <c r="AB35" s="46">
        <v>0</v>
      </c>
      <c r="AC35" s="40">
        <f t="shared" si="25"/>
        <v>0</v>
      </c>
      <c r="AD35" s="46">
        <v>0</v>
      </c>
      <c r="AE35" s="40">
        <v>0</v>
      </c>
      <c r="AF35" s="46"/>
      <c r="AG35" s="46">
        <v>0</v>
      </c>
      <c r="AH35" s="46">
        <v>0</v>
      </c>
      <c r="AI35" s="46">
        <v>0</v>
      </c>
      <c r="AJ35" s="46">
        <v>0</v>
      </c>
      <c r="AK35" s="46">
        <v>0</v>
      </c>
      <c r="AL35" s="46">
        <v>0</v>
      </c>
      <c r="AM35" s="46"/>
      <c r="AN35" s="46"/>
      <c r="AO35" s="46"/>
      <c r="AP35" s="46"/>
    </row>
    <row r="36" spans="1:42" ht="51" x14ac:dyDescent="0.25">
      <c r="A36" s="47" t="s">
        <v>84</v>
      </c>
      <c r="B36" s="44" t="s">
        <v>64</v>
      </c>
      <c r="C36" s="167">
        <f t="shared" si="23"/>
        <v>0</v>
      </c>
      <c r="D36" s="38">
        <v>0</v>
      </c>
      <c r="E36" s="45">
        <v>0</v>
      </c>
      <c r="F36" s="45">
        <v>0</v>
      </c>
      <c r="G36" s="45">
        <v>0</v>
      </c>
      <c r="H36" s="45">
        <v>0</v>
      </c>
      <c r="I36" s="38">
        <f t="shared" si="24"/>
        <v>0</v>
      </c>
      <c r="J36" s="46">
        <v>0</v>
      </c>
      <c r="K36" s="46">
        <v>0</v>
      </c>
      <c r="L36" s="46">
        <v>0</v>
      </c>
      <c r="M36" s="40">
        <f t="shared" si="18"/>
        <v>0</v>
      </c>
      <c r="N36" s="46">
        <v>0</v>
      </c>
      <c r="O36" s="46">
        <v>0</v>
      </c>
      <c r="P36" s="46">
        <v>0</v>
      </c>
      <c r="Q36" s="46">
        <v>0</v>
      </c>
      <c r="R36" s="40">
        <f t="shared" si="19"/>
        <v>0</v>
      </c>
      <c r="S36" s="46">
        <v>0</v>
      </c>
      <c r="T36" s="46">
        <v>0</v>
      </c>
      <c r="U36" s="46">
        <v>0</v>
      </c>
      <c r="V36" s="40">
        <f t="shared" si="20"/>
        <v>0</v>
      </c>
      <c r="W36" s="46">
        <v>0</v>
      </c>
      <c r="X36" s="46">
        <v>0</v>
      </c>
      <c r="Y36" s="40">
        <f t="shared" si="22"/>
        <v>0</v>
      </c>
      <c r="Z36" s="46">
        <v>0</v>
      </c>
      <c r="AA36" s="46">
        <v>0</v>
      </c>
      <c r="AB36" s="46">
        <v>0</v>
      </c>
      <c r="AC36" s="40">
        <f t="shared" si="25"/>
        <v>0</v>
      </c>
      <c r="AD36" s="46">
        <v>0</v>
      </c>
      <c r="AE36" s="40">
        <v>0</v>
      </c>
      <c r="AF36" s="46"/>
      <c r="AG36" s="46">
        <v>0</v>
      </c>
      <c r="AH36" s="46">
        <v>0</v>
      </c>
      <c r="AI36" s="46">
        <v>0</v>
      </c>
      <c r="AJ36" s="46">
        <v>0</v>
      </c>
      <c r="AK36" s="46">
        <v>0</v>
      </c>
      <c r="AL36" s="46">
        <v>0</v>
      </c>
      <c r="AM36" s="46"/>
      <c r="AN36" s="46"/>
      <c r="AO36" s="46"/>
      <c r="AP36" s="46"/>
    </row>
    <row r="37" spans="1:42" ht="38.25" x14ac:dyDescent="0.25">
      <c r="A37" s="47" t="s">
        <v>94</v>
      </c>
      <c r="B37" s="44" t="s">
        <v>65</v>
      </c>
      <c r="C37" s="167">
        <f t="shared" si="23"/>
        <v>0</v>
      </c>
      <c r="D37" s="38">
        <v>0</v>
      </c>
      <c r="E37" s="45">
        <v>0</v>
      </c>
      <c r="F37" s="45">
        <v>0</v>
      </c>
      <c r="G37" s="45">
        <v>0</v>
      </c>
      <c r="H37" s="45">
        <v>0</v>
      </c>
      <c r="I37" s="38">
        <f t="shared" si="24"/>
        <v>0</v>
      </c>
      <c r="J37" s="46">
        <v>0</v>
      </c>
      <c r="K37" s="46">
        <v>0</v>
      </c>
      <c r="L37" s="46">
        <v>0</v>
      </c>
      <c r="M37" s="40">
        <f t="shared" si="18"/>
        <v>0</v>
      </c>
      <c r="N37" s="46">
        <v>0</v>
      </c>
      <c r="O37" s="46">
        <v>0</v>
      </c>
      <c r="P37" s="46">
        <v>0</v>
      </c>
      <c r="Q37" s="46">
        <v>0</v>
      </c>
      <c r="R37" s="40">
        <f t="shared" si="19"/>
        <v>0</v>
      </c>
      <c r="S37" s="46">
        <v>0</v>
      </c>
      <c r="T37" s="46">
        <v>0</v>
      </c>
      <c r="U37" s="46">
        <v>0</v>
      </c>
      <c r="V37" s="40">
        <f t="shared" si="20"/>
        <v>0</v>
      </c>
      <c r="W37" s="46">
        <v>0</v>
      </c>
      <c r="X37" s="46">
        <v>0</v>
      </c>
      <c r="Y37" s="40">
        <f t="shared" si="22"/>
        <v>0</v>
      </c>
      <c r="Z37" s="46">
        <v>0</v>
      </c>
      <c r="AA37" s="46">
        <v>0</v>
      </c>
      <c r="AB37" s="46">
        <v>0</v>
      </c>
      <c r="AC37" s="40">
        <f t="shared" si="25"/>
        <v>0</v>
      </c>
      <c r="AD37" s="46">
        <v>0</v>
      </c>
      <c r="AE37" s="40">
        <v>0</v>
      </c>
      <c r="AF37" s="46"/>
      <c r="AG37" s="46">
        <v>0</v>
      </c>
      <c r="AH37" s="46">
        <v>0</v>
      </c>
      <c r="AI37" s="46">
        <v>0</v>
      </c>
      <c r="AJ37" s="46">
        <v>0</v>
      </c>
      <c r="AK37" s="46">
        <v>0</v>
      </c>
      <c r="AL37" s="46">
        <v>0</v>
      </c>
      <c r="AM37" s="46"/>
      <c r="AN37" s="46"/>
      <c r="AO37" s="46"/>
      <c r="AP37" s="46"/>
    </row>
    <row r="38" spans="1:42" ht="25.5" x14ac:dyDescent="0.25">
      <c r="A38" s="47" t="s">
        <v>99</v>
      </c>
      <c r="B38" s="140" t="s">
        <v>137</v>
      </c>
      <c r="C38" s="167">
        <f t="shared" si="23"/>
        <v>0</v>
      </c>
      <c r="D38" s="38">
        <v>0</v>
      </c>
      <c r="E38" s="45">
        <v>0</v>
      </c>
      <c r="F38" s="45">
        <v>0</v>
      </c>
      <c r="G38" s="45">
        <v>0</v>
      </c>
      <c r="H38" s="45">
        <v>0</v>
      </c>
      <c r="I38" s="38">
        <f t="shared" si="24"/>
        <v>0</v>
      </c>
      <c r="J38" s="46">
        <v>0</v>
      </c>
      <c r="K38" s="46">
        <v>0</v>
      </c>
      <c r="L38" s="46">
        <v>0</v>
      </c>
      <c r="M38" s="40">
        <f t="shared" si="18"/>
        <v>0</v>
      </c>
      <c r="N38" s="46">
        <v>0</v>
      </c>
      <c r="O38" s="46">
        <v>0</v>
      </c>
      <c r="P38" s="46">
        <v>0</v>
      </c>
      <c r="Q38" s="46">
        <v>0</v>
      </c>
      <c r="R38" s="40">
        <f t="shared" si="19"/>
        <v>0</v>
      </c>
      <c r="S38" s="46">
        <v>0</v>
      </c>
      <c r="T38" s="46">
        <v>0</v>
      </c>
      <c r="U38" s="46"/>
      <c r="V38" s="40">
        <f t="shared" si="20"/>
        <v>0</v>
      </c>
      <c r="W38" s="46">
        <v>0</v>
      </c>
      <c r="X38" s="46">
        <v>0</v>
      </c>
      <c r="Y38" s="40">
        <f t="shared" si="22"/>
        <v>0</v>
      </c>
      <c r="Z38" s="46">
        <v>0</v>
      </c>
      <c r="AA38" s="46">
        <v>0</v>
      </c>
      <c r="AB38" s="46">
        <v>0</v>
      </c>
      <c r="AC38" s="40">
        <f t="shared" si="25"/>
        <v>0</v>
      </c>
      <c r="AD38" s="46">
        <v>0</v>
      </c>
      <c r="AE38" s="40">
        <v>0</v>
      </c>
      <c r="AF38" s="46"/>
      <c r="AG38" s="46">
        <v>0</v>
      </c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ht="53.25" customHeight="1" x14ac:dyDescent="0.25">
      <c r="A39" s="47" t="s">
        <v>100</v>
      </c>
      <c r="B39" s="140" t="s">
        <v>136</v>
      </c>
      <c r="C39" s="167">
        <v>1</v>
      </c>
      <c r="D39" s="38">
        <v>0</v>
      </c>
      <c r="E39" s="45">
        <v>1</v>
      </c>
      <c r="F39" s="45">
        <v>0</v>
      </c>
      <c r="G39" s="45">
        <v>0</v>
      </c>
      <c r="H39" s="45">
        <v>0</v>
      </c>
      <c r="I39" s="38">
        <v>0</v>
      </c>
      <c r="J39" s="46">
        <v>0</v>
      </c>
      <c r="K39" s="46">
        <v>0</v>
      </c>
      <c r="L39" s="46">
        <v>0</v>
      </c>
      <c r="M39" s="40">
        <v>0</v>
      </c>
      <c r="N39" s="46">
        <v>0</v>
      </c>
      <c r="O39" s="46">
        <v>0</v>
      </c>
      <c r="P39" s="46">
        <v>0</v>
      </c>
      <c r="Q39" s="46">
        <v>0</v>
      </c>
      <c r="R39" s="40">
        <v>0</v>
      </c>
      <c r="S39" s="46">
        <v>0</v>
      </c>
      <c r="T39" s="46">
        <v>0</v>
      </c>
      <c r="U39" s="46"/>
      <c r="V39" s="40">
        <v>0</v>
      </c>
      <c r="W39" s="46">
        <v>0</v>
      </c>
      <c r="X39" s="46">
        <v>0</v>
      </c>
      <c r="Y39" s="40">
        <v>1</v>
      </c>
      <c r="Z39" s="46">
        <v>0</v>
      </c>
      <c r="AA39" s="46">
        <v>0</v>
      </c>
      <c r="AB39" s="46">
        <v>0</v>
      </c>
      <c r="AC39" s="40">
        <f t="shared" si="25"/>
        <v>0</v>
      </c>
      <c r="AD39" s="46">
        <v>0</v>
      </c>
      <c r="AE39" s="40">
        <v>0</v>
      </c>
      <c r="AF39" s="46"/>
      <c r="AG39" s="46">
        <v>0</v>
      </c>
      <c r="AH39" s="46">
        <v>0</v>
      </c>
      <c r="AI39" s="46">
        <v>0</v>
      </c>
      <c r="AJ39" s="46">
        <v>0</v>
      </c>
      <c r="AK39" s="46">
        <v>0</v>
      </c>
      <c r="AL39" s="46">
        <v>0</v>
      </c>
      <c r="AM39" s="46"/>
      <c r="AN39" s="46"/>
      <c r="AO39" s="46"/>
      <c r="AP39" s="46"/>
    </row>
    <row r="40" spans="1:42" ht="17.25" customHeight="1" x14ac:dyDescent="0.25">
      <c r="A40" s="47" t="s">
        <v>52</v>
      </c>
      <c r="B40" s="44" t="s">
        <v>3</v>
      </c>
      <c r="C40" s="167">
        <f t="shared" si="23"/>
        <v>0</v>
      </c>
      <c r="D40" s="38">
        <v>0</v>
      </c>
      <c r="E40" s="45">
        <v>0</v>
      </c>
      <c r="F40" s="45">
        <v>0</v>
      </c>
      <c r="G40" s="45">
        <v>0</v>
      </c>
      <c r="H40" s="45">
        <v>0</v>
      </c>
      <c r="I40" s="38">
        <f t="shared" si="24"/>
        <v>0</v>
      </c>
      <c r="J40" s="46">
        <v>0</v>
      </c>
      <c r="K40" s="46">
        <v>0</v>
      </c>
      <c r="L40" s="46">
        <v>0</v>
      </c>
      <c r="M40" s="40">
        <f t="shared" si="18"/>
        <v>0</v>
      </c>
      <c r="N40" s="46">
        <v>0</v>
      </c>
      <c r="O40" s="46">
        <v>0</v>
      </c>
      <c r="P40" s="46">
        <v>0</v>
      </c>
      <c r="Q40" s="46">
        <v>0</v>
      </c>
      <c r="R40" s="40">
        <f t="shared" si="19"/>
        <v>0</v>
      </c>
      <c r="S40" s="46">
        <v>0</v>
      </c>
      <c r="T40" s="46">
        <v>0</v>
      </c>
      <c r="U40" s="46">
        <v>0</v>
      </c>
      <c r="V40" s="40">
        <f t="shared" si="20"/>
        <v>0</v>
      </c>
      <c r="W40" s="46">
        <v>0</v>
      </c>
      <c r="X40" s="46">
        <v>0</v>
      </c>
      <c r="Y40" s="40">
        <f t="shared" si="22"/>
        <v>0</v>
      </c>
      <c r="Z40" s="46">
        <v>0</v>
      </c>
      <c r="AA40" s="46">
        <v>0</v>
      </c>
      <c r="AB40" s="46">
        <v>0</v>
      </c>
      <c r="AC40" s="40">
        <f t="shared" si="25"/>
        <v>0</v>
      </c>
      <c r="AD40" s="46">
        <v>0</v>
      </c>
      <c r="AE40" s="40">
        <v>0</v>
      </c>
      <c r="AF40" s="46"/>
      <c r="AG40" s="46">
        <v>0</v>
      </c>
      <c r="AH40" s="46">
        <v>0</v>
      </c>
      <c r="AI40" s="46">
        <v>0</v>
      </c>
      <c r="AJ40" s="46">
        <v>0</v>
      </c>
      <c r="AK40" s="46">
        <v>0</v>
      </c>
      <c r="AL40" s="46">
        <v>0</v>
      </c>
      <c r="AM40" s="46"/>
      <c r="AN40" s="46"/>
      <c r="AO40" s="46"/>
      <c r="AP40" s="46"/>
    </row>
    <row r="41" spans="1:42" x14ac:dyDescent="0.25">
      <c r="A41" s="47"/>
      <c r="B41" s="44" t="s">
        <v>16</v>
      </c>
      <c r="C41" s="33">
        <f>C8+C11+C14+C17+C18+C19+C27+C33+C34+C35+C36+C37+C38+C39+C40</f>
        <v>16</v>
      </c>
      <c r="D41" s="33">
        <f t="shared" ref="D41:AP41" si="28">D8+D11+D14+D17+D18+D19+D27+D33+D34+D35+D36+D37+D38+D39+D40</f>
        <v>0</v>
      </c>
      <c r="E41" s="33">
        <f t="shared" si="28"/>
        <v>16</v>
      </c>
      <c r="F41" s="33">
        <f t="shared" si="28"/>
        <v>0</v>
      </c>
      <c r="G41" s="33">
        <f t="shared" si="28"/>
        <v>0</v>
      </c>
      <c r="H41" s="33">
        <f t="shared" si="28"/>
        <v>132</v>
      </c>
      <c r="I41" s="33">
        <f t="shared" si="28"/>
        <v>104</v>
      </c>
      <c r="J41" s="33">
        <f t="shared" si="28"/>
        <v>15</v>
      </c>
      <c r="K41" s="33">
        <f t="shared" si="28"/>
        <v>13</v>
      </c>
      <c r="L41" s="33">
        <f t="shared" si="28"/>
        <v>0</v>
      </c>
      <c r="M41" s="33">
        <f t="shared" si="28"/>
        <v>12</v>
      </c>
      <c r="N41" s="33">
        <f t="shared" si="28"/>
        <v>7</v>
      </c>
      <c r="O41" s="33">
        <f t="shared" si="28"/>
        <v>1</v>
      </c>
      <c r="P41" s="33">
        <f t="shared" si="28"/>
        <v>4</v>
      </c>
      <c r="Q41" s="33">
        <f t="shared" si="28"/>
        <v>0</v>
      </c>
      <c r="R41" s="33">
        <f t="shared" si="28"/>
        <v>12</v>
      </c>
      <c r="S41" s="33">
        <f t="shared" si="28"/>
        <v>0</v>
      </c>
      <c r="T41" s="33">
        <f t="shared" si="28"/>
        <v>5</v>
      </c>
      <c r="U41" s="33">
        <f t="shared" si="28"/>
        <v>7</v>
      </c>
      <c r="V41" s="33">
        <f t="shared" si="28"/>
        <v>24</v>
      </c>
      <c r="W41" s="33">
        <f t="shared" si="28"/>
        <v>0</v>
      </c>
      <c r="X41" s="33">
        <f t="shared" si="28"/>
        <v>0</v>
      </c>
      <c r="Y41" s="33">
        <f t="shared" si="28"/>
        <v>96</v>
      </c>
      <c r="Z41" s="33">
        <f t="shared" si="28"/>
        <v>0</v>
      </c>
      <c r="AA41" s="33">
        <f t="shared" si="28"/>
        <v>3</v>
      </c>
      <c r="AB41" s="33">
        <f t="shared" si="28"/>
        <v>12</v>
      </c>
      <c r="AC41" s="33">
        <f t="shared" si="28"/>
        <v>15</v>
      </c>
      <c r="AD41" s="33">
        <f t="shared" si="28"/>
        <v>0</v>
      </c>
      <c r="AE41" s="33">
        <f t="shared" si="28"/>
        <v>15</v>
      </c>
      <c r="AF41" s="33">
        <f t="shared" si="28"/>
        <v>0</v>
      </c>
      <c r="AG41" s="33">
        <f t="shared" si="28"/>
        <v>0</v>
      </c>
      <c r="AH41" s="33">
        <f t="shared" si="28"/>
        <v>0</v>
      </c>
      <c r="AI41" s="33">
        <f t="shared" si="28"/>
        <v>0</v>
      </c>
      <c r="AJ41" s="33">
        <f t="shared" si="28"/>
        <v>0</v>
      </c>
      <c r="AK41" s="33">
        <f t="shared" si="28"/>
        <v>0</v>
      </c>
      <c r="AL41" s="33">
        <f t="shared" si="28"/>
        <v>0</v>
      </c>
      <c r="AM41" s="33">
        <f t="shared" si="28"/>
        <v>0</v>
      </c>
      <c r="AN41" s="33">
        <f t="shared" si="28"/>
        <v>0</v>
      </c>
      <c r="AO41" s="33">
        <f t="shared" si="28"/>
        <v>0</v>
      </c>
      <c r="AP41" s="33">
        <f t="shared" si="28"/>
        <v>0</v>
      </c>
    </row>
    <row r="42" spans="1:42" x14ac:dyDescent="0.25">
      <c r="A42" s="48"/>
      <c r="B42" s="48"/>
      <c r="C42" s="48" t="s">
        <v>103</v>
      </c>
      <c r="D42" s="48" t="s">
        <v>104</v>
      </c>
      <c r="E42" s="48" t="s">
        <v>47</v>
      </c>
      <c r="F42" s="48" t="s">
        <v>105</v>
      </c>
      <c r="G42" s="48" t="s">
        <v>106</v>
      </c>
      <c r="H42" s="48" t="s">
        <v>107</v>
      </c>
      <c r="I42" s="48" t="s">
        <v>108</v>
      </c>
      <c r="J42" s="169">
        <v>8</v>
      </c>
      <c r="K42" s="169">
        <v>9</v>
      </c>
      <c r="L42" s="169">
        <v>10</v>
      </c>
      <c r="M42" s="169">
        <v>11</v>
      </c>
      <c r="N42" s="169">
        <v>12</v>
      </c>
      <c r="O42" s="169">
        <v>3</v>
      </c>
      <c r="P42" s="169">
        <v>14</v>
      </c>
      <c r="Q42" s="169">
        <v>15</v>
      </c>
      <c r="R42" s="169">
        <v>16</v>
      </c>
      <c r="S42" s="169">
        <v>17</v>
      </c>
      <c r="T42" s="169">
        <v>18</v>
      </c>
      <c r="U42" s="169">
        <v>19</v>
      </c>
      <c r="V42" s="169">
        <v>20</v>
      </c>
      <c r="W42" s="169">
        <v>21</v>
      </c>
      <c r="X42" s="169">
        <v>22</v>
      </c>
      <c r="Y42" s="169">
        <v>23</v>
      </c>
      <c r="Z42" s="169">
        <v>24</v>
      </c>
      <c r="AA42" s="169">
        <v>25</v>
      </c>
      <c r="AB42" s="169">
        <v>26</v>
      </c>
      <c r="AC42" s="169">
        <v>27</v>
      </c>
      <c r="AD42" s="169">
        <v>28</v>
      </c>
      <c r="AE42" s="169">
        <v>29</v>
      </c>
      <c r="AF42" s="169">
        <v>30</v>
      </c>
      <c r="AG42" s="169">
        <v>31</v>
      </c>
      <c r="AH42" s="169">
        <v>32</v>
      </c>
      <c r="AI42" s="169">
        <v>33</v>
      </c>
      <c r="AJ42" s="169">
        <v>34</v>
      </c>
      <c r="AK42" s="169">
        <v>35</v>
      </c>
      <c r="AL42" s="169">
        <v>36</v>
      </c>
      <c r="AM42" s="169">
        <v>37</v>
      </c>
      <c r="AN42" s="169">
        <v>38</v>
      </c>
      <c r="AO42" s="169">
        <v>39</v>
      </c>
      <c r="AP42" s="169">
        <v>40</v>
      </c>
    </row>
    <row r="43" spans="1:42" x14ac:dyDescent="0.25">
      <c r="A43" s="48"/>
      <c r="B43" s="48"/>
      <c r="C43" s="48"/>
      <c r="D43" s="48"/>
      <c r="E43" s="48"/>
      <c r="F43" s="48"/>
      <c r="G43" s="48"/>
      <c r="H43" s="48"/>
      <c r="I43" s="48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69"/>
      <c r="AE43" s="169"/>
      <c r="AF43" s="169"/>
      <c r="AG43" s="169"/>
      <c r="AH43" s="169"/>
      <c r="AI43" s="169"/>
      <c r="AJ43" s="169"/>
      <c r="AK43" s="169"/>
      <c r="AL43" s="169"/>
      <c r="AM43" s="169"/>
      <c r="AN43" s="169"/>
      <c r="AO43" s="169"/>
      <c r="AP43" s="169"/>
    </row>
    <row r="44" spans="1:42" x14ac:dyDescent="0.25">
      <c r="A44" s="48"/>
      <c r="B44" s="48"/>
      <c r="C44" s="48"/>
      <c r="D44" s="48"/>
      <c r="E44" s="48"/>
      <c r="F44" s="48"/>
      <c r="G44" s="48"/>
      <c r="H44" s="48"/>
      <c r="I44" s="48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69"/>
      <c r="AE44" s="169"/>
      <c r="AF44" s="169"/>
      <c r="AG44" s="169"/>
      <c r="AH44" s="169"/>
      <c r="AI44" s="169"/>
      <c r="AJ44" s="169"/>
      <c r="AK44" s="169"/>
      <c r="AL44" s="169"/>
      <c r="AM44" s="169"/>
      <c r="AN44" s="169"/>
      <c r="AO44" s="169"/>
      <c r="AP44" s="169"/>
    </row>
    <row r="45" spans="1:42" x14ac:dyDescent="0.25">
      <c r="A45" s="48"/>
      <c r="B45" s="48"/>
      <c r="C45" s="48"/>
      <c r="D45" s="48"/>
      <c r="E45" s="48"/>
      <c r="F45" s="48"/>
      <c r="G45" s="48"/>
      <c r="H45" s="48"/>
      <c r="I45" s="48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69"/>
      <c r="AE45" s="169"/>
      <c r="AF45" s="169"/>
      <c r="AG45" s="169"/>
      <c r="AH45" s="169"/>
      <c r="AI45" s="169"/>
      <c r="AJ45" s="169"/>
      <c r="AK45" s="169"/>
      <c r="AL45" s="169"/>
      <c r="AM45" s="169"/>
      <c r="AN45" s="169"/>
      <c r="AO45" s="169"/>
      <c r="AP45" s="169"/>
    </row>
    <row r="46" spans="1:42" x14ac:dyDescent="0.25">
      <c r="A46" s="48"/>
      <c r="B46" s="48"/>
      <c r="C46" s="48"/>
      <c r="D46" s="48"/>
      <c r="E46" s="48"/>
      <c r="F46" s="48"/>
      <c r="G46" s="48"/>
      <c r="H46" s="48"/>
      <c r="I46" s="48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69"/>
      <c r="AE46" s="169"/>
      <c r="AF46" s="169"/>
      <c r="AG46" s="169"/>
      <c r="AH46" s="169"/>
      <c r="AI46" s="169"/>
      <c r="AJ46" s="169"/>
      <c r="AK46" s="169"/>
      <c r="AL46" s="169"/>
      <c r="AM46" s="169"/>
      <c r="AN46" s="169"/>
      <c r="AO46" s="169"/>
      <c r="AP46" s="169"/>
    </row>
    <row r="47" spans="1:42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69"/>
      <c r="AE47" s="169"/>
      <c r="AF47" s="169"/>
      <c r="AG47" s="169"/>
      <c r="AH47" s="169"/>
      <c r="AI47" s="169"/>
      <c r="AJ47" s="169"/>
      <c r="AK47" s="169"/>
      <c r="AL47" s="169"/>
      <c r="AM47" s="169"/>
      <c r="AN47" s="169"/>
      <c r="AO47" s="169"/>
      <c r="AP47" s="169"/>
    </row>
    <row r="48" spans="1:42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69"/>
      <c r="AE48" s="169"/>
      <c r="AF48" s="169"/>
      <c r="AG48" s="169"/>
      <c r="AH48" s="169"/>
      <c r="AI48" s="169"/>
      <c r="AJ48" s="169"/>
      <c r="AK48" s="169"/>
      <c r="AL48" s="169"/>
      <c r="AM48" s="169"/>
      <c r="AN48" s="169"/>
      <c r="AO48" s="169"/>
      <c r="AP48" s="169"/>
    </row>
    <row r="49" spans="1:42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69"/>
      <c r="AE49" s="169"/>
      <c r="AF49" s="169"/>
      <c r="AG49" s="169"/>
      <c r="AH49" s="169"/>
      <c r="AI49" s="169"/>
      <c r="AJ49" s="169"/>
      <c r="AK49" s="169"/>
      <c r="AL49" s="169"/>
      <c r="AM49" s="169"/>
      <c r="AN49" s="169"/>
      <c r="AO49" s="169"/>
      <c r="AP49" s="169"/>
    </row>
    <row r="50" spans="1:42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69"/>
      <c r="AE50" s="169"/>
      <c r="AF50" s="169"/>
      <c r="AG50" s="169"/>
      <c r="AH50" s="169"/>
      <c r="AI50" s="169"/>
      <c r="AJ50" s="169"/>
      <c r="AK50" s="169"/>
      <c r="AL50" s="169"/>
      <c r="AM50" s="169"/>
      <c r="AN50" s="169"/>
      <c r="AO50" s="169"/>
      <c r="AP50" s="169"/>
    </row>
    <row r="51" spans="1:42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</row>
    <row r="52" spans="1:42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69"/>
      <c r="AG52" s="169"/>
      <c r="AH52" s="169"/>
      <c r="AI52" s="169"/>
      <c r="AJ52" s="169"/>
      <c r="AK52" s="169"/>
      <c r="AL52" s="169"/>
      <c r="AM52" s="169"/>
      <c r="AN52" s="169"/>
      <c r="AO52" s="169"/>
      <c r="AP52" s="169"/>
    </row>
    <row r="53" spans="1:42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69"/>
      <c r="AG53" s="169"/>
      <c r="AH53" s="169"/>
      <c r="AI53" s="169"/>
      <c r="AJ53" s="169"/>
      <c r="AK53" s="169"/>
      <c r="AL53" s="169"/>
      <c r="AM53" s="169"/>
      <c r="AN53" s="169"/>
      <c r="AO53" s="169"/>
      <c r="AP53" s="169"/>
    </row>
    <row r="54" spans="1:42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69"/>
      <c r="AE54" s="169"/>
      <c r="AF54" s="169"/>
      <c r="AG54" s="169"/>
      <c r="AH54" s="169"/>
      <c r="AI54" s="169"/>
      <c r="AJ54" s="169"/>
      <c r="AK54" s="169"/>
      <c r="AL54" s="169"/>
      <c r="AM54" s="169"/>
      <c r="AN54" s="169"/>
      <c r="AO54" s="169"/>
      <c r="AP54" s="169"/>
    </row>
    <row r="55" spans="1:42" x14ac:dyDescent="0.25">
      <c r="A55" s="48"/>
      <c r="B55" s="48"/>
      <c r="C55" s="48"/>
      <c r="D55" s="48"/>
      <c r="E55" s="48"/>
      <c r="F55" s="48"/>
      <c r="G55" s="48"/>
      <c r="H55" s="48"/>
      <c r="I55" s="48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69"/>
      <c r="AE55" s="169"/>
      <c r="AF55" s="169"/>
      <c r="AG55" s="169"/>
      <c r="AH55" s="169"/>
      <c r="AI55" s="169"/>
      <c r="AJ55" s="169"/>
      <c r="AK55" s="169"/>
      <c r="AL55" s="169"/>
      <c r="AM55" s="169"/>
      <c r="AN55" s="169"/>
      <c r="AO55" s="169"/>
      <c r="AP55" s="169"/>
    </row>
    <row r="56" spans="1:42" x14ac:dyDescent="0.25">
      <c r="A56" s="48"/>
      <c r="B56" s="48"/>
      <c r="C56" s="48"/>
      <c r="D56" s="48"/>
      <c r="E56" s="48"/>
      <c r="F56" s="48"/>
      <c r="G56" s="48"/>
      <c r="H56" s="48"/>
      <c r="I56" s="48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69"/>
      <c r="AE56" s="169"/>
      <c r="AF56" s="169"/>
      <c r="AG56" s="169"/>
      <c r="AH56" s="169"/>
      <c r="AI56" s="169"/>
      <c r="AJ56" s="169"/>
      <c r="AK56" s="169"/>
      <c r="AL56" s="169"/>
      <c r="AM56" s="169"/>
      <c r="AN56" s="169"/>
      <c r="AO56" s="169"/>
      <c r="AP56" s="169"/>
    </row>
    <row r="57" spans="1:42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69"/>
      <c r="AE57" s="169"/>
      <c r="AF57" s="169"/>
      <c r="AG57" s="169"/>
      <c r="AH57" s="169"/>
      <c r="AI57" s="169"/>
      <c r="AJ57" s="169"/>
      <c r="AK57" s="169"/>
      <c r="AL57" s="169"/>
      <c r="AM57" s="169"/>
      <c r="AN57" s="169"/>
      <c r="AO57" s="169"/>
      <c r="AP57" s="169"/>
    </row>
    <row r="58" spans="1:42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69"/>
      <c r="AE58" s="169"/>
      <c r="AF58" s="169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</row>
    <row r="59" spans="1:42" x14ac:dyDescent="0.25">
      <c r="A59" s="48"/>
      <c r="B59" s="48"/>
      <c r="C59" s="48"/>
      <c r="D59" s="48"/>
      <c r="E59" s="48"/>
      <c r="F59" s="48"/>
      <c r="G59" s="48"/>
      <c r="H59" s="48"/>
      <c r="I59" s="48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69"/>
      <c r="AE59" s="169"/>
      <c r="AF59" s="169"/>
      <c r="AG59" s="169"/>
      <c r="AH59" s="169"/>
      <c r="AI59" s="169"/>
      <c r="AJ59" s="169"/>
      <c r="AK59" s="169"/>
      <c r="AL59" s="169"/>
      <c r="AM59" s="169"/>
      <c r="AN59" s="169"/>
      <c r="AO59" s="169"/>
      <c r="AP59" s="169"/>
    </row>
    <row r="60" spans="1:42" x14ac:dyDescent="0.25">
      <c r="A60" s="48"/>
      <c r="B60" s="48"/>
      <c r="C60" s="48"/>
      <c r="D60" s="48"/>
      <c r="E60" s="48"/>
      <c r="F60" s="48"/>
      <c r="G60" s="48"/>
      <c r="H60" s="48"/>
      <c r="I60" s="48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69"/>
      <c r="AE60" s="169"/>
      <c r="AF60" s="169"/>
      <c r="AG60" s="169"/>
      <c r="AH60" s="169"/>
      <c r="AI60" s="169"/>
      <c r="AJ60" s="169"/>
      <c r="AK60" s="169"/>
      <c r="AL60" s="169"/>
      <c r="AM60" s="169"/>
      <c r="AN60" s="169"/>
      <c r="AO60" s="169"/>
      <c r="AP60" s="169"/>
    </row>
    <row r="61" spans="1:42" x14ac:dyDescent="0.25">
      <c r="A61" s="48"/>
      <c r="B61" s="48"/>
      <c r="C61" s="48"/>
      <c r="D61" s="48"/>
      <c r="E61" s="48"/>
      <c r="F61" s="48"/>
      <c r="G61" s="48"/>
      <c r="H61" s="48"/>
      <c r="I61" s="48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69"/>
      <c r="AE61" s="169"/>
      <c r="AF61" s="169"/>
      <c r="AG61" s="169"/>
      <c r="AH61" s="169"/>
      <c r="AI61" s="169"/>
      <c r="AJ61" s="169"/>
      <c r="AK61" s="169"/>
      <c r="AL61" s="169"/>
      <c r="AM61" s="169"/>
      <c r="AN61" s="169"/>
      <c r="AO61" s="169"/>
      <c r="AP61" s="169"/>
    </row>
    <row r="62" spans="1:42" x14ac:dyDescent="0.25">
      <c r="A62" s="48"/>
      <c r="B62" s="48"/>
      <c r="C62" s="48"/>
      <c r="D62" s="48"/>
      <c r="E62" s="48"/>
      <c r="F62" s="48"/>
      <c r="G62" s="48"/>
      <c r="H62" s="48"/>
      <c r="I62" s="48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69"/>
      <c r="AE62" s="169"/>
      <c r="AF62" s="169"/>
      <c r="AG62" s="169"/>
      <c r="AH62" s="169"/>
      <c r="AI62" s="169"/>
      <c r="AJ62" s="169"/>
      <c r="AK62" s="169"/>
      <c r="AL62" s="169"/>
      <c r="AM62" s="169"/>
      <c r="AN62" s="169"/>
      <c r="AO62" s="169"/>
      <c r="AP62" s="169"/>
    </row>
    <row r="63" spans="1:42" x14ac:dyDescent="0.25">
      <c r="A63" s="48"/>
      <c r="B63" s="48"/>
      <c r="C63" s="48"/>
      <c r="D63" s="48"/>
      <c r="E63" s="48"/>
      <c r="F63" s="48"/>
      <c r="G63" s="48"/>
      <c r="H63" s="48"/>
      <c r="I63" s="48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69"/>
      <c r="AE63" s="169"/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</row>
    <row r="64" spans="1:42" x14ac:dyDescent="0.25">
      <c r="A64" s="48"/>
      <c r="B64" s="48"/>
      <c r="C64" s="48"/>
      <c r="D64" s="48"/>
      <c r="E64" s="48"/>
      <c r="F64" s="48"/>
      <c r="G64" s="48"/>
      <c r="H64" s="48"/>
      <c r="I64" s="48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69"/>
      <c r="AE64" s="169"/>
      <c r="AF64" s="169"/>
      <c r="AG64" s="169"/>
      <c r="AH64" s="169"/>
      <c r="AI64" s="169"/>
      <c r="AJ64" s="169"/>
      <c r="AK64" s="169"/>
      <c r="AL64" s="169"/>
      <c r="AM64" s="169"/>
      <c r="AN64" s="169"/>
      <c r="AO64" s="169"/>
      <c r="AP64" s="169"/>
    </row>
    <row r="65" spans="1:42" x14ac:dyDescent="0.25">
      <c r="A65" s="48"/>
      <c r="B65" s="48"/>
      <c r="C65" s="48"/>
      <c r="D65" s="48"/>
      <c r="E65" s="48"/>
      <c r="F65" s="48"/>
      <c r="G65" s="48"/>
      <c r="H65" s="48"/>
      <c r="I65" s="48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69"/>
      <c r="X65" s="169"/>
      <c r="Y65" s="169"/>
      <c r="Z65" s="169"/>
      <c r="AA65" s="169"/>
      <c r="AB65" s="169"/>
      <c r="AC65" s="169"/>
      <c r="AD65" s="169"/>
      <c r="AE65" s="169"/>
      <c r="AF65" s="169"/>
      <c r="AG65" s="169"/>
      <c r="AH65" s="169"/>
      <c r="AI65" s="169"/>
      <c r="AJ65" s="169"/>
      <c r="AK65" s="169"/>
      <c r="AL65" s="169"/>
      <c r="AM65" s="169"/>
      <c r="AN65" s="169"/>
      <c r="AO65" s="169"/>
      <c r="AP65" s="169"/>
    </row>
    <row r="66" spans="1:42" x14ac:dyDescent="0.25">
      <c r="A66" s="48"/>
      <c r="B66" s="48"/>
      <c r="C66" s="48"/>
      <c r="D66" s="48"/>
      <c r="E66" s="48"/>
      <c r="F66" s="48"/>
      <c r="G66" s="48"/>
      <c r="H66" s="48"/>
      <c r="I66" s="48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  <c r="V66" s="169"/>
      <c r="W66" s="169"/>
      <c r="X66" s="169"/>
      <c r="Y66" s="169"/>
      <c r="Z66" s="169"/>
      <c r="AA66" s="169"/>
      <c r="AB66" s="169"/>
      <c r="AC66" s="169"/>
      <c r="AD66" s="169"/>
      <c r="AE66" s="169"/>
      <c r="AF66" s="169"/>
      <c r="AG66" s="169"/>
      <c r="AH66" s="169"/>
      <c r="AI66" s="169"/>
      <c r="AJ66" s="169"/>
      <c r="AK66" s="169"/>
      <c r="AL66" s="169"/>
      <c r="AM66" s="169"/>
      <c r="AN66" s="169"/>
      <c r="AO66" s="169"/>
      <c r="AP66" s="169"/>
    </row>
    <row r="67" spans="1:42" x14ac:dyDescent="0.25">
      <c r="A67" s="48"/>
      <c r="B67" s="48"/>
      <c r="C67" s="48"/>
      <c r="D67" s="48"/>
      <c r="E67" s="48"/>
      <c r="F67" s="48"/>
      <c r="G67" s="48"/>
      <c r="H67" s="48"/>
      <c r="I67" s="48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  <c r="Y67" s="169"/>
      <c r="Z67" s="169"/>
      <c r="AA67" s="169"/>
      <c r="AB67" s="169"/>
      <c r="AC67" s="169"/>
      <c r="AD67" s="169"/>
      <c r="AE67" s="169"/>
      <c r="AF67" s="169"/>
      <c r="AG67" s="169"/>
      <c r="AH67" s="169"/>
      <c r="AI67" s="169"/>
      <c r="AJ67" s="169"/>
      <c r="AK67" s="169"/>
      <c r="AL67" s="169"/>
      <c r="AM67" s="169"/>
      <c r="AN67" s="169"/>
      <c r="AO67" s="169"/>
      <c r="AP67" s="169"/>
    </row>
    <row r="68" spans="1:42" x14ac:dyDescent="0.25">
      <c r="A68" s="48"/>
      <c r="B68" s="48"/>
      <c r="C68" s="48"/>
      <c r="D68" s="48"/>
      <c r="E68" s="48"/>
      <c r="F68" s="48"/>
      <c r="G68" s="48"/>
      <c r="H68" s="48"/>
      <c r="I68" s="48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69"/>
      <c r="X68" s="169"/>
      <c r="Y68" s="169"/>
      <c r="Z68" s="169"/>
      <c r="AA68" s="169"/>
      <c r="AB68" s="169"/>
      <c r="AC68" s="169"/>
      <c r="AD68" s="169"/>
      <c r="AE68" s="169"/>
      <c r="AF68" s="169"/>
      <c r="AG68" s="169"/>
      <c r="AH68" s="169"/>
      <c r="AI68" s="169"/>
      <c r="AJ68" s="169"/>
      <c r="AK68" s="169"/>
      <c r="AL68" s="169"/>
      <c r="AM68" s="169"/>
      <c r="AN68" s="169"/>
      <c r="AO68" s="169"/>
      <c r="AP68" s="169"/>
    </row>
    <row r="69" spans="1:42" x14ac:dyDescent="0.25">
      <c r="A69" s="48"/>
      <c r="B69" s="48"/>
      <c r="C69" s="48"/>
      <c r="D69" s="48"/>
      <c r="E69" s="48"/>
      <c r="F69" s="48"/>
      <c r="G69" s="48"/>
      <c r="H69" s="48"/>
      <c r="I69" s="48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69"/>
      <c r="X69" s="169"/>
      <c r="Y69" s="169"/>
      <c r="Z69" s="169"/>
      <c r="AA69" s="169"/>
      <c r="AB69" s="169"/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69"/>
      <c r="AP69" s="169"/>
    </row>
    <row r="70" spans="1:42" x14ac:dyDescent="0.25">
      <c r="A70" s="48"/>
      <c r="B70" s="48"/>
      <c r="C70" s="48"/>
      <c r="D70" s="48"/>
      <c r="E70" s="48"/>
      <c r="F70" s="48"/>
      <c r="G70" s="48"/>
      <c r="H70" s="48"/>
      <c r="I70" s="48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  <c r="V70" s="169"/>
      <c r="W70" s="169"/>
      <c r="X70" s="169"/>
      <c r="Y70" s="169"/>
      <c r="Z70" s="169"/>
      <c r="AA70" s="169"/>
      <c r="AB70" s="169"/>
      <c r="AC70" s="169"/>
      <c r="AD70" s="169"/>
      <c r="AE70" s="169"/>
      <c r="AF70" s="169"/>
      <c r="AG70" s="169"/>
      <c r="AH70" s="169"/>
      <c r="AI70" s="169"/>
      <c r="AJ70" s="169"/>
      <c r="AK70" s="169"/>
      <c r="AL70" s="169"/>
      <c r="AM70" s="169"/>
      <c r="AN70" s="169"/>
      <c r="AO70" s="169"/>
      <c r="AP70" s="169"/>
    </row>
    <row r="71" spans="1:42" x14ac:dyDescent="0.25">
      <c r="A71" s="48"/>
      <c r="B71" s="48"/>
      <c r="C71" s="48"/>
      <c r="D71" s="48"/>
      <c r="E71" s="48"/>
      <c r="F71" s="48"/>
      <c r="G71" s="48"/>
      <c r="H71" s="48"/>
      <c r="I71" s="48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69"/>
      <c r="X71" s="169"/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  <c r="AM71" s="169"/>
      <c r="AN71" s="169"/>
      <c r="AO71" s="169"/>
      <c r="AP71" s="169"/>
    </row>
    <row r="72" spans="1:42" x14ac:dyDescent="0.25">
      <c r="A72" s="48"/>
      <c r="B72" s="48"/>
      <c r="C72" s="48"/>
      <c r="D72" s="48"/>
      <c r="E72" s="48"/>
      <c r="F72" s="48"/>
      <c r="G72" s="48"/>
      <c r="H72" s="48"/>
      <c r="I72" s="48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69"/>
      <c r="X72" s="169"/>
      <c r="Y72" s="169"/>
      <c r="Z72" s="169"/>
      <c r="AA72" s="169"/>
      <c r="AB72" s="169"/>
      <c r="AC72" s="169"/>
      <c r="AD72" s="169"/>
      <c r="AE72" s="169"/>
      <c r="AF72" s="169"/>
      <c r="AG72" s="169"/>
      <c r="AH72" s="169"/>
      <c r="AI72" s="169"/>
      <c r="AJ72" s="169"/>
      <c r="AK72" s="169"/>
      <c r="AL72" s="169"/>
      <c r="AM72" s="169"/>
      <c r="AN72" s="169"/>
      <c r="AO72" s="169"/>
      <c r="AP72" s="169"/>
    </row>
    <row r="73" spans="1:42" x14ac:dyDescent="0.25">
      <c r="A73" s="48"/>
      <c r="B73" s="48"/>
      <c r="C73" s="48"/>
      <c r="D73" s="48"/>
      <c r="E73" s="48"/>
      <c r="F73" s="48"/>
      <c r="G73" s="48"/>
      <c r="H73" s="48"/>
      <c r="I73" s="48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69"/>
      <c r="X73" s="169"/>
      <c r="Y73" s="169"/>
      <c r="Z73" s="169"/>
      <c r="AA73" s="169"/>
      <c r="AB73" s="169"/>
      <c r="AC73" s="169"/>
      <c r="AD73" s="169"/>
      <c r="AE73" s="169"/>
      <c r="AF73" s="169"/>
      <c r="AG73" s="169"/>
      <c r="AH73" s="169"/>
      <c r="AI73" s="169"/>
      <c r="AJ73" s="169"/>
      <c r="AK73" s="169"/>
      <c r="AL73" s="169"/>
      <c r="AM73" s="169"/>
      <c r="AN73" s="169"/>
      <c r="AO73" s="169"/>
      <c r="AP73" s="169"/>
    </row>
    <row r="74" spans="1:42" x14ac:dyDescent="0.25">
      <c r="A74" s="48"/>
      <c r="B74" s="48"/>
      <c r="C74" s="48"/>
      <c r="D74" s="48"/>
      <c r="E74" s="48"/>
      <c r="F74" s="48"/>
      <c r="G74" s="48"/>
      <c r="H74" s="48"/>
      <c r="I74" s="48"/>
      <c r="J74" s="169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69"/>
      <c r="X74" s="169"/>
      <c r="Y74" s="169"/>
      <c r="Z74" s="169"/>
      <c r="AA74" s="169"/>
      <c r="AB74" s="169"/>
      <c r="AC74" s="169"/>
      <c r="AD74" s="169"/>
      <c r="AE74" s="169"/>
      <c r="AF74" s="169"/>
      <c r="AG74" s="169"/>
      <c r="AH74" s="169"/>
      <c r="AI74" s="169"/>
      <c r="AJ74" s="169"/>
      <c r="AK74" s="169"/>
      <c r="AL74" s="169"/>
      <c r="AM74" s="169"/>
      <c r="AN74" s="169"/>
      <c r="AO74" s="169"/>
      <c r="AP74" s="169"/>
    </row>
    <row r="75" spans="1:42" x14ac:dyDescent="0.25">
      <c r="A75" s="48"/>
      <c r="B75" s="48"/>
      <c r="C75" s="48"/>
      <c r="D75" s="48"/>
      <c r="E75" s="48"/>
      <c r="F75" s="48"/>
      <c r="G75" s="48"/>
      <c r="H75" s="48"/>
      <c r="I75" s="48"/>
      <c r="J75" s="169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69"/>
      <c r="Y75" s="169"/>
      <c r="Z75" s="169"/>
      <c r="AA75" s="169"/>
      <c r="AB75" s="169"/>
      <c r="AC75" s="169"/>
      <c r="AD75" s="169"/>
      <c r="AE75" s="169"/>
      <c r="AF75" s="169"/>
      <c r="AG75" s="169"/>
      <c r="AH75" s="169"/>
      <c r="AI75" s="169"/>
      <c r="AJ75" s="169"/>
      <c r="AK75" s="169"/>
      <c r="AL75" s="169"/>
      <c r="AM75" s="169"/>
      <c r="AN75" s="169"/>
      <c r="AO75" s="169"/>
      <c r="AP75" s="169"/>
    </row>
    <row r="76" spans="1:42" x14ac:dyDescent="0.25">
      <c r="A76" s="48"/>
      <c r="B76" s="48"/>
      <c r="C76" s="48"/>
      <c r="D76" s="48"/>
      <c r="E76" s="48"/>
      <c r="F76" s="48"/>
      <c r="G76" s="48"/>
      <c r="H76" s="48"/>
      <c r="I76" s="48"/>
      <c r="J76" s="169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  <c r="V76" s="169"/>
      <c r="W76" s="169"/>
      <c r="X76" s="169"/>
      <c r="Y76" s="169"/>
      <c r="Z76" s="169"/>
      <c r="AA76" s="169"/>
      <c r="AB76" s="169"/>
      <c r="AC76" s="169"/>
      <c r="AD76" s="169"/>
      <c r="AE76" s="169"/>
      <c r="AF76" s="169"/>
      <c r="AG76" s="169"/>
      <c r="AH76" s="169"/>
      <c r="AI76" s="169"/>
      <c r="AJ76" s="169"/>
      <c r="AK76" s="169"/>
      <c r="AL76" s="169"/>
      <c r="AM76" s="169"/>
      <c r="AN76" s="169"/>
      <c r="AO76" s="169"/>
      <c r="AP76" s="169"/>
    </row>
    <row r="77" spans="1:42" x14ac:dyDescent="0.25">
      <c r="A77" s="48"/>
      <c r="B77" s="48"/>
      <c r="C77" s="48"/>
      <c r="D77" s="48"/>
      <c r="E77" s="48"/>
      <c r="F77" s="48"/>
      <c r="G77" s="48"/>
      <c r="H77" s="48"/>
      <c r="I77" s="48"/>
      <c r="J77" s="169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  <c r="V77" s="169"/>
      <c r="W77" s="169"/>
      <c r="X77" s="169"/>
      <c r="Y77" s="169"/>
      <c r="Z77" s="169"/>
      <c r="AA77" s="169"/>
      <c r="AB77" s="169"/>
      <c r="AC77" s="169"/>
      <c r="AD77" s="169"/>
      <c r="AE77" s="169"/>
      <c r="AF77" s="169"/>
      <c r="AG77" s="169"/>
      <c r="AH77" s="169"/>
      <c r="AI77" s="169"/>
      <c r="AJ77" s="169"/>
      <c r="AK77" s="169"/>
      <c r="AL77" s="169"/>
      <c r="AM77" s="169"/>
      <c r="AN77" s="169"/>
      <c r="AO77" s="169"/>
      <c r="AP77" s="169"/>
    </row>
    <row r="78" spans="1:42" x14ac:dyDescent="0.25">
      <c r="A78" s="48"/>
      <c r="B78" s="48"/>
      <c r="C78" s="48"/>
      <c r="D78" s="48"/>
      <c r="E78" s="48"/>
      <c r="F78" s="48"/>
      <c r="G78" s="48"/>
      <c r="H78" s="48"/>
      <c r="I78" s="48"/>
      <c r="J78" s="169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V78" s="169"/>
      <c r="W78" s="169"/>
      <c r="X78" s="169"/>
      <c r="Y78" s="169"/>
      <c r="Z78" s="169"/>
      <c r="AA78" s="169"/>
      <c r="AB78" s="169"/>
      <c r="AC78" s="169"/>
      <c r="AD78" s="169"/>
      <c r="AE78" s="169"/>
      <c r="AF78" s="169"/>
      <c r="AG78" s="169"/>
      <c r="AH78" s="169"/>
      <c r="AI78" s="169"/>
      <c r="AJ78" s="169"/>
      <c r="AK78" s="169"/>
      <c r="AL78" s="169"/>
      <c r="AM78" s="169"/>
      <c r="AN78" s="169"/>
      <c r="AO78" s="169"/>
      <c r="AP78" s="169"/>
    </row>
    <row r="79" spans="1:42" x14ac:dyDescent="0.25">
      <c r="A79" s="48"/>
      <c r="B79" s="48"/>
      <c r="C79" s="48"/>
      <c r="D79" s="48"/>
      <c r="E79" s="48"/>
      <c r="F79" s="48"/>
      <c r="G79" s="48"/>
      <c r="H79" s="48"/>
      <c r="I79" s="48"/>
      <c r="J79" s="169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  <c r="V79" s="169"/>
      <c r="W79" s="169"/>
      <c r="X79" s="169"/>
      <c r="Y79" s="169"/>
      <c r="Z79" s="169"/>
      <c r="AA79" s="169"/>
      <c r="AB79" s="169"/>
      <c r="AC79" s="169"/>
      <c r="AD79" s="169"/>
      <c r="AE79" s="169"/>
      <c r="AF79" s="169"/>
      <c r="AG79" s="169"/>
      <c r="AH79" s="169"/>
      <c r="AI79" s="169"/>
      <c r="AJ79" s="169"/>
      <c r="AK79" s="169"/>
      <c r="AL79" s="169"/>
      <c r="AM79" s="169"/>
      <c r="AN79" s="169"/>
      <c r="AO79" s="169"/>
      <c r="AP79" s="169"/>
    </row>
    <row r="80" spans="1:42" x14ac:dyDescent="0.25">
      <c r="A80" s="48"/>
      <c r="B80" s="48"/>
      <c r="C80" s="48"/>
      <c r="D80" s="48"/>
      <c r="E80" s="48"/>
      <c r="F80" s="48"/>
      <c r="G80" s="48"/>
      <c r="H80" s="48"/>
      <c r="I80" s="48"/>
      <c r="J80" s="169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  <c r="V80" s="169"/>
      <c r="W80" s="169"/>
      <c r="X80" s="169"/>
      <c r="Y80" s="169"/>
      <c r="Z80" s="169"/>
      <c r="AA80" s="169"/>
      <c r="AB80" s="169"/>
      <c r="AC80" s="169"/>
      <c r="AD80" s="169"/>
      <c r="AE80" s="169"/>
      <c r="AF80" s="169"/>
      <c r="AG80" s="169"/>
      <c r="AH80" s="169"/>
      <c r="AI80" s="169"/>
      <c r="AJ80" s="169"/>
      <c r="AK80" s="169"/>
      <c r="AL80" s="169"/>
      <c r="AM80" s="169"/>
      <c r="AN80" s="169"/>
      <c r="AO80" s="169"/>
      <c r="AP80" s="169"/>
    </row>
    <row r="81" spans="1:42" x14ac:dyDescent="0.25">
      <c r="A81" s="48"/>
      <c r="B81" s="48"/>
      <c r="C81" s="48"/>
      <c r="D81" s="48"/>
      <c r="E81" s="48"/>
      <c r="F81" s="48"/>
      <c r="G81" s="48"/>
      <c r="H81" s="48"/>
      <c r="I81" s="48"/>
      <c r="J81" s="169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  <c r="V81" s="169"/>
      <c r="W81" s="169"/>
      <c r="X81" s="169"/>
      <c r="Y81" s="169"/>
      <c r="Z81" s="169"/>
      <c r="AA81" s="169"/>
      <c r="AB81" s="169"/>
      <c r="AC81" s="169"/>
      <c r="AD81" s="169"/>
      <c r="AE81" s="169"/>
      <c r="AF81" s="169"/>
      <c r="AG81" s="169"/>
      <c r="AH81" s="169"/>
      <c r="AI81" s="169"/>
      <c r="AJ81" s="169"/>
      <c r="AK81" s="169"/>
      <c r="AL81" s="169"/>
      <c r="AM81" s="169"/>
      <c r="AN81" s="169"/>
      <c r="AO81" s="169"/>
      <c r="AP81" s="169"/>
    </row>
    <row r="82" spans="1:42" x14ac:dyDescent="0.25">
      <c r="A82" s="48"/>
      <c r="B82" s="48"/>
      <c r="C82" s="48"/>
      <c r="D82" s="48"/>
      <c r="E82" s="48"/>
      <c r="F82" s="48"/>
      <c r="G82" s="48"/>
      <c r="H82" s="48"/>
      <c r="I82" s="48"/>
      <c r="J82" s="169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  <c r="V82" s="169"/>
      <c r="W82" s="169"/>
      <c r="X82" s="169"/>
      <c r="Y82" s="169"/>
      <c r="Z82" s="169"/>
      <c r="AA82" s="169"/>
      <c r="AB82" s="169"/>
      <c r="AC82" s="169"/>
      <c r="AD82" s="169"/>
      <c r="AE82" s="169"/>
      <c r="AF82" s="169"/>
      <c r="AG82" s="169"/>
      <c r="AH82" s="169"/>
      <c r="AI82" s="169"/>
      <c r="AJ82" s="169"/>
      <c r="AK82" s="169"/>
      <c r="AL82" s="169"/>
      <c r="AM82" s="169"/>
      <c r="AN82" s="169"/>
      <c r="AO82" s="169"/>
      <c r="AP82" s="169"/>
    </row>
    <row r="83" spans="1:42" x14ac:dyDescent="0.25">
      <c r="A83" s="48"/>
      <c r="B83" s="48"/>
      <c r="C83" s="48"/>
      <c r="D83" s="48"/>
      <c r="E83" s="48"/>
      <c r="F83" s="48"/>
      <c r="G83" s="48"/>
      <c r="H83" s="48"/>
      <c r="I83" s="48"/>
      <c r="J83" s="169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  <c r="V83" s="169"/>
      <c r="W83" s="169"/>
      <c r="X83" s="169"/>
      <c r="Y83" s="169"/>
      <c r="Z83" s="169"/>
      <c r="AA83" s="169"/>
      <c r="AB83" s="169"/>
      <c r="AC83" s="169"/>
      <c r="AD83" s="169"/>
      <c r="AE83" s="169"/>
      <c r="AF83" s="169"/>
      <c r="AG83" s="169"/>
      <c r="AH83" s="169"/>
      <c r="AI83" s="169"/>
      <c r="AJ83" s="169"/>
      <c r="AK83" s="169"/>
      <c r="AL83" s="169"/>
      <c r="AM83" s="169"/>
      <c r="AN83" s="169"/>
      <c r="AO83" s="169"/>
      <c r="AP83" s="169"/>
    </row>
    <row r="84" spans="1:42" x14ac:dyDescent="0.25">
      <c r="A84" s="48"/>
      <c r="B84" s="48"/>
      <c r="C84" s="48"/>
      <c r="D84" s="48"/>
      <c r="E84" s="48"/>
      <c r="F84" s="48"/>
      <c r="G84" s="48"/>
      <c r="H84" s="48"/>
      <c r="I84" s="48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69"/>
      <c r="X84" s="169"/>
      <c r="Y84" s="169"/>
      <c r="Z84" s="169"/>
      <c r="AA84" s="169"/>
      <c r="AB84" s="169"/>
      <c r="AC84" s="169"/>
      <c r="AD84" s="169"/>
      <c r="AE84" s="169"/>
      <c r="AF84" s="169"/>
      <c r="AG84" s="169"/>
      <c r="AH84" s="169"/>
      <c r="AI84" s="169"/>
      <c r="AJ84" s="169"/>
      <c r="AK84" s="169"/>
      <c r="AL84" s="169"/>
      <c r="AM84" s="169"/>
      <c r="AN84" s="169"/>
      <c r="AO84" s="169"/>
      <c r="AP84" s="169"/>
    </row>
    <row r="85" spans="1:42" x14ac:dyDescent="0.25">
      <c r="A85" s="48"/>
      <c r="B85" s="48"/>
      <c r="C85" s="48"/>
      <c r="D85" s="48"/>
      <c r="E85" s="48"/>
      <c r="F85" s="48"/>
      <c r="G85" s="48"/>
      <c r="H85" s="48"/>
      <c r="I85" s="48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69"/>
      <c r="X85" s="169"/>
      <c r="Y85" s="169"/>
      <c r="Z85" s="169"/>
      <c r="AA85" s="169"/>
      <c r="AB85" s="169"/>
      <c r="AC85" s="169"/>
      <c r="AD85" s="169"/>
      <c r="AE85" s="169"/>
      <c r="AF85" s="169"/>
      <c r="AG85" s="169"/>
      <c r="AH85" s="169"/>
      <c r="AI85" s="169"/>
      <c r="AJ85" s="169"/>
      <c r="AK85" s="169"/>
      <c r="AL85" s="169"/>
      <c r="AM85" s="169"/>
      <c r="AN85" s="169"/>
      <c r="AO85" s="169"/>
      <c r="AP85" s="169"/>
    </row>
    <row r="86" spans="1:42" x14ac:dyDescent="0.25">
      <c r="A86" s="48"/>
      <c r="B86" s="48"/>
      <c r="C86" s="48"/>
      <c r="D86" s="48"/>
      <c r="E86" s="48"/>
      <c r="F86" s="48"/>
      <c r="G86" s="48"/>
      <c r="H86" s="48"/>
      <c r="I86" s="48"/>
      <c r="J86" s="169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  <c r="V86" s="169"/>
      <c r="W86" s="169"/>
      <c r="X86" s="169"/>
      <c r="Y86" s="169"/>
      <c r="Z86" s="169"/>
      <c r="AA86" s="169"/>
      <c r="AB86" s="169"/>
      <c r="AC86" s="169"/>
      <c r="AD86" s="169"/>
      <c r="AE86" s="169"/>
      <c r="AF86" s="169"/>
      <c r="AG86" s="169"/>
      <c r="AH86" s="169"/>
      <c r="AI86" s="169"/>
      <c r="AJ86" s="169"/>
      <c r="AK86" s="169"/>
      <c r="AL86" s="169"/>
      <c r="AM86" s="169"/>
      <c r="AN86" s="169"/>
      <c r="AO86" s="169"/>
      <c r="AP86" s="169"/>
    </row>
    <row r="87" spans="1:42" x14ac:dyDescent="0.25">
      <c r="A87" s="48"/>
      <c r="B87" s="48"/>
      <c r="C87" s="48"/>
      <c r="D87" s="48"/>
      <c r="E87" s="48"/>
      <c r="F87" s="48"/>
      <c r="G87" s="48"/>
      <c r="H87" s="48"/>
      <c r="I87" s="48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  <c r="X87" s="169"/>
      <c r="Y87" s="169"/>
      <c r="Z87" s="169"/>
      <c r="AA87" s="169"/>
      <c r="AB87" s="169"/>
      <c r="AC87" s="169"/>
      <c r="AD87" s="169"/>
      <c r="AE87" s="169"/>
      <c r="AF87" s="169"/>
      <c r="AG87" s="169"/>
      <c r="AH87" s="169"/>
      <c r="AI87" s="169"/>
      <c r="AJ87" s="169"/>
      <c r="AK87" s="169"/>
      <c r="AL87" s="169"/>
      <c r="AM87" s="169"/>
      <c r="AN87" s="169"/>
      <c r="AO87" s="169"/>
      <c r="AP87" s="169"/>
    </row>
    <row r="88" spans="1:42" x14ac:dyDescent="0.25">
      <c r="A88" s="48"/>
      <c r="B88" s="48"/>
      <c r="C88" s="48"/>
      <c r="D88" s="48"/>
      <c r="E88" s="48"/>
      <c r="F88" s="48"/>
      <c r="G88" s="48"/>
      <c r="H88" s="48"/>
      <c r="I88" s="48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  <c r="V88" s="169"/>
      <c r="W88" s="169"/>
      <c r="X88" s="169"/>
      <c r="Y88" s="169"/>
      <c r="Z88" s="169"/>
      <c r="AA88" s="169"/>
      <c r="AB88" s="169"/>
      <c r="AC88" s="169"/>
      <c r="AD88" s="169"/>
      <c r="AE88" s="169"/>
      <c r="AF88" s="169"/>
      <c r="AG88" s="169"/>
      <c r="AH88" s="169"/>
      <c r="AI88" s="169"/>
      <c r="AJ88" s="169"/>
      <c r="AK88" s="169"/>
      <c r="AL88" s="169"/>
      <c r="AM88" s="169"/>
      <c r="AN88" s="169"/>
      <c r="AO88" s="169"/>
      <c r="AP88" s="169"/>
    </row>
    <row r="89" spans="1:42" x14ac:dyDescent="0.25">
      <c r="A89" s="48"/>
      <c r="B89" s="48"/>
      <c r="C89" s="48"/>
      <c r="D89" s="48"/>
      <c r="E89" s="48"/>
      <c r="F89" s="48"/>
      <c r="G89" s="48"/>
      <c r="H89" s="48"/>
      <c r="I89" s="48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  <c r="V89" s="169"/>
      <c r="W89" s="169"/>
      <c r="X89" s="169"/>
      <c r="Y89" s="169"/>
      <c r="Z89" s="169"/>
      <c r="AA89" s="169"/>
      <c r="AB89" s="169"/>
      <c r="AC89" s="169"/>
      <c r="AD89" s="169"/>
      <c r="AE89" s="169"/>
      <c r="AF89" s="169"/>
      <c r="AG89" s="169"/>
      <c r="AH89" s="169"/>
      <c r="AI89" s="169"/>
      <c r="AJ89" s="169"/>
      <c r="AK89" s="169"/>
      <c r="AL89" s="169"/>
      <c r="AM89" s="169"/>
      <c r="AN89" s="169"/>
      <c r="AO89" s="169"/>
      <c r="AP89" s="169"/>
    </row>
    <row r="90" spans="1:42" x14ac:dyDescent="0.25">
      <c r="A90" s="48"/>
      <c r="B90" s="48"/>
      <c r="C90" s="48"/>
      <c r="D90" s="48"/>
      <c r="E90" s="48"/>
      <c r="F90" s="48"/>
      <c r="G90" s="48"/>
      <c r="H90" s="48"/>
      <c r="I90" s="48"/>
      <c r="J90" s="169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  <c r="V90" s="169"/>
      <c r="W90" s="169"/>
      <c r="X90" s="169"/>
      <c r="Y90" s="169"/>
      <c r="Z90" s="169"/>
      <c r="AA90" s="169"/>
      <c r="AB90" s="169"/>
      <c r="AC90" s="169"/>
      <c r="AD90" s="169"/>
      <c r="AE90" s="169"/>
      <c r="AF90" s="169"/>
      <c r="AG90" s="169"/>
      <c r="AH90" s="169"/>
      <c r="AI90" s="169"/>
      <c r="AJ90" s="169"/>
      <c r="AK90" s="169"/>
      <c r="AL90" s="169"/>
      <c r="AM90" s="169"/>
      <c r="AN90" s="169"/>
      <c r="AO90" s="169"/>
      <c r="AP90" s="169"/>
    </row>
    <row r="91" spans="1:42" x14ac:dyDescent="0.25">
      <c r="A91" s="48"/>
      <c r="B91" s="48"/>
      <c r="C91" s="48"/>
      <c r="D91" s="48"/>
      <c r="E91" s="48"/>
      <c r="F91" s="48"/>
      <c r="G91" s="48"/>
      <c r="H91" s="48"/>
      <c r="I91" s="48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69"/>
      <c r="X91" s="169"/>
      <c r="Y91" s="169"/>
      <c r="Z91" s="169"/>
      <c r="AA91" s="169"/>
      <c r="AB91" s="169"/>
      <c r="AC91" s="169"/>
      <c r="AD91" s="169"/>
      <c r="AE91" s="169"/>
      <c r="AF91" s="169"/>
      <c r="AG91" s="169"/>
      <c r="AH91" s="169"/>
      <c r="AI91" s="169"/>
      <c r="AJ91" s="169"/>
      <c r="AK91" s="169"/>
      <c r="AL91" s="169"/>
      <c r="AM91" s="169"/>
      <c r="AN91" s="169"/>
      <c r="AO91" s="169"/>
      <c r="AP91" s="169"/>
    </row>
    <row r="92" spans="1:42" x14ac:dyDescent="0.25">
      <c r="A92" s="48"/>
      <c r="B92" s="48"/>
      <c r="C92" s="48"/>
      <c r="D92" s="48"/>
      <c r="E92" s="48"/>
      <c r="F92" s="48"/>
      <c r="G92" s="48"/>
      <c r="H92" s="48"/>
      <c r="I92" s="48"/>
      <c r="J92" s="169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  <c r="V92" s="169"/>
      <c r="W92" s="169"/>
      <c r="X92" s="169"/>
      <c r="Y92" s="169"/>
      <c r="Z92" s="169"/>
      <c r="AA92" s="169"/>
      <c r="AB92" s="169"/>
      <c r="AC92" s="169"/>
      <c r="AD92" s="169"/>
      <c r="AE92" s="169"/>
      <c r="AF92" s="169"/>
      <c r="AG92" s="169"/>
      <c r="AH92" s="169"/>
      <c r="AI92" s="169"/>
      <c r="AJ92" s="169"/>
      <c r="AK92" s="169"/>
      <c r="AL92" s="169"/>
      <c r="AM92" s="169"/>
      <c r="AN92" s="169"/>
      <c r="AO92" s="169"/>
      <c r="AP92" s="169"/>
    </row>
    <row r="93" spans="1:42" x14ac:dyDescent="0.25">
      <c r="A93" s="48"/>
      <c r="B93" s="48"/>
      <c r="C93" s="48"/>
      <c r="D93" s="48"/>
      <c r="E93" s="48"/>
      <c r="F93" s="48"/>
      <c r="G93" s="48"/>
      <c r="H93" s="48"/>
      <c r="I93" s="48"/>
      <c r="J93" s="169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  <c r="V93" s="169"/>
      <c r="W93" s="169"/>
      <c r="X93" s="169"/>
      <c r="Y93" s="169"/>
      <c r="Z93" s="169"/>
      <c r="AA93" s="169"/>
      <c r="AB93" s="169"/>
      <c r="AC93" s="169"/>
      <c r="AD93" s="169"/>
      <c r="AE93" s="169"/>
      <c r="AF93" s="169"/>
      <c r="AG93" s="169"/>
      <c r="AH93" s="169"/>
      <c r="AI93" s="169"/>
      <c r="AJ93" s="169"/>
      <c r="AK93" s="169"/>
      <c r="AL93" s="169"/>
      <c r="AM93" s="169"/>
      <c r="AN93" s="169"/>
      <c r="AO93" s="169"/>
      <c r="AP93" s="169"/>
    </row>
    <row r="94" spans="1:42" x14ac:dyDescent="0.25">
      <c r="A94" s="48"/>
      <c r="B94" s="49"/>
      <c r="C94" s="49"/>
      <c r="D94" s="49"/>
      <c r="E94" s="49"/>
      <c r="F94" s="49"/>
      <c r="G94" s="49"/>
      <c r="H94" s="49"/>
      <c r="I94" s="4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69"/>
      <c r="X94" s="169"/>
      <c r="Y94" s="169"/>
      <c r="Z94" s="169"/>
      <c r="AA94" s="169"/>
      <c r="AB94" s="169"/>
      <c r="AC94" s="169"/>
      <c r="AD94" s="169"/>
      <c r="AE94" s="169"/>
      <c r="AF94" s="169"/>
      <c r="AG94" s="169"/>
      <c r="AH94" s="169"/>
      <c r="AI94" s="169"/>
      <c r="AJ94" s="169"/>
      <c r="AK94" s="169"/>
      <c r="AL94" s="169"/>
      <c r="AM94" s="169"/>
      <c r="AN94" s="169"/>
      <c r="AO94" s="169"/>
      <c r="AP94" s="169"/>
    </row>
    <row r="95" spans="1:42" x14ac:dyDescent="0.25">
      <c r="A95" s="48"/>
      <c r="B95" s="49"/>
      <c r="C95" s="49"/>
      <c r="D95" s="49"/>
      <c r="E95" s="49"/>
      <c r="F95" s="49"/>
      <c r="G95" s="49"/>
      <c r="H95" s="49"/>
      <c r="I95" s="49"/>
      <c r="J95" s="169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  <c r="V95" s="169"/>
      <c r="W95" s="169"/>
      <c r="X95" s="169"/>
      <c r="Y95" s="169"/>
      <c r="Z95" s="169"/>
      <c r="AA95" s="169"/>
      <c r="AB95" s="169"/>
      <c r="AC95" s="169"/>
      <c r="AD95" s="169"/>
      <c r="AE95" s="169"/>
      <c r="AF95" s="169"/>
      <c r="AG95" s="169"/>
      <c r="AH95" s="169"/>
      <c r="AI95" s="169"/>
      <c r="AJ95" s="169"/>
      <c r="AK95" s="169"/>
      <c r="AL95" s="169"/>
      <c r="AM95" s="169"/>
      <c r="AN95" s="169"/>
      <c r="AO95" s="169"/>
      <c r="AP95" s="169"/>
    </row>
    <row r="96" spans="1:42" x14ac:dyDescent="0.25">
      <c r="A96" s="48"/>
      <c r="B96" s="49"/>
      <c r="C96" s="49"/>
      <c r="D96" s="49"/>
      <c r="E96" s="49"/>
      <c r="F96" s="49"/>
      <c r="G96" s="49"/>
      <c r="H96" s="49"/>
      <c r="I96" s="49"/>
      <c r="J96" s="169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  <c r="V96" s="169"/>
      <c r="W96" s="169"/>
      <c r="X96" s="169"/>
      <c r="Y96" s="169"/>
      <c r="Z96" s="169"/>
      <c r="AA96" s="169"/>
      <c r="AB96" s="169"/>
      <c r="AC96" s="169"/>
      <c r="AD96" s="169"/>
      <c r="AE96" s="169"/>
      <c r="AF96" s="169"/>
      <c r="AG96" s="169"/>
      <c r="AH96" s="169"/>
      <c r="AI96" s="169"/>
      <c r="AJ96" s="169"/>
      <c r="AK96" s="169"/>
      <c r="AL96" s="169"/>
      <c r="AM96" s="169"/>
      <c r="AN96" s="169"/>
      <c r="AO96" s="169"/>
      <c r="AP96" s="169"/>
    </row>
    <row r="97" spans="1:42" x14ac:dyDescent="0.25">
      <c r="A97" s="48"/>
      <c r="B97" s="49"/>
      <c r="C97" s="49"/>
      <c r="D97" s="49"/>
      <c r="E97" s="49"/>
      <c r="F97" s="49"/>
      <c r="G97" s="49"/>
      <c r="H97" s="49"/>
      <c r="I97" s="49"/>
      <c r="J97" s="169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  <c r="V97" s="169"/>
      <c r="W97" s="169"/>
      <c r="X97" s="169"/>
      <c r="Y97" s="169"/>
      <c r="Z97" s="169"/>
      <c r="AA97" s="169"/>
      <c r="AB97" s="169"/>
      <c r="AC97" s="169"/>
      <c r="AD97" s="169"/>
      <c r="AE97" s="169"/>
      <c r="AF97" s="169"/>
      <c r="AG97" s="169"/>
      <c r="AH97" s="169"/>
      <c r="AI97" s="169"/>
      <c r="AJ97" s="169"/>
      <c r="AK97" s="169"/>
      <c r="AL97" s="169"/>
      <c r="AM97" s="169"/>
      <c r="AN97" s="169"/>
      <c r="AO97" s="169"/>
      <c r="AP97" s="169"/>
    </row>
    <row r="98" spans="1:42" x14ac:dyDescent="0.25">
      <c r="A98" s="48"/>
      <c r="B98" s="49"/>
      <c r="C98" s="49"/>
      <c r="D98" s="49"/>
      <c r="E98" s="49"/>
      <c r="F98" s="49"/>
      <c r="G98" s="49"/>
      <c r="H98" s="49"/>
      <c r="I98" s="49"/>
      <c r="J98" s="169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  <c r="V98" s="169"/>
      <c r="W98" s="169"/>
      <c r="X98" s="169"/>
      <c r="Y98" s="169"/>
      <c r="Z98" s="169"/>
      <c r="AA98" s="169"/>
      <c r="AB98" s="169"/>
      <c r="AC98" s="169"/>
      <c r="AD98" s="169"/>
      <c r="AE98" s="169"/>
      <c r="AF98" s="169"/>
      <c r="AG98" s="169"/>
      <c r="AH98" s="169"/>
      <c r="AI98" s="169"/>
      <c r="AJ98" s="169"/>
      <c r="AK98" s="169"/>
      <c r="AL98" s="169"/>
      <c r="AM98" s="169"/>
      <c r="AN98" s="169"/>
      <c r="AO98" s="169"/>
      <c r="AP98" s="169"/>
    </row>
    <row r="99" spans="1:42" x14ac:dyDescent="0.25">
      <c r="A99" s="48"/>
      <c r="B99" s="49"/>
      <c r="C99" s="49"/>
      <c r="D99" s="49"/>
      <c r="E99" s="49"/>
      <c r="F99" s="49"/>
      <c r="G99" s="49"/>
      <c r="H99" s="49"/>
      <c r="I99" s="4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  <c r="V99" s="169"/>
      <c r="W99" s="169"/>
      <c r="X99" s="169"/>
      <c r="Y99" s="169"/>
      <c r="Z99" s="169"/>
      <c r="AA99" s="169"/>
      <c r="AB99" s="169"/>
      <c r="AC99" s="169"/>
      <c r="AD99" s="169"/>
      <c r="AE99" s="169"/>
      <c r="AF99" s="169"/>
      <c r="AG99" s="169"/>
      <c r="AH99" s="169"/>
      <c r="AI99" s="169"/>
      <c r="AJ99" s="169"/>
      <c r="AK99" s="169"/>
      <c r="AL99" s="169"/>
      <c r="AM99" s="169"/>
      <c r="AN99" s="169"/>
      <c r="AO99" s="169"/>
      <c r="AP99" s="169"/>
    </row>
    <row r="100" spans="1:42" x14ac:dyDescent="0.25">
      <c r="A100" s="48"/>
      <c r="B100" s="49"/>
      <c r="C100" s="49"/>
      <c r="D100" s="49"/>
      <c r="E100" s="49"/>
      <c r="F100" s="49"/>
      <c r="G100" s="49"/>
      <c r="H100" s="49"/>
      <c r="I100" s="4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69"/>
      <c r="X100" s="169"/>
      <c r="Y100" s="169"/>
      <c r="Z100" s="169"/>
      <c r="AA100" s="169"/>
      <c r="AB100" s="169"/>
      <c r="AC100" s="169"/>
      <c r="AD100" s="169"/>
      <c r="AE100" s="169"/>
      <c r="AF100" s="169"/>
      <c r="AG100" s="169"/>
      <c r="AH100" s="169"/>
      <c r="AI100" s="169"/>
      <c r="AJ100" s="169"/>
      <c r="AK100" s="169"/>
      <c r="AL100" s="169"/>
      <c r="AM100" s="169"/>
      <c r="AN100" s="169"/>
      <c r="AO100" s="169"/>
      <c r="AP100" s="169"/>
    </row>
    <row r="101" spans="1:42" x14ac:dyDescent="0.25">
      <c r="A101" s="48"/>
      <c r="B101" s="49"/>
      <c r="C101" s="49"/>
      <c r="D101" s="49"/>
      <c r="E101" s="49"/>
      <c r="F101" s="49"/>
      <c r="G101" s="49"/>
      <c r="H101" s="49"/>
      <c r="I101" s="4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69"/>
      <c r="X101" s="169"/>
      <c r="Y101" s="169"/>
      <c r="Z101" s="169"/>
      <c r="AA101" s="169"/>
      <c r="AB101" s="169"/>
      <c r="AC101" s="169"/>
      <c r="AD101" s="169"/>
      <c r="AE101" s="169"/>
      <c r="AF101" s="169"/>
      <c r="AG101" s="169"/>
      <c r="AH101" s="169"/>
      <c r="AI101" s="169"/>
      <c r="AJ101" s="169"/>
      <c r="AK101" s="169"/>
      <c r="AL101" s="169"/>
      <c r="AM101" s="169"/>
      <c r="AN101" s="169"/>
      <c r="AO101" s="169"/>
      <c r="AP101" s="169"/>
    </row>
    <row r="102" spans="1:42" x14ac:dyDescent="0.25">
      <c r="A102" s="48"/>
      <c r="B102" s="50"/>
      <c r="C102" s="50"/>
      <c r="D102" s="50"/>
      <c r="E102" s="50"/>
      <c r="F102" s="50"/>
      <c r="G102" s="50"/>
      <c r="H102" s="50"/>
      <c r="I102" s="49"/>
      <c r="J102" s="169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  <c r="V102" s="169"/>
      <c r="W102" s="169"/>
      <c r="X102" s="169"/>
      <c r="Y102" s="169"/>
      <c r="Z102" s="169"/>
      <c r="AA102" s="169"/>
      <c r="AB102" s="169"/>
      <c r="AC102" s="169"/>
      <c r="AD102" s="169"/>
      <c r="AE102" s="169"/>
      <c r="AF102" s="169"/>
      <c r="AG102" s="169"/>
      <c r="AH102" s="169"/>
      <c r="AI102" s="169"/>
      <c r="AJ102" s="169"/>
      <c r="AK102" s="169"/>
      <c r="AL102" s="169"/>
      <c r="AM102" s="169"/>
      <c r="AN102" s="169"/>
      <c r="AO102" s="169"/>
      <c r="AP102" s="169"/>
    </row>
    <row r="103" spans="1:42" x14ac:dyDescent="0.25">
      <c r="A103" s="48"/>
      <c r="B103" s="50"/>
      <c r="C103" s="50"/>
      <c r="D103" s="50"/>
      <c r="E103" s="50"/>
      <c r="F103" s="50"/>
      <c r="G103" s="50"/>
      <c r="H103" s="50"/>
      <c r="I103" s="4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  <c r="V103" s="169"/>
      <c r="W103" s="169"/>
      <c r="X103" s="169"/>
      <c r="Y103" s="169"/>
      <c r="Z103" s="169"/>
      <c r="AA103" s="169"/>
      <c r="AB103" s="169"/>
      <c r="AC103" s="169"/>
      <c r="AD103" s="169"/>
      <c r="AE103" s="169"/>
      <c r="AF103" s="169"/>
      <c r="AG103" s="169"/>
      <c r="AH103" s="169"/>
      <c r="AI103" s="169"/>
      <c r="AJ103" s="169"/>
      <c r="AK103" s="169"/>
      <c r="AL103" s="169"/>
      <c r="AM103" s="169"/>
      <c r="AN103" s="169"/>
      <c r="AO103" s="169"/>
      <c r="AP103" s="169"/>
    </row>
    <row r="104" spans="1:42" x14ac:dyDescent="0.25">
      <c r="A104" s="48"/>
      <c r="B104" s="49"/>
      <c r="C104" s="49"/>
      <c r="D104" s="49"/>
      <c r="E104" s="49"/>
      <c r="F104" s="49"/>
      <c r="G104" s="49"/>
      <c r="H104" s="49"/>
      <c r="I104" s="4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69"/>
      <c r="AG104" s="169"/>
      <c r="AH104" s="169"/>
      <c r="AI104" s="169"/>
      <c r="AJ104" s="169"/>
      <c r="AK104" s="169"/>
      <c r="AL104" s="169"/>
      <c r="AM104" s="169"/>
      <c r="AN104" s="169"/>
      <c r="AO104" s="169"/>
      <c r="AP104" s="169"/>
    </row>
    <row r="105" spans="1:42" x14ac:dyDescent="0.25">
      <c r="A105" s="51"/>
      <c r="B105" s="52"/>
      <c r="C105" s="52"/>
      <c r="D105" s="52"/>
      <c r="E105" s="52"/>
      <c r="F105" s="52"/>
      <c r="G105" s="52"/>
      <c r="H105" s="52"/>
      <c r="I105" s="53"/>
      <c r="J105" s="169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69"/>
      <c r="AG105" s="169"/>
      <c r="AH105" s="169"/>
      <c r="AI105" s="169"/>
      <c r="AJ105" s="169"/>
      <c r="AK105" s="169"/>
      <c r="AL105" s="169"/>
      <c r="AM105" s="169"/>
      <c r="AN105" s="169"/>
      <c r="AO105" s="169"/>
      <c r="AP105" s="169"/>
    </row>
    <row r="106" spans="1:42" x14ac:dyDescent="0.25">
      <c r="A106" s="48"/>
      <c r="B106" s="50"/>
      <c r="C106" s="50"/>
      <c r="D106" s="50"/>
      <c r="E106" s="50"/>
      <c r="F106" s="50"/>
      <c r="G106" s="50"/>
      <c r="H106" s="50"/>
      <c r="I106" s="49"/>
      <c r="J106" s="169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69"/>
      <c r="AG106" s="169"/>
      <c r="AH106" s="169"/>
      <c r="AI106" s="169"/>
      <c r="AJ106" s="169"/>
      <c r="AK106" s="169"/>
      <c r="AL106" s="169"/>
      <c r="AM106" s="169"/>
      <c r="AN106" s="169"/>
      <c r="AO106" s="169"/>
      <c r="AP106" s="169"/>
    </row>
    <row r="107" spans="1:42" x14ac:dyDescent="0.25">
      <c r="A107" s="48"/>
      <c r="B107" s="50"/>
      <c r="C107" s="50"/>
      <c r="D107" s="50"/>
      <c r="E107" s="50"/>
      <c r="F107" s="50"/>
      <c r="G107" s="50"/>
      <c r="H107" s="50"/>
      <c r="I107" s="4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69"/>
      <c r="AG107" s="169"/>
      <c r="AH107" s="169"/>
      <c r="AI107" s="169"/>
      <c r="AJ107" s="169"/>
      <c r="AK107" s="169"/>
      <c r="AL107" s="169"/>
      <c r="AM107" s="169"/>
      <c r="AN107" s="169"/>
      <c r="AO107" s="169"/>
      <c r="AP107" s="169"/>
    </row>
    <row r="108" spans="1:42" x14ac:dyDescent="0.25">
      <c r="A108" s="48"/>
      <c r="B108" s="49"/>
      <c r="C108" s="49"/>
      <c r="D108" s="49"/>
      <c r="E108" s="49"/>
      <c r="F108" s="49"/>
      <c r="G108" s="49"/>
      <c r="H108" s="49"/>
      <c r="I108" s="49"/>
      <c r="J108" s="169"/>
      <c r="K108" s="169"/>
      <c r="L108" s="169"/>
      <c r="M108" s="169"/>
      <c r="N108" s="169"/>
      <c r="O108" s="169"/>
      <c r="P108" s="169"/>
      <c r="Q108" s="169"/>
      <c r="R108" s="169"/>
      <c r="S108" s="169"/>
      <c r="T108" s="169"/>
      <c r="U108" s="169"/>
      <c r="V108" s="169"/>
      <c r="W108" s="169"/>
      <c r="X108" s="169"/>
      <c r="Y108" s="169"/>
      <c r="Z108" s="169"/>
      <c r="AA108" s="169"/>
      <c r="AB108" s="169"/>
      <c r="AC108" s="169"/>
      <c r="AD108" s="169"/>
      <c r="AE108" s="169"/>
      <c r="AF108" s="169"/>
      <c r="AG108" s="169"/>
      <c r="AH108" s="169"/>
      <c r="AI108" s="169"/>
      <c r="AJ108" s="169"/>
      <c r="AK108" s="169"/>
      <c r="AL108" s="169"/>
      <c r="AM108" s="169"/>
      <c r="AN108" s="169"/>
      <c r="AO108" s="169"/>
      <c r="AP108" s="169"/>
    </row>
    <row r="109" spans="1:42" x14ac:dyDescent="0.25">
      <c r="A109" s="51"/>
      <c r="B109" s="52"/>
      <c r="C109" s="52"/>
      <c r="D109" s="52"/>
      <c r="E109" s="52"/>
      <c r="F109" s="52"/>
      <c r="G109" s="52"/>
      <c r="H109" s="52"/>
      <c r="I109" s="53"/>
      <c r="J109" s="169"/>
      <c r="K109" s="169"/>
      <c r="L109" s="169"/>
      <c r="M109" s="169"/>
      <c r="N109" s="169"/>
      <c r="O109" s="169"/>
      <c r="P109" s="169"/>
      <c r="Q109" s="169"/>
      <c r="R109" s="169"/>
      <c r="S109" s="169"/>
      <c r="T109" s="169"/>
      <c r="U109" s="169"/>
      <c r="V109" s="169"/>
      <c r="W109" s="169"/>
      <c r="X109" s="169"/>
      <c r="Y109" s="169"/>
      <c r="Z109" s="169"/>
      <c r="AA109" s="169"/>
      <c r="AB109" s="169"/>
      <c r="AC109" s="169"/>
      <c r="AD109" s="169"/>
      <c r="AE109" s="169"/>
      <c r="AF109" s="169"/>
      <c r="AG109" s="169"/>
      <c r="AH109" s="169"/>
      <c r="AI109" s="169"/>
      <c r="AJ109" s="169"/>
      <c r="AK109" s="169"/>
      <c r="AL109" s="169"/>
      <c r="AM109" s="169"/>
      <c r="AN109" s="169"/>
      <c r="AO109" s="169"/>
      <c r="AP109" s="169"/>
    </row>
    <row r="110" spans="1:42" x14ac:dyDescent="0.25">
      <c r="A110" s="48"/>
      <c r="B110" s="50"/>
      <c r="C110" s="50"/>
      <c r="D110" s="50"/>
      <c r="E110" s="50"/>
      <c r="F110" s="50"/>
      <c r="G110" s="50"/>
      <c r="H110" s="50"/>
      <c r="I110" s="49"/>
      <c r="J110" s="169"/>
      <c r="K110" s="169"/>
      <c r="L110" s="169"/>
      <c r="M110" s="169"/>
      <c r="N110" s="169"/>
      <c r="O110" s="169"/>
      <c r="P110" s="169"/>
      <c r="Q110" s="169"/>
      <c r="R110" s="169"/>
      <c r="S110" s="169"/>
      <c r="T110" s="169"/>
      <c r="U110" s="169"/>
      <c r="V110" s="169"/>
      <c r="W110" s="169"/>
      <c r="X110" s="169"/>
      <c r="Y110" s="169"/>
      <c r="Z110" s="169"/>
      <c r="AA110" s="169"/>
      <c r="AB110" s="169"/>
      <c r="AC110" s="169"/>
      <c r="AD110" s="169"/>
      <c r="AE110" s="169"/>
      <c r="AF110" s="169"/>
      <c r="AG110" s="169"/>
      <c r="AH110" s="169"/>
      <c r="AI110" s="169"/>
      <c r="AJ110" s="169"/>
      <c r="AK110" s="169"/>
      <c r="AL110" s="169"/>
      <c r="AM110" s="169"/>
      <c r="AN110" s="169"/>
      <c r="AO110" s="169"/>
      <c r="AP110" s="169"/>
    </row>
    <row r="111" spans="1:42" x14ac:dyDescent="0.25">
      <c r="A111" s="48"/>
      <c r="B111" s="50"/>
      <c r="C111" s="50"/>
      <c r="D111" s="50"/>
      <c r="E111" s="50"/>
      <c r="F111" s="50"/>
      <c r="G111" s="50"/>
      <c r="H111" s="50"/>
      <c r="I111" s="49"/>
      <c r="J111" s="169"/>
      <c r="K111" s="169"/>
      <c r="L111" s="169"/>
      <c r="M111" s="169"/>
      <c r="N111" s="169"/>
      <c r="O111" s="169"/>
      <c r="P111" s="169"/>
      <c r="Q111" s="169"/>
      <c r="R111" s="169"/>
      <c r="S111" s="169"/>
      <c r="T111" s="169"/>
      <c r="U111" s="169"/>
      <c r="V111" s="169"/>
      <c r="W111" s="169"/>
      <c r="X111" s="169"/>
      <c r="Y111" s="169"/>
      <c r="Z111" s="169"/>
      <c r="AA111" s="169"/>
      <c r="AB111" s="169"/>
      <c r="AC111" s="169"/>
      <c r="AD111" s="169"/>
      <c r="AE111" s="169"/>
      <c r="AF111" s="169"/>
      <c r="AG111" s="169"/>
      <c r="AH111" s="169"/>
      <c r="AI111" s="169"/>
      <c r="AJ111" s="169"/>
      <c r="AK111" s="169"/>
      <c r="AL111" s="169"/>
      <c r="AM111" s="169"/>
      <c r="AN111" s="169"/>
      <c r="AO111" s="169"/>
      <c r="AP111" s="169"/>
    </row>
    <row r="112" spans="1:42" x14ac:dyDescent="0.25">
      <c r="A112" s="48"/>
      <c r="B112" s="50"/>
      <c r="C112" s="50"/>
      <c r="D112" s="50"/>
      <c r="E112" s="50"/>
      <c r="F112" s="50"/>
      <c r="G112" s="50"/>
      <c r="H112" s="50"/>
      <c r="I112" s="4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69"/>
      <c r="W112" s="169"/>
      <c r="X112" s="169"/>
      <c r="Y112" s="169"/>
      <c r="Z112" s="169"/>
      <c r="AA112" s="169"/>
      <c r="AB112" s="169"/>
      <c r="AC112" s="169"/>
      <c r="AD112" s="169"/>
      <c r="AE112" s="169"/>
      <c r="AF112" s="169"/>
      <c r="AG112" s="169"/>
      <c r="AH112" s="169"/>
      <c r="AI112" s="169"/>
      <c r="AJ112" s="169"/>
      <c r="AK112" s="169"/>
      <c r="AL112" s="169"/>
      <c r="AM112" s="169"/>
      <c r="AN112" s="169"/>
      <c r="AO112" s="169"/>
      <c r="AP112" s="169"/>
    </row>
    <row r="113" spans="1:42" x14ac:dyDescent="0.25">
      <c r="A113" s="48"/>
      <c r="B113" s="50"/>
      <c r="C113" s="50"/>
      <c r="D113" s="50"/>
      <c r="E113" s="50"/>
      <c r="F113" s="50"/>
      <c r="G113" s="50"/>
      <c r="H113" s="50"/>
      <c r="I113" s="49"/>
      <c r="J113" s="169"/>
      <c r="K113" s="169"/>
      <c r="L113" s="169"/>
      <c r="M113" s="169"/>
      <c r="N113" s="169"/>
      <c r="O113" s="169"/>
      <c r="P113" s="169"/>
      <c r="Q113" s="169"/>
      <c r="R113" s="169"/>
      <c r="S113" s="169"/>
      <c r="T113" s="169"/>
      <c r="U113" s="169"/>
      <c r="V113" s="169"/>
      <c r="W113" s="169"/>
      <c r="X113" s="169"/>
      <c r="Y113" s="169"/>
      <c r="Z113" s="169"/>
      <c r="AA113" s="169"/>
      <c r="AB113" s="169"/>
      <c r="AC113" s="169"/>
      <c r="AD113" s="169"/>
      <c r="AE113" s="169"/>
      <c r="AF113" s="169"/>
      <c r="AG113" s="169"/>
      <c r="AH113" s="169"/>
      <c r="AI113" s="169"/>
      <c r="AJ113" s="169"/>
      <c r="AK113" s="169"/>
      <c r="AL113" s="169"/>
      <c r="AM113" s="169"/>
      <c r="AN113" s="169"/>
      <c r="AO113" s="169"/>
      <c r="AP113" s="169"/>
    </row>
    <row r="114" spans="1:42" x14ac:dyDescent="0.25">
      <c r="A114" s="48"/>
      <c r="B114" s="50"/>
      <c r="C114" s="50"/>
      <c r="D114" s="50"/>
      <c r="E114" s="50"/>
      <c r="F114" s="50"/>
      <c r="G114" s="50"/>
      <c r="H114" s="50"/>
      <c r="I114" s="49"/>
      <c r="J114" s="169"/>
      <c r="K114" s="169"/>
      <c r="L114" s="169"/>
      <c r="M114" s="169"/>
      <c r="N114" s="169"/>
      <c r="O114" s="169"/>
      <c r="P114" s="169"/>
      <c r="Q114" s="169"/>
      <c r="R114" s="169"/>
      <c r="S114" s="169"/>
      <c r="T114" s="169"/>
      <c r="U114" s="169"/>
      <c r="V114" s="169"/>
      <c r="W114" s="169"/>
      <c r="X114" s="169"/>
      <c r="Y114" s="169"/>
      <c r="Z114" s="169"/>
      <c r="AA114" s="169"/>
      <c r="AB114" s="169"/>
      <c r="AC114" s="169"/>
      <c r="AD114" s="169"/>
      <c r="AE114" s="169"/>
      <c r="AF114" s="169"/>
      <c r="AG114" s="169"/>
      <c r="AH114" s="169"/>
      <c r="AI114" s="169"/>
      <c r="AJ114" s="169"/>
      <c r="AK114" s="169"/>
      <c r="AL114" s="169"/>
      <c r="AM114" s="169"/>
      <c r="AN114" s="169"/>
      <c r="AO114" s="169"/>
      <c r="AP114" s="169"/>
    </row>
    <row r="115" spans="1:42" x14ac:dyDescent="0.25">
      <c r="A115" s="48"/>
      <c r="B115" s="49"/>
      <c r="C115" s="49"/>
      <c r="D115" s="49"/>
      <c r="E115" s="49"/>
      <c r="F115" s="49"/>
      <c r="G115" s="49"/>
      <c r="H115" s="49"/>
      <c r="I115" s="4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69"/>
      <c r="AG115" s="169"/>
      <c r="AH115" s="169"/>
      <c r="AI115" s="169"/>
      <c r="AJ115" s="169"/>
      <c r="AK115" s="169"/>
      <c r="AL115" s="169"/>
      <c r="AM115" s="169"/>
      <c r="AN115" s="169"/>
      <c r="AO115" s="169"/>
      <c r="AP115" s="169"/>
    </row>
    <row r="116" spans="1:42" x14ac:dyDescent="0.25">
      <c r="A116" s="51"/>
      <c r="B116" s="52"/>
      <c r="C116" s="52"/>
      <c r="D116" s="52"/>
      <c r="E116" s="52"/>
      <c r="F116" s="52"/>
      <c r="G116" s="52"/>
      <c r="H116" s="52"/>
      <c r="I116" s="53"/>
      <c r="J116" s="169"/>
      <c r="K116" s="169"/>
      <c r="L116" s="169"/>
      <c r="M116" s="169"/>
      <c r="N116" s="169"/>
      <c r="O116" s="169"/>
      <c r="P116" s="169"/>
      <c r="Q116" s="169"/>
      <c r="R116" s="169"/>
      <c r="S116" s="169"/>
      <c r="T116" s="169"/>
      <c r="U116" s="169"/>
      <c r="V116" s="169"/>
      <c r="W116" s="169"/>
      <c r="X116" s="169"/>
      <c r="Y116" s="169"/>
      <c r="Z116" s="169"/>
      <c r="AA116" s="169"/>
      <c r="AB116" s="169"/>
      <c r="AC116" s="169"/>
      <c r="AD116" s="169"/>
      <c r="AE116" s="169"/>
      <c r="AF116" s="169"/>
      <c r="AG116" s="169"/>
      <c r="AH116" s="169"/>
      <c r="AI116" s="169"/>
      <c r="AJ116" s="169"/>
      <c r="AK116" s="169"/>
      <c r="AL116" s="169"/>
      <c r="AM116" s="169"/>
      <c r="AN116" s="169"/>
      <c r="AO116" s="169"/>
      <c r="AP116" s="169"/>
    </row>
    <row r="117" spans="1:42" x14ac:dyDescent="0.25">
      <c r="A117" s="48"/>
      <c r="B117" s="50"/>
      <c r="C117" s="50"/>
      <c r="D117" s="50"/>
      <c r="E117" s="50"/>
      <c r="F117" s="50"/>
      <c r="G117" s="50"/>
      <c r="H117" s="50"/>
      <c r="I117" s="49"/>
      <c r="J117" s="169"/>
      <c r="K117" s="169"/>
      <c r="L117" s="169"/>
      <c r="M117" s="169"/>
      <c r="N117" s="169"/>
      <c r="O117" s="169"/>
      <c r="P117" s="169"/>
      <c r="Q117" s="169"/>
      <c r="R117" s="169"/>
      <c r="S117" s="169"/>
      <c r="T117" s="169"/>
      <c r="U117" s="169"/>
      <c r="V117" s="169"/>
      <c r="W117" s="169"/>
      <c r="X117" s="169"/>
      <c r="Y117" s="169"/>
      <c r="Z117" s="169"/>
      <c r="AA117" s="169"/>
      <c r="AB117" s="169"/>
      <c r="AC117" s="169"/>
      <c r="AD117" s="169"/>
      <c r="AE117" s="169"/>
      <c r="AF117" s="169"/>
      <c r="AG117" s="169"/>
      <c r="AH117" s="169"/>
      <c r="AI117" s="169"/>
      <c r="AJ117" s="169"/>
      <c r="AK117" s="169"/>
      <c r="AL117" s="169"/>
      <c r="AM117" s="169"/>
      <c r="AN117" s="169"/>
      <c r="AO117" s="169"/>
      <c r="AP117" s="169"/>
    </row>
    <row r="118" spans="1:42" x14ac:dyDescent="0.25">
      <c r="A118" s="48"/>
      <c r="B118" s="50"/>
      <c r="C118" s="50"/>
      <c r="D118" s="50"/>
      <c r="E118" s="50"/>
      <c r="F118" s="50"/>
      <c r="G118" s="50"/>
      <c r="H118" s="50"/>
      <c r="I118" s="49"/>
      <c r="J118" s="169"/>
      <c r="K118" s="169"/>
      <c r="L118" s="169"/>
      <c r="M118" s="169"/>
      <c r="N118" s="169"/>
      <c r="O118" s="169"/>
      <c r="P118" s="169"/>
      <c r="Q118" s="169"/>
      <c r="R118" s="169"/>
      <c r="S118" s="169"/>
      <c r="T118" s="169"/>
      <c r="U118" s="169"/>
      <c r="V118" s="169"/>
      <c r="W118" s="169"/>
      <c r="X118" s="169"/>
      <c r="Y118" s="169"/>
      <c r="Z118" s="169"/>
      <c r="AA118" s="169"/>
      <c r="AB118" s="169"/>
      <c r="AC118" s="169"/>
      <c r="AD118" s="169"/>
      <c r="AE118" s="169"/>
      <c r="AF118" s="169"/>
      <c r="AG118" s="169"/>
      <c r="AH118" s="169"/>
      <c r="AI118" s="169"/>
      <c r="AJ118" s="169"/>
      <c r="AK118" s="169"/>
      <c r="AL118" s="169"/>
      <c r="AM118" s="169"/>
      <c r="AN118" s="169"/>
      <c r="AO118" s="169"/>
      <c r="AP118" s="169"/>
    </row>
    <row r="119" spans="1:42" x14ac:dyDescent="0.25">
      <c r="A119" s="48"/>
      <c r="B119" s="50"/>
      <c r="C119" s="52"/>
      <c r="D119" s="52"/>
      <c r="E119" s="52"/>
      <c r="F119" s="52"/>
      <c r="G119" s="52"/>
      <c r="H119" s="52"/>
      <c r="I119" s="53"/>
      <c r="J119" s="169"/>
      <c r="K119" s="169"/>
      <c r="L119" s="169"/>
      <c r="M119" s="169"/>
      <c r="N119" s="169"/>
      <c r="O119" s="169"/>
      <c r="P119" s="169"/>
      <c r="Q119" s="169"/>
      <c r="R119" s="169"/>
      <c r="S119" s="169"/>
      <c r="T119" s="169"/>
      <c r="U119" s="169"/>
      <c r="V119" s="169"/>
      <c r="W119" s="169"/>
      <c r="X119" s="169"/>
      <c r="Y119" s="169"/>
      <c r="Z119" s="169"/>
      <c r="AA119" s="169"/>
      <c r="AB119" s="169"/>
      <c r="AC119" s="169"/>
      <c r="AD119" s="169"/>
      <c r="AE119" s="169"/>
      <c r="AF119" s="169"/>
      <c r="AG119" s="169"/>
      <c r="AH119" s="169"/>
      <c r="AI119" s="169"/>
      <c r="AJ119" s="169"/>
      <c r="AK119" s="169"/>
      <c r="AL119" s="169"/>
      <c r="AM119" s="169"/>
      <c r="AN119" s="169"/>
      <c r="AO119" s="169"/>
      <c r="AP119" s="169"/>
    </row>
    <row r="120" spans="1:42" x14ac:dyDescent="0.25">
      <c r="A120" s="48"/>
      <c r="B120" s="50"/>
      <c r="C120" s="52"/>
      <c r="D120" s="52"/>
      <c r="E120" s="52"/>
      <c r="F120" s="52"/>
      <c r="G120" s="52"/>
      <c r="H120" s="52"/>
      <c r="I120" s="53"/>
      <c r="J120" s="169"/>
      <c r="K120" s="169"/>
      <c r="L120" s="169"/>
      <c r="M120" s="169"/>
      <c r="N120" s="169"/>
      <c r="O120" s="169"/>
      <c r="P120" s="169"/>
      <c r="Q120" s="169"/>
      <c r="R120" s="169"/>
      <c r="S120" s="169"/>
      <c r="T120" s="169"/>
      <c r="U120" s="169"/>
      <c r="V120" s="169"/>
      <c r="W120" s="169"/>
      <c r="X120" s="169"/>
      <c r="Y120" s="169"/>
      <c r="Z120" s="169"/>
      <c r="AA120" s="169"/>
      <c r="AB120" s="169"/>
      <c r="AC120" s="169"/>
      <c r="AD120" s="169"/>
      <c r="AE120" s="169"/>
      <c r="AF120" s="169"/>
      <c r="AG120" s="169"/>
      <c r="AH120" s="169"/>
      <c r="AI120" s="169"/>
      <c r="AJ120" s="169"/>
      <c r="AK120" s="169"/>
      <c r="AL120" s="169"/>
      <c r="AM120" s="169"/>
      <c r="AN120" s="169"/>
      <c r="AO120" s="169"/>
      <c r="AP120" s="169"/>
    </row>
    <row r="121" spans="1:42" x14ac:dyDescent="0.25">
      <c r="A121" s="48"/>
      <c r="B121" s="50"/>
      <c r="C121" s="50"/>
      <c r="D121" s="50"/>
      <c r="E121" s="50"/>
      <c r="F121" s="50"/>
      <c r="G121" s="50"/>
      <c r="H121" s="50"/>
      <c r="I121" s="49"/>
      <c r="J121" s="169"/>
      <c r="K121" s="169"/>
      <c r="L121" s="169"/>
      <c r="M121" s="169"/>
      <c r="N121" s="169"/>
      <c r="O121" s="169"/>
      <c r="P121" s="169"/>
      <c r="Q121" s="169"/>
      <c r="R121" s="169"/>
      <c r="S121" s="169"/>
      <c r="T121" s="169"/>
      <c r="U121" s="169"/>
      <c r="V121" s="169"/>
      <c r="W121" s="169"/>
      <c r="X121" s="169"/>
      <c r="Y121" s="169"/>
      <c r="Z121" s="169"/>
      <c r="AA121" s="169"/>
      <c r="AB121" s="169"/>
      <c r="AC121" s="169"/>
      <c r="AD121" s="169"/>
      <c r="AE121" s="169"/>
      <c r="AF121" s="169"/>
      <c r="AG121" s="169"/>
      <c r="AH121" s="169"/>
      <c r="AI121" s="169"/>
      <c r="AJ121" s="169"/>
      <c r="AK121" s="169"/>
      <c r="AL121" s="169"/>
      <c r="AM121" s="169"/>
      <c r="AN121" s="169"/>
      <c r="AO121" s="169"/>
      <c r="AP121" s="169"/>
    </row>
    <row r="122" spans="1:42" x14ac:dyDescent="0.25">
      <c r="A122" s="48"/>
      <c r="B122" s="50"/>
      <c r="C122" s="50"/>
      <c r="D122" s="50"/>
      <c r="E122" s="50"/>
      <c r="F122" s="50"/>
      <c r="G122" s="50"/>
      <c r="H122" s="50"/>
      <c r="I122" s="49"/>
      <c r="J122" s="169"/>
      <c r="K122" s="169"/>
      <c r="L122" s="169"/>
      <c r="M122" s="169"/>
      <c r="N122" s="169"/>
      <c r="O122" s="169"/>
      <c r="P122" s="169"/>
      <c r="Q122" s="169"/>
      <c r="R122" s="169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69"/>
      <c r="AG122" s="169"/>
      <c r="AH122" s="169"/>
      <c r="AI122" s="169"/>
      <c r="AJ122" s="169"/>
      <c r="AK122" s="169"/>
      <c r="AL122" s="169"/>
      <c r="AM122" s="169"/>
      <c r="AN122" s="169"/>
      <c r="AO122" s="169"/>
      <c r="AP122" s="169"/>
    </row>
    <row r="123" spans="1:42" x14ac:dyDescent="0.25">
      <c r="A123" s="48"/>
      <c r="B123" s="50"/>
      <c r="C123" s="50"/>
      <c r="D123" s="50"/>
      <c r="E123" s="50"/>
      <c r="F123" s="50"/>
      <c r="G123" s="50"/>
      <c r="H123" s="50"/>
      <c r="I123" s="49"/>
      <c r="J123" s="169"/>
      <c r="K123" s="169"/>
      <c r="L123" s="169"/>
      <c r="M123" s="169"/>
      <c r="N123" s="169"/>
      <c r="O123" s="169"/>
      <c r="P123" s="169"/>
      <c r="Q123" s="169"/>
      <c r="R123" s="169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69"/>
      <c r="AG123" s="169"/>
      <c r="AH123" s="169"/>
      <c r="AI123" s="169"/>
      <c r="AJ123" s="169"/>
      <c r="AK123" s="169"/>
      <c r="AL123" s="169"/>
      <c r="AM123" s="169"/>
      <c r="AN123" s="169"/>
      <c r="AO123" s="169"/>
      <c r="AP123" s="169"/>
    </row>
    <row r="124" spans="1:42" x14ac:dyDescent="0.25">
      <c r="A124" s="48"/>
      <c r="B124" s="49"/>
      <c r="C124" s="49"/>
      <c r="D124" s="49"/>
      <c r="E124" s="49"/>
      <c r="F124" s="49"/>
      <c r="G124" s="49"/>
      <c r="H124" s="49"/>
      <c r="I124" s="49"/>
      <c r="J124" s="169"/>
      <c r="K124" s="169"/>
      <c r="L124" s="169"/>
      <c r="M124" s="169"/>
      <c r="N124" s="169"/>
      <c r="O124" s="169"/>
      <c r="P124" s="169"/>
      <c r="Q124" s="169"/>
      <c r="R124" s="169"/>
      <c r="S124" s="169"/>
      <c r="T124" s="169"/>
      <c r="U124" s="169"/>
      <c r="V124" s="169"/>
      <c r="W124" s="169"/>
      <c r="X124" s="169"/>
      <c r="Y124" s="169"/>
      <c r="Z124" s="169"/>
      <c r="AA124" s="169"/>
      <c r="AB124" s="169"/>
      <c r="AC124" s="169"/>
      <c r="AD124" s="169"/>
      <c r="AE124" s="169"/>
      <c r="AF124" s="169"/>
      <c r="AG124" s="169"/>
      <c r="AH124" s="169"/>
      <c r="AI124" s="169"/>
      <c r="AJ124" s="169"/>
      <c r="AK124" s="169"/>
      <c r="AL124" s="169"/>
      <c r="AM124" s="169"/>
      <c r="AN124" s="169"/>
      <c r="AO124" s="169"/>
      <c r="AP124" s="169"/>
    </row>
    <row r="125" spans="1:42" x14ac:dyDescent="0.25">
      <c r="A125" s="54"/>
      <c r="B125" s="52"/>
      <c r="C125" s="49"/>
      <c r="D125" s="49"/>
      <c r="E125" s="49"/>
      <c r="F125" s="49"/>
      <c r="G125" s="49"/>
      <c r="H125" s="49"/>
      <c r="I125" s="49"/>
      <c r="J125" s="169"/>
      <c r="K125" s="169"/>
      <c r="L125" s="169"/>
      <c r="M125" s="169"/>
      <c r="N125" s="169"/>
      <c r="O125" s="169"/>
      <c r="P125" s="169"/>
      <c r="Q125" s="169"/>
      <c r="R125" s="169"/>
      <c r="S125" s="169"/>
      <c r="T125" s="169"/>
      <c r="U125" s="169"/>
      <c r="V125" s="169"/>
      <c r="W125" s="169"/>
      <c r="X125" s="169"/>
      <c r="Y125" s="169"/>
      <c r="Z125" s="169"/>
      <c r="AA125" s="169"/>
      <c r="AB125" s="169"/>
      <c r="AC125" s="169"/>
      <c r="AD125" s="169"/>
      <c r="AE125" s="169"/>
      <c r="AF125" s="169"/>
      <c r="AG125" s="169"/>
      <c r="AH125" s="169"/>
      <c r="AI125" s="169"/>
      <c r="AJ125" s="169"/>
      <c r="AK125" s="169"/>
      <c r="AL125" s="169"/>
      <c r="AM125" s="169"/>
      <c r="AN125" s="169"/>
      <c r="AO125" s="169"/>
      <c r="AP125" s="169"/>
    </row>
    <row r="126" spans="1:42" x14ac:dyDescent="0.25">
      <c r="A126" s="48"/>
      <c r="B126" s="50"/>
      <c r="C126" s="52"/>
      <c r="D126" s="52"/>
      <c r="E126" s="52"/>
      <c r="F126" s="52"/>
      <c r="G126" s="52"/>
      <c r="H126" s="52"/>
      <c r="I126" s="53"/>
      <c r="J126" s="169"/>
      <c r="K126" s="169"/>
      <c r="L126" s="169"/>
      <c r="M126" s="169"/>
      <c r="N126" s="169"/>
      <c r="O126" s="169"/>
      <c r="P126" s="169"/>
      <c r="Q126" s="169"/>
      <c r="R126" s="169"/>
      <c r="S126" s="169"/>
      <c r="T126" s="169"/>
      <c r="U126" s="169"/>
      <c r="V126" s="169"/>
      <c r="W126" s="169"/>
      <c r="X126" s="169"/>
      <c r="Y126" s="169"/>
      <c r="Z126" s="169"/>
      <c r="AA126" s="169"/>
      <c r="AB126" s="169"/>
      <c r="AC126" s="169"/>
      <c r="AD126" s="169"/>
      <c r="AE126" s="169"/>
      <c r="AF126" s="169"/>
      <c r="AG126" s="169"/>
      <c r="AH126" s="169"/>
      <c r="AI126" s="169"/>
      <c r="AJ126" s="169"/>
      <c r="AK126" s="169"/>
      <c r="AL126" s="169"/>
      <c r="AM126" s="169"/>
      <c r="AN126" s="169"/>
      <c r="AO126" s="169"/>
      <c r="AP126" s="169"/>
    </row>
    <row r="127" spans="1:42" x14ac:dyDescent="0.25">
      <c r="A127" s="48"/>
      <c r="B127" s="50"/>
      <c r="C127" s="50"/>
      <c r="D127" s="50"/>
      <c r="E127" s="50"/>
      <c r="F127" s="50"/>
      <c r="G127" s="50"/>
      <c r="H127" s="50"/>
      <c r="I127" s="49"/>
      <c r="J127" s="169"/>
      <c r="K127" s="169"/>
      <c r="L127" s="169"/>
      <c r="M127" s="169"/>
      <c r="N127" s="169"/>
      <c r="O127" s="169"/>
      <c r="P127" s="169"/>
      <c r="Q127" s="169"/>
      <c r="R127" s="169"/>
      <c r="S127" s="169"/>
      <c r="T127" s="169"/>
      <c r="U127" s="169"/>
      <c r="V127" s="169"/>
      <c r="W127" s="169"/>
      <c r="X127" s="169"/>
      <c r="Y127" s="169"/>
      <c r="Z127" s="169"/>
      <c r="AA127" s="169"/>
      <c r="AB127" s="169"/>
      <c r="AC127" s="169"/>
      <c r="AD127" s="169"/>
      <c r="AE127" s="169"/>
      <c r="AF127" s="169"/>
      <c r="AG127" s="169"/>
      <c r="AH127" s="169"/>
      <c r="AI127" s="169"/>
      <c r="AJ127" s="169"/>
      <c r="AK127" s="169"/>
      <c r="AL127" s="169"/>
      <c r="AM127" s="169"/>
      <c r="AN127" s="169"/>
      <c r="AO127" s="169"/>
      <c r="AP127" s="169"/>
    </row>
    <row r="128" spans="1:42" x14ac:dyDescent="0.25">
      <c r="A128" s="48"/>
      <c r="B128" s="50"/>
      <c r="C128" s="50"/>
      <c r="D128" s="50"/>
      <c r="E128" s="50"/>
      <c r="F128" s="50"/>
      <c r="G128" s="50"/>
      <c r="H128" s="50"/>
      <c r="I128" s="49"/>
      <c r="J128" s="169"/>
      <c r="K128" s="169"/>
      <c r="L128" s="169"/>
      <c r="M128" s="169"/>
      <c r="N128" s="169"/>
      <c r="O128" s="169"/>
      <c r="P128" s="169"/>
      <c r="Q128" s="169"/>
      <c r="R128" s="169"/>
      <c r="S128" s="169"/>
      <c r="T128" s="169"/>
      <c r="U128" s="169"/>
      <c r="V128" s="169"/>
      <c r="W128" s="169"/>
      <c r="X128" s="169"/>
      <c r="Y128" s="169"/>
      <c r="Z128" s="169"/>
      <c r="AA128" s="169"/>
      <c r="AB128" s="169"/>
      <c r="AC128" s="169"/>
      <c r="AD128" s="169"/>
      <c r="AE128" s="169"/>
      <c r="AF128" s="169"/>
      <c r="AG128" s="169"/>
      <c r="AH128" s="169"/>
      <c r="AI128" s="169"/>
      <c r="AJ128" s="169"/>
      <c r="AK128" s="169"/>
      <c r="AL128" s="169"/>
      <c r="AM128" s="169"/>
      <c r="AN128" s="169"/>
      <c r="AO128" s="169"/>
      <c r="AP128" s="169"/>
    </row>
    <row r="129" spans="1:42" x14ac:dyDescent="0.25">
      <c r="A129" s="48"/>
      <c r="B129" s="49"/>
      <c r="C129" s="49"/>
      <c r="D129" s="49"/>
      <c r="E129" s="49"/>
      <c r="F129" s="49"/>
      <c r="G129" s="49"/>
      <c r="H129" s="49"/>
      <c r="I129" s="49"/>
      <c r="J129" s="169"/>
      <c r="K129" s="169"/>
      <c r="L129" s="169"/>
      <c r="M129" s="169"/>
      <c r="N129" s="169"/>
      <c r="O129" s="169"/>
      <c r="P129" s="169"/>
      <c r="Q129" s="169"/>
      <c r="R129" s="169"/>
      <c r="S129" s="169"/>
      <c r="T129" s="169"/>
      <c r="U129" s="169"/>
      <c r="V129" s="169"/>
      <c r="W129" s="169"/>
      <c r="X129" s="169"/>
      <c r="Y129" s="169"/>
      <c r="Z129" s="169"/>
      <c r="AA129" s="169"/>
      <c r="AB129" s="169"/>
      <c r="AC129" s="169"/>
      <c r="AD129" s="169"/>
      <c r="AE129" s="169"/>
      <c r="AF129" s="169"/>
      <c r="AG129" s="169"/>
      <c r="AH129" s="169"/>
      <c r="AI129" s="169"/>
      <c r="AJ129" s="169"/>
      <c r="AK129" s="169"/>
      <c r="AL129" s="169"/>
      <c r="AM129" s="169"/>
      <c r="AN129" s="169"/>
      <c r="AO129" s="169"/>
      <c r="AP129" s="169"/>
    </row>
    <row r="130" spans="1:42" x14ac:dyDescent="0.25">
      <c r="A130" s="54"/>
      <c r="B130" s="52"/>
      <c r="C130" s="52"/>
      <c r="D130" s="52"/>
      <c r="E130" s="52"/>
      <c r="F130" s="52"/>
      <c r="G130" s="52"/>
      <c r="H130" s="52"/>
      <c r="I130" s="53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</row>
    <row r="131" spans="1:42" x14ac:dyDescent="0.25">
      <c r="A131" s="54"/>
      <c r="B131" s="52"/>
      <c r="C131" s="52"/>
      <c r="D131" s="52"/>
      <c r="E131" s="52"/>
      <c r="F131" s="52"/>
      <c r="G131" s="52"/>
      <c r="H131" s="52"/>
      <c r="I131" s="53"/>
      <c r="J131" s="169"/>
      <c r="K131" s="169"/>
      <c r="L131" s="169"/>
      <c r="M131" s="169"/>
      <c r="N131" s="169"/>
      <c r="O131" s="169"/>
      <c r="P131" s="169"/>
      <c r="Q131" s="169"/>
      <c r="R131" s="169"/>
      <c r="S131" s="169"/>
      <c r="T131" s="169"/>
      <c r="U131" s="169"/>
      <c r="V131" s="169"/>
      <c r="W131" s="169"/>
      <c r="X131" s="169"/>
      <c r="Y131" s="169"/>
      <c r="Z131" s="169"/>
      <c r="AA131" s="169"/>
      <c r="AB131" s="169"/>
      <c r="AC131" s="169"/>
      <c r="AD131" s="169"/>
      <c r="AE131" s="169"/>
      <c r="AF131" s="169"/>
      <c r="AG131" s="169"/>
      <c r="AH131" s="169"/>
      <c r="AI131" s="169"/>
      <c r="AJ131" s="169"/>
      <c r="AK131" s="169"/>
      <c r="AL131" s="169"/>
      <c r="AM131" s="169"/>
      <c r="AN131" s="169"/>
      <c r="AO131" s="169"/>
      <c r="AP131" s="169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37" zoomScale="70" zoomScaleNormal="70" workbookViewId="0">
      <selection activeCell="M83" sqref="M83"/>
    </sheetView>
  </sheetViews>
  <sheetFormatPr defaultRowHeight="12.75" x14ac:dyDescent="0.25"/>
  <cols>
    <col min="1" max="1" width="9.28515625" style="78" customWidth="1"/>
    <col min="2" max="2" width="55.285156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4.2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31.5" customHeight="1" x14ac:dyDescent="0.25">
      <c r="A2" s="202" t="s">
        <v>168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18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72.7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4.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63.75" x14ac:dyDescent="0.25">
      <c r="A8" s="60">
        <v>1</v>
      </c>
      <c r="B8" s="61" t="s">
        <v>53</v>
      </c>
      <c r="C8" s="56">
        <f t="shared" ref="C8:AP8" si="0">SUM(C9:C10)</f>
        <v>11</v>
      </c>
      <c r="D8" s="56">
        <f t="shared" si="0"/>
        <v>0</v>
      </c>
      <c r="E8" s="56">
        <f t="shared" si="0"/>
        <v>11</v>
      </c>
      <c r="F8" s="56">
        <f t="shared" si="0"/>
        <v>0</v>
      </c>
      <c r="G8" s="56">
        <f t="shared" si="0"/>
        <v>0</v>
      </c>
      <c r="H8" s="56">
        <f t="shared" si="0"/>
        <v>20</v>
      </c>
      <c r="I8" s="56">
        <f t="shared" si="0"/>
        <v>18</v>
      </c>
      <c r="J8" s="56">
        <f t="shared" si="0"/>
        <v>1</v>
      </c>
      <c r="K8" s="56">
        <f t="shared" si="0"/>
        <v>1</v>
      </c>
      <c r="L8" s="56">
        <f t="shared" si="0"/>
        <v>0</v>
      </c>
      <c r="M8" s="56">
        <f t="shared" si="0"/>
        <v>9</v>
      </c>
      <c r="N8" s="56">
        <f t="shared" si="0"/>
        <v>6</v>
      </c>
      <c r="O8" s="56">
        <f t="shared" si="0"/>
        <v>1</v>
      </c>
      <c r="P8" s="56">
        <f t="shared" si="0"/>
        <v>2</v>
      </c>
      <c r="Q8" s="56">
        <f t="shared" si="0"/>
        <v>0</v>
      </c>
      <c r="R8" s="56">
        <f t="shared" si="0"/>
        <v>2</v>
      </c>
      <c r="S8" s="56">
        <f t="shared" si="0"/>
        <v>0</v>
      </c>
      <c r="T8" s="56">
        <f t="shared" si="0"/>
        <v>1</v>
      </c>
      <c r="U8" s="56">
        <f t="shared" si="0"/>
        <v>1</v>
      </c>
      <c r="V8" s="56">
        <f t="shared" si="0"/>
        <v>11</v>
      </c>
      <c r="W8" s="56">
        <f t="shared" si="0"/>
        <v>0</v>
      </c>
      <c r="X8" s="56">
        <f t="shared" si="0"/>
        <v>2</v>
      </c>
      <c r="Y8" s="56">
        <f t="shared" si="0"/>
        <v>18</v>
      </c>
      <c r="Z8" s="56">
        <f t="shared" si="0"/>
        <v>2</v>
      </c>
      <c r="AA8" s="56">
        <f t="shared" si="0"/>
        <v>9</v>
      </c>
      <c r="AB8" s="56">
        <f t="shared" si="0"/>
        <v>1</v>
      </c>
      <c r="AC8" s="56">
        <f t="shared" si="0"/>
        <v>10</v>
      </c>
      <c r="AD8" s="56">
        <f t="shared" si="0"/>
        <v>2</v>
      </c>
      <c r="AE8" s="56">
        <f t="shared" si="0"/>
        <v>8</v>
      </c>
      <c r="AF8" s="56">
        <f t="shared" si="0"/>
        <v>0</v>
      </c>
      <c r="AG8" s="56">
        <f t="shared" si="0"/>
        <v>10</v>
      </c>
      <c r="AH8" s="56">
        <f t="shared" si="0"/>
        <v>0</v>
      </c>
      <c r="AI8" s="56">
        <f t="shared" si="0"/>
        <v>0</v>
      </c>
      <c r="AJ8" s="56">
        <f t="shared" si="0"/>
        <v>0</v>
      </c>
      <c r="AK8" s="56">
        <f t="shared" si="0"/>
        <v>0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8</v>
      </c>
      <c r="D9" s="65">
        <v>0</v>
      </c>
      <c r="E9" s="65">
        <v>8</v>
      </c>
      <c r="F9" s="65">
        <v>0</v>
      </c>
      <c r="G9" s="65">
        <v>0</v>
      </c>
      <c r="H9" s="65">
        <v>9</v>
      </c>
      <c r="I9" s="65">
        <f t="shared" ref="I9" si="1">H9-J9-K9</f>
        <v>8</v>
      </c>
      <c r="J9" s="39">
        <v>1</v>
      </c>
      <c r="K9" s="39">
        <v>0</v>
      </c>
      <c r="L9" s="39">
        <v>0</v>
      </c>
      <c r="M9" s="39">
        <v>7</v>
      </c>
      <c r="N9" s="39">
        <v>6</v>
      </c>
      <c r="O9" s="39">
        <v>1</v>
      </c>
      <c r="P9" s="39">
        <v>0</v>
      </c>
      <c r="Q9" s="39">
        <v>0</v>
      </c>
      <c r="R9" s="39">
        <f t="shared" ref="R9:R10" si="2">S9+T9+U9</f>
        <v>0</v>
      </c>
      <c r="S9" s="39">
        <v>0</v>
      </c>
      <c r="T9" s="39">
        <v>0</v>
      </c>
      <c r="U9" s="39">
        <v>0</v>
      </c>
      <c r="V9" s="39">
        <f t="shared" ref="V9:V10" si="3">M9+R9</f>
        <v>7</v>
      </c>
      <c r="W9" s="39">
        <v>0</v>
      </c>
      <c r="X9" s="39">
        <v>1</v>
      </c>
      <c r="Y9" s="39">
        <f t="shared" ref="Y9" si="4">E9+I9-V9-W9</f>
        <v>9</v>
      </c>
      <c r="Z9" s="39">
        <v>1</v>
      </c>
      <c r="AA9" s="39">
        <v>6</v>
      </c>
      <c r="AB9" s="39">
        <v>0</v>
      </c>
      <c r="AC9" s="39">
        <v>6</v>
      </c>
      <c r="AD9" s="39">
        <v>0</v>
      </c>
      <c r="AE9" s="39">
        <v>6</v>
      </c>
      <c r="AF9" s="39"/>
      <c r="AG9" s="39">
        <v>6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64"/>
      <c r="AN9" s="64"/>
      <c r="AO9" s="64"/>
      <c r="AP9" s="64"/>
    </row>
    <row r="10" spans="1:42" ht="51" x14ac:dyDescent="0.25">
      <c r="A10" s="62" t="s">
        <v>46</v>
      </c>
      <c r="B10" s="63" t="s">
        <v>55</v>
      </c>
      <c r="C10" s="64">
        <v>3</v>
      </c>
      <c r="D10" s="65">
        <v>0</v>
      </c>
      <c r="E10" s="65">
        <v>3</v>
      </c>
      <c r="F10" s="65">
        <v>0</v>
      </c>
      <c r="G10" s="65">
        <v>0</v>
      </c>
      <c r="H10" s="65">
        <v>11</v>
      </c>
      <c r="I10" s="65">
        <v>10</v>
      </c>
      <c r="J10" s="65">
        <v>0</v>
      </c>
      <c r="K10" s="39">
        <v>1</v>
      </c>
      <c r="L10" s="39">
        <v>0</v>
      </c>
      <c r="M10" s="39">
        <f t="shared" ref="M10" si="5">N10+O10+P10+Q10</f>
        <v>2</v>
      </c>
      <c r="N10" s="39">
        <v>0</v>
      </c>
      <c r="O10" s="39">
        <v>0</v>
      </c>
      <c r="P10" s="39">
        <v>2</v>
      </c>
      <c r="Q10" s="39">
        <v>0</v>
      </c>
      <c r="R10" s="39">
        <f t="shared" si="2"/>
        <v>2</v>
      </c>
      <c r="S10" s="39">
        <v>0</v>
      </c>
      <c r="T10" s="39">
        <v>1</v>
      </c>
      <c r="U10" s="39">
        <v>1</v>
      </c>
      <c r="V10" s="39">
        <f t="shared" si="3"/>
        <v>4</v>
      </c>
      <c r="W10" s="39">
        <v>0</v>
      </c>
      <c r="X10" s="66">
        <v>1</v>
      </c>
      <c r="Y10" s="39">
        <f t="shared" ref="Y10" si="6">E10+I10-V10</f>
        <v>9</v>
      </c>
      <c r="Z10" s="66">
        <v>1</v>
      </c>
      <c r="AA10" s="66">
        <v>3</v>
      </c>
      <c r="AB10" s="66">
        <v>1</v>
      </c>
      <c r="AC10" s="66">
        <v>4</v>
      </c>
      <c r="AD10" s="66">
        <v>2</v>
      </c>
      <c r="AE10" s="66">
        <v>2</v>
      </c>
      <c r="AF10" s="39"/>
      <c r="AG10" s="39">
        <v>4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76.5" x14ac:dyDescent="0.25">
      <c r="A11" s="60">
        <v>2</v>
      </c>
      <c r="B11" s="61" t="s">
        <v>56</v>
      </c>
      <c r="C11" s="56">
        <f t="shared" ref="C11:AP11" si="7">SUM(C12:C13)</f>
        <v>6</v>
      </c>
      <c r="D11" s="56">
        <f t="shared" si="7"/>
        <v>0</v>
      </c>
      <c r="E11" s="56">
        <f t="shared" si="7"/>
        <v>6</v>
      </c>
      <c r="F11" s="56">
        <f t="shared" si="7"/>
        <v>0</v>
      </c>
      <c r="G11" s="56">
        <f t="shared" si="7"/>
        <v>0</v>
      </c>
      <c r="H11" s="56">
        <f t="shared" si="7"/>
        <v>8</v>
      </c>
      <c r="I11" s="56">
        <f t="shared" si="7"/>
        <v>7</v>
      </c>
      <c r="J11" s="56">
        <f t="shared" si="7"/>
        <v>0</v>
      </c>
      <c r="K11" s="56">
        <f t="shared" si="7"/>
        <v>1</v>
      </c>
      <c r="L11" s="56">
        <f t="shared" si="7"/>
        <v>0</v>
      </c>
      <c r="M11" s="56">
        <f t="shared" si="7"/>
        <v>4</v>
      </c>
      <c r="N11" s="56">
        <f t="shared" si="7"/>
        <v>1</v>
      </c>
      <c r="O11" s="56">
        <f t="shared" si="7"/>
        <v>0</v>
      </c>
      <c r="P11" s="56">
        <f t="shared" si="7"/>
        <v>3</v>
      </c>
      <c r="Q11" s="56">
        <f t="shared" si="7"/>
        <v>0</v>
      </c>
      <c r="R11" s="56">
        <f t="shared" si="7"/>
        <v>2</v>
      </c>
      <c r="S11" s="56">
        <f t="shared" si="7"/>
        <v>0</v>
      </c>
      <c r="T11" s="56">
        <f t="shared" si="7"/>
        <v>2</v>
      </c>
      <c r="U11" s="56">
        <f t="shared" si="7"/>
        <v>0</v>
      </c>
      <c r="V11" s="56">
        <f t="shared" si="7"/>
        <v>6</v>
      </c>
      <c r="W11" s="56">
        <f t="shared" si="7"/>
        <v>0</v>
      </c>
      <c r="X11" s="56">
        <f t="shared" si="7"/>
        <v>1</v>
      </c>
      <c r="Y11" s="56">
        <f t="shared" si="7"/>
        <v>7</v>
      </c>
      <c r="Z11" s="56">
        <f t="shared" si="7"/>
        <v>1</v>
      </c>
      <c r="AA11" s="56">
        <f t="shared" si="7"/>
        <v>3</v>
      </c>
      <c r="AB11" s="56">
        <f t="shared" si="7"/>
        <v>1</v>
      </c>
      <c r="AC11" s="56">
        <f t="shared" si="7"/>
        <v>4</v>
      </c>
      <c r="AD11" s="56">
        <f t="shared" si="7"/>
        <v>0</v>
      </c>
      <c r="AE11" s="56">
        <f t="shared" si="7"/>
        <v>4</v>
      </c>
      <c r="AF11" s="56">
        <f t="shared" si="7"/>
        <v>0</v>
      </c>
      <c r="AG11" s="56">
        <f t="shared" si="7"/>
        <v>4</v>
      </c>
      <c r="AH11" s="56">
        <f t="shared" si="7"/>
        <v>0</v>
      </c>
      <c r="AI11" s="56">
        <f t="shared" si="7"/>
        <v>0</v>
      </c>
      <c r="AJ11" s="56">
        <f t="shared" si="7"/>
        <v>0</v>
      </c>
      <c r="AK11" s="56">
        <f t="shared" si="7"/>
        <v>0</v>
      </c>
      <c r="AL11" s="56">
        <f t="shared" si="7"/>
        <v>0</v>
      </c>
      <c r="AM11" s="56">
        <f t="shared" si="7"/>
        <v>0</v>
      </c>
      <c r="AN11" s="56">
        <f t="shared" si="7"/>
        <v>0</v>
      </c>
      <c r="AO11" s="56">
        <f t="shared" si="7"/>
        <v>0</v>
      </c>
      <c r="AP11" s="56">
        <f t="shared" si="7"/>
        <v>0</v>
      </c>
    </row>
    <row r="12" spans="1:42" ht="38.25" x14ac:dyDescent="0.25">
      <c r="A12" s="62" t="s">
        <v>4</v>
      </c>
      <c r="B12" s="63" t="s">
        <v>57</v>
      </c>
      <c r="C12" s="65">
        <v>6</v>
      </c>
      <c r="D12" s="65">
        <v>0</v>
      </c>
      <c r="E12" s="65">
        <v>6</v>
      </c>
      <c r="F12" s="65">
        <v>0</v>
      </c>
      <c r="G12" s="65">
        <v>0</v>
      </c>
      <c r="H12" s="65">
        <v>5</v>
      </c>
      <c r="I12" s="65">
        <f t="shared" ref="I12:I13" si="8">H12-J12-K12</f>
        <v>4</v>
      </c>
      <c r="J12" s="39">
        <v>0</v>
      </c>
      <c r="K12" s="39">
        <v>1</v>
      </c>
      <c r="L12" s="39">
        <v>0</v>
      </c>
      <c r="M12" s="39">
        <v>4</v>
      </c>
      <c r="N12" s="39">
        <v>1</v>
      </c>
      <c r="O12" s="39">
        <v>0</v>
      </c>
      <c r="P12" s="39">
        <v>3</v>
      </c>
      <c r="Q12" s="39">
        <v>0</v>
      </c>
      <c r="R12" s="39">
        <v>2</v>
      </c>
      <c r="S12" s="39">
        <v>0</v>
      </c>
      <c r="T12" s="39">
        <v>2</v>
      </c>
      <c r="U12" s="39">
        <v>0</v>
      </c>
      <c r="V12" s="39">
        <f t="shared" ref="V12:V13" si="9">M12+R12</f>
        <v>6</v>
      </c>
      <c r="W12" s="39">
        <v>0</v>
      </c>
      <c r="X12" s="39">
        <v>1</v>
      </c>
      <c r="Y12" s="39">
        <f t="shared" ref="Y12:Y13" si="10">E12+I12-V12</f>
        <v>4</v>
      </c>
      <c r="Z12" s="39">
        <v>1</v>
      </c>
      <c r="AA12" s="39">
        <v>3</v>
      </c>
      <c r="AB12" s="39">
        <v>1</v>
      </c>
      <c r="AC12" s="39">
        <v>4</v>
      </c>
      <c r="AD12" s="39">
        <v>0</v>
      </c>
      <c r="AE12" s="39">
        <v>4</v>
      </c>
      <c r="AF12" s="39"/>
      <c r="AG12" s="39">
        <v>4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v>0</v>
      </c>
      <c r="D13" s="65">
        <v>0</v>
      </c>
      <c r="E13" s="65">
        <v>0</v>
      </c>
      <c r="F13" s="65">
        <v>0</v>
      </c>
      <c r="G13" s="65">
        <v>0</v>
      </c>
      <c r="H13" s="65">
        <v>3</v>
      </c>
      <c r="I13" s="65">
        <f t="shared" si="8"/>
        <v>3</v>
      </c>
      <c r="J13" s="39">
        <v>0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f t="shared" ref="R13" si="11">S13+T13+U13</f>
        <v>0</v>
      </c>
      <c r="S13" s="39">
        <v>0</v>
      </c>
      <c r="T13" s="39">
        <v>0</v>
      </c>
      <c r="U13" s="39">
        <v>0</v>
      </c>
      <c r="V13" s="39">
        <f t="shared" si="9"/>
        <v>0</v>
      </c>
      <c r="W13" s="39">
        <v>0</v>
      </c>
      <c r="X13" s="39">
        <v>0</v>
      </c>
      <c r="Y13" s="39">
        <f t="shared" si="10"/>
        <v>3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/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51" x14ac:dyDescent="0.25">
      <c r="A14" s="62" t="s">
        <v>47</v>
      </c>
      <c r="B14" s="61" t="s">
        <v>59</v>
      </c>
      <c r="C14" s="56">
        <f t="shared" ref="C14:AP14" si="12">SUM(C15:C16)</f>
        <v>8</v>
      </c>
      <c r="D14" s="56">
        <f t="shared" si="12"/>
        <v>0</v>
      </c>
      <c r="E14" s="56">
        <f t="shared" si="12"/>
        <v>8</v>
      </c>
      <c r="F14" s="56">
        <f t="shared" si="12"/>
        <v>0</v>
      </c>
      <c r="G14" s="56">
        <f t="shared" si="12"/>
        <v>0</v>
      </c>
      <c r="H14" s="56">
        <f t="shared" si="12"/>
        <v>35</v>
      </c>
      <c r="I14" s="56">
        <f t="shared" si="12"/>
        <v>33</v>
      </c>
      <c r="J14" s="56">
        <f t="shared" si="12"/>
        <v>0</v>
      </c>
      <c r="K14" s="56">
        <f t="shared" si="12"/>
        <v>2</v>
      </c>
      <c r="L14" s="56">
        <f t="shared" si="12"/>
        <v>0</v>
      </c>
      <c r="M14" s="56">
        <f t="shared" si="12"/>
        <v>3</v>
      </c>
      <c r="N14" s="56">
        <f t="shared" si="12"/>
        <v>1</v>
      </c>
      <c r="O14" s="56">
        <f t="shared" si="12"/>
        <v>2</v>
      </c>
      <c r="P14" s="56">
        <f t="shared" si="12"/>
        <v>0</v>
      </c>
      <c r="Q14" s="56">
        <f t="shared" si="12"/>
        <v>0</v>
      </c>
      <c r="R14" s="56">
        <f t="shared" si="12"/>
        <v>0</v>
      </c>
      <c r="S14" s="56">
        <f t="shared" si="12"/>
        <v>0</v>
      </c>
      <c r="T14" s="56">
        <f t="shared" si="12"/>
        <v>0</v>
      </c>
      <c r="U14" s="56">
        <f t="shared" si="12"/>
        <v>0</v>
      </c>
      <c r="V14" s="56">
        <f t="shared" si="12"/>
        <v>3</v>
      </c>
      <c r="W14" s="56">
        <f t="shared" si="12"/>
        <v>0</v>
      </c>
      <c r="X14" s="56">
        <f t="shared" si="12"/>
        <v>0</v>
      </c>
      <c r="Y14" s="56">
        <f t="shared" si="12"/>
        <v>38</v>
      </c>
      <c r="Z14" s="56">
        <f t="shared" si="12"/>
        <v>0</v>
      </c>
      <c r="AA14" s="56">
        <f t="shared" si="12"/>
        <v>2</v>
      </c>
      <c r="AB14" s="56">
        <f t="shared" si="12"/>
        <v>1</v>
      </c>
      <c r="AC14" s="56">
        <f t="shared" si="12"/>
        <v>3</v>
      </c>
      <c r="AD14" s="56">
        <f t="shared" si="12"/>
        <v>0</v>
      </c>
      <c r="AE14" s="56">
        <f t="shared" si="12"/>
        <v>3</v>
      </c>
      <c r="AF14" s="56">
        <f t="shared" si="12"/>
        <v>0</v>
      </c>
      <c r="AG14" s="56">
        <f t="shared" si="12"/>
        <v>3</v>
      </c>
      <c r="AH14" s="56">
        <f t="shared" si="12"/>
        <v>0</v>
      </c>
      <c r="AI14" s="56">
        <f t="shared" si="12"/>
        <v>0</v>
      </c>
      <c r="AJ14" s="56">
        <f t="shared" si="12"/>
        <v>0</v>
      </c>
      <c r="AK14" s="56">
        <f t="shared" si="12"/>
        <v>0</v>
      </c>
      <c r="AL14" s="56">
        <f t="shared" si="12"/>
        <v>0</v>
      </c>
      <c r="AM14" s="56">
        <f t="shared" si="12"/>
        <v>0</v>
      </c>
      <c r="AN14" s="56">
        <f t="shared" si="12"/>
        <v>0</v>
      </c>
      <c r="AO14" s="56">
        <f t="shared" si="12"/>
        <v>0</v>
      </c>
      <c r="AP14" s="56">
        <f t="shared" si="12"/>
        <v>0</v>
      </c>
    </row>
    <row r="15" spans="1:42" ht="51" x14ac:dyDescent="0.25">
      <c r="A15" s="62" t="s">
        <v>6</v>
      </c>
      <c r="B15" s="63" t="s">
        <v>60</v>
      </c>
      <c r="C15" s="64">
        <v>8</v>
      </c>
      <c r="D15" s="65">
        <v>0</v>
      </c>
      <c r="E15" s="67">
        <v>8</v>
      </c>
      <c r="F15" s="67">
        <v>0</v>
      </c>
      <c r="G15" s="67">
        <v>0</v>
      </c>
      <c r="H15" s="65">
        <v>1</v>
      </c>
      <c r="I15" s="65">
        <f t="shared" ref="I15:I16" si="13">H15-J15-K15</f>
        <v>1</v>
      </c>
      <c r="J15" s="39">
        <v>0</v>
      </c>
      <c r="K15" s="39">
        <v>0</v>
      </c>
      <c r="L15" s="39">
        <v>0</v>
      </c>
      <c r="M15" s="39">
        <f t="shared" ref="M15" si="14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17" si="15">S15+T15+U15</f>
        <v>0</v>
      </c>
      <c r="S15" s="39">
        <v>0</v>
      </c>
      <c r="T15" s="39">
        <v>0</v>
      </c>
      <c r="U15" s="39">
        <v>0</v>
      </c>
      <c r="V15" s="39">
        <f t="shared" ref="V15:V17" si="16">M15+R15</f>
        <v>0</v>
      </c>
      <c r="W15" s="39">
        <v>0</v>
      </c>
      <c r="X15" s="39">
        <v>0</v>
      </c>
      <c r="Y15" s="39">
        <f t="shared" ref="Y15" si="17">E15+I15-L15-V15</f>
        <v>9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/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0</v>
      </c>
      <c r="D16" s="65">
        <v>0</v>
      </c>
      <c r="E16" s="67">
        <v>0</v>
      </c>
      <c r="F16" s="67">
        <v>0</v>
      </c>
      <c r="G16" s="67">
        <v>0</v>
      </c>
      <c r="H16" s="65">
        <v>34</v>
      </c>
      <c r="I16" s="65">
        <f t="shared" si="13"/>
        <v>32</v>
      </c>
      <c r="J16" s="68">
        <v>0</v>
      </c>
      <c r="K16" s="68">
        <v>2</v>
      </c>
      <c r="L16" s="68">
        <v>0</v>
      </c>
      <c r="M16" s="39">
        <v>3</v>
      </c>
      <c r="N16" s="68">
        <v>1</v>
      </c>
      <c r="O16" s="68">
        <v>2</v>
      </c>
      <c r="P16" s="68">
        <v>0</v>
      </c>
      <c r="Q16" s="68">
        <v>0</v>
      </c>
      <c r="R16" s="39">
        <f t="shared" si="15"/>
        <v>0</v>
      </c>
      <c r="S16" s="39">
        <v>0</v>
      </c>
      <c r="T16" s="39">
        <v>0</v>
      </c>
      <c r="U16" s="39">
        <v>0</v>
      </c>
      <c r="V16" s="39">
        <f t="shared" si="16"/>
        <v>3</v>
      </c>
      <c r="W16" s="68">
        <v>0</v>
      </c>
      <c r="X16" s="68">
        <v>0</v>
      </c>
      <c r="Y16" s="39">
        <f t="shared" ref="Y16:Y17" si="18">E16+I16-V16</f>
        <v>29</v>
      </c>
      <c r="Z16" s="68">
        <v>0</v>
      </c>
      <c r="AA16" s="68">
        <v>2</v>
      </c>
      <c r="AB16" s="68">
        <v>1</v>
      </c>
      <c r="AC16" s="68">
        <v>3</v>
      </c>
      <c r="AD16" s="68">
        <v>0</v>
      </c>
      <c r="AE16" s="68">
        <v>3</v>
      </c>
      <c r="AF16" s="68"/>
      <c r="AG16" s="68">
        <v>3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v>7</v>
      </c>
      <c r="D17" s="65">
        <v>0</v>
      </c>
      <c r="E17" s="65">
        <v>7</v>
      </c>
      <c r="F17" s="65">
        <v>0</v>
      </c>
      <c r="G17" s="65">
        <v>0</v>
      </c>
      <c r="H17" s="65">
        <v>0</v>
      </c>
      <c r="I17" s="65">
        <v>0</v>
      </c>
      <c r="J17" s="68">
        <v>0</v>
      </c>
      <c r="K17" s="68">
        <v>0</v>
      </c>
      <c r="L17" s="68">
        <v>0</v>
      </c>
      <c r="M17" s="39">
        <f t="shared" ref="M17" si="19">N17+O17+P17+Q17</f>
        <v>2</v>
      </c>
      <c r="N17" s="68">
        <v>2</v>
      </c>
      <c r="O17" s="68">
        <v>0</v>
      </c>
      <c r="P17" s="68">
        <v>0</v>
      </c>
      <c r="Q17" s="68">
        <v>0</v>
      </c>
      <c r="R17" s="39">
        <f t="shared" si="15"/>
        <v>0</v>
      </c>
      <c r="S17" s="39">
        <v>0</v>
      </c>
      <c r="T17" s="39">
        <v>0</v>
      </c>
      <c r="U17" s="39">
        <v>0</v>
      </c>
      <c r="V17" s="39">
        <f t="shared" si="16"/>
        <v>2</v>
      </c>
      <c r="W17" s="68">
        <v>0</v>
      </c>
      <c r="X17" s="68">
        <v>0</v>
      </c>
      <c r="Y17" s="39">
        <f t="shared" si="18"/>
        <v>5</v>
      </c>
      <c r="Z17" s="68">
        <v>0</v>
      </c>
      <c r="AA17" s="68">
        <v>1</v>
      </c>
      <c r="AB17" s="68">
        <v>0</v>
      </c>
      <c r="AC17" s="68">
        <v>1</v>
      </c>
      <c r="AD17" s="68">
        <v>1</v>
      </c>
      <c r="AE17" s="68">
        <v>0</v>
      </c>
      <c r="AF17" s="68"/>
      <c r="AG17" s="68">
        <v>0</v>
      </c>
      <c r="AH17" s="68">
        <v>1</v>
      </c>
      <c r="AI17" s="68">
        <v>0</v>
      </c>
      <c r="AJ17" s="68">
        <v>1</v>
      </c>
      <c r="AK17" s="68">
        <v>1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1</v>
      </c>
      <c r="D18" s="65">
        <v>0</v>
      </c>
      <c r="E18" s="65">
        <f t="shared" ref="E18" si="20">C18-F18-G18</f>
        <v>0</v>
      </c>
      <c r="F18" s="67">
        <v>0</v>
      </c>
      <c r="G18" s="67">
        <v>1</v>
      </c>
      <c r="H18" s="65">
        <v>0</v>
      </c>
      <c r="I18" s="65">
        <v>0</v>
      </c>
      <c r="J18" s="68">
        <v>0</v>
      </c>
      <c r="K18" s="68">
        <v>0</v>
      </c>
      <c r="L18" s="68">
        <v>0</v>
      </c>
      <c r="M18" s="39">
        <v>0</v>
      </c>
      <c r="N18" s="68">
        <v>0</v>
      </c>
      <c r="O18" s="68">
        <v>0</v>
      </c>
      <c r="P18" s="68">
        <v>0</v>
      </c>
      <c r="Q18" s="68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68">
        <v>0</v>
      </c>
      <c r="X18" s="68">
        <v>0</v>
      </c>
      <c r="Y18" s="39">
        <v>0</v>
      </c>
      <c r="Z18" s="68">
        <v>0</v>
      </c>
      <c r="AA18" s="68">
        <v>0</v>
      </c>
      <c r="AB18" s="68">
        <v>1</v>
      </c>
      <c r="AC18" s="68">
        <v>1</v>
      </c>
      <c r="AD18" s="68">
        <v>0</v>
      </c>
      <c r="AE18" s="39">
        <v>1</v>
      </c>
      <c r="AF18" s="68"/>
      <c r="AG18" s="68">
        <v>1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61" t="s">
        <v>67</v>
      </c>
      <c r="C19" s="56">
        <f t="shared" ref="C19:AP19" si="21">SUM(C20:C26)</f>
        <v>0</v>
      </c>
      <c r="D19" s="56">
        <f t="shared" si="21"/>
        <v>0</v>
      </c>
      <c r="E19" s="56">
        <f t="shared" si="21"/>
        <v>0</v>
      </c>
      <c r="F19" s="56">
        <f t="shared" si="21"/>
        <v>0</v>
      </c>
      <c r="G19" s="56">
        <f t="shared" si="21"/>
        <v>0</v>
      </c>
      <c r="H19" s="56">
        <f t="shared" si="21"/>
        <v>0</v>
      </c>
      <c r="I19" s="56">
        <f t="shared" si="21"/>
        <v>0</v>
      </c>
      <c r="J19" s="56">
        <f t="shared" si="21"/>
        <v>0</v>
      </c>
      <c r="K19" s="56">
        <f t="shared" si="21"/>
        <v>0</v>
      </c>
      <c r="L19" s="56">
        <f t="shared" si="21"/>
        <v>0</v>
      </c>
      <c r="M19" s="56">
        <f t="shared" si="21"/>
        <v>0</v>
      </c>
      <c r="N19" s="56">
        <f t="shared" si="21"/>
        <v>0</v>
      </c>
      <c r="O19" s="56">
        <f t="shared" si="21"/>
        <v>0</v>
      </c>
      <c r="P19" s="56">
        <f t="shared" si="21"/>
        <v>0</v>
      </c>
      <c r="Q19" s="56">
        <f t="shared" si="21"/>
        <v>0</v>
      </c>
      <c r="R19" s="56">
        <f t="shared" si="21"/>
        <v>0</v>
      </c>
      <c r="S19" s="56">
        <f t="shared" si="21"/>
        <v>0</v>
      </c>
      <c r="T19" s="56">
        <f t="shared" si="21"/>
        <v>0</v>
      </c>
      <c r="U19" s="56">
        <f t="shared" si="21"/>
        <v>0</v>
      </c>
      <c r="V19" s="56">
        <f t="shared" si="21"/>
        <v>0</v>
      </c>
      <c r="W19" s="56">
        <f t="shared" si="21"/>
        <v>0</v>
      </c>
      <c r="X19" s="56">
        <f t="shared" si="21"/>
        <v>0</v>
      </c>
      <c r="Y19" s="56">
        <f t="shared" si="21"/>
        <v>0</v>
      </c>
      <c r="Z19" s="56">
        <f t="shared" si="21"/>
        <v>0</v>
      </c>
      <c r="AA19" s="56">
        <f t="shared" si="21"/>
        <v>0</v>
      </c>
      <c r="AB19" s="56">
        <f t="shared" si="21"/>
        <v>0</v>
      </c>
      <c r="AC19" s="56">
        <f t="shared" si="21"/>
        <v>0</v>
      </c>
      <c r="AD19" s="56">
        <f t="shared" si="21"/>
        <v>0</v>
      </c>
      <c r="AE19" s="56">
        <f t="shared" si="21"/>
        <v>0</v>
      </c>
      <c r="AF19" s="56">
        <f t="shared" si="21"/>
        <v>0</v>
      </c>
      <c r="AG19" s="56">
        <f t="shared" si="21"/>
        <v>0</v>
      </c>
      <c r="AH19" s="56">
        <f t="shared" si="21"/>
        <v>0</v>
      </c>
      <c r="AI19" s="56">
        <f t="shared" si="21"/>
        <v>0</v>
      </c>
      <c r="AJ19" s="56">
        <f t="shared" si="21"/>
        <v>0</v>
      </c>
      <c r="AK19" s="56">
        <f t="shared" si="21"/>
        <v>0</v>
      </c>
      <c r="AL19" s="56">
        <f t="shared" si="21"/>
        <v>0</v>
      </c>
      <c r="AM19" s="56">
        <f t="shared" si="21"/>
        <v>0</v>
      </c>
      <c r="AN19" s="56">
        <f t="shared" si="21"/>
        <v>0</v>
      </c>
      <c r="AO19" s="56">
        <f t="shared" si="21"/>
        <v>0</v>
      </c>
      <c r="AP19" s="56">
        <f t="shared" si="21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37" si="22">E20+F20+G20</f>
        <v>0</v>
      </c>
      <c r="D20" s="65">
        <f t="shared" ref="D20:D37" si="23">L20+V20+W20+Y20-I20-E20</f>
        <v>0</v>
      </c>
      <c r="E20" s="67">
        <v>0</v>
      </c>
      <c r="F20" s="67">
        <v>0</v>
      </c>
      <c r="G20" s="67">
        <v>0</v>
      </c>
      <c r="H20" s="65">
        <v>0</v>
      </c>
      <c r="I20" s="65">
        <f t="shared" ref="I20:I37" si="24">H20-J20-K20</f>
        <v>0</v>
      </c>
      <c r="J20" s="68">
        <v>0</v>
      </c>
      <c r="K20" s="68">
        <v>0</v>
      </c>
      <c r="L20" s="68">
        <v>0</v>
      </c>
      <c r="M20" s="39">
        <f t="shared" ref="M20:M37" si="25">N20+O20+P20+Q20</f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ref="R20:R37" si="26">S20+T20+U20</f>
        <v>0</v>
      </c>
      <c r="S20" s="68">
        <v>0</v>
      </c>
      <c r="T20" s="68">
        <v>0</v>
      </c>
      <c r="U20" s="68">
        <v>0</v>
      </c>
      <c r="V20" s="39">
        <f t="shared" ref="V20:V37" si="27">M20+R20</f>
        <v>0</v>
      </c>
      <c r="W20" s="68">
        <v>0</v>
      </c>
      <c r="X20" s="68">
        <v>0</v>
      </c>
      <c r="Y20" s="39">
        <f t="shared" ref="Y20:Y37" si="28">E20+I20-L20-V20</f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2"/>
        <v>0</v>
      </c>
      <c r="D21" s="65">
        <f t="shared" si="23"/>
        <v>0</v>
      </c>
      <c r="E21" s="65">
        <v>0</v>
      </c>
      <c r="F21" s="65">
        <v>0</v>
      </c>
      <c r="G21" s="65">
        <v>0</v>
      </c>
      <c r="H21" s="65">
        <v>0</v>
      </c>
      <c r="I21" s="65">
        <f t="shared" si="24"/>
        <v>0</v>
      </c>
      <c r="J21" s="68">
        <v>0</v>
      </c>
      <c r="K21" s="68">
        <v>0</v>
      </c>
      <c r="L21" s="68">
        <v>0</v>
      </c>
      <c r="M21" s="39">
        <f t="shared" si="25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26"/>
        <v>0</v>
      </c>
      <c r="S21" s="68">
        <v>0</v>
      </c>
      <c r="T21" s="68">
        <v>0</v>
      </c>
      <c r="U21" s="68">
        <v>0</v>
      </c>
      <c r="V21" s="39">
        <f t="shared" si="27"/>
        <v>0</v>
      </c>
      <c r="W21" s="68">
        <v>0</v>
      </c>
      <c r="X21" s="68">
        <v>0</v>
      </c>
      <c r="Y21" s="39">
        <f t="shared" si="28"/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2"/>
        <v>0</v>
      </c>
      <c r="D22" s="65">
        <f t="shared" si="23"/>
        <v>0</v>
      </c>
      <c r="E22" s="67">
        <v>0</v>
      </c>
      <c r="F22" s="67">
        <v>0</v>
      </c>
      <c r="G22" s="67">
        <v>0</v>
      </c>
      <c r="H22" s="65">
        <v>0</v>
      </c>
      <c r="I22" s="65">
        <f t="shared" si="24"/>
        <v>0</v>
      </c>
      <c r="J22" s="68">
        <v>0</v>
      </c>
      <c r="K22" s="68">
        <v>0</v>
      </c>
      <c r="L22" s="68">
        <v>0</v>
      </c>
      <c r="M22" s="39">
        <f t="shared" si="25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26"/>
        <v>0</v>
      </c>
      <c r="S22" s="68">
        <v>0</v>
      </c>
      <c r="T22" s="68">
        <v>0</v>
      </c>
      <c r="U22" s="68">
        <v>0</v>
      </c>
      <c r="V22" s="39">
        <f t="shared" si="27"/>
        <v>0</v>
      </c>
      <c r="W22" s="68">
        <v>0</v>
      </c>
      <c r="X22" s="68">
        <v>0</v>
      </c>
      <c r="Y22" s="39">
        <f t="shared" si="28"/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2"/>
        <v>0</v>
      </c>
      <c r="D23" s="65">
        <f t="shared" si="23"/>
        <v>0</v>
      </c>
      <c r="E23" s="67">
        <v>0</v>
      </c>
      <c r="F23" s="67">
        <v>0</v>
      </c>
      <c r="G23" s="67">
        <v>0</v>
      </c>
      <c r="H23" s="65">
        <v>0</v>
      </c>
      <c r="I23" s="65">
        <f t="shared" si="24"/>
        <v>0</v>
      </c>
      <c r="J23" s="68">
        <v>0</v>
      </c>
      <c r="K23" s="68">
        <v>0</v>
      </c>
      <c r="L23" s="68">
        <v>0</v>
      </c>
      <c r="M23" s="39">
        <f t="shared" si="25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26"/>
        <v>0</v>
      </c>
      <c r="S23" s="68">
        <v>0</v>
      </c>
      <c r="T23" s="68">
        <v>0</v>
      </c>
      <c r="U23" s="68">
        <v>0</v>
      </c>
      <c r="V23" s="39">
        <f t="shared" si="27"/>
        <v>0</v>
      </c>
      <c r="W23" s="68">
        <v>0</v>
      </c>
      <c r="X23" s="68">
        <v>0</v>
      </c>
      <c r="Y23" s="39">
        <f t="shared" si="28"/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2"/>
        <v>0</v>
      </c>
      <c r="D24" s="65">
        <f t="shared" si="23"/>
        <v>0</v>
      </c>
      <c r="E24" s="67">
        <v>0</v>
      </c>
      <c r="F24" s="67">
        <v>0</v>
      </c>
      <c r="G24" s="67">
        <v>0</v>
      </c>
      <c r="H24" s="65">
        <v>0</v>
      </c>
      <c r="I24" s="65">
        <f t="shared" si="24"/>
        <v>0</v>
      </c>
      <c r="J24" s="68">
        <v>0</v>
      </c>
      <c r="K24" s="68">
        <v>0</v>
      </c>
      <c r="L24" s="68">
        <v>0</v>
      </c>
      <c r="M24" s="39">
        <f t="shared" si="25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26"/>
        <v>0</v>
      </c>
      <c r="S24" s="68">
        <v>0</v>
      </c>
      <c r="T24" s="68">
        <v>0</v>
      </c>
      <c r="U24" s="68">
        <v>0</v>
      </c>
      <c r="V24" s="39">
        <f t="shared" si="27"/>
        <v>0</v>
      </c>
      <c r="W24" s="68">
        <v>0</v>
      </c>
      <c r="X24" s="68">
        <v>0</v>
      </c>
      <c r="Y24" s="39">
        <f t="shared" si="28"/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2"/>
        <v>0</v>
      </c>
      <c r="D25" s="65">
        <f t="shared" si="23"/>
        <v>0</v>
      </c>
      <c r="E25" s="65">
        <v>0</v>
      </c>
      <c r="F25" s="65">
        <v>0</v>
      </c>
      <c r="G25" s="65">
        <v>0</v>
      </c>
      <c r="H25" s="65">
        <v>0</v>
      </c>
      <c r="I25" s="65">
        <f t="shared" si="24"/>
        <v>0</v>
      </c>
      <c r="J25" s="68">
        <v>0</v>
      </c>
      <c r="K25" s="68">
        <v>0</v>
      </c>
      <c r="L25" s="68">
        <v>0</v>
      </c>
      <c r="M25" s="39">
        <f t="shared" si="25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26"/>
        <v>0</v>
      </c>
      <c r="S25" s="68">
        <v>0</v>
      </c>
      <c r="T25" s="68">
        <v>0</v>
      </c>
      <c r="U25" s="68">
        <v>0</v>
      </c>
      <c r="V25" s="39">
        <f t="shared" si="27"/>
        <v>0</v>
      </c>
      <c r="W25" s="68">
        <v>0</v>
      </c>
      <c r="X25" s="68">
        <v>0</v>
      </c>
      <c r="Y25" s="39">
        <f t="shared" si="28"/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2"/>
        <v>0</v>
      </c>
      <c r="D26" s="65">
        <f t="shared" si="23"/>
        <v>0</v>
      </c>
      <c r="E26" s="67">
        <v>0</v>
      </c>
      <c r="F26" s="67">
        <v>0</v>
      </c>
      <c r="G26" s="67">
        <v>0</v>
      </c>
      <c r="H26" s="65">
        <v>0</v>
      </c>
      <c r="I26" s="65">
        <f t="shared" si="24"/>
        <v>0</v>
      </c>
      <c r="J26" s="68">
        <v>0</v>
      </c>
      <c r="K26" s="68">
        <v>0</v>
      </c>
      <c r="L26" s="68">
        <v>0</v>
      </c>
      <c r="M26" s="39">
        <f t="shared" si="25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26"/>
        <v>0</v>
      </c>
      <c r="S26" s="68">
        <v>0</v>
      </c>
      <c r="T26" s="68">
        <v>0</v>
      </c>
      <c r="U26" s="68">
        <v>0</v>
      </c>
      <c r="V26" s="39">
        <f t="shared" si="27"/>
        <v>0</v>
      </c>
      <c r="W26" s="68">
        <v>0</v>
      </c>
      <c r="X26" s="68">
        <v>0</v>
      </c>
      <c r="Y26" s="39">
        <f t="shared" si="28"/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29">SUM(C28:C32)</f>
        <v>0</v>
      </c>
      <c r="D27" s="56">
        <f t="shared" si="29"/>
        <v>0</v>
      </c>
      <c r="E27" s="56">
        <f t="shared" si="29"/>
        <v>0</v>
      </c>
      <c r="F27" s="56">
        <f t="shared" si="29"/>
        <v>0</v>
      </c>
      <c r="G27" s="56">
        <f t="shared" si="29"/>
        <v>0</v>
      </c>
      <c r="H27" s="56">
        <f t="shared" si="29"/>
        <v>0</v>
      </c>
      <c r="I27" s="56">
        <f t="shared" si="29"/>
        <v>0</v>
      </c>
      <c r="J27" s="56">
        <f t="shared" si="29"/>
        <v>0</v>
      </c>
      <c r="K27" s="56">
        <f t="shared" si="29"/>
        <v>0</v>
      </c>
      <c r="L27" s="56">
        <f t="shared" si="29"/>
        <v>0</v>
      </c>
      <c r="M27" s="56">
        <f t="shared" si="29"/>
        <v>0</v>
      </c>
      <c r="N27" s="56">
        <f t="shared" si="29"/>
        <v>0</v>
      </c>
      <c r="O27" s="56">
        <f t="shared" si="29"/>
        <v>0</v>
      </c>
      <c r="P27" s="56">
        <f t="shared" si="29"/>
        <v>0</v>
      </c>
      <c r="Q27" s="56">
        <f t="shared" si="29"/>
        <v>0</v>
      </c>
      <c r="R27" s="56">
        <f t="shared" si="29"/>
        <v>0</v>
      </c>
      <c r="S27" s="56">
        <f t="shared" si="29"/>
        <v>0</v>
      </c>
      <c r="T27" s="56">
        <f t="shared" si="29"/>
        <v>0</v>
      </c>
      <c r="U27" s="56">
        <f t="shared" si="29"/>
        <v>0</v>
      </c>
      <c r="V27" s="56">
        <f t="shared" si="29"/>
        <v>0</v>
      </c>
      <c r="W27" s="56">
        <f t="shared" si="29"/>
        <v>0</v>
      </c>
      <c r="X27" s="56">
        <f t="shared" si="29"/>
        <v>0</v>
      </c>
      <c r="Y27" s="56">
        <f t="shared" si="29"/>
        <v>0</v>
      </c>
      <c r="Z27" s="56">
        <f t="shared" si="29"/>
        <v>0</v>
      </c>
      <c r="AA27" s="56">
        <f t="shared" si="29"/>
        <v>0</v>
      </c>
      <c r="AB27" s="56">
        <f t="shared" si="29"/>
        <v>0</v>
      </c>
      <c r="AC27" s="56">
        <f t="shared" si="29"/>
        <v>0</v>
      </c>
      <c r="AD27" s="56">
        <f t="shared" si="29"/>
        <v>0</v>
      </c>
      <c r="AE27" s="56">
        <f t="shared" si="29"/>
        <v>0</v>
      </c>
      <c r="AF27" s="56">
        <f t="shared" si="29"/>
        <v>0</v>
      </c>
      <c r="AG27" s="56">
        <f t="shared" si="29"/>
        <v>0</v>
      </c>
      <c r="AH27" s="56">
        <f t="shared" si="29"/>
        <v>0</v>
      </c>
      <c r="AI27" s="56">
        <f t="shared" si="29"/>
        <v>0</v>
      </c>
      <c r="AJ27" s="56">
        <f t="shared" si="29"/>
        <v>0</v>
      </c>
      <c r="AK27" s="56">
        <f t="shared" si="29"/>
        <v>0</v>
      </c>
      <c r="AL27" s="56">
        <f t="shared" si="29"/>
        <v>0</v>
      </c>
      <c r="AM27" s="56">
        <f t="shared" si="29"/>
        <v>0</v>
      </c>
      <c r="AN27" s="56">
        <f t="shared" si="29"/>
        <v>0</v>
      </c>
      <c r="AO27" s="56">
        <f t="shared" si="29"/>
        <v>0</v>
      </c>
      <c r="AP27" s="56">
        <f t="shared" si="29"/>
        <v>0</v>
      </c>
    </row>
    <row r="28" spans="1:42" x14ac:dyDescent="0.25">
      <c r="A28" s="70" t="s">
        <v>14</v>
      </c>
      <c r="B28" s="63" t="s">
        <v>76</v>
      </c>
      <c r="C28" s="64">
        <f t="shared" si="22"/>
        <v>0</v>
      </c>
      <c r="D28" s="65">
        <f t="shared" si="23"/>
        <v>0</v>
      </c>
      <c r="E28" s="67">
        <v>0</v>
      </c>
      <c r="F28" s="67">
        <v>0</v>
      </c>
      <c r="G28" s="67">
        <v>0</v>
      </c>
      <c r="H28" s="65">
        <v>0</v>
      </c>
      <c r="I28" s="65">
        <f t="shared" si="24"/>
        <v>0</v>
      </c>
      <c r="J28" s="68">
        <v>0</v>
      </c>
      <c r="K28" s="68">
        <v>0</v>
      </c>
      <c r="L28" s="68">
        <v>0</v>
      </c>
      <c r="M28" s="39">
        <f t="shared" si="25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26"/>
        <v>0</v>
      </c>
      <c r="S28" s="68">
        <v>0</v>
      </c>
      <c r="T28" s="68">
        <v>0</v>
      </c>
      <c r="U28" s="68">
        <v>0</v>
      </c>
      <c r="V28" s="39">
        <f t="shared" si="27"/>
        <v>0</v>
      </c>
      <c r="W28" s="68">
        <v>0</v>
      </c>
      <c r="X28" s="68">
        <v>0</v>
      </c>
      <c r="Y28" s="39">
        <f t="shared" si="28"/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2"/>
        <v>0</v>
      </c>
      <c r="D29" s="65">
        <f t="shared" si="23"/>
        <v>0</v>
      </c>
      <c r="E29" s="67">
        <v>0</v>
      </c>
      <c r="F29" s="67">
        <v>0</v>
      </c>
      <c r="G29" s="67">
        <v>0</v>
      </c>
      <c r="H29" s="65">
        <v>0</v>
      </c>
      <c r="I29" s="65">
        <f t="shared" si="24"/>
        <v>0</v>
      </c>
      <c r="J29" s="68">
        <v>0</v>
      </c>
      <c r="K29" s="68">
        <v>0</v>
      </c>
      <c r="L29" s="68">
        <v>0</v>
      </c>
      <c r="M29" s="39">
        <f t="shared" si="25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26"/>
        <v>0</v>
      </c>
      <c r="S29" s="68">
        <v>0</v>
      </c>
      <c r="T29" s="68">
        <v>0</v>
      </c>
      <c r="U29" s="68">
        <v>0</v>
      </c>
      <c r="V29" s="39">
        <f t="shared" si="27"/>
        <v>0</v>
      </c>
      <c r="W29" s="68">
        <v>0</v>
      </c>
      <c r="X29" s="68">
        <v>0</v>
      </c>
      <c r="Y29" s="39">
        <f t="shared" si="28"/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2"/>
        <v>0</v>
      </c>
      <c r="D30" s="65">
        <f t="shared" si="23"/>
        <v>0</v>
      </c>
      <c r="E30" s="67">
        <v>0</v>
      </c>
      <c r="F30" s="67">
        <v>0</v>
      </c>
      <c r="G30" s="67">
        <v>0</v>
      </c>
      <c r="H30" s="65">
        <v>0</v>
      </c>
      <c r="I30" s="65">
        <f t="shared" si="24"/>
        <v>0</v>
      </c>
      <c r="J30" s="68">
        <v>0</v>
      </c>
      <c r="K30" s="68">
        <v>0</v>
      </c>
      <c r="L30" s="68">
        <v>0</v>
      </c>
      <c r="M30" s="39">
        <f t="shared" si="25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26"/>
        <v>0</v>
      </c>
      <c r="S30" s="68">
        <v>0</v>
      </c>
      <c r="T30" s="68">
        <v>0</v>
      </c>
      <c r="U30" s="68">
        <v>0</v>
      </c>
      <c r="V30" s="39">
        <f t="shared" si="27"/>
        <v>0</v>
      </c>
      <c r="W30" s="68">
        <v>0</v>
      </c>
      <c r="X30" s="68">
        <v>0</v>
      </c>
      <c r="Y30" s="39">
        <f t="shared" si="28"/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2"/>
        <v>0</v>
      </c>
      <c r="D31" s="65">
        <f t="shared" si="23"/>
        <v>0</v>
      </c>
      <c r="E31" s="67">
        <v>0</v>
      </c>
      <c r="F31" s="67">
        <v>0</v>
      </c>
      <c r="G31" s="67">
        <v>0</v>
      </c>
      <c r="H31" s="65">
        <v>0</v>
      </c>
      <c r="I31" s="65">
        <f t="shared" si="24"/>
        <v>0</v>
      </c>
      <c r="J31" s="68">
        <v>0</v>
      </c>
      <c r="K31" s="68">
        <v>0</v>
      </c>
      <c r="L31" s="68">
        <v>0</v>
      </c>
      <c r="M31" s="39">
        <f t="shared" si="25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26"/>
        <v>0</v>
      </c>
      <c r="S31" s="68">
        <v>0</v>
      </c>
      <c r="T31" s="68">
        <v>0</v>
      </c>
      <c r="U31" s="68">
        <v>0</v>
      </c>
      <c r="V31" s="39">
        <f t="shared" si="27"/>
        <v>0</v>
      </c>
      <c r="W31" s="68">
        <v>0</v>
      </c>
      <c r="X31" s="68">
        <v>0</v>
      </c>
      <c r="Y31" s="39">
        <f t="shared" si="28"/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2"/>
        <v>0</v>
      </c>
      <c r="D32" s="65">
        <f t="shared" si="23"/>
        <v>0</v>
      </c>
      <c r="E32" s="67">
        <v>0</v>
      </c>
      <c r="F32" s="67">
        <v>0</v>
      </c>
      <c r="G32" s="67">
        <v>0</v>
      </c>
      <c r="H32" s="65">
        <v>0</v>
      </c>
      <c r="I32" s="65">
        <f t="shared" si="24"/>
        <v>0</v>
      </c>
      <c r="J32" s="68">
        <v>0</v>
      </c>
      <c r="K32" s="68">
        <v>0</v>
      </c>
      <c r="L32" s="68">
        <v>0</v>
      </c>
      <c r="M32" s="39">
        <f t="shared" si="25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26"/>
        <v>0</v>
      </c>
      <c r="S32" s="68">
        <v>0</v>
      </c>
      <c r="T32" s="68">
        <v>0</v>
      </c>
      <c r="U32" s="68">
        <v>0</v>
      </c>
      <c r="V32" s="39">
        <f t="shared" si="27"/>
        <v>0</v>
      </c>
      <c r="W32" s="68">
        <v>0</v>
      </c>
      <c r="X32" s="68">
        <v>0</v>
      </c>
      <c r="Y32" s="39">
        <f t="shared" si="28"/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22"/>
        <v>0</v>
      </c>
      <c r="D33" s="65">
        <f t="shared" si="23"/>
        <v>0</v>
      </c>
      <c r="E33" s="67">
        <v>0</v>
      </c>
      <c r="F33" s="67">
        <v>0</v>
      </c>
      <c r="G33" s="67">
        <v>0</v>
      </c>
      <c r="H33" s="65">
        <v>0</v>
      </c>
      <c r="I33" s="65">
        <f t="shared" si="24"/>
        <v>0</v>
      </c>
      <c r="J33" s="68">
        <v>0</v>
      </c>
      <c r="K33" s="68">
        <v>0</v>
      </c>
      <c r="L33" s="68">
        <v>0</v>
      </c>
      <c r="M33" s="39">
        <f t="shared" si="25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26"/>
        <v>0</v>
      </c>
      <c r="S33" s="68">
        <v>0</v>
      </c>
      <c r="T33" s="68">
        <v>0</v>
      </c>
      <c r="U33" s="68">
        <v>0</v>
      </c>
      <c r="V33" s="39">
        <f t="shared" si="27"/>
        <v>0</v>
      </c>
      <c r="W33" s="68">
        <v>0</v>
      </c>
      <c r="X33" s="68">
        <v>0</v>
      </c>
      <c r="Y33" s="39">
        <f t="shared" si="28"/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61" t="s">
        <v>62</v>
      </c>
      <c r="C34" s="64">
        <f t="shared" si="22"/>
        <v>0</v>
      </c>
      <c r="D34" s="65">
        <f t="shared" si="23"/>
        <v>0</v>
      </c>
      <c r="E34" s="67">
        <v>0</v>
      </c>
      <c r="F34" s="67">
        <v>0</v>
      </c>
      <c r="G34" s="67">
        <v>0</v>
      </c>
      <c r="H34" s="65">
        <v>0</v>
      </c>
      <c r="I34" s="65">
        <f t="shared" si="24"/>
        <v>0</v>
      </c>
      <c r="J34" s="68">
        <v>0</v>
      </c>
      <c r="K34" s="68">
        <v>0</v>
      </c>
      <c r="L34" s="68">
        <v>0</v>
      </c>
      <c r="M34" s="39">
        <f t="shared" si="25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26"/>
        <v>0</v>
      </c>
      <c r="S34" s="68">
        <v>0</v>
      </c>
      <c r="T34" s="68">
        <v>0</v>
      </c>
      <c r="U34" s="68">
        <v>0</v>
      </c>
      <c r="V34" s="39">
        <f t="shared" si="27"/>
        <v>0</v>
      </c>
      <c r="W34" s="68">
        <v>0</v>
      </c>
      <c r="X34" s="68">
        <v>0</v>
      </c>
      <c r="Y34" s="39">
        <f t="shared" si="28"/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22"/>
        <v>0</v>
      </c>
      <c r="D35" s="65">
        <f t="shared" si="23"/>
        <v>0</v>
      </c>
      <c r="E35" s="67">
        <v>0</v>
      </c>
      <c r="F35" s="67">
        <v>0</v>
      </c>
      <c r="G35" s="67">
        <v>0</v>
      </c>
      <c r="H35" s="65">
        <v>0</v>
      </c>
      <c r="I35" s="65">
        <f t="shared" si="24"/>
        <v>0</v>
      </c>
      <c r="J35" s="68">
        <v>0</v>
      </c>
      <c r="K35" s="68">
        <v>0</v>
      </c>
      <c r="L35" s="68">
        <v>0</v>
      </c>
      <c r="M35" s="39">
        <f t="shared" si="25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26"/>
        <v>0</v>
      </c>
      <c r="S35" s="68">
        <v>0</v>
      </c>
      <c r="T35" s="68">
        <v>0</v>
      </c>
      <c r="U35" s="68">
        <v>0</v>
      </c>
      <c r="V35" s="39">
        <f t="shared" si="27"/>
        <v>0</v>
      </c>
      <c r="W35" s="68">
        <v>0</v>
      </c>
      <c r="X35" s="68">
        <v>0</v>
      </c>
      <c r="Y35" s="39">
        <f t="shared" si="28"/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3.75" x14ac:dyDescent="0.25">
      <c r="A36" s="70" t="s">
        <v>84</v>
      </c>
      <c r="B36" s="61" t="s">
        <v>64</v>
      </c>
      <c r="C36" s="64">
        <f t="shared" si="22"/>
        <v>0</v>
      </c>
      <c r="D36" s="65">
        <f t="shared" si="23"/>
        <v>0</v>
      </c>
      <c r="E36" s="67">
        <v>0</v>
      </c>
      <c r="F36" s="67">
        <v>0</v>
      </c>
      <c r="G36" s="67">
        <v>0</v>
      </c>
      <c r="H36" s="65">
        <v>0</v>
      </c>
      <c r="I36" s="65">
        <f t="shared" si="24"/>
        <v>0</v>
      </c>
      <c r="J36" s="68">
        <v>0</v>
      </c>
      <c r="K36" s="68">
        <v>0</v>
      </c>
      <c r="L36" s="68">
        <v>0</v>
      </c>
      <c r="M36" s="39">
        <f t="shared" si="25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26"/>
        <v>0</v>
      </c>
      <c r="S36" s="68">
        <v>0</v>
      </c>
      <c r="T36" s="68">
        <v>0</v>
      </c>
      <c r="U36" s="68">
        <v>0</v>
      </c>
      <c r="V36" s="39">
        <f t="shared" si="27"/>
        <v>0</v>
      </c>
      <c r="W36" s="68">
        <v>0</v>
      </c>
      <c r="X36" s="68">
        <v>0</v>
      </c>
      <c r="Y36" s="39">
        <f t="shared" si="28"/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61" t="s">
        <v>65</v>
      </c>
      <c r="C37" s="64">
        <f t="shared" si="22"/>
        <v>0</v>
      </c>
      <c r="D37" s="65">
        <f t="shared" si="23"/>
        <v>0</v>
      </c>
      <c r="E37" s="67">
        <v>0</v>
      </c>
      <c r="F37" s="67">
        <v>0</v>
      </c>
      <c r="G37" s="67">
        <v>0</v>
      </c>
      <c r="H37" s="65">
        <v>0</v>
      </c>
      <c r="I37" s="65">
        <f t="shared" si="24"/>
        <v>0</v>
      </c>
      <c r="J37" s="68">
        <v>0</v>
      </c>
      <c r="K37" s="68">
        <v>0</v>
      </c>
      <c r="L37" s="68">
        <v>0</v>
      </c>
      <c r="M37" s="39">
        <f t="shared" si="25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26"/>
        <v>0</v>
      </c>
      <c r="S37" s="68">
        <v>0</v>
      </c>
      <c r="T37" s="68">
        <v>0</v>
      </c>
      <c r="U37" s="68">
        <v>0</v>
      </c>
      <c r="V37" s="39">
        <f t="shared" si="27"/>
        <v>0</v>
      </c>
      <c r="W37" s="68">
        <v>0</v>
      </c>
      <c r="X37" s="68">
        <v>0</v>
      </c>
      <c r="Y37" s="39">
        <f t="shared" si="28"/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34.5" customHeight="1" x14ac:dyDescent="0.25">
      <c r="A38" s="70" t="s">
        <v>143</v>
      </c>
      <c r="B38" s="61" t="s">
        <v>144</v>
      </c>
      <c r="C38" s="64">
        <v>1</v>
      </c>
      <c r="D38" s="65">
        <v>0</v>
      </c>
      <c r="E38" s="67">
        <v>1</v>
      </c>
      <c r="F38" s="67">
        <v>0</v>
      </c>
      <c r="G38" s="67">
        <v>0</v>
      </c>
      <c r="H38" s="65">
        <v>5</v>
      </c>
      <c r="I38" s="65">
        <v>5</v>
      </c>
      <c r="J38" s="68">
        <v>0</v>
      </c>
      <c r="K38" s="68">
        <v>0</v>
      </c>
      <c r="L38" s="68">
        <v>0</v>
      </c>
      <c r="M38" s="39">
        <v>0</v>
      </c>
      <c r="N38" s="68">
        <v>0</v>
      </c>
      <c r="O38" s="68">
        <v>0</v>
      </c>
      <c r="P38" s="68">
        <v>0</v>
      </c>
      <c r="Q38" s="68">
        <v>0</v>
      </c>
      <c r="R38" s="39">
        <v>0</v>
      </c>
      <c r="S38" s="68">
        <v>0</v>
      </c>
      <c r="T38" s="68">
        <v>0</v>
      </c>
      <c r="U38" s="68">
        <v>0</v>
      </c>
      <c r="V38" s="39">
        <v>0</v>
      </c>
      <c r="W38" s="68">
        <v>0</v>
      </c>
      <c r="X38" s="68">
        <v>0</v>
      </c>
      <c r="Y38" s="39">
        <f t="shared" ref="Y38:Y39" si="30">E38+I38-V38</f>
        <v>6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5.5" x14ac:dyDescent="0.25">
      <c r="A39" s="70" t="s">
        <v>101</v>
      </c>
      <c r="B39" s="61" t="s">
        <v>138</v>
      </c>
      <c r="C39" s="64">
        <v>0</v>
      </c>
      <c r="D39" s="65">
        <v>0</v>
      </c>
      <c r="E39" s="67">
        <v>0</v>
      </c>
      <c r="F39" s="67">
        <v>0</v>
      </c>
      <c r="G39" s="67">
        <v>0</v>
      </c>
      <c r="H39" s="65">
        <v>1</v>
      </c>
      <c r="I39" s="65">
        <v>1</v>
      </c>
      <c r="J39" s="68">
        <v>0</v>
      </c>
      <c r="K39" s="68">
        <v>0</v>
      </c>
      <c r="L39" s="68">
        <v>0</v>
      </c>
      <c r="M39" s="39">
        <v>0</v>
      </c>
      <c r="N39" s="68">
        <v>0</v>
      </c>
      <c r="O39" s="68">
        <v>0</v>
      </c>
      <c r="P39" s="68">
        <v>0</v>
      </c>
      <c r="Q39" s="68">
        <v>0</v>
      </c>
      <c r="R39" s="39">
        <v>0</v>
      </c>
      <c r="S39" s="68">
        <v>0</v>
      </c>
      <c r="T39" s="68">
        <v>0</v>
      </c>
      <c r="U39" s="68">
        <v>0</v>
      </c>
      <c r="V39" s="39">
        <v>0</v>
      </c>
      <c r="W39" s="68">
        <v>0</v>
      </c>
      <c r="X39" s="68">
        <v>0</v>
      </c>
      <c r="Y39" s="39">
        <f t="shared" si="30"/>
        <v>1</v>
      </c>
      <c r="Z39" s="68">
        <v>0</v>
      </c>
      <c r="AA39" s="68">
        <v>0</v>
      </c>
      <c r="AB39" s="68">
        <v>0</v>
      </c>
      <c r="AC39" s="68">
        <v>0</v>
      </c>
      <c r="AD39" s="68">
        <v>0</v>
      </c>
      <c r="AE39" s="39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14.25" customHeight="1" x14ac:dyDescent="0.25">
      <c r="A40" s="70" t="s">
        <v>102</v>
      </c>
      <c r="B40" s="61" t="s">
        <v>139</v>
      </c>
      <c r="C40" s="64">
        <v>1</v>
      </c>
      <c r="D40" s="65">
        <v>0</v>
      </c>
      <c r="E40" s="67">
        <v>1</v>
      </c>
      <c r="F40" s="67">
        <v>0</v>
      </c>
      <c r="G40" s="67">
        <v>0</v>
      </c>
      <c r="H40" s="65">
        <v>1</v>
      </c>
      <c r="I40" s="65">
        <v>1</v>
      </c>
      <c r="J40" s="68">
        <v>0</v>
      </c>
      <c r="K40" s="68">
        <v>0</v>
      </c>
      <c r="L40" s="68">
        <v>0</v>
      </c>
      <c r="M40" s="39">
        <v>1</v>
      </c>
      <c r="N40" s="68">
        <v>1</v>
      </c>
      <c r="O40" s="68">
        <v>0</v>
      </c>
      <c r="P40" s="68">
        <v>0</v>
      </c>
      <c r="Q40" s="68">
        <v>0</v>
      </c>
      <c r="R40" s="39">
        <v>0</v>
      </c>
      <c r="S40" s="68">
        <v>0</v>
      </c>
      <c r="T40" s="68">
        <v>0</v>
      </c>
      <c r="U40" s="68">
        <v>0</v>
      </c>
      <c r="V40" s="39">
        <v>1</v>
      </c>
      <c r="W40" s="68">
        <v>0</v>
      </c>
      <c r="X40" s="68">
        <v>0</v>
      </c>
      <c r="Y40" s="39">
        <v>1</v>
      </c>
      <c r="Z40" s="68">
        <v>0</v>
      </c>
      <c r="AA40" s="68">
        <v>0</v>
      </c>
      <c r="AB40" s="68">
        <v>0</v>
      </c>
      <c r="AC40" s="68"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25.5" x14ac:dyDescent="0.25">
      <c r="A41" s="70" t="s">
        <v>99</v>
      </c>
      <c r="B41" s="61" t="s">
        <v>137</v>
      </c>
      <c r="C41" s="64">
        <v>1</v>
      </c>
      <c r="D41" s="65">
        <v>0</v>
      </c>
      <c r="E41" s="67">
        <v>1</v>
      </c>
      <c r="F41" s="67">
        <v>0</v>
      </c>
      <c r="G41" s="67">
        <v>0</v>
      </c>
      <c r="H41" s="65">
        <v>8</v>
      </c>
      <c r="I41" s="65">
        <v>8</v>
      </c>
      <c r="J41" s="68">
        <v>0</v>
      </c>
      <c r="K41" s="68">
        <v>0</v>
      </c>
      <c r="L41" s="68">
        <v>0</v>
      </c>
      <c r="M41" s="39">
        <f t="shared" ref="M41:M42" si="31">N41+O41+P41+Q41</f>
        <v>8</v>
      </c>
      <c r="N41" s="68">
        <v>8</v>
      </c>
      <c r="O41" s="68">
        <v>0</v>
      </c>
      <c r="P41" s="68">
        <v>0</v>
      </c>
      <c r="Q41" s="68">
        <v>0</v>
      </c>
      <c r="R41" s="39">
        <v>0</v>
      </c>
      <c r="S41" s="68">
        <v>0</v>
      </c>
      <c r="T41" s="68">
        <v>0</v>
      </c>
      <c r="U41" s="68">
        <v>0</v>
      </c>
      <c r="V41" s="39">
        <f t="shared" ref="V41:V42" si="32">M41+R41</f>
        <v>8</v>
      </c>
      <c r="W41" s="68">
        <v>0</v>
      </c>
      <c r="X41" s="68">
        <v>0</v>
      </c>
      <c r="Y41" s="39">
        <f t="shared" ref="Y41:Y42" si="33">E41+I41-V41</f>
        <v>1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 t="s">
        <v>52</v>
      </c>
      <c r="B42" s="61" t="s">
        <v>3</v>
      </c>
      <c r="C42" s="64">
        <v>1</v>
      </c>
      <c r="D42" s="65">
        <v>0</v>
      </c>
      <c r="E42" s="67">
        <v>1</v>
      </c>
      <c r="F42" s="67">
        <v>0</v>
      </c>
      <c r="G42" s="67">
        <v>0</v>
      </c>
      <c r="H42" s="65">
        <v>1</v>
      </c>
      <c r="I42" s="65">
        <f t="shared" ref="I42" si="34">H42-J42-K42</f>
        <v>0</v>
      </c>
      <c r="J42" s="68">
        <v>0</v>
      </c>
      <c r="K42" s="68">
        <v>1</v>
      </c>
      <c r="L42" s="68">
        <v>0</v>
      </c>
      <c r="M42" s="39">
        <f t="shared" si="31"/>
        <v>0</v>
      </c>
      <c r="N42" s="68">
        <v>0</v>
      </c>
      <c r="O42" s="68">
        <v>0</v>
      </c>
      <c r="P42" s="68">
        <v>0</v>
      </c>
      <c r="Q42" s="68">
        <v>0</v>
      </c>
      <c r="R42" s="39">
        <f t="shared" ref="R42" si="35">S42+T42+U42</f>
        <v>0</v>
      </c>
      <c r="S42" s="68">
        <v>0</v>
      </c>
      <c r="T42" s="68">
        <v>0</v>
      </c>
      <c r="U42" s="68">
        <v>0</v>
      </c>
      <c r="V42" s="39">
        <f t="shared" si="32"/>
        <v>0</v>
      </c>
      <c r="W42" s="68">
        <v>0</v>
      </c>
      <c r="X42" s="68">
        <v>0</v>
      </c>
      <c r="Y42" s="39">
        <f t="shared" si="33"/>
        <v>1</v>
      </c>
      <c r="Z42" s="68">
        <v>0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/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s="120" customFormat="1" x14ac:dyDescent="0.25">
      <c r="A43" s="70"/>
      <c r="B43" s="61" t="s">
        <v>16</v>
      </c>
      <c r="C43" s="56">
        <f t="shared" ref="C43:AP43" si="36">C8+C11+C14+C17+C18+C19+C27+C33+C34+C35+C36+C37+C38+C39+C40+C41+C42</f>
        <v>37</v>
      </c>
      <c r="D43" s="56">
        <f t="shared" si="36"/>
        <v>0</v>
      </c>
      <c r="E43" s="56">
        <f t="shared" si="36"/>
        <v>36</v>
      </c>
      <c r="F43" s="56">
        <f t="shared" si="36"/>
        <v>0</v>
      </c>
      <c r="G43" s="56">
        <f t="shared" si="36"/>
        <v>1</v>
      </c>
      <c r="H43" s="56">
        <f t="shared" si="36"/>
        <v>79</v>
      </c>
      <c r="I43" s="56">
        <f t="shared" si="36"/>
        <v>73</v>
      </c>
      <c r="J43" s="56">
        <f t="shared" si="36"/>
        <v>1</v>
      </c>
      <c r="K43" s="56">
        <f t="shared" si="36"/>
        <v>5</v>
      </c>
      <c r="L43" s="56">
        <f t="shared" si="36"/>
        <v>0</v>
      </c>
      <c r="M43" s="56">
        <f t="shared" si="36"/>
        <v>27</v>
      </c>
      <c r="N43" s="56">
        <f t="shared" si="36"/>
        <v>19</v>
      </c>
      <c r="O43" s="56">
        <f t="shared" si="36"/>
        <v>3</v>
      </c>
      <c r="P43" s="56">
        <f t="shared" si="36"/>
        <v>5</v>
      </c>
      <c r="Q43" s="56">
        <f t="shared" si="36"/>
        <v>0</v>
      </c>
      <c r="R43" s="56">
        <f t="shared" si="36"/>
        <v>4</v>
      </c>
      <c r="S43" s="56">
        <f t="shared" si="36"/>
        <v>0</v>
      </c>
      <c r="T43" s="56">
        <f t="shared" si="36"/>
        <v>3</v>
      </c>
      <c r="U43" s="56">
        <f t="shared" si="36"/>
        <v>1</v>
      </c>
      <c r="V43" s="56">
        <f t="shared" si="36"/>
        <v>31</v>
      </c>
      <c r="W43" s="56">
        <f t="shared" si="36"/>
        <v>0</v>
      </c>
      <c r="X43" s="56">
        <f t="shared" si="36"/>
        <v>3</v>
      </c>
      <c r="Y43" s="56">
        <f t="shared" si="36"/>
        <v>78</v>
      </c>
      <c r="Z43" s="56">
        <f t="shared" si="36"/>
        <v>3</v>
      </c>
      <c r="AA43" s="56">
        <f t="shared" si="36"/>
        <v>15</v>
      </c>
      <c r="AB43" s="56">
        <f t="shared" si="36"/>
        <v>4</v>
      </c>
      <c r="AC43" s="56">
        <f t="shared" si="36"/>
        <v>19</v>
      </c>
      <c r="AD43" s="56">
        <f t="shared" si="36"/>
        <v>3</v>
      </c>
      <c r="AE43" s="56">
        <f t="shared" si="36"/>
        <v>16</v>
      </c>
      <c r="AF43" s="56">
        <f t="shared" si="36"/>
        <v>0</v>
      </c>
      <c r="AG43" s="56">
        <f t="shared" si="36"/>
        <v>18</v>
      </c>
      <c r="AH43" s="56">
        <f t="shared" si="36"/>
        <v>1</v>
      </c>
      <c r="AI43" s="56">
        <f t="shared" si="36"/>
        <v>0</v>
      </c>
      <c r="AJ43" s="56">
        <f t="shared" si="36"/>
        <v>1</v>
      </c>
      <c r="AK43" s="56">
        <f t="shared" si="36"/>
        <v>1</v>
      </c>
      <c r="AL43" s="56">
        <f t="shared" si="36"/>
        <v>0</v>
      </c>
      <c r="AM43" s="56">
        <f t="shared" si="36"/>
        <v>0</v>
      </c>
      <c r="AN43" s="56">
        <f t="shared" si="36"/>
        <v>0</v>
      </c>
      <c r="AO43" s="56">
        <f t="shared" si="36"/>
        <v>0</v>
      </c>
      <c r="AP43" s="56">
        <f t="shared" si="36"/>
        <v>0</v>
      </c>
    </row>
    <row r="44" spans="1:42" x14ac:dyDescent="0.25">
      <c r="A44" s="71"/>
      <c r="B44" s="71"/>
      <c r="C44" s="71" t="s">
        <v>103</v>
      </c>
      <c r="D44" s="71" t="s">
        <v>104</v>
      </c>
      <c r="E44" s="71" t="s">
        <v>47</v>
      </c>
      <c r="F44" s="71" t="s">
        <v>105</v>
      </c>
      <c r="G44" s="71" t="s">
        <v>106</v>
      </c>
      <c r="H44" s="71" t="s">
        <v>107</v>
      </c>
      <c r="I44" s="71" t="s">
        <v>108</v>
      </c>
      <c r="J44" s="82">
        <v>8</v>
      </c>
      <c r="K44" s="82">
        <v>9</v>
      </c>
      <c r="L44" s="82">
        <v>10</v>
      </c>
      <c r="M44" s="82">
        <v>11</v>
      </c>
      <c r="N44" s="82">
        <v>12</v>
      </c>
      <c r="O44" s="82">
        <v>13</v>
      </c>
      <c r="P44" s="82">
        <v>14</v>
      </c>
      <c r="Q44" s="82">
        <v>15</v>
      </c>
      <c r="R44" s="82">
        <v>16</v>
      </c>
      <c r="S44" s="82">
        <v>17</v>
      </c>
      <c r="T44" s="82">
        <v>18</v>
      </c>
      <c r="U44" s="82">
        <v>19</v>
      </c>
      <c r="V44" s="82">
        <v>20</v>
      </c>
      <c r="W44" s="82">
        <v>21</v>
      </c>
      <c r="X44" s="82">
        <v>22</v>
      </c>
      <c r="Y44" s="82">
        <v>23</v>
      </c>
      <c r="Z44" s="82">
        <v>24</v>
      </c>
      <c r="AA44" s="82">
        <v>25</v>
      </c>
      <c r="AB44" s="82">
        <v>26</v>
      </c>
      <c r="AC44" s="82">
        <v>27</v>
      </c>
      <c r="AD44" s="82">
        <v>28</v>
      </c>
      <c r="AE44" s="82">
        <v>29</v>
      </c>
      <c r="AF44" s="82">
        <v>30</v>
      </c>
      <c r="AG44" s="82">
        <v>31</v>
      </c>
      <c r="AH44" s="82">
        <v>32</v>
      </c>
      <c r="AI44" s="82">
        <v>33</v>
      </c>
      <c r="AJ44" s="82">
        <v>34</v>
      </c>
      <c r="AK44" s="82">
        <v>35</v>
      </c>
      <c r="AL44" s="82">
        <v>36</v>
      </c>
      <c r="AM44" s="82">
        <v>37</v>
      </c>
      <c r="AN44" s="82">
        <v>38</v>
      </c>
      <c r="AO44" s="82">
        <v>39</v>
      </c>
      <c r="AP44" s="82">
        <v>40</v>
      </c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4"/>
      <c r="B107" s="75"/>
      <c r="C107" s="75"/>
      <c r="D107" s="75"/>
      <c r="E107" s="75"/>
      <c r="F107" s="75"/>
      <c r="G107" s="75"/>
      <c r="H107" s="75"/>
      <c r="I107" s="76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4"/>
      <c r="B111" s="75"/>
      <c r="C111" s="75"/>
      <c r="D111" s="75"/>
      <c r="E111" s="75"/>
      <c r="F111" s="75"/>
      <c r="G111" s="75"/>
      <c r="H111" s="75"/>
      <c r="I111" s="76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4"/>
      <c r="B118" s="75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5"/>
      <c r="D122" s="75"/>
      <c r="E122" s="75"/>
      <c r="F122" s="75"/>
      <c r="G122" s="75"/>
      <c r="H122" s="75"/>
      <c r="I122" s="76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7"/>
      <c r="B127" s="75"/>
      <c r="C127" s="72"/>
      <c r="D127" s="72"/>
      <c r="E127" s="72"/>
      <c r="F127" s="72"/>
      <c r="G127" s="72"/>
      <c r="H127" s="72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5"/>
      <c r="D128" s="75"/>
      <c r="E128" s="75"/>
      <c r="F128" s="75"/>
      <c r="G128" s="75"/>
      <c r="H128" s="75"/>
      <c r="I128" s="76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3"/>
      <c r="D130" s="73"/>
      <c r="E130" s="73"/>
      <c r="F130" s="73"/>
      <c r="G130" s="73"/>
      <c r="H130" s="73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7"/>
      <c r="B133" s="75"/>
      <c r="C133" s="75"/>
      <c r="D133" s="75"/>
      <c r="E133" s="75"/>
      <c r="F133" s="75"/>
      <c r="G133" s="75"/>
      <c r="H133" s="75"/>
      <c r="I133" s="76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"/>
  <sheetViews>
    <sheetView topLeftCell="AP1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63.425781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43.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19.5" customHeight="1" x14ac:dyDescent="0.25">
      <c r="A2" s="202" t="s">
        <v>169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19.5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45.7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2.2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51" x14ac:dyDescent="0.25">
      <c r="A8" s="60">
        <v>1</v>
      </c>
      <c r="B8" s="61" t="s">
        <v>53</v>
      </c>
      <c r="C8" s="56">
        <f t="shared" ref="C8:AP8" si="0">SUM(C9:C10)</f>
        <v>77</v>
      </c>
      <c r="D8" s="56">
        <f t="shared" si="0"/>
        <v>0</v>
      </c>
      <c r="E8" s="56">
        <f t="shared" si="0"/>
        <v>77</v>
      </c>
      <c r="F8" s="56">
        <f t="shared" si="0"/>
        <v>0</v>
      </c>
      <c r="G8" s="56">
        <f t="shared" si="0"/>
        <v>0</v>
      </c>
      <c r="H8" s="56">
        <f t="shared" si="0"/>
        <v>69</v>
      </c>
      <c r="I8" s="56">
        <f t="shared" si="0"/>
        <v>59</v>
      </c>
      <c r="J8" s="56">
        <f t="shared" si="0"/>
        <v>7</v>
      </c>
      <c r="K8" s="56">
        <f t="shared" si="0"/>
        <v>3</v>
      </c>
      <c r="L8" s="56">
        <f t="shared" si="0"/>
        <v>0</v>
      </c>
      <c r="M8" s="56">
        <f t="shared" si="0"/>
        <v>84</v>
      </c>
      <c r="N8" s="56">
        <f t="shared" si="0"/>
        <v>19</v>
      </c>
      <c r="O8" s="56">
        <f t="shared" si="0"/>
        <v>1</v>
      </c>
      <c r="P8" s="56">
        <f t="shared" si="0"/>
        <v>64</v>
      </c>
      <c r="Q8" s="56">
        <f t="shared" si="0"/>
        <v>0</v>
      </c>
      <c r="R8" s="56">
        <f t="shared" si="0"/>
        <v>11</v>
      </c>
      <c r="S8" s="56">
        <f t="shared" si="0"/>
        <v>0</v>
      </c>
      <c r="T8" s="56">
        <f t="shared" si="0"/>
        <v>8</v>
      </c>
      <c r="U8" s="56">
        <f t="shared" si="0"/>
        <v>3</v>
      </c>
      <c r="V8" s="56">
        <f t="shared" si="0"/>
        <v>95</v>
      </c>
      <c r="W8" s="56">
        <f t="shared" si="0"/>
        <v>0</v>
      </c>
      <c r="X8" s="56">
        <f t="shared" si="0"/>
        <v>0</v>
      </c>
      <c r="Y8" s="56">
        <f t="shared" si="0"/>
        <v>41</v>
      </c>
      <c r="Z8" s="56">
        <f t="shared" si="0"/>
        <v>7</v>
      </c>
      <c r="AA8" s="56">
        <f t="shared" si="0"/>
        <v>20</v>
      </c>
      <c r="AB8" s="56">
        <f t="shared" si="0"/>
        <v>3</v>
      </c>
      <c r="AC8" s="56">
        <f t="shared" si="0"/>
        <v>23</v>
      </c>
      <c r="AD8" s="56">
        <f t="shared" si="0"/>
        <v>9</v>
      </c>
      <c r="AE8" s="56">
        <f t="shared" si="0"/>
        <v>14</v>
      </c>
      <c r="AF8" s="56">
        <f t="shared" si="0"/>
        <v>0</v>
      </c>
      <c r="AG8" s="56">
        <f t="shared" si="0"/>
        <v>20</v>
      </c>
      <c r="AH8" s="56">
        <f t="shared" si="0"/>
        <v>1</v>
      </c>
      <c r="AI8" s="56">
        <f t="shared" si="0"/>
        <v>0</v>
      </c>
      <c r="AJ8" s="56">
        <f t="shared" si="0"/>
        <v>1</v>
      </c>
      <c r="AK8" s="56">
        <f t="shared" si="0"/>
        <v>1</v>
      </c>
      <c r="AL8" s="56">
        <f t="shared" si="0"/>
        <v>0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f t="shared" ref="C9:C10" si="1">E9+F9+G9</f>
        <v>71</v>
      </c>
      <c r="D9" s="67">
        <v>0</v>
      </c>
      <c r="E9" s="64">
        <v>71</v>
      </c>
      <c r="F9" s="67">
        <v>0</v>
      </c>
      <c r="G9" s="67">
        <v>0</v>
      </c>
      <c r="H9" s="67">
        <v>55</v>
      </c>
      <c r="I9" s="65">
        <f t="shared" ref="I9" si="2">H9-J9-K9</f>
        <v>46</v>
      </c>
      <c r="J9" s="64">
        <v>6</v>
      </c>
      <c r="K9" s="64">
        <v>3</v>
      </c>
      <c r="L9" s="64">
        <v>0</v>
      </c>
      <c r="M9" s="64">
        <f t="shared" ref="M9:M10" si="3">N9+O9+P9+Q9</f>
        <v>80</v>
      </c>
      <c r="N9" s="64">
        <v>16</v>
      </c>
      <c r="O9" s="64">
        <v>1</v>
      </c>
      <c r="P9" s="64">
        <v>63</v>
      </c>
      <c r="Q9" s="64">
        <v>0</v>
      </c>
      <c r="R9" s="39">
        <f t="shared" ref="R9:R10" si="4">S9+T9+U9</f>
        <v>9</v>
      </c>
      <c r="S9" s="64">
        <v>0</v>
      </c>
      <c r="T9" s="64">
        <v>7</v>
      </c>
      <c r="U9" s="64">
        <v>2</v>
      </c>
      <c r="V9" s="39">
        <f t="shared" ref="V9:V10" si="5">M9+R9</f>
        <v>89</v>
      </c>
      <c r="W9" s="64">
        <v>0</v>
      </c>
      <c r="X9" s="64">
        <v>0</v>
      </c>
      <c r="Y9" s="39">
        <f t="shared" ref="Y9" si="6">E9+I9-V9-W9</f>
        <v>28</v>
      </c>
      <c r="Z9" s="64">
        <v>7</v>
      </c>
      <c r="AA9" s="64">
        <v>15</v>
      </c>
      <c r="AB9" s="64">
        <v>2</v>
      </c>
      <c r="AC9" s="64">
        <f>AA9+AB9</f>
        <v>17</v>
      </c>
      <c r="AD9" s="64">
        <v>7</v>
      </c>
      <c r="AE9" s="64">
        <v>10</v>
      </c>
      <c r="AF9" s="64"/>
      <c r="AG9" s="64">
        <v>14</v>
      </c>
      <c r="AH9" s="64">
        <v>1</v>
      </c>
      <c r="AI9" s="64">
        <v>0</v>
      </c>
      <c r="AJ9" s="64">
        <v>1</v>
      </c>
      <c r="AK9" s="64">
        <v>1</v>
      </c>
      <c r="AL9" s="64">
        <v>0</v>
      </c>
      <c r="AM9" s="64"/>
      <c r="AN9" s="64"/>
      <c r="AO9" s="64"/>
      <c r="AP9" s="64"/>
    </row>
    <row r="10" spans="1:42" ht="38.25" x14ac:dyDescent="0.25">
      <c r="A10" s="62" t="s">
        <v>46</v>
      </c>
      <c r="B10" s="63" t="s">
        <v>55</v>
      </c>
      <c r="C10" s="64">
        <f t="shared" si="1"/>
        <v>6</v>
      </c>
      <c r="D10" s="67">
        <v>0</v>
      </c>
      <c r="E10" s="67">
        <v>6</v>
      </c>
      <c r="F10" s="67">
        <v>0</v>
      </c>
      <c r="G10" s="67">
        <v>0</v>
      </c>
      <c r="H10" s="67">
        <f t="shared" ref="H10" si="7">I10+J10+K10</f>
        <v>14</v>
      </c>
      <c r="I10" s="67">
        <v>13</v>
      </c>
      <c r="J10" s="64">
        <v>1</v>
      </c>
      <c r="K10" s="64">
        <v>0</v>
      </c>
      <c r="L10" s="64">
        <v>0</v>
      </c>
      <c r="M10" s="39">
        <f t="shared" si="3"/>
        <v>4</v>
      </c>
      <c r="N10" s="64">
        <v>3</v>
      </c>
      <c r="O10" s="64">
        <v>0</v>
      </c>
      <c r="P10" s="64">
        <v>1</v>
      </c>
      <c r="Q10" s="64">
        <v>0</v>
      </c>
      <c r="R10" s="39">
        <f t="shared" si="4"/>
        <v>2</v>
      </c>
      <c r="S10" s="64">
        <v>0</v>
      </c>
      <c r="T10" s="64">
        <v>1</v>
      </c>
      <c r="U10" s="64">
        <v>1</v>
      </c>
      <c r="V10" s="39">
        <f t="shared" si="5"/>
        <v>6</v>
      </c>
      <c r="W10" s="64">
        <v>0</v>
      </c>
      <c r="X10" s="64">
        <v>0</v>
      </c>
      <c r="Y10" s="39">
        <f t="shared" ref="Y10" si="8">E10+I10-V10</f>
        <v>13</v>
      </c>
      <c r="Z10" s="64">
        <v>0</v>
      </c>
      <c r="AA10" s="64">
        <v>5</v>
      </c>
      <c r="AB10" s="64">
        <v>1</v>
      </c>
      <c r="AC10" s="64">
        <f t="shared" ref="AC10" si="9">AA10+AB10</f>
        <v>6</v>
      </c>
      <c r="AD10" s="64">
        <v>2</v>
      </c>
      <c r="AE10" s="64">
        <v>4</v>
      </c>
      <c r="AF10" s="64"/>
      <c r="AG10" s="64">
        <v>6</v>
      </c>
      <c r="AH10" s="64">
        <v>0</v>
      </c>
      <c r="AI10" s="64">
        <v>0</v>
      </c>
      <c r="AJ10" s="64">
        <v>0</v>
      </c>
      <c r="AK10" s="64">
        <v>0</v>
      </c>
      <c r="AL10" s="64">
        <v>0</v>
      </c>
      <c r="AM10" s="64"/>
      <c r="AN10" s="64"/>
      <c r="AO10" s="64"/>
      <c r="AP10" s="64"/>
    </row>
    <row r="11" spans="1:42" ht="51" x14ac:dyDescent="0.25">
      <c r="A11" s="60">
        <v>2</v>
      </c>
      <c r="B11" s="61" t="s">
        <v>56</v>
      </c>
      <c r="C11" s="56">
        <f t="shared" ref="C11:AP11" si="10">SUM(C12:C13)</f>
        <v>32</v>
      </c>
      <c r="D11" s="56">
        <f t="shared" si="10"/>
        <v>0</v>
      </c>
      <c r="E11" s="56">
        <f t="shared" si="10"/>
        <v>32</v>
      </c>
      <c r="F11" s="56">
        <f t="shared" si="10"/>
        <v>0</v>
      </c>
      <c r="G11" s="56">
        <f t="shared" si="10"/>
        <v>0</v>
      </c>
      <c r="H11" s="56">
        <f t="shared" si="10"/>
        <v>15</v>
      </c>
      <c r="I11" s="56">
        <f t="shared" si="10"/>
        <v>12</v>
      </c>
      <c r="J11" s="56">
        <f t="shared" si="10"/>
        <v>0</v>
      </c>
      <c r="K11" s="56">
        <f t="shared" si="10"/>
        <v>3</v>
      </c>
      <c r="L11" s="56">
        <f t="shared" si="10"/>
        <v>0</v>
      </c>
      <c r="M11" s="56">
        <f t="shared" si="10"/>
        <v>7</v>
      </c>
      <c r="N11" s="56">
        <f t="shared" si="10"/>
        <v>2</v>
      </c>
      <c r="O11" s="56">
        <f t="shared" si="10"/>
        <v>1</v>
      </c>
      <c r="P11" s="56">
        <f t="shared" si="10"/>
        <v>4</v>
      </c>
      <c r="Q11" s="56">
        <f t="shared" si="10"/>
        <v>0</v>
      </c>
      <c r="R11" s="56">
        <f t="shared" si="10"/>
        <v>2</v>
      </c>
      <c r="S11" s="56">
        <f t="shared" si="10"/>
        <v>0</v>
      </c>
      <c r="T11" s="56">
        <f t="shared" si="10"/>
        <v>2</v>
      </c>
      <c r="U11" s="56">
        <f t="shared" si="10"/>
        <v>0</v>
      </c>
      <c r="V11" s="56">
        <f t="shared" si="10"/>
        <v>9</v>
      </c>
      <c r="W11" s="56">
        <f t="shared" si="10"/>
        <v>0</v>
      </c>
      <c r="X11" s="56">
        <f t="shared" si="10"/>
        <v>0</v>
      </c>
      <c r="Y11" s="56">
        <f t="shared" si="10"/>
        <v>35</v>
      </c>
      <c r="Z11" s="56">
        <f t="shared" si="10"/>
        <v>3</v>
      </c>
      <c r="AA11" s="56">
        <f t="shared" si="10"/>
        <v>6</v>
      </c>
      <c r="AB11" s="56">
        <f t="shared" si="10"/>
        <v>1</v>
      </c>
      <c r="AC11" s="56">
        <f t="shared" si="10"/>
        <v>7</v>
      </c>
      <c r="AD11" s="56">
        <f t="shared" si="10"/>
        <v>1</v>
      </c>
      <c r="AE11" s="56">
        <f t="shared" si="10"/>
        <v>6</v>
      </c>
      <c r="AF11" s="56">
        <f t="shared" si="10"/>
        <v>0</v>
      </c>
      <c r="AG11" s="56">
        <f t="shared" si="10"/>
        <v>7</v>
      </c>
      <c r="AH11" s="56">
        <f t="shared" si="10"/>
        <v>0</v>
      </c>
      <c r="AI11" s="56">
        <f t="shared" si="10"/>
        <v>0</v>
      </c>
      <c r="AJ11" s="56">
        <f t="shared" si="10"/>
        <v>0</v>
      </c>
      <c r="AK11" s="56">
        <f t="shared" si="10"/>
        <v>0</v>
      </c>
      <c r="AL11" s="56">
        <f t="shared" si="10"/>
        <v>0</v>
      </c>
      <c r="AM11" s="56">
        <f t="shared" si="10"/>
        <v>0</v>
      </c>
      <c r="AN11" s="56">
        <f t="shared" si="10"/>
        <v>0</v>
      </c>
      <c r="AO11" s="56">
        <f t="shared" si="10"/>
        <v>0</v>
      </c>
      <c r="AP11" s="56">
        <f t="shared" si="10"/>
        <v>0</v>
      </c>
    </row>
    <row r="12" spans="1:42" ht="38.25" x14ac:dyDescent="0.25">
      <c r="A12" s="62" t="s">
        <v>4</v>
      </c>
      <c r="B12" s="63" t="s">
        <v>57</v>
      </c>
      <c r="C12" s="67">
        <v>27</v>
      </c>
      <c r="D12" s="67">
        <v>0</v>
      </c>
      <c r="E12" s="67">
        <v>27</v>
      </c>
      <c r="F12" s="67">
        <v>0</v>
      </c>
      <c r="G12" s="67">
        <v>0</v>
      </c>
      <c r="H12" s="67">
        <v>11</v>
      </c>
      <c r="I12" s="65">
        <f t="shared" ref="I12:I13" si="11">H12-J12-K12</f>
        <v>9</v>
      </c>
      <c r="J12" s="64">
        <v>0</v>
      </c>
      <c r="K12" s="64">
        <v>2</v>
      </c>
      <c r="L12" s="64">
        <v>0</v>
      </c>
      <c r="M12" s="64">
        <f t="shared" ref="M12:M13" si="12">N12+O12+P12+Q12</f>
        <v>7</v>
      </c>
      <c r="N12" s="64">
        <v>2</v>
      </c>
      <c r="O12" s="64">
        <v>1</v>
      </c>
      <c r="P12" s="64">
        <v>4</v>
      </c>
      <c r="Q12" s="64">
        <v>0</v>
      </c>
      <c r="R12" s="64">
        <f t="shared" ref="R12:R13" si="13">S12+T12+U12</f>
        <v>2</v>
      </c>
      <c r="S12" s="64">
        <v>0</v>
      </c>
      <c r="T12" s="64">
        <v>2</v>
      </c>
      <c r="U12" s="64">
        <v>0</v>
      </c>
      <c r="V12" s="39">
        <f t="shared" ref="V12:V13" si="14">M12+R12</f>
        <v>9</v>
      </c>
      <c r="W12" s="64">
        <v>0</v>
      </c>
      <c r="X12" s="64">
        <v>0</v>
      </c>
      <c r="Y12" s="39">
        <f t="shared" ref="Y12:Y13" si="15">E12+I12-V12</f>
        <v>27</v>
      </c>
      <c r="Z12" s="64">
        <v>3</v>
      </c>
      <c r="AA12" s="64">
        <v>4</v>
      </c>
      <c r="AB12" s="64">
        <v>1</v>
      </c>
      <c r="AC12" s="64">
        <f t="shared" ref="AC12:AC13" si="16">AA12+AB12</f>
        <v>5</v>
      </c>
      <c r="AD12" s="64">
        <v>0</v>
      </c>
      <c r="AE12" s="64">
        <v>5</v>
      </c>
      <c r="AF12" s="64"/>
      <c r="AG12" s="64">
        <v>5</v>
      </c>
      <c r="AH12" s="64">
        <v>0</v>
      </c>
      <c r="AI12" s="64">
        <v>0</v>
      </c>
      <c r="AJ12" s="64">
        <v>0</v>
      </c>
      <c r="AK12" s="64">
        <v>0</v>
      </c>
      <c r="AL12" s="64">
        <v>0</v>
      </c>
      <c r="AM12" s="64"/>
      <c r="AN12" s="64"/>
      <c r="AO12" s="64"/>
      <c r="AP12" s="64"/>
    </row>
    <row r="13" spans="1:42" ht="38.25" x14ac:dyDescent="0.25">
      <c r="A13" s="62" t="s">
        <v>5</v>
      </c>
      <c r="B13" s="63" t="s">
        <v>58</v>
      </c>
      <c r="C13" s="64">
        <f t="shared" ref="C13" si="17">E13+F13+G13</f>
        <v>5</v>
      </c>
      <c r="D13" s="67">
        <v>0</v>
      </c>
      <c r="E13" s="67">
        <v>5</v>
      </c>
      <c r="F13" s="67">
        <v>0</v>
      </c>
      <c r="G13" s="67">
        <v>0</v>
      </c>
      <c r="H13" s="67">
        <v>4</v>
      </c>
      <c r="I13" s="65">
        <f t="shared" si="11"/>
        <v>3</v>
      </c>
      <c r="J13" s="64">
        <v>0</v>
      </c>
      <c r="K13" s="64">
        <v>1</v>
      </c>
      <c r="L13" s="64">
        <v>0</v>
      </c>
      <c r="M13" s="64">
        <f t="shared" si="12"/>
        <v>0</v>
      </c>
      <c r="N13" s="64">
        <v>0</v>
      </c>
      <c r="O13" s="64">
        <v>0</v>
      </c>
      <c r="P13" s="64">
        <v>0</v>
      </c>
      <c r="Q13" s="64">
        <v>0</v>
      </c>
      <c r="R13" s="39">
        <f t="shared" si="13"/>
        <v>0</v>
      </c>
      <c r="S13" s="64">
        <v>0</v>
      </c>
      <c r="T13" s="64">
        <v>0</v>
      </c>
      <c r="U13" s="64">
        <v>0</v>
      </c>
      <c r="V13" s="39">
        <f t="shared" si="14"/>
        <v>0</v>
      </c>
      <c r="W13" s="64">
        <v>0</v>
      </c>
      <c r="X13" s="64">
        <v>0</v>
      </c>
      <c r="Y13" s="39">
        <f t="shared" si="15"/>
        <v>8</v>
      </c>
      <c r="Z13" s="64">
        <v>0</v>
      </c>
      <c r="AA13" s="64">
        <v>2</v>
      </c>
      <c r="AB13" s="64">
        <v>0</v>
      </c>
      <c r="AC13" s="64">
        <f t="shared" si="16"/>
        <v>2</v>
      </c>
      <c r="AD13" s="64">
        <v>1</v>
      </c>
      <c r="AE13" s="141">
        <v>1</v>
      </c>
      <c r="AF13" s="64"/>
      <c r="AG13" s="64">
        <v>2</v>
      </c>
      <c r="AH13" s="64">
        <v>0</v>
      </c>
      <c r="AI13" s="64">
        <v>0</v>
      </c>
      <c r="AJ13" s="64">
        <v>0</v>
      </c>
      <c r="AK13" s="64">
        <v>0</v>
      </c>
      <c r="AL13" s="64">
        <v>0</v>
      </c>
      <c r="AM13" s="64"/>
      <c r="AN13" s="64"/>
      <c r="AO13" s="64"/>
      <c r="AP13" s="64"/>
    </row>
    <row r="14" spans="1:42" ht="38.25" x14ac:dyDescent="0.25">
      <c r="A14" s="62" t="s">
        <v>47</v>
      </c>
      <c r="B14" s="61" t="s">
        <v>59</v>
      </c>
      <c r="C14" s="56">
        <f t="shared" ref="C14:AP14" si="18">SUM(C15:C16)</f>
        <v>15</v>
      </c>
      <c r="D14" s="56">
        <f t="shared" si="18"/>
        <v>0</v>
      </c>
      <c r="E14" s="56">
        <f t="shared" si="18"/>
        <v>15</v>
      </c>
      <c r="F14" s="56">
        <f t="shared" si="18"/>
        <v>0</v>
      </c>
      <c r="G14" s="56">
        <f t="shared" si="18"/>
        <v>0</v>
      </c>
      <c r="H14" s="56">
        <f t="shared" si="18"/>
        <v>21</v>
      </c>
      <c r="I14" s="56">
        <f t="shared" si="18"/>
        <v>20</v>
      </c>
      <c r="J14" s="56">
        <f t="shared" si="18"/>
        <v>0</v>
      </c>
      <c r="K14" s="56">
        <f t="shared" si="18"/>
        <v>1</v>
      </c>
      <c r="L14" s="56">
        <f t="shared" si="18"/>
        <v>0</v>
      </c>
      <c r="M14" s="56">
        <f t="shared" si="18"/>
        <v>0</v>
      </c>
      <c r="N14" s="56">
        <f t="shared" si="18"/>
        <v>0</v>
      </c>
      <c r="O14" s="56">
        <f t="shared" si="18"/>
        <v>0</v>
      </c>
      <c r="P14" s="56">
        <f t="shared" si="18"/>
        <v>0</v>
      </c>
      <c r="Q14" s="56">
        <f t="shared" si="18"/>
        <v>0</v>
      </c>
      <c r="R14" s="56">
        <f t="shared" si="18"/>
        <v>0</v>
      </c>
      <c r="S14" s="56">
        <f t="shared" si="18"/>
        <v>0</v>
      </c>
      <c r="T14" s="56">
        <f t="shared" si="18"/>
        <v>0</v>
      </c>
      <c r="U14" s="56">
        <f t="shared" si="18"/>
        <v>0</v>
      </c>
      <c r="V14" s="56">
        <f t="shared" si="18"/>
        <v>0</v>
      </c>
      <c r="W14" s="56">
        <f t="shared" si="18"/>
        <v>0</v>
      </c>
      <c r="X14" s="56">
        <f t="shared" si="18"/>
        <v>0</v>
      </c>
      <c r="Y14" s="56">
        <f t="shared" si="18"/>
        <v>35</v>
      </c>
      <c r="Z14" s="56">
        <f t="shared" si="18"/>
        <v>2</v>
      </c>
      <c r="AA14" s="56">
        <f t="shared" si="18"/>
        <v>2</v>
      </c>
      <c r="AB14" s="56">
        <f t="shared" si="18"/>
        <v>3</v>
      </c>
      <c r="AC14" s="56">
        <f t="shared" si="18"/>
        <v>5</v>
      </c>
      <c r="AD14" s="56">
        <f t="shared" si="18"/>
        <v>1</v>
      </c>
      <c r="AE14" s="56">
        <f t="shared" si="18"/>
        <v>4</v>
      </c>
      <c r="AF14" s="56">
        <f t="shared" si="18"/>
        <v>0</v>
      </c>
      <c r="AG14" s="56">
        <f t="shared" si="18"/>
        <v>4</v>
      </c>
      <c r="AH14" s="56">
        <f t="shared" si="18"/>
        <v>0</v>
      </c>
      <c r="AI14" s="56">
        <f t="shared" si="18"/>
        <v>0</v>
      </c>
      <c r="AJ14" s="56">
        <f t="shared" si="18"/>
        <v>0</v>
      </c>
      <c r="AK14" s="56">
        <f t="shared" si="18"/>
        <v>0</v>
      </c>
      <c r="AL14" s="56">
        <f t="shared" si="18"/>
        <v>0</v>
      </c>
      <c r="AM14" s="56">
        <f t="shared" si="18"/>
        <v>0</v>
      </c>
      <c r="AN14" s="56">
        <f t="shared" si="18"/>
        <v>0</v>
      </c>
      <c r="AO14" s="56">
        <f t="shared" si="18"/>
        <v>0</v>
      </c>
      <c r="AP14" s="56">
        <f t="shared" si="18"/>
        <v>0</v>
      </c>
    </row>
    <row r="15" spans="1:42" ht="38.25" x14ac:dyDescent="0.25">
      <c r="A15" s="62" t="s">
        <v>6</v>
      </c>
      <c r="B15" s="63" t="s">
        <v>60</v>
      </c>
      <c r="C15" s="64">
        <f t="shared" ref="C15:C42" si="19">E15+F15+G15</f>
        <v>1</v>
      </c>
      <c r="D15" s="67">
        <v>0</v>
      </c>
      <c r="E15" s="67">
        <v>1</v>
      </c>
      <c r="F15" s="67">
        <v>0</v>
      </c>
      <c r="G15" s="67">
        <v>0</v>
      </c>
      <c r="H15" s="67">
        <v>2</v>
      </c>
      <c r="I15" s="65">
        <f t="shared" ref="I15:I16" si="20">H15-J15-K15</f>
        <v>2</v>
      </c>
      <c r="J15" s="64">
        <v>0</v>
      </c>
      <c r="K15" s="64">
        <v>0</v>
      </c>
      <c r="L15" s="64">
        <v>0</v>
      </c>
      <c r="M15" s="39">
        <f t="shared" ref="M15:M43" si="21">N15+O15+P15+Q15</f>
        <v>0</v>
      </c>
      <c r="N15" s="64">
        <v>0</v>
      </c>
      <c r="O15" s="64">
        <v>0</v>
      </c>
      <c r="P15" s="64">
        <v>0</v>
      </c>
      <c r="Q15" s="64">
        <v>0</v>
      </c>
      <c r="R15" s="39">
        <f t="shared" ref="R15:R43" si="22">S15+T15+U15</f>
        <v>0</v>
      </c>
      <c r="S15" s="64">
        <v>0</v>
      </c>
      <c r="T15" s="64">
        <v>0</v>
      </c>
      <c r="U15" s="64">
        <v>0</v>
      </c>
      <c r="V15" s="39">
        <f t="shared" ref="V15:V43" si="23">M15+R15</f>
        <v>0</v>
      </c>
      <c r="W15" s="64">
        <v>0</v>
      </c>
      <c r="X15" s="64">
        <v>0</v>
      </c>
      <c r="Y15" s="39">
        <f t="shared" ref="Y15" si="24">E15+I15-L15-V15</f>
        <v>3</v>
      </c>
      <c r="Z15" s="64">
        <v>2</v>
      </c>
      <c r="AA15" s="64">
        <v>1</v>
      </c>
      <c r="AB15" s="64">
        <v>0</v>
      </c>
      <c r="AC15" s="64">
        <f t="shared" ref="AC15:AC43" si="25">AA15+AB15</f>
        <v>1</v>
      </c>
      <c r="AD15" s="64">
        <v>1</v>
      </c>
      <c r="AE15" s="64">
        <v>0</v>
      </c>
      <c r="AF15" s="64"/>
      <c r="AG15" s="64">
        <v>1</v>
      </c>
      <c r="AH15" s="64">
        <v>0</v>
      </c>
      <c r="AI15" s="64">
        <v>0</v>
      </c>
      <c r="AJ15" s="64">
        <v>0</v>
      </c>
      <c r="AK15" s="64">
        <v>0</v>
      </c>
      <c r="AL15" s="64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f t="shared" si="19"/>
        <v>14</v>
      </c>
      <c r="D16" s="67">
        <v>0</v>
      </c>
      <c r="E16" s="67">
        <v>14</v>
      </c>
      <c r="F16" s="67">
        <v>0</v>
      </c>
      <c r="G16" s="67">
        <v>0</v>
      </c>
      <c r="H16" s="67">
        <v>19</v>
      </c>
      <c r="I16" s="65">
        <f t="shared" si="20"/>
        <v>18</v>
      </c>
      <c r="J16" s="68">
        <v>0</v>
      </c>
      <c r="K16" s="68">
        <v>1</v>
      </c>
      <c r="L16" s="68">
        <v>0</v>
      </c>
      <c r="M16" s="64">
        <f t="shared" si="21"/>
        <v>0</v>
      </c>
      <c r="N16" s="68">
        <v>0</v>
      </c>
      <c r="O16" s="68">
        <v>0</v>
      </c>
      <c r="P16" s="68">
        <v>0</v>
      </c>
      <c r="Q16" s="68">
        <v>0</v>
      </c>
      <c r="R16" s="39">
        <f t="shared" si="22"/>
        <v>0</v>
      </c>
      <c r="S16" s="68">
        <v>0</v>
      </c>
      <c r="T16" s="68">
        <v>0</v>
      </c>
      <c r="U16" s="68">
        <v>0</v>
      </c>
      <c r="V16" s="39">
        <f t="shared" si="23"/>
        <v>0</v>
      </c>
      <c r="W16" s="68">
        <v>0</v>
      </c>
      <c r="X16" s="68">
        <v>0</v>
      </c>
      <c r="Y16" s="39">
        <f t="shared" ref="Y16:Y41" si="26">E16+I16-V16</f>
        <v>32</v>
      </c>
      <c r="Z16" s="68">
        <v>0</v>
      </c>
      <c r="AA16" s="68">
        <v>1</v>
      </c>
      <c r="AB16" s="68">
        <v>3</v>
      </c>
      <c r="AC16" s="64">
        <f t="shared" si="25"/>
        <v>4</v>
      </c>
      <c r="AD16" s="68">
        <v>0</v>
      </c>
      <c r="AE16" s="68">
        <v>4</v>
      </c>
      <c r="AF16" s="68"/>
      <c r="AG16" s="68">
        <v>3</v>
      </c>
      <c r="AH16" s="64">
        <v>0</v>
      </c>
      <c r="AI16" s="64">
        <v>0</v>
      </c>
      <c r="AJ16" s="64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45" customHeight="1" x14ac:dyDescent="0.25">
      <c r="A17" s="62">
        <v>4</v>
      </c>
      <c r="B17" s="61" t="s">
        <v>85</v>
      </c>
      <c r="C17" s="64">
        <f t="shared" si="19"/>
        <v>89</v>
      </c>
      <c r="D17" s="67">
        <v>0</v>
      </c>
      <c r="E17" s="67">
        <v>89</v>
      </c>
      <c r="F17" s="67">
        <v>0</v>
      </c>
      <c r="G17" s="67">
        <v>0</v>
      </c>
      <c r="H17" s="67">
        <v>12</v>
      </c>
      <c r="I17" s="67">
        <v>12</v>
      </c>
      <c r="J17" s="68">
        <v>0</v>
      </c>
      <c r="K17" s="68">
        <v>0</v>
      </c>
      <c r="L17" s="68">
        <v>0</v>
      </c>
      <c r="M17" s="39">
        <f t="shared" si="21"/>
        <v>13</v>
      </c>
      <c r="N17" s="68">
        <v>1</v>
      </c>
      <c r="O17" s="68">
        <v>1</v>
      </c>
      <c r="P17" s="68">
        <v>11</v>
      </c>
      <c r="Q17" s="68">
        <v>0</v>
      </c>
      <c r="R17" s="39">
        <f t="shared" si="22"/>
        <v>38</v>
      </c>
      <c r="S17" s="68">
        <v>0</v>
      </c>
      <c r="T17" s="68">
        <v>36</v>
      </c>
      <c r="U17" s="68">
        <v>2</v>
      </c>
      <c r="V17" s="39">
        <f t="shared" si="23"/>
        <v>51</v>
      </c>
      <c r="W17" s="68">
        <v>0</v>
      </c>
      <c r="X17" s="68">
        <v>0</v>
      </c>
      <c r="Y17" s="39">
        <f t="shared" si="26"/>
        <v>50</v>
      </c>
      <c r="Z17" s="68">
        <v>1</v>
      </c>
      <c r="AA17" s="68">
        <v>1</v>
      </c>
      <c r="AB17" s="68">
        <v>0</v>
      </c>
      <c r="AC17" s="64">
        <f t="shared" si="25"/>
        <v>1</v>
      </c>
      <c r="AD17" s="68">
        <v>0</v>
      </c>
      <c r="AE17" s="68">
        <v>1</v>
      </c>
      <c r="AF17" s="68"/>
      <c r="AG17" s="68">
        <v>0</v>
      </c>
      <c r="AH17" s="64">
        <v>0</v>
      </c>
      <c r="AI17" s="64">
        <v>0</v>
      </c>
      <c r="AJ17" s="64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38.25" x14ac:dyDescent="0.25">
      <c r="A18" s="62">
        <v>5</v>
      </c>
      <c r="B18" s="61" t="s">
        <v>66</v>
      </c>
      <c r="C18" s="64">
        <f t="shared" si="19"/>
        <v>0</v>
      </c>
      <c r="D18" s="67">
        <v>0</v>
      </c>
      <c r="E18" s="65">
        <v>0</v>
      </c>
      <c r="F18" s="67">
        <v>0</v>
      </c>
      <c r="G18" s="67">
        <v>0</v>
      </c>
      <c r="H18" s="67">
        <f t="shared" ref="H18:H42" si="27">I18+J18+K18</f>
        <v>1</v>
      </c>
      <c r="I18" s="67">
        <v>0</v>
      </c>
      <c r="J18" s="68">
        <v>0</v>
      </c>
      <c r="K18" s="68">
        <v>1</v>
      </c>
      <c r="L18" s="68">
        <v>0</v>
      </c>
      <c r="M18" s="64">
        <f t="shared" si="21"/>
        <v>0</v>
      </c>
      <c r="N18" s="68">
        <v>0</v>
      </c>
      <c r="O18" s="68">
        <v>0</v>
      </c>
      <c r="P18" s="68">
        <v>0</v>
      </c>
      <c r="Q18" s="68">
        <v>0</v>
      </c>
      <c r="R18" s="64">
        <f t="shared" si="22"/>
        <v>0</v>
      </c>
      <c r="S18" s="68">
        <v>0</v>
      </c>
      <c r="T18" s="68">
        <v>0</v>
      </c>
      <c r="U18" s="68">
        <v>0</v>
      </c>
      <c r="V18" s="64">
        <f t="shared" si="23"/>
        <v>0</v>
      </c>
      <c r="W18" s="68">
        <v>0</v>
      </c>
      <c r="X18" s="68">
        <v>0</v>
      </c>
      <c r="Y18" s="64">
        <f t="shared" si="26"/>
        <v>0</v>
      </c>
      <c r="Z18" s="68">
        <v>0</v>
      </c>
      <c r="AA18" s="68">
        <v>0</v>
      </c>
      <c r="AB18" s="68">
        <v>0</v>
      </c>
      <c r="AC18" s="64">
        <f t="shared" si="25"/>
        <v>0</v>
      </c>
      <c r="AD18" s="68">
        <v>0</v>
      </c>
      <c r="AE18" s="64">
        <v>0</v>
      </c>
      <c r="AF18" s="68"/>
      <c r="AG18" s="68">
        <v>0</v>
      </c>
      <c r="AH18" s="64">
        <v>0</v>
      </c>
      <c r="AI18" s="64">
        <v>0</v>
      </c>
      <c r="AJ18" s="64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61" t="s">
        <v>67</v>
      </c>
      <c r="C19" s="56">
        <f t="shared" ref="C19:AP19" si="28">SUM(C20:C26)</f>
        <v>0</v>
      </c>
      <c r="D19" s="56">
        <f t="shared" si="28"/>
        <v>0</v>
      </c>
      <c r="E19" s="56">
        <f t="shared" si="28"/>
        <v>0</v>
      </c>
      <c r="F19" s="56">
        <f t="shared" si="28"/>
        <v>0</v>
      </c>
      <c r="G19" s="56">
        <f t="shared" si="28"/>
        <v>0</v>
      </c>
      <c r="H19" s="56">
        <f t="shared" si="28"/>
        <v>0</v>
      </c>
      <c r="I19" s="56">
        <f t="shared" si="28"/>
        <v>0</v>
      </c>
      <c r="J19" s="56">
        <f t="shared" si="28"/>
        <v>0</v>
      </c>
      <c r="K19" s="56">
        <f t="shared" si="28"/>
        <v>0</v>
      </c>
      <c r="L19" s="56">
        <f t="shared" si="28"/>
        <v>0</v>
      </c>
      <c r="M19" s="56">
        <f t="shared" si="28"/>
        <v>0</v>
      </c>
      <c r="N19" s="56">
        <f t="shared" si="28"/>
        <v>0</v>
      </c>
      <c r="O19" s="56">
        <f t="shared" si="28"/>
        <v>0</v>
      </c>
      <c r="P19" s="56">
        <f t="shared" si="28"/>
        <v>0</v>
      </c>
      <c r="Q19" s="56">
        <f t="shared" si="28"/>
        <v>0</v>
      </c>
      <c r="R19" s="56">
        <f t="shared" si="28"/>
        <v>0</v>
      </c>
      <c r="S19" s="56">
        <f t="shared" si="28"/>
        <v>0</v>
      </c>
      <c r="T19" s="56">
        <f t="shared" si="28"/>
        <v>0</v>
      </c>
      <c r="U19" s="56">
        <f t="shared" si="28"/>
        <v>0</v>
      </c>
      <c r="V19" s="56">
        <f t="shared" si="28"/>
        <v>0</v>
      </c>
      <c r="W19" s="56">
        <f t="shared" si="28"/>
        <v>0</v>
      </c>
      <c r="X19" s="56">
        <f t="shared" si="28"/>
        <v>0</v>
      </c>
      <c r="Y19" s="56">
        <f t="shared" si="28"/>
        <v>0</v>
      </c>
      <c r="Z19" s="56">
        <f t="shared" si="28"/>
        <v>0</v>
      </c>
      <c r="AA19" s="56">
        <f t="shared" si="28"/>
        <v>0</v>
      </c>
      <c r="AB19" s="56">
        <f t="shared" si="28"/>
        <v>0</v>
      </c>
      <c r="AC19" s="56">
        <f t="shared" si="28"/>
        <v>0</v>
      </c>
      <c r="AD19" s="56">
        <f t="shared" si="28"/>
        <v>0</v>
      </c>
      <c r="AE19" s="56">
        <f t="shared" si="28"/>
        <v>0</v>
      </c>
      <c r="AF19" s="56">
        <f t="shared" si="28"/>
        <v>0</v>
      </c>
      <c r="AG19" s="56">
        <f t="shared" si="28"/>
        <v>0</v>
      </c>
      <c r="AH19" s="56">
        <f t="shared" si="28"/>
        <v>0</v>
      </c>
      <c r="AI19" s="56">
        <f t="shared" si="28"/>
        <v>0</v>
      </c>
      <c r="AJ19" s="56">
        <f t="shared" si="28"/>
        <v>0</v>
      </c>
      <c r="AK19" s="56">
        <f t="shared" si="28"/>
        <v>0</v>
      </c>
      <c r="AL19" s="56">
        <f t="shared" si="28"/>
        <v>0</v>
      </c>
      <c r="AM19" s="56">
        <f t="shared" si="28"/>
        <v>0</v>
      </c>
      <c r="AN19" s="56">
        <f t="shared" si="28"/>
        <v>0</v>
      </c>
      <c r="AO19" s="56">
        <f t="shared" si="28"/>
        <v>0</v>
      </c>
      <c r="AP19" s="56">
        <f t="shared" si="28"/>
        <v>0</v>
      </c>
    </row>
    <row r="20" spans="1:42" ht="25.5" x14ac:dyDescent="0.25">
      <c r="A20" s="62" t="s">
        <v>8</v>
      </c>
      <c r="B20" s="63" t="s">
        <v>68</v>
      </c>
      <c r="C20" s="64">
        <f t="shared" si="19"/>
        <v>0</v>
      </c>
      <c r="D20" s="67">
        <v>0</v>
      </c>
      <c r="E20" s="67">
        <v>0</v>
      </c>
      <c r="F20" s="67">
        <v>0</v>
      </c>
      <c r="G20" s="67">
        <v>0</v>
      </c>
      <c r="H20" s="67">
        <f t="shared" si="27"/>
        <v>0</v>
      </c>
      <c r="I20" s="67">
        <v>0</v>
      </c>
      <c r="J20" s="68">
        <v>0</v>
      </c>
      <c r="K20" s="68">
        <v>0</v>
      </c>
      <c r="L20" s="68">
        <v>0</v>
      </c>
      <c r="M20" s="64">
        <f t="shared" si="21"/>
        <v>0</v>
      </c>
      <c r="N20" s="68">
        <v>0</v>
      </c>
      <c r="O20" s="68">
        <v>0</v>
      </c>
      <c r="P20" s="68">
        <v>0</v>
      </c>
      <c r="Q20" s="68">
        <v>0</v>
      </c>
      <c r="R20" s="64">
        <f t="shared" si="22"/>
        <v>0</v>
      </c>
      <c r="S20" s="68">
        <v>0</v>
      </c>
      <c r="T20" s="68">
        <v>0</v>
      </c>
      <c r="U20" s="68">
        <v>0</v>
      </c>
      <c r="V20" s="64">
        <f t="shared" si="23"/>
        <v>0</v>
      </c>
      <c r="W20" s="68">
        <v>0</v>
      </c>
      <c r="X20" s="68">
        <v>0</v>
      </c>
      <c r="Y20" s="64">
        <f t="shared" si="26"/>
        <v>0</v>
      </c>
      <c r="Z20" s="68">
        <v>0</v>
      </c>
      <c r="AA20" s="68">
        <v>0</v>
      </c>
      <c r="AB20" s="68">
        <v>0</v>
      </c>
      <c r="AC20" s="64">
        <f t="shared" si="25"/>
        <v>0</v>
      </c>
      <c r="AD20" s="68">
        <v>0</v>
      </c>
      <c r="AE20" s="64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19"/>
        <v>0</v>
      </c>
      <c r="D21" s="67">
        <v>0</v>
      </c>
      <c r="E21" s="67">
        <v>0</v>
      </c>
      <c r="F21" s="67">
        <v>0</v>
      </c>
      <c r="G21" s="67">
        <v>0</v>
      </c>
      <c r="H21" s="67">
        <f t="shared" si="27"/>
        <v>0</v>
      </c>
      <c r="I21" s="67">
        <v>0</v>
      </c>
      <c r="J21" s="68">
        <v>0</v>
      </c>
      <c r="K21" s="68">
        <v>0</v>
      </c>
      <c r="L21" s="68">
        <v>0</v>
      </c>
      <c r="M21" s="64">
        <f t="shared" si="21"/>
        <v>0</v>
      </c>
      <c r="N21" s="68">
        <v>0</v>
      </c>
      <c r="O21" s="68">
        <v>0</v>
      </c>
      <c r="P21" s="68">
        <v>0</v>
      </c>
      <c r="Q21" s="68">
        <v>0</v>
      </c>
      <c r="R21" s="64">
        <f t="shared" si="22"/>
        <v>0</v>
      </c>
      <c r="S21" s="68">
        <v>0</v>
      </c>
      <c r="T21" s="68">
        <v>0</v>
      </c>
      <c r="U21" s="68">
        <v>0</v>
      </c>
      <c r="V21" s="64">
        <f t="shared" si="23"/>
        <v>0</v>
      </c>
      <c r="W21" s="68">
        <v>0</v>
      </c>
      <c r="X21" s="68">
        <v>0</v>
      </c>
      <c r="Y21" s="64">
        <f t="shared" si="26"/>
        <v>0</v>
      </c>
      <c r="Z21" s="68">
        <v>0</v>
      </c>
      <c r="AA21" s="68">
        <v>0</v>
      </c>
      <c r="AB21" s="68">
        <v>0</v>
      </c>
      <c r="AC21" s="64">
        <f t="shared" si="25"/>
        <v>0</v>
      </c>
      <c r="AD21" s="68">
        <v>0</v>
      </c>
      <c r="AE21" s="64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19"/>
        <v>0</v>
      </c>
      <c r="D22" s="67">
        <v>0</v>
      </c>
      <c r="E22" s="67">
        <v>0</v>
      </c>
      <c r="F22" s="67">
        <v>0</v>
      </c>
      <c r="G22" s="67">
        <v>0</v>
      </c>
      <c r="H22" s="67">
        <f t="shared" si="27"/>
        <v>0</v>
      </c>
      <c r="I22" s="67">
        <v>0</v>
      </c>
      <c r="J22" s="68">
        <v>0</v>
      </c>
      <c r="K22" s="68">
        <v>0</v>
      </c>
      <c r="L22" s="68">
        <v>0</v>
      </c>
      <c r="M22" s="64">
        <f t="shared" si="21"/>
        <v>0</v>
      </c>
      <c r="N22" s="68">
        <v>0</v>
      </c>
      <c r="O22" s="68">
        <v>0</v>
      </c>
      <c r="P22" s="68">
        <v>0</v>
      </c>
      <c r="Q22" s="68">
        <v>0</v>
      </c>
      <c r="R22" s="64">
        <f t="shared" si="22"/>
        <v>0</v>
      </c>
      <c r="S22" s="68">
        <v>0</v>
      </c>
      <c r="T22" s="68">
        <v>0</v>
      </c>
      <c r="U22" s="68">
        <v>0</v>
      </c>
      <c r="V22" s="64">
        <f t="shared" si="23"/>
        <v>0</v>
      </c>
      <c r="W22" s="68">
        <v>0</v>
      </c>
      <c r="X22" s="68">
        <v>0</v>
      </c>
      <c r="Y22" s="64">
        <f t="shared" si="26"/>
        <v>0</v>
      </c>
      <c r="Z22" s="68">
        <v>0</v>
      </c>
      <c r="AA22" s="68">
        <v>0</v>
      </c>
      <c r="AB22" s="68">
        <v>0</v>
      </c>
      <c r="AC22" s="64">
        <f t="shared" si="25"/>
        <v>0</v>
      </c>
      <c r="AD22" s="68">
        <v>0</v>
      </c>
      <c r="AE22" s="64">
        <v>0</v>
      </c>
      <c r="AF22" s="68"/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19"/>
        <v>0</v>
      </c>
      <c r="D23" s="67">
        <v>0</v>
      </c>
      <c r="E23" s="67">
        <v>0</v>
      </c>
      <c r="F23" s="67">
        <v>0</v>
      </c>
      <c r="G23" s="67">
        <v>0</v>
      </c>
      <c r="H23" s="67">
        <f t="shared" si="27"/>
        <v>0</v>
      </c>
      <c r="I23" s="67">
        <v>0</v>
      </c>
      <c r="J23" s="68">
        <v>0</v>
      </c>
      <c r="K23" s="68">
        <v>0</v>
      </c>
      <c r="L23" s="68">
        <v>0</v>
      </c>
      <c r="M23" s="64">
        <f t="shared" si="21"/>
        <v>0</v>
      </c>
      <c r="N23" s="68">
        <v>0</v>
      </c>
      <c r="O23" s="68">
        <v>0</v>
      </c>
      <c r="P23" s="68">
        <v>0</v>
      </c>
      <c r="Q23" s="68">
        <v>0</v>
      </c>
      <c r="R23" s="64">
        <f t="shared" si="22"/>
        <v>0</v>
      </c>
      <c r="S23" s="68">
        <v>0</v>
      </c>
      <c r="T23" s="68">
        <v>0</v>
      </c>
      <c r="U23" s="68">
        <v>0</v>
      </c>
      <c r="V23" s="64">
        <f t="shared" si="23"/>
        <v>0</v>
      </c>
      <c r="W23" s="68">
        <v>0</v>
      </c>
      <c r="X23" s="68">
        <v>0</v>
      </c>
      <c r="Y23" s="64">
        <f t="shared" si="26"/>
        <v>0</v>
      </c>
      <c r="Z23" s="68">
        <v>0</v>
      </c>
      <c r="AA23" s="68">
        <v>0</v>
      </c>
      <c r="AB23" s="68">
        <v>0</v>
      </c>
      <c r="AC23" s="64">
        <f t="shared" si="25"/>
        <v>0</v>
      </c>
      <c r="AD23" s="68">
        <v>0</v>
      </c>
      <c r="AE23" s="64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19"/>
        <v>0</v>
      </c>
      <c r="D24" s="67">
        <v>0</v>
      </c>
      <c r="E24" s="67">
        <v>0</v>
      </c>
      <c r="F24" s="67">
        <v>0</v>
      </c>
      <c r="G24" s="67">
        <v>0</v>
      </c>
      <c r="H24" s="67">
        <f t="shared" si="27"/>
        <v>0</v>
      </c>
      <c r="I24" s="67">
        <v>0</v>
      </c>
      <c r="J24" s="68">
        <v>0</v>
      </c>
      <c r="K24" s="68">
        <v>0</v>
      </c>
      <c r="L24" s="68">
        <v>0</v>
      </c>
      <c r="M24" s="64">
        <f t="shared" si="21"/>
        <v>0</v>
      </c>
      <c r="N24" s="68">
        <v>0</v>
      </c>
      <c r="O24" s="68">
        <v>0</v>
      </c>
      <c r="P24" s="68">
        <v>0</v>
      </c>
      <c r="Q24" s="68">
        <v>0</v>
      </c>
      <c r="R24" s="64">
        <f t="shared" si="22"/>
        <v>0</v>
      </c>
      <c r="S24" s="68">
        <v>0</v>
      </c>
      <c r="T24" s="68">
        <v>0</v>
      </c>
      <c r="U24" s="68">
        <v>0</v>
      </c>
      <c r="V24" s="64">
        <f t="shared" si="23"/>
        <v>0</v>
      </c>
      <c r="W24" s="68">
        <v>0</v>
      </c>
      <c r="X24" s="68">
        <v>0</v>
      </c>
      <c r="Y24" s="64">
        <f t="shared" si="26"/>
        <v>0</v>
      </c>
      <c r="Z24" s="68">
        <v>0</v>
      </c>
      <c r="AA24" s="68">
        <v>0</v>
      </c>
      <c r="AB24" s="68">
        <v>0</v>
      </c>
      <c r="AC24" s="64">
        <f t="shared" si="25"/>
        <v>0</v>
      </c>
      <c r="AD24" s="68">
        <v>0</v>
      </c>
      <c r="AE24" s="64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19"/>
        <v>0</v>
      </c>
      <c r="D25" s="67">
        <v>0</v>
      </c>
      <c r="E25" s="67">
        <v>0</v>
      </c>
      <c r="F25" s="67">
        <v>0</v>
      </c>
      <c r="G25" s="67">
        <v>0</v>
      </c>
      <c r="H25" s="67">
        <f t="shared" si="27"/>
        <v>0</v>
      </c>
      <c r="I25" s="67">
        <v>0</v>
      </c>
      <c r="J25" s="68">
        <v>0</v>
      </c>
      <c r="K25" s="68">
        <v>0</v>
      </c>
      <c r="L25" s="68">
        <v>0</v>
      </c>
      <c r="M25" s="64">
        <f t="shared" si="21"/>
        <v>0</v>
      </c>
      <c r="N25" s="68">
        <v>0</v>
      </c>
      <c r="O25" s="68">
        <v>0</v>
      </c>
      <c r="P25" s="68">
        <v>0</v>
      </c>
      <c r="Q25" s="68">
        <v>0</v>
      </c>
      <c r="R25" s="64">
        <f t="shared" si="22"/>
        <v>0</v>
      </c>
      <c r="S25" s="68">
        <v>0</v>
      </c>
      <c r="T25" s="68">
        <v>0</v>
      </c>
      <c r="U25" s="68">
        <v>0</v>
      </c>
      <c r="V25" s="64">
        <f t="shared" si="23"/>
        <v>0</v>
      </c>
      <c r="W25" s="68">
        <v>0</v>
      </c>
      <c r="X25" s="68">
        <v>0</v>
      </c>
      <c r="Y25" s="64">
        <f t="shared" si="26"/>
        <v>0</v>
      </c>
      <c r="Z25" s="68">
        <v>0</v>
      </c>
      <c r="AA25" s="68">
        <v>0</v>
      </c>
      <c r="AB25" s="68">
        <v>0</v>
      </c>
      <c r="AC25" s="64">
        <f t="shared" si="25"/>
        <v>0</v>
      </c>
      <c r="AD25" s="68">
        <v>0</v>
      </c>
      <c r="AE25" s="64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19"/>
        <v>0</v>
      </c>
      <c r="D26" s="67">
        <v>0</v>
      </c>
      <c r="E26" s="67">
        <v>0</v>
      </c>
      <c r="F26" s="67">
        <v>0</v>
      </c>
      <c r="G26" s="67">
        <v>0</v>
      </c>
      <c r="H26" s="67">
        <f t="shared" si="27"/>
        <v>0</v>
      </c>
      <c r="I26" s="67">
        <v>0</v>
      </c>
      <c r="J26" s="68">
        <v>0</v>
      </c>
      <c r="K26" s="68">
        <v>0</v>
      </c>
      <c r="L26" s="68">
        <v>0</v>
      </c>
      <c r="M26" s="64">
        <f t="shared" si="21"/>
        <v>0</v>
      </c>
      <c r="N26" s="68">
        <v>0</v>
      </c>
      <c r="O26" s="68">
        <v>0</v>
      </c>
      <c r="P26" s="68">
        <v>0</v>
      </c>
      <c r="Q26" s="68">
        <v>0</v>
      </c>
      <c r="R26" s="64">
        <f t="shared" si="22"/>
        <v>0</v>
      </c>
      <c r="S26" s="68">
        <v>0</v>
      </c>
      <c r="T26" s="68">
        <v>0</v>
      </c>
      <c r="U26" s="68">
        <v>0</v>
      </c>
      <c r="V26" s="64">
        <f t="shared" si="23"/>
        <v>0</v>
      </c>
      <c r="W26" s="68">
        <v>0</v>
      </c>
      <c r="X26" s="68">
        <v>0</v>
      </c>
      <c r="Y26" s="64">
        <f t="shared" si="26"/>
        <v>0</v>
      </c>
      <c r="Z26" s="68">
        <v>0</v>
      </c>
      <c r="AA26" s="68">
        <v>0</v>
      </c>
      <c r="AB26" s="68">
        <v>0</v>
      </c>
      <c r="AC26" s="64">
        <f t="shared" si="25"/>
        <v>0</v>
      </c>
      <c r="AD26" s="68">
        <v>0</v>
      </c>
      <c r="AE26" s="64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25.5" x14ac:dyDescent="0.25">
      <c r="A27" s="62">
        <v>7</v>
      </c>
      <c r="B27" s="61" t="s">
        <v>75</v>
      </c>
      <c r="C27" s="56">
        <f t="shared" ref="C27:AP27" si="29">SUM(C28:C32)</f>
        <v>0</v>
      </c>
      <c r="D27" s="56">
        <f t="shared" si="29"/>
        <v>0</v>
      </c>
      <c r="E27" s="56">
        <f t="shared" si="29"/>
        <v>0</v>
      </c>
      <c r="F27" s="56">
        <f t="shared" si="29"/>
        <v>0</v>
      </c>
      <c r="G27" s="56">
        <f t="shared" si="29"/>
        <v>0</v>
      </c>
      <c r="H27" s="56">
        <f t="shared" si="29"/>
        <v>0</v>
      </c>
      <c r="I27" s="56">
        <f t="shared" si="29"/>
        <v>0</v>
      </c>
      <c r="J27" s="56">
        <f t="shared" si="29"/>
        <v>0</v>
      </c>
      <c r="K27" s="56">
        <f t="shared" si="29"/>
        <v>0</v>
      </c>
      <c r="L27" s="56">
        <f t="shared" si="29"/>
        <v>0</v>
      </c>
      <c r="M27" s="56">
        <f t="shared" si="29"/>
        <v>0</v>
      </c>
      <c r="N27" s="56">
        <f t="shared" si="29"/>
        <v>0</v>
      </c>
      <c r="O27" s="56">
        <f t="shared" si="29"/>
        <v>0</v>
      </c>
      <c r="P27" s="56">
        <f t="shared" si="29"/>
        <v>0</v>
      </c>
      <c r="Q27" s="56">
        <f t="shared" si="29"/>
        <v>0</v>
      </c>
      <c r="R27" s="56">
        <f t="shared" si="29"/>
        <v>0</v>
      </c>
      <c r="S27" s="56">
        <f t="shared" si="29"/>
        <v>0</v>
      </c>
      <c r="T27" s="56">
        <f t="shared" si="29"/>
        <v>0</v>
      </c>
      <c r="U27" s="56">
        <f t="shared" si="29"/>
        <v>0</v>
      </c>
      <c r="V27" s="56">
        <f t="shared" si="29"/>
        <v>0</v>
      </c>
      <c r="W27" s="56">
        <f t="shared" si="29"/>
        <v>0</v>
      </c>
      <c r="X27" s="56">
        <f t="shared" si="29"/>
        <v>0</v>
      </c>
      <c r="Y27" s="56">
        <f t="shared" si="29"/>
        <v>0</v>
      </c>
      <c r="Z27" s="56">
        <f t="shared" si="29"/>
        <v>0</v>
      </c>
      <c r="AA27" s="56">
        <f t="shared" si="29"/>
        <v>0</v>
      </c>
      <c r="AB27" s="56">
        <f t="shared" si="29"/>
        <v>0</v>
      </c>
      <c r="AC27" s="56">
        <f t="shared" si="29"/>
        <v>0</v>
      </c>
      <c r="AD27" s="56">
        <f t="shared" si="29"/>
        <v>0</v>
      </c>
      <c r="AE27" s="56">
        <f t="shared" si="29"/>
        <v>0</v>
      </c>
      <c r="AF27" s="56">
        <f t="shared" si="29"/>
        <v>0</v>
      </c>
      <c r="AG27" s="56">
        <f t="shared" si="29"/>
        <v>0</v>
      </c>
      <c r="AH27" s="56">
        <f t="shared" si="29"/>
        <v>0</v>
      </c>
      <c r="AI27" s="56">
        <f t="shared" si="29"/>
        <v>0</v>
      </c>
      <c r="AJ27" s="56">
        <f t="shared" si="29"/>
        <v>0</v>
      </c>
      <c r="AK27" s="56">
        <f t="shared" si="29"/>
        <v>0</v>
      </c>
      <c r="AL27" s="56">
        <f t="shared" si="29"/>
        <v>0</v>
      </c>
      <c r="AM27" s="56">
        <f t="shared" si="29"/>
        <v>0</v>
      </c>
      <c r="AN27" s="56">
        <f t="shared" si="29"/>
        <v>0</v>
      </c>
      <c r="AO27" s="56">
        <f t="shared" si="29"/>
        <v>0</v>
      </c>
      <c r="AP27" s="56">
        <f t="shared" si="29"/>
        <v>0</v>
      </c>
    </row>
    <row r="28" spans="1:42" x14ac:dyDescent="0.25">
      <c r="A28" s="70" t="s">
        <v>14</v>
      </c>
      <c r="B28" s="63" t="s">
        <v>76</v>
      </c>
      <c r="C28" s="64">
        <f t="shared" si="19"/>
        <v>0</v>
      </c>
      <c r="D28" s="67">
        <v>0</v>
      </c>
      <c r="E28" s="67">
        <v>0</v>
      </c>
      <c r="F28" s="67">
        <v>0</v>
      </c>
      <c r="G28" s="67">
        <v>0</v>
      </c>
      <c r="H28" s="67">
        <f t="shared" si="27"/>
        <v>0</v>
      </c>
      <c r="I28" s="67">
        <v>0</v>
      </c>
      <c r="J28" s="68">
        <v>0</v>
      </c>
      <c r="K28" s="68">
        <v>0</v>
      </c>
      <c r="L28" s="68">
        <v>0</v>
      </c>
      <c r="M28" s="64">
        <f t="shared" si="21"/>
        <v>0</v>
      </c>
      <c r="N28" s="68">
        <v>0</v>
      </c>
      <c r="O28" s="68">
        <v>0</v>
      </c>
      <c r="P28" s="68">
        <v>0</v>
      </c>
      <c r="Q28" s="68">
        <v>0</v>
      </c>
      <c r="R28" s="64">
        <f t="shared" si="22"/>
        <v>0</v>
      </c>
      <c r="S28" s="68">
        <v>0</v>
      </c>
      <c r="T28" s="68">
        <v>0</v>
      </c>
      <c r="U28" s="68">
        <v>0</v>
      </c>
      <c r="V28" s="64">
        <f t="shared" si="23"/>
        <v>0</v>
      </c>
      <c r="W28" s="68">
        <v>0</v>
      </c>
      <c r="X28" s="68">
        <v>0</v>
      </c>
      <c r="Y28" s="64">
        <f t="shared" si="26"/>
        <v>0</v>
      </c>
      <c r="Z28" s="68">
        <v>0</v>
      </c>
      <c r="AA28" s="68">
        <v>0</v>
      </c>
      <c r="AB28" s="68">
        <v>0</v>
      </c>
      <c r="AC28" s="64">
        <f t="shared" si="25"/>
        <v>0</v>
      </c>
      <c r="AD28" s="68">
        <v>0</v>
      </c>
      <c r="AE28" s="64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19"/>
        <v>0</v>
      </c>
      <c r="D29" s="67">
        <v>0</v>
      </c>
      <c r="E29" s="67">
        <v>0</v>
      </c>
      <c r="F29" s="67">
        <v>0</v>
      </c>
      <c r="G29" s="67">
        <v>0</v>
      </c>
      <c r="H29" s="67">
        <f t="shared" si="27"/>
        <v>0</v>
      </c>
      <c r="I29" s="67">
        <v>0</v>
      </c>
      <c r="J29" s="68">
        <v>0</v>
      </c>
      <c r="K29" s="68">
        <v>0</v>
      </c>
      <c r="L29" s="68">
        <v>0</v>
      </c>
      <c r="M29" s="64">
        <f t="shared" si="21"/>
        <v>0</v>
      </c>
      <c r="N29" s="68">
        <v>0</v>
      </c>
      <c r="O29" s="68">
        <v>0</v>
      </c>
      <c r="P29" s="68">
        <v>0</v>
      </c>
      <c r="Q29" s="68">
        <v>0</v>
      </c>
      <c r="R29" s="64">
        <f t="shared" si="22"/>
        <v>0</v>
      </c>
      <c r="S29" s="68">
        <v>0</v>
      </c>
      <c r="T29" s="68">
        <v>0</v>
      </c>
      <c r="U29" s="68">
        <v>0</v>
      </c>
      <c r="V29" s="64">
        <f t="shared" si="23"/>
        <v>0</v>
      </c>
      <c r="W29" s="68">
        <v>0</v>
      </c>
      <c r="X29" s="68">
        <v>0</v>
      </c>
      <c r="Y29" s="64">
        <f t="shared" si="26"/>
        <v>0</v>
      </c>
      <c r="Z29" s="68">
        <v>0</v>
      </c>
      <c r="AA29" s="68">
        <v>0</v>
      </c>
      <c r="AB29" s="68">
        <v>0</v>
      </c>
      <c r="AC29" s="64">
        <f t="shared" si="25"/>
        <v>0</v>
      </c>
      <c r="AD29" s="68">
        <v>0</v>
      </c>
      <c r="AE29" s="64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19"/>
        <v>0</v>
      </c>
      <c r="D30" s="67">
        <v>0</v>
      </c>
      <c r="E30" s="67">
        <v>0</v>
      </c>
      <c r="F30" s="67">
        <v>0</v>
      </c>
      <c r="G30" s="67">
        <v>0</v>
      </c>
      <c r="H30" s="67">
        <f t="shared" si="27"/>
        <v>0</v>
      </c>
      <c r="I30" s="67">
        <v>0</v>
      </c>
      <c r="J30" s="68">
        <v>0</v>
      </c>
      <c r="K30" s="68">
        <v>0</v>
      </c>
      <c r="L30" s="68">
        <v>0</v>
      </c>
      <c r="M30" s="64">
        <f t="shared" si="21"/>
        <v>0</v>
      </c>
      <c r="N30" s="68">
        <v>0</v>
      </c>
      <c r="O30" s="68">
        <v>0</v>
      </c>
      <c r="P30" s="68">
        <v>0</v>
      </c>
      <c r="Q30" s="68">
        <v>0</v>
      </c>
      <c r="R30" s="64">
        <f t="shared" si="22"/>
        <v>0</v>
      </c>
      <c r="S30" s="68">
        <v>0</v>
      </c>
      <c r="T30" s="68">
        <v>0</v>
      </c>
      <c r="U30" s="68">
        <v>0</v>
      </c>
      <c r="V30" s="64">
        <f t="shared" si="23"/>
        <v>0</v>
      </c>
      <c r="W30" s="68">
        <v>0</v>
      </c>
      <c r="X30" s="68">
        <v>0</v>
      </c>
      <c r="Y30" s="64">
        <f t="shared" si="26"/>
        <v>0</v>
      </c>
      <c r="Z30" s="68">
        <v>0</v>
      </c>
      <c r="AA30" s="68">
        <v>0</v>
      </c>
      <c r="AB30" s="68">
        <v>0</v>
      </c>
      <c r="AC30" s="64">
        <f t="shared" si="25"/>
        <v>0</v>
      </c>
      <c r="AD30" s="68">
        <v>0</v>
      </c>
      <c r="AE30" s="64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19"/>
        <v>0</v>
      </c>
      <c r="D31" s="67">
        <v>0</v>
      </c>
      <c r="E31" s="67">
        <v>0</v>
      </c>
      <c r="F31" s="67">
        <v>0</v>
      </c>
      <c r="G31" s="67">
        <v>0</v>
      </c>
      <c r="H31" s="67">
        <f t="shared" si="27"/>
        <v>0</v>
      </c>
      <c r="I31" s="67">
        <v>0</v>
      </c>
      <c r="J31" s="68">
        <v>0</v>
      </c>
      <c r="K31" s="68">
        <v>0</v>
      </c>
      <c r="L31" s="68">
        <v>0</v>
      </c>
      <c r="M31" s="64">
        <f t="shared" si="21"/>
        <v>0</v>
      </c>
      <c r="N31" s="68">
        <v>0</v>
      </c>
      <c r="O31" s="68">
        <v>0</v>
      </c>
      <c r="P31" s="68">
        <v>0</v>
      </c>
      <c r="Q31" s="68">
        <v>0</v>
      </c>
      <c r="R31" s="64">
        <f t="shared" si="22"/>
        <v>0</v>
      </c>
      <c r="S31" s="68">
        <v>0</v>
      </c>
      <c r="T31" s="68">
        <v>0</v>
      </c>
      <c r="U31" s="68">
        <v>0</v>
      </c>
      <c r="V31" s="64">
        <f t="shared" si="23"/>
        <v>0</v>
      </c>
      <c r="W31" s="68">
        <v>0</v>
      </c>
      <c r="X31" s="68">
        <v>0</v>
      </c>
      <c r="Y31" s="64">
        <f t="shared" si="26"/>
        <v>0</v>
      </c>
      <c r="Z31" s="68">
        <v>0</v>
      </c>
      <c r="AA31" s="68">
        <v>0</v>
      </c>
      <c r="AB31" s="68">
        <v>0</v>
      </c>
      <c r="AC31" s="64">
        <f t="shared" si="25"/>
        <v>0</v>
      </c>
      <c r="AD31" s="68">
        <v>0</v>
      </c>
      <c r="AE31" s="64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19"/>
        <v>0</v>
      </c>
      <c r="D32" s="67">
        <v>0</v>
      </c>
      <c r="E32" s="67">
        <v>0</v>
      </c>
      <c r="F32" s="67">
        <v>0</v>
      </c>
      <c r="G32" s="67">
        <v>0</v>
      </c>
      <c r="H32" s="67">
        <f t="shared" si="27"/>
        <v>0</v>
      </c>
      <c r="I32" s="67">
        <v>0</v>
      </c>
      <c r="J32" s="68">
        <v>0</v>
      </c>
      <c r="K32" s="68">
        <v>0</v>
      </c>
      <c r="L32" s="68">
        <v>0</v>
      </c>
      <c r="M32" s="64">
        <f t="shared" si="21"/>
        <v>0</v>
      </c>
      <c r="N32" s="68">
        <v>0</v>
      </c>
      <c r="O32" s="68">
        <v>0</v>
      </c>
      <c r="P32" s="68">
        <v>0</v>
      </c>
      <c r="Q32" s="68">
        <v>0</v>
      </c>
      <c r="R32" s="64">
        <f t="shared" si="22"/>
        <v>0</v>
      </c>
      <c r="S32" s="68">
        <v>0</v>
      </c>
      <c r="T32" s="68">
        <v>0</v>
      </c>
      <c r="U32" s="68">
        <v>0</v>
      </c>
      <c r="V32" s="64">
        <f t="shared" si="23"/>
        <v>0</v>
      </c>
      <c r="W32" s="68">
        <v>0</v>
      </c>
      <c r="X32" s="68">
        <v>0</v>
      </c>
      <c r="Y32" s="64">
        <f t="shared" si="26"/>
        <v>0</v>
      </c>
      <c r="Z32" s="68">
        <v>0</v>
      </c>
      <c r="AA32" s="68">
        <v>0</v>
      </c>
      <c r="AB32" s="68">
        <v>0</v>
      </c>
      <c r="AC32" s="64">
        <f t="shared" si="25"/>
        <v>0</v>
      </c>
      <c r="AD32" s="68">
        <v>0</v>
      </c>
      <c r="AE32" s="64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19"/>
        <v>0</v>
      </c>
      <c r="D33" s="67">
        <v>0</v>
      </c>
      <c r="E33" s="67">
        <v>0</v>
      </c>
      <c r="F33" s="67">
        <v>0</v>
      </c>
      <c r="G33" s="67">
        <v>0</v>
      </c>
      <c r="H33" s="67">
        <f t="shared" si="27"/>
        <v>0</v>
      </c>
      <c r="I33" s="67">
        <v>0</v>
      </c>
      <c r="J33" s="68">
        <v>0</v>
      </c>
      <c r="K33" s="68">
        <v>0</v>
      </c>
      <c r="L33" s="68">
        <v>0</v>
      </c>
      <c r="M33" s="64">
        <f t="shared" si="21"/>
        <v>0</v>
      </c>
      <c r="N33" s="68">
        <v>0</v>
      </c>
      <c r="O33" s="68">
        <v>0</v>
      </c>
      <c r="P33" s="68">
        <v>0</v>
      </c>
      <c r="Q33" s="68">
        <v>0</v>
      </c>
      <c r="R33" s="64">
        <f t="shared" si="22"/>
        <v>0</v>
      </c>
      <c r="S33" s="68">
        <v>0</v>
      </c>
      <c r="T33" s="68">
        <v>0</v>
      </c>
      <c r="U33" s="68">
        <v>0</v>
      </c>
      <c r="V33" s="64">
        <f t="shared" si="23"/>
        <v>0</v>
      </c>
      <c r="W33" s="68">
        <v>0</v>
      </c>
      <c r="X33" s="68">
        <v>0</v>
      </c>
      <c r="Y33" s="64">
        <f t="shared" si="26"/>
        <v>0</v>
      </c>
      <c r="Z33" s="68">
        <v>0</v>
      </c>
      <c r="AA33" s="68">
        <v>0</v>
      </c>
      <c r="AB33" s="68">
        <v>0</v>
      </c>
      <c r="AC33" s="64">
        <f t="shared" si="25"/>
        <v>0</v>
      </c>
      <c r="AD33" s="68">
        <v>0</v>
      </c>
      <c r="AE33" s="64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38.25" x14ac:dyDescent="0.25">
      <c r="A34" s="70" t="s">
        <v>82</v>
      </c>
      <c r="B34" s="61" t="s">
        <v>62</v>
      </c>
      <c r="C34" s="64">
        <f t="shared" si="19"/>
        <v>0</v>
      </c>
      <c r="D34" s="67">
        <v>0</v>
      </c>
      <c r="E34" s="67">
        <v>0</v>
      </c>
      <c r="F34" s="67">
        <v>0</v>
      </c>
      <c r="G34" s="67">
        <v>0</v>
      </c>
      <c r="H34" s="67">
        <f t="shared" si="27"/>
        <v>0</v>
      </c>
      <c r="I34" s="67">
        <v>0</v>
      </c>
      <c r="J34" s="68">
        <v>0</v>
      </c>
      <c r="K34" s="68">
        <v>0</v>
      </c>
      <c r="L34" s="68">
        <v>0</v>
      </c>
      <c r="M34" s="64">
        <f t="shared" si="21"/>
        <v>0</v>
      </c>
      <c r="N34" s="68">
        <v>0</v>
      </c>
      <c r="O34" s="68">
        <v>0</v>
      </c>
      <c r="P34" s="68">
        <v>0</v>
      </c>
      <c r="Q34" s="68">
        <v>0</v>
      </c>
      <c r="R34" s="64">
        <f t="shared" si="22"/>
        <v>0</v>
      </c>
      <c r="S34" s="68">
        <v>0</v>
      </c>
      <c r="T34" s="68">
        <v>0</v>
      </c>
      <c r="U34" s="68">
        <v>0</v>
      </c>
      <c r="V34" s="64">
        <f t="shared" si="23"/>
        <v>0</v>
      </c>
      <c r="W34" s="68">
        <v>0</v>
      </c>
      <c r="X34" s="68">
        <v>0</v>
      </c>
      <c r="Y34" s="64">
        <f t="shared" si="26"/>
        <v>0</v>
      </c>
      <c r="Z34" s="68">
        <v>0</v>
      </c>
      <c r="AA34" s="68">
        <v>0</v>
      </c>
      <c r="AB34" s="68">
        <v>0</v>
      </c>
      <c r="AC34" s="64">
        <f t="shared" si="25"/>
        <v>0</v>
      </c>
      <c r="AD34" s="68">
        <v>0</v>
      </c>
      <c r="AE34" s="64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46.5" customHeight="1" x14ac:dyDescent="0.25">
      <c r="A35" s="70" t="s">
        <v>83</v>
      </c>
      <c r="B35" s="61" t="s">
        <v>63</v>
      </c>
      <c r="C35" s="64">
        <f t="shared" si="19"/>
        <v>0</v>
      </c>
      <c r="D35" s="67">
        <v>0</v>
      </c>
      <c r="E35" s="67">
        <v>0</v>
      </c>
      <c r="F35" s="67">
        <v>0</v>
      </c>
      <c r="G35" s="67"/>
      <c r="H35" s="67">
        <f t="shared" si="27"/>
        <v>0</v>
      </c>
      <c r="I35" s="67">
        <v>0</v>
      </c>
      <c r="J35" s="68">
        <v>0</v>
      </c>
      <c r="K35" s="68">
        <v>0</v>
      </c>
      <c r="L35" s="68">
        <v>0</v>
      </c>
      <c r="M35" s="64">
        <f t="shared" si="21"/>
        <v>0</v>
      </c>
      <c r="N35" s="68">
        <v>0</v>
      </c>
      <c r="O35" s="68">
        <v>0</v>
      </c>
      <c r="P35" s="68">
        <v>0</v>
      </c>
      <c r="Q35" s="68">
        <v>0</v>
      </c>
      <c r="R35" s="64">
        <f t="shared" si="22"/>
        <v>0</v>
      </c>
      <c r="S35" s="68">
        <v>0</v>
      </c>
      <c r="T35" s="68">
        <v>0</v>
      </c>
      <c r="U35" s="68">
        <v>0</v>
      </c>
      <c r="V35" s="64">
        <f t="shared" si="23"/>
        <v>0</v>
      </c>
      <c r="W35" s="68">
        <v>0</v>
      </c>
      <c r="X35" s="68">
        <v>0</v>
      </c>
      <c r="Y35" s="64">
        <f t="shared" si="26"/>
        <v>0</v>
      </c>
      <c r="Z35" s="68">
        <v>0</v>
      </c>
      <c r="AA35" s="68">
        <v>0</v>
      </c>
      <c r="AB35" s="68">
        <v>0</v>
      </c>
      <c r="AC35" s="64">
        <f t="shared" si="25"/>
        <v>0</v>
      </c>
      <c r="AD35" s="68">
        <v>0</v>
      </c>
      <c r="AE35" s="64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62.25" customHeight="1" x14ac:dyDescent="0.25">
      <c r="A36" s="70" t="s">
        <v>84</v>
      </c>
      <c r="B36" s="61" t="s">
        <v>64</v>
      </c>
      <c r="C36" s="64">
        <f t="shared" si="19"/>
        <v>0</v>
      </c>
      <c r="D36" s="67">
        <v>0</v>
      </c>
      <c r="E36" s="67">
        <v>0</v>
      </c>
      <c r="F36" s="67">
        <v>0</v>
      </c>
      <c r="G36" s="67">
        <v>0</v>
      </c>
      <c r="H36" s="67">
        <f t="shared" si="27"/>
        <v>0</v>
      </c>
      <c r="I36" s="67">
        <v>0</v>
      </c>
      <c r="J36" s="68">
        <v>0</v>
      </c>
      <c r="K36" s="68">
        <v>0</v>
      </c>
      <c r="L36" s="68">
        <v>0</v>
      </c>
      <c r="M36" s="64">
        <f t="shared" si="21"/>
        <v>0</v>
      </c>
      <c r="N36" s="68">
        <v>0</v>
      </c>
      <c r="O36" s="68">
        <v>0</v>
      </c>
      <c r="P36" s="68">
        <v>0</v>
      </c>
      <c r="Q36" s="68">
        <v>0</v>
      </c>
      <c r="R36" s="64">
        <f t="shared" si="22"/>
        <v>0</v>
      </c>
      <c r="S36" s="68">
        <v>0</v>
      </c>
      <c r="T36" s="68">
        <v>0</v>
      </c>
      <c r="U36" s="68">
        <v>0</v>
      </c>
      <c r="V36" s="64">
        <f t="shared" si="23"/>
        <v>0</v>
      </c>
      <c r="W36" s="68">
        <v>0</v>
      </c>
      <c r="X36" s="68">
        <v>0</v>
      </c>
      <c r="Y36" s="64">
        <f t="shared" si="26"/>
        <v>0</v>
      </c>
      <c r="Z36" s="68">
        <v>0</v>
      </c>
      <c r="AA36" s="68">
        <v>0</v>
      </c>
      <c r="AB36" s="68">
        <v>0</v>
      </c>
      <c r="AC36" s="64">
        <f t="shared" si="25"/>
        <v>0</v>
      </c>
      <c r="AD36" s="68">
        <v>0</v>
      </c>
      <c r="AE36" s="64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43.5" customHeight="1" x14ac:dyDescent="0.25">
      <c r="A37" s="70" t="s">
        <v>94</v>
      </c>
      <c r="B37" s="61" t="s">
        <v>65</v>
      </c>
      <c r="C37" s="64">
        <f t="shared" si="19"/>
        <v>0</v>
      </c>
      <c r="D37" s="67">
        <v>0</v>
      </c>
      <c r="E37" s="67">
        <v>0</v>
      </c>
      <c r="F37" s="67">
        <v>0</v>
      </c>
      <c r="G37" s="67">
        <v>0</v>
      </c>
      <c r="H37" s="67">
        <f t="shared" si="27"/>
        <v>0</v>
      </c>
      <c r="I37" s="67">
        <v>0</v>
      </c>
      <c r="J37" s="68">
        <v>0</v>
      </c>
      <c r="K37" s="68">
        <v>0</v>
      </c>
      <c r="L37" s="68">
        <v>0</v>
      </c>
      <c r="M37" s="64">
        <f t="shared" si="21"/>
        <v>0</v>
      </c>
      <c r="N37" s="68">
        <v>0</v>
      </c>
      <c r="O37" s="68">
        <v>0</v>
      </c>
      <c r="P37" s="68">
        <v>0</v>
      </c>
      <c r="Q37" s="68">
        <v>0</v>
      </c>
      <c r="R37" s="64">
        <f t="shared" si="22"/>
        <v>0</v>
      </c>
      <c r="S37" s="68">
        <v>0</v>
      </c>
      <c r="T37" s="68">
        <v>0</v>
      </c>
      <c r="U37" s="68">
        <v>0</v>
      </c>
      <c r="V37" s="64">
        <f t="shared" si="23"/>
        <v>0</v>
      </c>
      <c r="W37" s="68">
        <v>0</v>
      </c>
      <c r="X37" s="68">
        <v>0</v>
      </c>
      <c r="Y37" s="64">
        <f t="shared" si="26"/>
        <v>0</v>
      </c>
      <c r="Z37" s="68">
        <v>0</v>
      </c>
      <c r="AA37" s="68">
        <v>0</v>
      </c>
      <c r="AB37" s="68">
        <v>0</v>
      </c>
      <c r="AC37" s="64">
        <f t="shared" si="25"/>
        <v>0</v>
      </c>
      <c r="AD37" s="68">
        <v>0</v>
      </c>
      <c r="AE37" s="64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159</v>
      </c>
      <c r="B38" s="144" t="s">
        <v>160</v>
      </c>
      <c r="C38" s="64">
        <v>0</v>
      </c>
      <c r="D38" s="67">
        <v>0</v>
      </c>
      <c r="E38" s="67">
        <v>0</v>
      </c>
      <c r="F38" s="67">
        <v>0</v>
      </c>
      <c r="G38" s="67">
        <v>0</v>
      </c>
      <c r="H38" s="67">
        <f t="shared" si="27"/>
        <v>0</v>
      </c>
      <c r="I38" s="67">
        <v>0</v>
      </c>
      <c r="J38" s="68">
        <v>0</v>
      </c>
      <c r="K38" s="68">
        <v>0</v>
      </c>
      <c r="L38" s="68">
        <v>0</v>
      </c>
      <c r="M38" s="64">
        <v>0</v>
      </c>
      <c r="N38" s="68">
        <v>0</v>
      </c>
      <c r="O38" s="68">
        <v>0</v>
      </c>
      <c r="P38" s="68">
        <v>0</v>
      </c>
      <c r="Q38" s="68">
        <v>0</v>
      </c>
      <c r="R38" s="64">
        <v>0</v>
      </c>
      <c r="S38" s="68">
        <v>0</v>
      </c>
      <c r="T38" s="68">
        <v>0</v>
      </c>
      <c r="U38" s="68">
        <v>0</v>
      </c>
      <c r="V38" s="64">
        <v>0</v>
      </c>
      <c r="W38" s="68">
        <v>0</v>
      </c>
      <c r="X38" s="68">
        <v>0</v>
      </c>
      <c r="Y38" s="64">
        <f t="shared" si="26"/>
        <v>0</v>
      </c>
      <c r="Z38" s="68">
        <v>0</v>
      </c>
      <c r="AA38" s="68">
        <v>0</v>
      </c>
      <c r="AB38" s="68">
        <v>0</v>
      </c>
      <c r="AC38" s="64">
        <f t="shared" si="25"/>
        <v>0</v>
      </c>
      <c r="AD38" s="68">
        <v>0</v>
      </c>
      <c r="AE38" s="64">
        <v>0</v>
      </c>
      <c r="AF38" s="68"/>
      <c r="AG38" s="68">
        <v>0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5.5" x14ac:dyDescent="0.25">
      <c r="A39" s="70" t="s">
        <v>101</v>
      </c>
      <c r="B39" s="111" t="s">
        <v>138</v>
      </c>
      <c r="C39" s="64">
        <f t="shared" ref="C39" si="30">E39+F39+G39</f>
        <v>0</v>
      </c>
      <c r="D39" s="67">
        <v>0</v>
      </c>
      <c r="E39" s="67">
        <v>0</v>
      </c>
      <c r="F39" s="67">
        <v>0</v>
      </c>
      <c r="G39" s="67">
        <v>0</v>
      </c>
      <c r="H39" s="67">
        <f t="shared" si="27"/>
        <v>1</v>
      </c>
      <c r="I39" s="67">
        <v>1</v>
      </c>
      <c r="J39" s="68">
        <v>0</v>
      </c>
      <c r="K39" s="68">
        <v>0</v>
      </c>
      <c r="L39" s="68">
        <v>0</v>
      </c>
      <c r="M39" s="64">
        <f t="shared" ref="M39" si="31">N39+O39+P39+Q39</f>
        <v>0</v>
      </c>
      <c r="N39" s="68">
        <v>0</v>
      </c>
      <c r="O39" s="68">
        <v>0</v>
      </c>
      <c r="P39" s="68">
        <v>0</v>
      </c>
      <c r="Q39" s="68">
        <v>0</v>
      </c>
      <c r="R39" s="64">
        <f t="shared" ref="R39" si="32">S39+T39+U39</f>
        <v>0</v>
      </c>
      <c r="S39" s="68">
        <v>0</v>
      </c>
      <c r="T39" s="68">
        <v>0</v>
      </c>
      <c r="U39" s="68">
        <v>0</v>
      </c>
      <c r="V39" s="64">
        <f t="shared" ref="V39" si="33">M39+R39</f>
        <v>0</v>
      </c>
      <c r="W39" s="68">
        <v>0</v>
      </c>
      <c r="X39" s="68">
        <v>0</v>
      </c>
      <c r="Y39" s="39">
        <f t="shared" si="26"/>
        <v>1</v>
      </c>
      <c r="Z39" s="68">
        <v>0</v>
      </c>
      <c r="AA39" s="68">
        <v>0</v>
      </c>
      <c r="AB39" s="68">
        <v>0</v>
      </c>
      <c r="AC39" s="64">
        <f t="shared" si="25"/>
        <v>0</v>
      </c>
      <c r="AD39" s="68">
        <v>0</v>
      </c>
      <c r="AE39" s="64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33.75" customHeight="1" x14ac:dyDescent="0.25">
      <c r="A40" s="70" t="s">
        <v>143</v>
      </c>
      <c r="B40" s="111" t="s">
        <v>144</v>
      </c>
      <c r="C40" s="64">
        <f t="shared" si="19"/>
        <v>1</v>
      </c>
      <c r="D40" s="67">
        <v>0</v>
      </c>
      <c r="E40" s="67">
        <v>1</v>
      </c>
      <c r="F40" s="67">
        <v>0</v>
      </c>
      <c r="G40" s="67">
        <v>0</v>
      </c>
      <c r="H40" s="67">
        <f t="shared" si="27"/>
        <v>0</v>
      </c>
      <c r="I40" s="67">
        <v>0</v>
      </c>
      <c r="J40" s="68">
        <v>0</v>
      </c>
      <c r="K40" s="68">
        <v>0</v>
      </c>
      <c r="L40" s="68">
        <v>0</v>
      </c>
      <c r="M40" s="64">
        <f t="shared" si="21"/>
        <v>0</v>
      </c>
      <c r="N40" s="68">
        <v>0</v>
      </c>
      <c r="O40" s="68">
        <v>0</v>
      </c>
      <c r="P40" s="68">
        <v>0</v>
      </c>
      <c r="Q40" s="68">
        <v>0</v>
      </c>
      <c r="R40" s="64">
        <f t="shared" si="22"/>
        <v>0</v>
      </c>
      <c r="S40" s="68">
        <v>0</v>
      </c>
      <c r="T40" s="68">
        <v>0</v>
      </c>
      <c r="U40" s="68">
        <v>0</v>
      </c>
      <c r="V40" s="64">
        <f t="shared" si="23"/>
        <v>0</v>
      </c>
      <c r="W40" s="68">
        <v>0</v>
      </c>
      <c r="X40" s="68">
        <v>0</v>
      </c>
      <c r="Y40" s="64">
        <f t="shared" si="26"/>
        <v>1</v>
      </c>
      <c r="Z40" s="68">
        <v>0</v>
      </c>
      <c r="AA40" s="68">
        <v>0</v>
      </c>
      <c r="AB40" s="68">
        <v>0</v>
      </c>
      <c r="AC40" s="64">
        <f t="shared" si="25"/>
        <v>0</v>
      </c>
      <c r="AD40" s="68">
        <v>0</v>
      </c>
      <c r="AE40" s="64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33.75" customHeight="1" x14ac:dyDescent="0.2">
      <c r="A41" s="70" t="s">
        <v>99</v>
      </c>
      <c r="B41" s="145" t="s">
        <v>137</v>
      </c>
      <c r="C41" s="64">
        <f t="shared" si="19"/>
        <v>2</v>
      </c>
      <c r="D41" s="67">
        <v>0</v>
      </c>
      <c r="E41" s="67">
        <v>2</v>
      </c>
      <c r="F41" s="67"/>
      <c r="G41" s="67"/>
      <c r="H41" s="67">
        <f t="shared" si="27"/>
        <v>0</v>
      </c>
      <c r="I41" s="67">
        <v>0</v>
      </c>
      <c r="J41" s="68"/>
      <c r="K41" s="68"/>
      <c r="L41" s="68"/>
      <c r="M41" s="39">
        <f t="shared" si="21"/>
        <v>0</v>
      </c>
      <c r="N41" s="68"/>
      <c r="O41" s="68"/>
      <c r="P41" s="68"/>
      <c r="Q41" s="68"/>
      <c r="R41" s="64">
        <f t="shared" si="22"/>
        <v>0</v>
      </c>
      <c r="S41" s="68"/>
      <c r="T41" s="68"/>
      <c r="U41" s="68"/>
      <c r="V41" s="39">
        <f t="shared" si="23"/>
        <v>0</v>
      </c>
      <c r="W41" s="68"/>
      <c r="X41" s="68"/>
      <c r="Y41" s="39">
        <f t="shared" si="26"/>
        <v>2</v>
      </c>
      <c r="Z41" s="68">
        <v>0</v>
      </c>
      <c r="AA41" s="68">
        <v>0</v>
      </c>
      <c r="AB41" s="68">
        <v>1</v>
      </c>
      <c r="AC41" s="64">
        <f t="shared" si="25"/>
        <v>1</v>
      </c>
      <c r="AD41" s="68">
        <v>0</v>
      </c>
      <c r="AE41" s="64">
        <v>1</v>
      </c>
      <c r="AF41" s="68"/>
      <c r="AG41" s="68">
        <v>1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ht="56.25" customHeight="1" x14ac:dyDescent="0.2">
      <c r="A42" s="70" t="s">
        <v>100</v>
      </c>
      <c r="B42" s="145" t="s">
        <v>136</v>
      </c>
      <c r="C42" s="64">
        <f t="shared" si="19"/>
        <v>2</v>
      </c>
      <c r="D42" s="67">
        <v>0</v>
      </c>
      <c r="E42" s="67">
        <v>2</v>
      </c>
      <c r="F42" s="67">
        <v>0</v>
      </c>
      <c r="G42" s="67">
        <v>0</v>
      </c>
      <c r="H42" s="67">
        <f t="shared" si="27"/>
        <v>0</v>
      </c>
      <c r="I42" s="67">
        <v>0</v>
      </c>
      <c r="J42" s="68">
        <v>0</v>
      </c>
      <c r="K42" s="68">
        <v>0</v>
      </c>
      <c r="L42" s="68">
        <v>0</v>
      </c>
      <c r="M42" s="64">
        <f t="shared" si="21"/>
        <v>0</v>
      </c>
      <c r="N42" s="68">
        <v>0</v>
      </c>
      <c r="O42" s="68">
        <v>0</v>
      </c>
      <c r="P42" s="68">
        <v>0</v>
      </c>
      <c r="Q42" s="68">
        <v>0</v>
      </c>
      <c r="R42" s="64">
        <f t="shared" si="22"/>
        <v>0</v>
      </c>
      <c r="S42" s="68">
        <v>0</v>
      </c>
      <c r="T42" s="68">
        <v>0</v>
      </c>
      <c r="U42" s="68">
        <v>0</v>
      </c>
      <c r="V42" s="39">
        <f t="shared" si="23"/>
        <v>0</v>
      </c>
      <c r="W42" s="68">
        <v>0</v>
      </c>
      <c r="X42" s="68">
        <v>0</v>
      </c>
      <c r="Y42" s="39">
        <f t="shared" ref="Y42" si="34">E42+I42-M42-R42</f>
        <v>2</v>
      </c>
      <c r="Z42" s="68">
        <v>0</v>
      </c>
      <c r="AA42" s="68">
        <v>0</v>
      </c>
      <c r="AB42" s="68">
        <v>0</v>
      </c>
      <c r="AC42" s="64">
        <f t="shared" si="25"/>
        <v>0</v>
      </c>
      <c r="AD42" s="68">
        <v>0</v>
      </c>
      <c r="AE42" s="64">
        <v>0</v>
      </c>
      <c r="AF42" s="68"/>
      <c r="AG42" s="68">
        <v>0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ht="21.75" customHeight="1" x14ac:dyDescent="0.25">
      <c r="A43" s="70" t="s">
        <v>52</v>
      </c>
      <c r="B43" s="61" t="s">
        <v>3</v>
      </c>
      <c r="C43" s="64">
        <v>1</v>
      </c>
      <c r="D43" s="67">
        <v>0</v>
      </c>
      <c r="E43" s="67">
        <v>1</v>
      </c>
      <c r="F43" s="67">
        <v>0</v>
      </c>
      <c r="G43" s="67">
        <v>0</v>
      </c>
      <c r="H43" s="67"/>
      <c r="I43" s="65">
        <f t="shared" ref="I43" si="35">H43-J43-K43</f>
        <v>0</v>
      </c>
      <c r="J43" s="68">
        <v>0</v>
      </c>
      <c r="K43" s="68">
        <v>0</v>
      </c>
      <c r="L43" s="68">
        <v>0</v>
      </c>
      <c r="M43" s="39">
        <f t="shared" si="21"/>
        <v>0</v>
      </c>
      <c r="N43" s="68">
        <v>0</v>
      </c>
      <c r="O43" s="68">
        <v>0</v>
      </c>
      <c r="P43" s="68">
        <v>0</v>
      </c>
      <c r="Q43" s="68">
        <v>0</v>
      </c>
      <c r="R43" s="39">
        <f t="shared" si="22"/>
        <v>0</v>
      </c>
      <c r="S43" s="68">
        <v>0</v>
      </c>
      <c r="T43" s="68">
        <v>0</v>
      </c>
      <c r="U43" s="68">
        <v>0</v>
      </c>
      <c r="V43" s="39">
        <f t="shared" si="23"/>
        <v>0</v>
      </c>
      <c r="W43" s="68">
        <v>0</v>
      </c>
      <c r="X43" s="68">
        <v>0</v>
      </c>
      <c r="Y43" s="39">
        <f t="shared" ref="Y43" si="36">E43+I43-V43</f>
        <v>1</v>
      </c>
      <c r="Z43" s="68">
        <v>0</v>
      </c>
      <c r="AA43" s="68">
        <v>0</v>
      </c>
      <c r="AB43" s="68">
        <v>2</v>
      </c>
      <c r="AC43" s="64">
        <f t="shared" si="25"/>
        <v>2</v>
      </c>
      <c r="AD43" s="68">
        <v>2</v>
      </c>
      <c r="AE43" s="68">
        <v>0</v>
      </c>
      <c r="AF43" s="68"/>
      <c r="AG43" s="68">
        <v>2</v>
      </c>
      <c r="AH43" s="68">
        <v>0</v>
      </c>
      <c r="AI43" s="68">
        <v>0</v>
      </c>
      <c r="AJ43" s="68">
        <v>0</v>
      </c>
      <c r="AK43" s="68">
        <v>0</v>
      </c>
      <c r="AL43" s="68">
        <v>0</v>
      </c>
      <c r="AM43" s="68"/>
      <c r="AN43" s="68"/>
      <c r="AO43" s="68"/>
      <c r="AP43" s="68"/>
    </row>
    <row r="44" spans="1:42" s="146" customFormat="1" ht="22.5" customHeight="1" x14ac:dyDescent="0.2">
      <c r="A44" s="142"/>
      <c r="B44" s="143" t="s">
        <v>16</v>
      </c>
      <c r="C44" s="56">
        <f>C8+C11+C14+C17+C18+C19+C27+C33+C34+C35+C36+C37+C38+C39+C40+C41+C42+C43</f>
        <v>219</v>
      </c>
      <c r="D44" s="56">
        <f t="shared" ref="D44:AP44" si="37">D8+D11+D14+D17+D18+D19+D27+D33+D34+D35+D36+D37+D38+D39+D40+D41+D42+D43</f>
        <v>0</v>
      </c>
      <c r="E44" s="56">
        <f t="shared" si="37"/>
        <v>219</v>
      </c>
      <c r="F44" s="56">
        <f t="shared" si="37"/>
        <v>0</v>
      </c>
      <c r="G44" s="56">
        <f t="shared" si="37"/>
        <v>0</v>
      </c>
      <c r="H44" s="56">
        <f t="shared" si="37"/>
        <v>119</v>
      </c>
      <c r="I44" s="56">
        <f t="shared" si="37"/>
        <v>104</v>
      </c>
      <c r="J44" s="56">
        <f t="shared" si="37"/>
        <v>7</v>
      </c>
      <c r="K44" s="56">
        <f t="shared" si="37"/>
        <v>8</v>
      </c>
      <c r="L44" s="56">
        <f t="shared" si="37"/>
        <v>0</v>
      </c>
      <c r="M44" s="56">
        <f t="shared" si="37"/>
        <v>104</v>
      </c>
      <c r="N44" s="56">
        <f t="shared" si="37"/>
        <v>22</v>
      </c>
      <c r="O44" s="56">
        <f t="shared" si="37"/>
        <v>3</v>
      </c>
      <c r="P44" s="56">
        <f t="shared" si="37"/>
        <v>79</v>
      </c>
      <c r="Q44" s="56">
        <f t="shared" si="37"/>
        <v>0</v>
      </c>
      <c r="R44" s="56">
        <f t="shared" si="37"/>
        <v>51</v>
      </c>
      <c r="S44" s="56">
        <f t="shared" si="37"/>
        <v>0</v>
      </c>
      <c r="T44" s="56">
        <f t="shared" si="37"/>
        <v>46</v>
      </c>
      <c r="U44" s="56">
        <f t="shared" si="37"/>
        <v>5</v>
      </c>
      <c r="V44" s="56">
        <f t="shared" si="37"/>
        <v>155</v>
      </c>
      <c r="W44" s="56">
        <f t="shared" si="37"/>
        <v>0</v>
      </c>
      <c r="X44" s="56">
        <f t="shared" si="37"/>
        <v>0</v>
      </c>
      <c r="Y44" s="56">
        <f t="shared" si="37"/>
        <v>168</v>
      </c>
      <c r="Z44" s="56">
        <f t="shared" si="37"/>
        <v>13</v>
      </c>
      <c r="AA44" s="56">
        <f t="shared" si="37"/>
        <v>29</v>
      </c>
      <c r="AB44" s="56">
        <f t="shared" si="37"/>
        <v>10</v>
      </c>
      <c r="AC44" s="56">
        <f t="shared" si="37"/>
        <v>39</v>
      </c>
      <c r="AD44" s="56">
        <f t="shared" si="37"/>
        <v>13</v>
      </c>
      <c r="AE44" s="56">
        <f t="shared" si="37"/>
        <v>26</v>
      </c>
      <c r="AF44" s="56">
        <f t="shared" si="37"/>
        <v>0</v>
      </c>
      <c r="AG44" s="56">
        <f t="shared" si="37"/>
        <v>34</v>
      </c>
      <c r="AH44" s="56">
        <f t="shared" si="37"/>
        <v>1</v>
      </c>
      <c r="AI44" s="56">
        <f t="shared" si="37"/>
        <v>0</v>
      </c>
      <c r="AJ44" s="56">
        <f t="shared" si="37"/>
        <v>1</v>
      </c>
      <c r="AK44" s="56">
        <f t="shared" si="37"/>
        <v>1</v>
      </c>
      <c r="AL44" s="56">
        <f t="shared" si="37"/>
        <v>0</v>
      </c>
      <c r="AM44" s="56">
        <f t="shared" si="37"/>
        <v>0</v>
      </c>
      <c r="AN44" s="56">
        <f t="shared" si="37"/>
        <v>0</v>
      </c>
      <c r="AO44" s="56">
        <f t="shared" si="37"/>
        <v>0</v>
      </c>
      <c r="AP44" s="56">
        <f t="shared" si="37"/>
        <v>0</v>
      </c>
    </row>
    <row r="45" spans="1:42" x14ac:dyDescent="0.25">
      <c r="A45" s="71"/>
      <c r="B45" s="71"/>
      <c r="C45" s="71" t="s">
        <v>103</v>
      </c>
      <c r="D45" s="71" t="s">
        <v>104</v>
      </c>
      <c r="E45" s="71" t="s">
        <v>47</v>
      </c>
      <c r="F45" s="71" t="s">
        <v>105</v>
      </c>
      <c r="G45" s="71" t="s">
        <v>106</v>
      </c>
      <c r="H45" s="71" t="s">
        <v>107</v>
      </c>
      <c r="I45" s="71" t="s">
        <v>108</v>
      </c>
      <c r="J45" s="71" t="s">
        <v>52</v>
      </c>
      <c r="K45" s="71" t="s">
        <v>81</v>
      </c>
      <c r="L45" s="71" t="s">
        <v>82</v>
      </c>
      <c r="M45" s="71" t="s">
        <v>83</v>
      </c>
      <c r="N45" s="71" t="s">
        <v>84</v>
      </c>
      <c r="O45" s="71" t="s">
        <v>94</v>
      </c>
      <c r="P45" s="71" t="s">
        <v>109</v>
      </c>
      <c r="Q45" s="71" t="s">
        <v>110</v>
      </c>
      <c r="R45" s="71" t="s">
        <v>111</v>
      </c>
      <c r="S45" s="71" t="s">
        <v>112</v>
      </c>
      <c r="T45" s="71" t="s">
        <v>113</v>
      </c>
      <c r="U45" s="71" t="s">
        <v>114</v>
      </c>
      <c r="V45" s="71" t="s">
        <v>115</v>
      </c>
      <c r="W45" s="71" t="s">
        <v>116</v>
      </c>
      <c r="X45" s="71" t="s">
        <v>117</v>
      </c>
      <c r="Y45" s="71" t="s">
        <v>118</v>
      </c>
      <c r="Z45" s="71" t="s">
        <v>119</v>
      </c>
      <c r="AA45" s="71" t="s">
        <v>120</v>
      </c>
      <c r="AB45" s="71" t="s">
        <v>121</v>
      </c>
      <c r="AC45" s="71" t="s">
        <v>122</v>
      </c>
      <c r="AD45" s="71" t="s">
        <v>123</v>
      </c>
      <c r="AE45" s="71" t="s">
        <v>124</v>
      </c>
      <c r="AF45" s="71" t="s">
        <v>125</v>
      </c>
      <c r="AG45" s="71" t="s">
        <v>126</v>
      </c>
      <c r="AH45" s="71" t="s">
        <v>127</v>
      </c>
      <c r="AI45" s="71" t="s">
        <v>128</v>
      </c>
      <c r="AJ45" s="71" t="s">
        <v>129</v>
      </c>
      <c r="AK45" s="71" t="s">
        <v>130</v>
      </c>
      <c r="AL45" s="71" t="s">
        <v>131</v>
      </c>
      <c r="AM45" s="71" t="s">
        <v>132</v>
      </c>
      <c r="AN45" s="71" t="s">
        <v>133</v>
      </c>
      <c r="AO45" s="71" t="s">
        <v>134</v>
      </c>
      <c r="AP45" s="71" t="s">
        <v>135</v>
      </c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2"/>
      <c r="C104" s="72"/>
      <c r="D104" s="72"/>
      <c r="E104" s="72"/>
      <c r="F104" s="72"/>
      <c r="G104" s="72"/>
      <c r="H104" s="72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3"/>
      <c r="C106" s="73"/>
      <c r="D106" s="73"/>
      <c r="E106" s="73"/>
      <c r="F106" s="73"/>
      <c r="G106" s="73"/>
      <c r="H106" s="73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1"/>
      <c r="B107" s="72"/>
      <c r="C107" s="72"/>
      <c r="D107" s="72"/>
      <c r="E107" s="72"/>
      <c r="F107" s="72"/>
      <c r="G107" s="72"/>
      <c r="H107" s="72"/>
      <c r="I107" s="7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4"/>
      <c r="B108" s="75"/>
      <c r="C108" s="75"/>
      <c r="D108" s="75"/>
      <c r="E108" s="75"/>
      <c r="F108" s="75"/>
      <c r="G108" s="75"/>
      <c r="H108" s="75"/>
      <c r="I108" s="76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3"/>
      <c r="C110" s="73"/>
      <c r="D110" s="73"/>
      <c r="E110" s="73"/>
      <c r="F110" s="73"/>
      <c r="G110" s="73"/>
      <c r="H110" s="73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1"/>
      <c r="B111" s="72"/>
      <c r="C111" s="72"/>
      <c r="D111" s="72"/>
      <c r="E111" s="72"/>
      <c r="F111" s="72"/>
      <c r="G111" s="72"/>
      <c r="H111" s="72"/>
      <c r="I111" s="7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4"/>
      <c r="B112" s="75"/>
      <c r="C112" s="75"/>
      <c r="D112" s="75"/>
      <c r="E112" s="75"/>
      <c r="F112" s="75"/>
      <c r="G112" s="75"/>
      <c r="H112" s="75"/>
      <c r="I112" s="76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3"/>
      <c r="C117" s="73"/>
      <c r="D117" s="73"/>
      <c r="E117" s="73"/>
      <c r="F117" s="73"/>
      <c r="G117" s="73"/>
      <c r="H117" s="73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1"/>
      <c r="B118" s="72"/>
      <c r="C118" s="72"/>
      <c r="D118" s="72"/>
      <c r="E118" s="72"/>
      <c r="F118" s="72"/>
      <c r="G118" s="72"/>
      <c r="H118" s="72"/>
      <c r="I118" s="7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4"/>
      <c r="B119" s="75"/>
      <c r="C119" s="75"/>
      <c r="D119" s="75"/>
      <c r="E119" s="75"/>
      <c r="F119" s="75"/>
      <c r="G119" s="75"/>
      <c r="H119" s="75"/>
      <c r="I119" s="76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3"/>
      <c r="D121" s="73"/>
      <c r="E121" s="73"/>
      <c r="F121" s="73"/>
      <c r="G121" s="73"/>
      <c r="H121" s="73"/>
      <c r="I121" s="7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5"/>
      <c r="D122" s="75"/>
      <c r="E122" s="75"/>
      <c r="F122" s="75"/>
      <c r="G122" s="75"/>
      <c r="H122" s="75"/>
      <c r="I122" s="76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5"/>
      <c r="D123" s="75"/>
      <c r="E123" s="75"/>
      <c r="F123" s="75"/>
      <c r="G123" s="75"/>
      <c r="H123" s="75"/>
      <c r="I123" s="76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3"/>
      <c r="C126" s="73"/>
      <c r="D126" s="73"/>
      <c r="E126" s="73"/>
      <c r="F126" s="73"/>
      <c r="G126" s="73"/>
      <c r="H126" s="73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1"/>
      <c r="B127" s="72"/>
      <c r="C127" s="72"/>
      <c r="D127" s="72"/>
      <c r="E127" s="72"/>
      <c r="F127" s="72"/>
      <c r="G127" s="72"/>
      <c r="H127" s="72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7"/>
      <c r="B128" s="75"/>
      <c r="C128" s="72"/>
      <c r="D128" s="72"/>
      <c r="E128" s="72"/>
      <c r="F128" s="72"/>
      <c r="G128" s="72"/>
      <c r="H128" s="72"/>
      <c r="I128" s="72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5"/>
      <c r="D129" s="75"/>
      <c r="E129" s="75"/>
      <c r="F129" s="75"/>
      <c r="G129" s="75"/>
      <c r="H129" s="75"/>
      <c r="I129" s="76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3"/>
      <c r="D130" s="73"/>
      <c r="E130" s="73"/>
      <c r="F130" s="73"/>
      <c r="G130" s="73"/>
      <c r="H130" s="73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3"/>
      <c r="C131" s="73"/>
      <c r="D131" s="73"/>
      <c r="E131" s="73"/>
      <c r="F131" s="73"/>
      <c r="G131" s="73"/>
      <c r="H131" s="73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1"/>
      <c r="B132" s="72"/>
      <c r="C132" s="72"/>
      <c r="D132" s="72"/>
      <c r="E132" s="72"/>
      <c r="F132" s="72"/>
      <c r="G132" s="72"/>
      <c r="H132" s="72"/>
      <c r="I132" s="7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7"/>
      <c r="B133" s="75"/>
      <c r="C133" s="75"/>
      <c r="D133" s="75"/>
      <c r="E133" s="75"/>
      <c r="F133" s="75"/>
      <c r="G133" s="75"/>
      <c r="H133" s="75"/>
      <c r="I133" s="76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  <row r="134" spans="1:42" x14ac:dyDescent="0.25">
      <c r="A134" s="77"/>
      <c r="B134" s="75"/>
      <c r="C134" s="75"/>
      <c r="D134" s="75"/>
      <c r="E134" s="75"/>
      <c r="F134" s="75"/>
      <c r="G134" s="75"/>
      <c r="H134" s="75"/>
      <c r="I134" s="76"/>
      <c r="J134" s="82"/>
      <c r="K134" s="82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C1" workbookViewId="0">
      <selection activeCell="AQ1" sqref="AQ1:BJ1048576"/>
    </sheetView>
  </sheetViews>
  <sheetFormatPr defaultRowHeight="12.75" x14ac:dyDescent="0.25"/>
  <cols>
    <col min="1" max="1" width="9.28515625" style="78" customWidth="1"/>
    <col min="2" max="2" width="60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8.4257812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74.2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x14ac:dyDescent="0.25">
      <c r="A2" s="202" t="s">
        <v>170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19.5" customHeight="1" x14ac:dyDescent="0.25">
      <c r="A3" s="205" t="s">
        <v>171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63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2.2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51" x14ac:dyDescent="0.25">
      <c r="A8" s="60">
        <v>1</v>
      </c>
      <c r="B8" s="61" t="s">
        <v>53</v>
      </c>
      <c r="C8" s="56">
        <f t="shared" ref="C8:AP8" si="0">SUM(C9:C10)</f>
        <v>109</v>
      </c>
      <c r="D8" s="56">
        <f t="shared" si="0"/>
        <v>0</v>
      </c>
      <c r="E8" s="56">
        <f t="shared" si="0"/>
        <v>109</v>
      </c>
      <c r="F8" s="56">
        <f t="shared" si="0"/>
        <v>0</v>
      </c>
      <c r="G8" s="56">
        <f t="shared" si="0"/>
        <v>0</v>
      </c>
      <c r="H8" s="56">
        <f t="shared" si="0"/>
        <v>68</v>
      </c>
      <c r="I8" s="56">
        <f t="shared" si="0"/>
        <v>58</v>
      </c>
      <c r="J8" s="56">
        <f t="shared" si="0"/>
        <v>6</v>
      </c>
      <c r="K8" s="56">
        <f t="shared" si="0"/>
        <v>4</v>
      </c>
      <c r="L8" s="56">
        <f t="shared" si="0"/>
        <v>0</v>
      </c>
      <c r="M8" s="56">
        <f t="shared" si="0"/>
        <v>102</v>
      </c>
      <c r="N8" s="56">
        <f t="shared" si="0"/>
        <v>24</v>
      </c>
      <c r="O8" s="56">
        <f t="shared" si="0"/>
        <v>2</v>
      </c>
      <c r="P8" s="56">
        <f t="shared" si="0"/>
        <v>76</v>
      </c>
      <c r="Q8" s="56">
        <f t="shared" si="0"/>
        <v>0</v>
      </c>
      <c r="R8" s="56">
        <f t="shared" si="0"/>
        <v>26</v>
      </c>
      <c r="S8" s="56">
        <f t="shared" si="0"/>
        <v>0</v>
      </c>
      <c r="T8" s="56">
        <f t="shared" si="0"/>
        <v>19</v>
      </c>
      <c r="U8" s="56">
        <f t="shared" si="0"/>
        <v>7</v>
      </c>
      <c r="V8" s="56">
        <f t="shared" si="0"/>
        <v>128</v>
      </c>
      <c r="W8" s="56">
        <f t="shared" si="0"/>
        <v>0</v>
      </c>
      <c r="X8" s="56">
        <f t="shared" si="0"/>
        <v>2</v>
      </c>
      <c r="Y8" s="56">
        <f t="shared" si="0"/>
        <v>39</v>
      </c>
      <c r="Z8" s="56">
        <f t="shared" si="0"/>
        <v>2</v>
      </c>
      <c r="AA8" s="56">
        <f t="shared" si="0"/>
        <v>32</v>
      </c>
      <c r="AB8" s="56">
        <f t="shared" si="0"/>
        <v>4</v>
      </c>
      <c r="AC8" s="56">
        <f t="shared" si="0"/>
        <v>36</v>
      </c>
      <c r="AD8" s="56">
        <f t="shared" si="0"/>
        <v>12</v>
      </c>
      <c r="AE8" s="56">
        <f t="shared" si="0"/>
        <v>22</v>
      </c>
      <c r="AF8" s="56">
        <f t="shared" si="0"/>
        <v>0</v>
      </c>
      <c r="AG8" s="56">
        <f t="shared" si="0"/>
        <v>28</v>
      </c>
      <c r="AH8" s="56">
        <f t="shared" si="0"/>
        <v>2</v>
      </c>
      <c r="AI8" s="56">
        <f t="shared" si="0"/>
        <v>1</v>
      </c>
      <c r="AJ8" s="56">
        <f t="shared" si="0"/>
        <v>3</v>
      </c>
      <c r="AK8" s="56">
        <f t="shared" si="0"/>
        <v>1</v>
      </c>
      <c r="AL8" s="56">
        <f t="shared" si="0"/>
        <v>2</v>
      </c>
      <c r="AM8" s="56">
        <f t="shared" si="0"/>
        <v>0</v>
      </c>
      <c r="AN8" s="56">
        <f t="shared" si="0"/>
        <v>0</v>
      </c>
      <c r="AO8" s="56">
        <f t="shared" si="0"/>
        <v>0</v>
      </c>
      <c r="AP8" s="56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f>E9+F9+G9</f>
        <v>101</v>
      </c>
      <c r="D9" s="65">
        <v>0</v>
      </c>
      <c r="E9" s="65">
        <v>101</v>
      </c>
      <c r="F9" s="65">
        <v>0</v>
      </c>
      <c r="G9" s="65">
        <v>0</v>
      </c>
      <c r="H9" s="65">
        <v>53</v>
      </c>
      <c r="I9" s="65">
        <f t="shared" ref="I9" si="1">H9-J9-K9</f>
        <v>45</v>
      </c>
      <c r="J9" s="39">
        <v>4</v>
      </c>
      <c r="K9" s="39">
        <v>4</v>
      </c>
      <c r="L9" s="39">
        <v>0</v>
      </c>
      <c r="M9" s="39">
        <f>N9+O9+P9+Q9</f>
        <v>97</v>
      </c>
      <c r="N9" s="39">
        <v>22</v>
      </c>
      <c r="O9" s="39">
        <v>2</v>
      </c>
      <c r="P9" s="39">
        <v>73</v>
      </c>
      <c r="Q9" s="39">
        <v>0</v>
      </c>
      <c r="R9" s="39">
        <f t="shared" ref="R9:R10" si="2">S9+T9+U9</f>
        <v>13</v>
      </c>
      <c r="S9" s="39">
        <v>0</v>
      </c>
      <c r="T9" s="39">
        <v>10</v>
      </c>
      <c r="U9" s="39">
        <v>3</v>
      </c>
      <c r="V9" s="39">
        <f t="shared" ref="V9:V10" si="3">M9+R9</f>
        <v>110</v>
      </c>
      <c r="W9" s="39">
        <v>0</v>
      </c>
      <c r="X9" s="39">
        <v>1</v>
      </c>
      <c r="Y9" s="39">
        <f>E9+I9-V9</f>
        <v>36</v>
      </c>
      <c r="Z9" s="39">
        <v>1</v>
      </c>
      <c r="AA9" s="39">
        <v>26</v>
      </c>
      <c r="AB9" s="39">
        <v>2</v>
      </c>
      <c r="AC9" s="39">
        <v>28</v>
      </c>
      <c r="AD9" s="39">
        <v>9</v>
      </c>
      <c r="AE9" s="39">
        <v>17</v>
      </c>
      <c r="AF9" s="39"/>
      <c r="AG9" s="39">
        <v>23</v>
      </c>
      <c r="AH9" s="39">
        <v>2</v>
      </c>
      <c r="AI9" s="39">
        <v>1</v>
      </c>
      <c r="AJ9" s="39">
        <v>3</v>
      </c>
      <c r="AK9" s="39">
        <v>1</v>
      </c>
      <c r="AL9" s="39">
        <v>2</v>
      </c>
      <c r="AM9" s="64"/>
      <c r="AN9" s="64"/>
      <c r="AO9" s="64"/>
      <c r="AP9" s="64"/>
    </row>
    <row r="10" spans="1:42" ht="38.25" x14ac:dyDescent="0.25">
      <c r="A10" s="62" t="s">
        <v>46</v>
      </c>
      <c r="B10" s="63" t="s">
        <v>55</v>
      </c>
      <c r="C10" s="64">
        <f t="shared" ref="C10" si="4">E10+F10+G10</f>
        <v>8</v>
      </c>
      <c r="D10" s="65">
        <v>0</v>
      </c>
      <c r="E10" s="65">
        <v>8</v>
      </c>
      <c r="F10" s="65">
        <v>0</v>
      </c>
      <c r="G10" s="65">
        <v>0</v>
      </c>
      <c r="H10" s="65">
        <f t="shared" ref="H10" si="5">I10+J10+K10</f>
        <v>15</v>
      </c>
      <c r="I10" s="65">
        <v>13</v>
      </c>
      <c r="J10" s="65">
        <v>2</v>
      </c>
      <c r="K10" s="39">
        <v>0</v>
      </c>
      <c r="L10" s="39">
        <v>0</v>
      </c>
      <c r="M10" s="39">
        <f t="shared" ref="M10" si="6">N10+O10+P10+Q10</f>
        <v>5</v>
      </c>
      <c r="N10" s="39">
        <v>2</v>
      </c>
      <c r="O10" s="39">
        <v>0</v>
      </c>
      <c r="P10" s="39">
        <v>3</v>
      </c>
      <c r="Q10" s="39">
        <v>0</v>
      </c>
      <c r="R10" s="39">
        <f t="shared" si="2"/>
        <v>13</v>
      </c>
      <c r="S10" s="39">
        <v>0</v>
      </c>
      <c r="T10" s="39">
        <v>9</v>
      </c>
      <c r="U10" s="39">
        <v>4</v>
      </c>
      <c r="V10" s="39">
        <f t="shared" si="3"/>
        <v>18</v>
      </c>
      <c r="W10" s="39">
        <v>0</v>
      </c>
      <c r="X10" s="66">
        <v>1</v>
      </c>
      <c r="Y10" s="39">
        <f t="shared" ref="Y10" si="7">E10+I10-V10</f>
        <v>3</v>
      </c>
      <c r="Z10" s="66">
        <v>1</v>
      </c>
      <c r="AA10" s="66">
        <v>6</v>
      </c>
      <c r="AB10" s="66">
        <v>2</v>
      </c>
      <c r="AC10" s="66">
        <v>8</v>
      </c>
      <c r="AD10" s="66">
        <v>3</v>
      </c>
      <c r="AE10" s="66">
        <v>5</v>
      </c>
      <c r="AF10" s="39"/>
      <c r="AG10" s="39">
        <v>5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63.75" x14ac:dyDescent="0.25">
      <c r="A11" s="60">
        <v>2</v>
      </c>
      <c r="B11" s="61" t="s">
        <v>56</v>
      </c>
      <c r="C11" s="56">
        <f t="shared" ref="C11:AP11" si="8">SUM(C12:C13)</f>
        <v>16</v>
      </c>
      <c r="D11" s="56">
        <f t="shared" si="8"/>
        <v>0</v>
      </c>
      <c r="E11" s="56">
        <f t="shared" si="8"/>
        <v>16</v>
      </c>
      <c r="F11" s="56">
        <f t="shared" si="8"/>
        <v>0</v>
      </c>
      <c r="G11" s="56">
        <f t="shared" si="8"/>
        <v>0</v>
      </c>
      <c r="H11" s="56">
        <f t="shared" si="8"/>
        <v>13</v>
      </c>
      <c r="I11" s="56">
        <f t="shared" si="8"/>
        <v>9</v>
      </c>
      <c r="J11" s="56">
        <f t="shared" si="8"/>
        <v>0</v>
      </c>
      <c r="K11" s="56">
        <f t="shared" si="8"/>
        <v>4</v>
      </c>
      <c r="L11" s="56">
        <f t="shared" si="8"/>
        <v>0</v>
      </c>
      <c r="M11" s="56">
        <f t="shared" si="8"/>
        <v>13</v>
      </c>
      <c r="N11" s="56">
        <f t="shared" si="8"/>
        <v>3</v>
      </c>
      <c r="O11" s="56">
        <f t="shared" si="8"/>
        <v>0</v>
      </c>
      <c r="P11" s="56">
        <f t="shared" si="8"/>
        <v>10</v>
      </c>
      <c r="Q11" s="56">
        <f t="shared" si="8"/>
        <v>0</v>
      </c>
      <c r="R11" s="56">
        <f t="shared" si="8"/>
        <v>10</v>
      </c>
      <c r="S11" s="56">
        <f t="shared" si="8"/>
        <v>1</v>
      </c>
      <c r="T11" s="56">
        <f t="shared" si="8"/>
        <v>8</v>
      </c>
      <c r="U11" s="56">
        <f t="shared" si="8"/>
        <v>1</v>
      </c>
      <c r="V11" s="56">
        <f t="shared" si="8"/>
        <v>23</v>
      </c>
      <c r="W11" s="56">
        <f t="shared" si="8"/>
        <v>0</v>
      </c>
      <c r="X11" s="56">
        <f t="shared" si="8"/>
        <v>0</v>
      </c>
      <c r="Y11" s="56">
        <f t="shared" si="8"/>
        <v>2</v>
      </c>
      <c r="Z11" s="56">
        <f t="shared" si="8"/>
        <v>0</v>
      </c>
      <c r="AA11" s="56">
        <f t="shared" si="8"/>
        <v>6</v>
      </c>
      <c r="AB11" s="56">
        <f t="shared" si="8"/>
        <v>3</v>
      </c>
      <c r="AC11" s="56">
        <f t="shared" si="8"/>
        <v>9</v>
      </c>
      <c r="AD11" s="56">
        <f t="shared" si="8"/>
        <v>4</v>
      </c>
      <c r="AE11" s="56">
        <f t="shared" si="8"/>
        <v>7</v>
      </c>
      <c r="AF11" s="56">
        <f t="shared" si="8"/>
        <v>0</v>
      </c>
      <c r="AG11" s="56">
        <f t="shared" si="8"/>
        <v>6</v>
      </c>
      <c r="AH11" s="56">
        <f t="shared" si="8"/>
        <v>1</v>
      </c>
      <c r="AI11" s="56">
        <f t="shared" si="8"/>
        <v>1</v>
      </c>
      <c r="AJ11" s="56">
        <f t="shared" si="8"/>
        <v>2</v>
      </c>
      <c r="AK11" s="56">
        <f t="shared" si="8"/>
        <v>1</v>
      </c>
      <c r="AL11" s="56">
        <f t="shared" si="8"/>
        <v>1</v>
      </c>
      <c r="AM11" s="56">
        <f t="shared" si="8"/>
        <v>0</v>
      </c>
      <c r="AN11" s="56">
        <f t="shared" si="8"/>
        <v>0</v>
      </c>
      <c r="AO11" s="56">
        <f t="shared" si="8"/>
        <v>0</v>
      </c>
      <c r="AP11" s="56">
        <f t="shared" si="8"/>
        <v>0</v>
      </c>
    </row>
    <row r="12" spans="1:42" ht="38.25" x14ac:dyDescent="0.25">
      <c r="A12" s="62" t="s">
        <v>4</v>
      </c>
      <c r="B12" s="63" t="s">
        <v>57</v>
      </c>
      <c r="C12" s="65">
        <v>15</v>
      </c>
      <c r="D12" s="65">
        <v>0</v>
      </c>
      <c r="E12" s="65">
        <v>15</v>
      </c>
      <c r="F12" s="65">
        <v>0</v>
      </c>
      <c r="G12" s="65">
        <v>0</v>
      </c>
      <c r="H12" s="65">
        <v>11</v>
      </c>
      <c r="I12" s="65">
        <f t="shared" ref="I12" si="9">H12-J12-K12</f>
        <v>7</v>
      </c>
      <c r="J12" s="39">
        <v>0</v>
      </c>
      <c r="K12" s="39">
        <v>4</v>
      </c>
      <c r="L12" s="39">
        <v>0</v>
      </c>
      <c r="M12" s="39">
        <f t="shared" ref="M12:M13" si="10">N12+O12+P12+Q12</f>
        <v>10</v>
      </c>
      <c r="N12" s="39">
        <v>2</v>
      </c>
      <c r="O12" s="39">
        <v>0</v>
      </c>
      <c r="P12" s="39">
        <v>8</v>
      </c>
      <c r="Q12" s="39">
        <v>0</v>
      </c>
      <c r="R12" s="39">
        <f t="shared" ref="R12:R13" si="11">S12+T12+U12</f>
        <v>8</v>
      </c>
      <c r="S12" s="39">
        <v>0</v>
      </c>
      <c r="T12" s="39">
        <v>7</v>
      </c>
      <c r="U12" s="39">
        <v>1</v>
      </c>
      <c r="V12" s="39">
        <f t="shared" ref="V12:V13" si="12">M12+R12</f>
        <v>18</v>
      </c>
      <c r="W12" s="39">
        <v>0</v>
      </c>
      <c r="X12" s="39">
        <v>0</v>
      </c>
      <c r="Y12" s="39">
        <f t="shared" ref="Y12:Y13" si="13">E12+I12-V12</f>
        <v>4</v>
      </c>
      <c r="Z12" s="39">
        <v>0</v>
      </c>
      <c r="AA12" s="39">
        <v>6</v>
      </c>
      <c r="AB12" s="39">
        <v>3</v>
      </c>
      <c r="AC12" s="39">
        <v>9</v>
      </c>
      <c r="AD12" s="39">
        <v>2</v>
      </c>
      <c r="AE12" s="39">
        <v>7</v>
      </c>
      <c r="AF12" s="39"/>
      <c r="AG12" s="39">
        <v>6</v>
      </c>
      <c r="AH12" s="39">
        <v>1</v>
      </c>
      <c r="AI12" s="39">
        <v>1</v>
      </c>
      <c r="AJ12" s="39">
        <v>2</v>
      </c>
      <c r="AK12" s="39">
        <v>1</v>
      </c>
      <c r="AL12" s="39">
        <v>1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f t="shared" ref="C13" si="14">E13+F13+G13</f>
        <v>1</v>
      </c>
      <c r="D13" s="65">
        <v>0</v>
      </c>
      <c r="E13" s="65">
        <v>1</v>
      </c>
      <c r="F13" s="65">
        <v>0</v>
      </c>
      <c r="G13" s="65">
        <v>0</v>
      </c>
      <c r="H13" s="65">
        <v>2</v>
      </c>
      <c r="I13" s="65">
        <v>2</v>
      </c>
      <c r="J13" s="39">
        <v>0</v>
      </c>
      <c r="K13" s="39">
        <v>0</v>
      </c>
      <c r="L13" s="39">
        <v>0</v>
      </c>
      <c r="M13" s="39">
        <f t="shared" si="10"/>
        <v>3</v>
      </c>
      <c r="N13" s="39">
        <v>1</v>
      </c>
      <c r="O13" s="39">
        <v>0</v>
      </c>
      <c r="P13" s="39">
        <v>2</v>
      </c>
      <c r="Q13" s="39">
        <v>0</v>
      </c>
      <c r="R13" s="39">
        <f t="shared" si="11"/>
        <v>2</v>
      </c>
      <c r="S13" s="39">
        <v>1</v>
      </c>
      <c r="T13" s="39">
        <v>1</v>
      </c>
      <c r="U13" s="39">
        <v>0</v>
      </c>
      <c r="V13" s="39">
        <f t="shared" si="12"/>
        <v>5</v>
      </c>
      <c r="W13" s="39">
        <v>0</v>
      </c>
      <c r="X13" s="39">
        <v>0</v>
      </c>
      <c r="Y13" s="39">
        <f t="shared" si="13"/>
        <v>-2</v>
      </c>
      <c r="Z13" s="39">
        <v>0</v>
      </c>
      <c r="AA13" s="39">
        <v>0</v>
      </c>
      <c r="AB13" s="39">
        <v>0</v>
      </c>
      <c r="AC13" s="39">
        <v>0</v>
      </c>
      <c r="AD13" s="39">
        <v>2</v>
      </c>
      <c r="AE13" s="39">
        <v>0</v>
      </c>
      <c r="AF13" s="39"/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51" x14ac:dyDescent="0.25">
      <c r="A14" s="62" t="s">
        <v>47</v>
      </c>
      <c r="B14" s="61" t="s">
        <v>59</v>
      </c>
      <c r="C14" s="56">
        <f t="shared" ref="C14:AP14" si="15">SUM(C15:C16)</f>
        <v>37</v>
      </c>
      <c r="D14" s="56">
        <f t="shared" si="15"/>
        <v>0</v>
      </c>
      <c r="E14" s="56">
        <f t="shared" si="15"/>
        <v>37</v>
      </c>
      <c r="F14" s="56">
        <f t="shared" si="15"/>
        <v>0</v>
      </c>
      <c r="G14" s="56">
        <f t="shared" si="15"/>
        <v>0</v>
      </c>
      <c r="H14" s="56">
        <f t="shared" si="15"/>
        <v>15</v>
      </c>
      <c r="I14" s="56">
        <f t="shared" si="15"/>
        <v>9</v>
      </c>
      <c r="J14" s="56">
        <f t="shared" si="15"/>
        <v>2</v>
      </c>
      <c r="K14" s="56">
        <f t="shared" si="15"/>
        <v>4</v>
      </c>
      <c r="L14" s="56">
        <f t="shared" si="15"/>
        <v>0</v>
      </c>
      <c r="M14" s="56">
        <f t="shared" si="15"/>
        <v>4</v>
      </c>
      <c r="N14" s="56">
        <f t="shared" si="15"/>
        <v>0</v>
      </c>
      <c r="O14" s="56">
        <f t="shared" si="15"/>
        <v>2</v>
      </c>
      <c r="P14" s="56">
        <f t="shared" si="15"/>
        <v>2</v>
      </c>
      <c r="Q14" s="56">
        <f t="shared" si="15"/>
        <v>0</v>
      </c>
      <c r="R14" s="56">
        <f t="shared" si="15"/>
        <v>15</v>
      </c>
      <c r="S14" s="56">
        <f t="shared" si="15"/>
        <v>0</v>
      </c>
      <c r="T14" s="56">
        <f t="shared" si="15"/>
        <v>3</v>
      </c>
      <c r="U14" s="56">
        <f t="shared" si="15"/>
        <v>12</v>
      </c>
      <c r="V14" s="56">
        <f t="shared" si="15"/>
        <v>19</v>
      </c>
      <c r="W14" s="56">
        <f t="shared" si="15"/>
        <v>0</v>
      </c>
      <c r="X14" s="56">
        <f t="shared" si="15"/>
        <v>0</v>
      </c>
      <c r="Y14" s="56">
        <f t="shared" si="15"/>
        <v>27</v>
      </c>
      <c r="Z14" s="56">
        <f t="shared" si="15"/>
        <v>0</v>
      </c>
      <c r="AA14" s="56">
        <f t="shared" si="15"/>
        <v>7</v>
      </c>
      <c r="AB14" s="56">
        <f t="shared" si="15"/>
        <v>4</v>
      </c>
      <c r="AC14" s="56">
        <f t="shared" si="15"/>
        <v>11</v>
      </c>
      <c r="AD14" s="56">
        <f t="shared" si="15"/>
        <v>4</v>
      </c>
      <c r="AE14" s="56">
        <f t="shared" si="15"/>
        <v>7</v>
      </c>
      <c r="AF14" s="56">
        <f t="shared" si="15"/>
        <v>0</v>
      </c>
      <c r="AG14" s="56">
        <f t="shared" si="15"/>
        <v>10</v>
      </c>
      <c r="AH14" s="56">
        <f t="shared" si="15"/>
        <v>0</v>
      </c>
      <c r="AI14" s="56">
        <f t="shared" si="15"/>
        <v>0</v>
      </c>
      <c r="AJ14" s="56">
        <f t="shared" si="15"/>
        <v>0</v>
      </c>
      <c r="AK14" s="56">
        <f t="shared" si="15"/>
        <v>0</v>
      </c>
      <c r="AL14" s="56">
        <f t="shared" si="15"/>
        <v>0</v>
      </c>
      <c r="AM14" s="56">
        <f t="shared" si="15"/>
        <v>0</v>
      </c>
      <c r="AN14" s="56">
        <f t="shared" si="15"/>
        <v>0</v>
      </c>
      <c r="AO14" s="56">
        <f t="shared" si="15"/>
        <v>0</v>
      </c>
      <c r="AP14" s="56">
        <f t="shared" si="15"/>
        <v>0</v>
      </c>
    </row>
    <row r="15" spans="1:42" ht="38.25" x14ac:dyDescent="0.25">
      <c r="A15" s="62" t="s">
        <v>6</v>
      </c>
      <c r="B15" s="63" t="s">
        <v>60</v>
      </c>
      <c r="C15" s="64">
        <v>19</v>
      </c>
      <c r="D15" s="65">
        <v>0</v>
      </c>
      <c r="E15" s="67">
        <v>19</v>
      </c>
      <c r="F15" s="67">
        <v>0</v>
      </c>
      <c r="G15" s="67">
        <v>0</v>
      </c>
      <c r="H15" s="65">
        <v>1</v>
      </c>
      <c r="I15" s="65">
        <f t="shared" ref="I15:I16" si="16">H15-J15-K15</f>
        <v>0</v>
      </c>
      <c r="J15" s="39">
        <v>1</v>
      </c>
      <c r="K15" s="39">
        <v>0</v>
      </c>
      <c r="L15" s="39">
        <v>0</v>
      </c>
      <c r="M15" s="39">
        <f t="shared" ref="M15:M42" si="17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42" si="18">S15+T15+U15</f>
        <v>5</v>
      </c>
      <c r="S15" s="39">
        <v>0</v>
      </c>
      <c r="T15" s="39">
        <v>1</v>
      </c>
      <c r="U15" s="39">
        <v>4</v>
      </c>
      <c r="V15" s="39">
        <f t="shared" ref="V15:V42" si="19">M15+R15</f>
        <v>5</v>
      </c>
      <c r="W15" s="39">
        <v>0</v>
      </c>
      <c r="X15" s="39">
        <v>0</v>
      </c>
      <c r="Y15" s="39">
        <f t="shared" ref="Y15" si="20">E15+I15-L15-V15</f>
        <v>14</v>
      </c>
      <c r="Z15" s="39">
        <v>0</v>
      </c>
      <c r="AA15" s="39">
        <v>2</v>
      </c>
      <c r="AB15" s="39">
        <v>0</v>
      </c>
      <c r="AC15" s="39">
        <v>2</v>
      </c>
      <c r="AD15" s="39">
        <v>2</v>
      </c>
      <c r="AE15" s="39">
        <v>0</v>
      </c>
      <c r="AF15" s="39"/>
      <c r="AG15" s="39">
        <v>1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18</v>
      </c>
      <c r="D16" s="65">
        <v>0</v>
      </c>
      <c r="E16" s="67">
        <v>18</v>
      </c>
      <c r="F16" s="67">
        <v>0</v>
      </c>
      <c r="G16" s="67">
        <v>0</v>
      </c>
      <c r="H16" s="65">
        <v>14</v>
      </c>
      <c r="I16" s="65">
        <f t="shared" si="16"/>
        <v>9</v>
      </c>
      <c r="J16" s="68">
        <v>1</v>
      </c>
      <c r="K16" s="68">
        <v>4</v>
      </c>
      <c r="L16" s="68">
        <v>0</v>
      </c>
      <c r="M16" s="39">
        <f t="shared" si="17"/>
        <v>4</v>
      </c>
      <c r="N16" s="68">
        <v>0</v>
      </c>
      <c r="O16" s="68">
        <v>2</v>
      </c>
      <c r="P16" s="68">
        <v>2</v>
      </c>
      <c r="Q16" s="68">
        <v>0</v>
      </c>
      <c r="R16" s="39">
        <f t="shared" si="18"/>
        <v>10</v>
      </c>
      <c r="S16" s="68">
        <v>0</v>
      </c>
      <c r="T16" s="68">
        <v>2</v>
      </c>
      <c r="U16" s="68">
        <v>8</v>
      </c>
      <c r="V16" s="39">
        <f t="shared" si="19"/>
        <v>14</v>
      </c>
      <c r="W16" s="68">
        <v>0</v>
      </c>
      <c r="X16" s="68">
        <v>0</v>
      </c>
      <c r="Y16" s="39">
        <f t="shared" ref="Y16:Y17" si="21">E16+I16-V16</f>
        <v>13</v>
      </c>
      <c r="Z16" s="68">
        <v>0</v>
      </c>
      <c r="AA16" s="68">
        <v>5</v>
      </c>
      <c r="AB16" s="68">
        <v>4</v>
      </c>
      <c r="AC16" s="68">
        <v>9</v>
      </c>
      <c r="AD16" s="68">
        <v>2</v>
      </c>
      <c r="AE16" s="68">
        <v>7</v>
      </c>
      <c r="AF16" s="68"/>
      <c r="AG16" s="68">
        <v>9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f t="shared" ref="C17" si="22">E17+F17+G17</f>
        <v>13</v>
      </c>
      <c r="D17" s="65">
        <v>0</v>
      </c>
      <c r="E17" s="65">
        <v>13</v>
      </c>
      <c r="F17" s="65">
        <v>0</v>
      </c>
      <c r="G17" s="65">
        <v>0</v>
      </c>
      <c r="H17" s="65">
        <v>15</v>
      </c>
      <c r="I17" s="65">
        <v>15</v>
      </c>
      <c r="J17" s="68">
        <v>0</v>
      </c>
      <c r="K17" s="68">
        <v>0</v>
      </c>
      <c r="L17" s="68">
        <v>0</v>
      </c>
      <c r="M17" s="39">
        <f t="shared" si="17"/>
        <v>4</v>
      </c>
      <c r="N17" s="68">
        <v>0</v>
      </c>
      <c r="O17" s="68">
        <v>0</v>
      </c>
      <c r="P17" s="68">
        <v>4</v>
      </c>
      <c r="Q17" s="68">
        <v>0</v>
      </c>
      <c r="R17" s="39">
        <f t="shared" si="18"/>
        <v>5</v>
      </c>
      <c r="S17" s="68">
        <v>0</v>
      </c>
      <c r="T17" s="68">
        <v>3</v>
      </c>
      <c r="U17" s="68">
        <v>2</v>
      </c>
      <c r="V17" s="39">
        <f t="shared" si="19"/>
        <v>9</v>
      </c>
      <c r="W17" s="68">
        <v>0</v>
      </c>
      <c r="X17" s="68">
        <v>0</v>
      </c>
      <c r="Y17" s="39">
        <f t="shared" si="21"/>
        <v>19</v>
      </c>
      <c r="Z17" s="68">
        <v>0</v>
      </c>
      <c r="AA17" s="68">
        <v>1</v>
      </c>
      <c r="AB17" s="68">
        <v>0</v>
      </c>
      <c r="AC17" s="68">
        <v>1</v>
      </c>
      <c r="AD17" s="68">
        <v>1</v>
      </c>
      <c r="AE17" s="68">
        <v>0</v>
      </c>
      <c r="AF17" s="68"/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2</v>
      </c>
      <c r="D18" s="65">
        <v>0</v>
      </c>
      <c r="E18" s="65">
        <f t="shared" ref="E18" si="23">C18-F18-G18</f>
        <v>2</v>
      </c>
      <c r="F18" s="67">
        <v>0</v>
      </c>
      <c r="G18" s="67">
        <v>0</v>
      </c>
      <c r="H18" s="65">
        <f t="shared" ref="H18:H41" si="24">I18+J18+K18</f>
        <v>0</v>
      </c>
      <c r="I18" s="65">
        <v>0</v>
      </c>
      <c r="J18" s="68">
        <v>0</v>
      </c>
      <c r="K18" s="68">
        <v>0</v>
      </c>
      <c r="L18" s="68">
        <v>0</v>
      </c>
      <c r="M18" s="39">
        <f t="shared" si="17"/>
        <v>1</v>
      </c>
      <c r="N18" s="68">
        <v>1</v>
      </c>
      <c r="O18" s="68">
        <v>0</v>
      </c>
      <c r="P18" s="68">
        <v>0</v>
      </c>
      <c r="Q18" s="68">
        <v>0</v>
      </c>
      <c r="R18" s="39">
        <f t="shared" si="18"/>
        <v>1</v>
      </c>
      <c r="S18" s="68">
        <v>0</v>
      </c>
      <c r="T18" s="68">
        <v>1</v>
      </c>
      <c r="U18" s="68">
        <v>0</v>
      </c>
      <c r="V18" s="39">
        <f t="shared" si="19"/>
        <v>2</v>
      </c>
      <c r="W18" s="68">
        <v>0</v>
      </c>
      <c r="X18" s="68">
        <v>0</v>
      </c>
      <c r="Y18" s="39">
        <v>0</v>
      </c>
      <c r="Z18" s="68">
        <v>0</v>
      </c>
      <c r="AA18" s="68">
        <v>1</v>
      </c>
      <c r="AB18" s="68">
        <v>0</v>
      </c>
      <c r="AC18" s="39">
        <f t="shared" ref="AC18:AC41" si="25">AA18+AB18</f>
        <v>1</v>
      </c>
      <c r="AD18" s="68">
        <v>0</v>
      </c>
      <c r="AE18" s="39">
        <v>1</v>
      </c>
      <c r="AF18" s="68"/>
      <c r="AG18" s="68">
        <v>0</v>
      </c>
      <c r="AH18" s="68">
        <v>0</v>
      </c>
      <c r="AI18" s="68">
        <v>0</v>
      </c>
      <c r="AJ18" s="68"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61" t="s">
        <v>67</v>
      </c>
      <c r="C19" s="56">
        <f t="shared" ref="C19:AP19" si="26">SUM(C20:C26)</f>
        <v>0</v>
      </c>
      <c r="D19" s="56">
        <f t="shared" si="26"/>
        <v>0</v>
      </c>
      <c r="E19" s="56">
        <f t="shared" si="26"/>
        <v>0</v>
      </c>
      <c r="F19" s="56">
        <f t="shared" si="26"/>
        <v>0</v>
      </c>
      <c r="G19" s="56">
        <f t="shared" si="26"/>
        <v>0</v>
      </c>
      <c r="H19" s="56">
        <f t="shared" si="26"/>
        <v>0</v>
      </c>
      <c r="I19" s="56">
        <f t="shared" si="26"/>
        <v>0</v>
      </c>
      <c r="J19" s="56">
        <f t="shared" si="26"/>
        <v>0</v>
      </c>
      <c r="K19" s="56">
        <f t="shared" si="26"/>
        <v>0</v>
      </c>
      <c r="L19" s="56">
        <f t="shared" si="26"/>
        <v>0</v>
      </c>
      <c r="M19" s="56">
        <f t="shared" si="26"/>
        <v>0</v>
      </c>
      <c r="N19" s="56">
        <f t="shared" si="26"/>
        <v>0</v>
      </c>
      <c r="O19" s="56">
        <f t="shared" si="26"/>
        <v>0</v>
      </c>
      <c r="P19" s="56">
        <f t="shared" si="26"/>
        <v>0</v>
      </c>
      <c r="Q19" s="56">
        <f t="shared" si="26"/>
        <v>0</v>
      </c>
      <c r="R19" s="56">
        <f t="shared" si="26"/>
        <v>0</v>
      </c>
      <c r="S19" s="56">
        <f t="shared" si="26"/>
        <v>0</v>
      </c>
      <c r="T19" s="56">
        <f t="shared" si="26"/>
        <v>0</v>
      </c>
      <c r="U19" s="56">
        <f t="shared" si="26"/>
        <v>0</v>
      </c>
      <c r="V19" s="56">
        <f t="shared" si="26"/>
        <v>0</v>
      </c>
      <c r="W19" s="56">
        <f t="shared" si="26"/>
        <v>0</v>
      </c>
      <c r="X19" s="56">
        <f t="shared" si="26"/>
        <v>0</v>
      </c>
      <c r="Y19" s="56">
        <f t="shared" si="26"/>
        <v>0</v>
      </c>
      <c r="Z19" s="56">
        <f t="shared" si="26"/>
        <v>0</v>
      </c>
      <c r="AA19" s="56">
        <f t="shared" si="26"/>
        <v>0</v>
      </c>
      <c r="AB19" s="56">
        <f t="shared" si="26"/>
        <v>1</v>
      </c>
      <c r="AC19" s="56">
        <f t="shared" si="26"/>
        <v>1</v>
      </c>
      <c r="AD19" s="56">
        <f t="shared" si="26"/>
        <v>0</v>
      </c>
      <c r="AE19" s="56">
        <f t="shared" si="26"/>
        <v>1</v>
      </c>
      <c r="AF19" s="56">
        <f t="shared" si="26"/>
        <v>0</v>
      </c>
      <c r="AG19" s="56">
        <f t="shared" si="26"/>
        <v>1</v>
      </c>
      <c r="AH19" s="56">
        <f t="shared" si="26"/>
        <v>0</v>
      </c>
      <c r="AI19" s="56">
        <f t="shared" si="26"/>
        <v>0</v>
      </c>
      <c r="AJ19" s="56">
        <f t="shared" si="26"/>
        <v>0</v>
      </c>
      <c r="AK19" s="56">
        <f t="shared" si="26"/>
        <v>0</v>
      </c>
      <c r="AL19" s="56">
        <f t="shared" si="26"/>
        <v>0</v>
      </c>
      <c r="AM19" s="56">
        <f t="shared" si="26"/>
        <v>0</v>
      </c>
      <c r="AN19" s="56">
        <f t="shared" si="26"/>
        <v>0</v>
      </c>
      <c r="AO19" s="56">
        <f t="shared" si="26"/>
        <v>0</v>
      </c>
      <c r="AP19" s="56">
        <f t="shared" si="26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41" si="27">E20+F20+G20</f>
        <v>0</v>
      </c>
      <c r="D20" s="65">
        <v>0</v>
      </c>
      <c r="E20" s="67">
        <v>0</v>
      </c>
      <c r="F20" s="67">
        <v>0</v>
      </c>
      <c r="G20" s="67">
        <v>0</v>
      </c>
      <c r="H20" s="65">
        <f t="shared" si="24"/>
        <v>0</v>
      </c>
      <c r="I20" s="65">
        <v>0</v>
      </c>
      <c r="J20" s="68">
        <v>0</v>
      </c>
      <c r="K20" s="68">
        <v>0</v>
      </c>
      <c r="L20" s="68">
        <v>0</v>
      </c>
      <c r="M20" s="39">
        <f t="shared" si="17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18"/>
        <v>0</v>
      </c>
      <c r="S20" s="68">
        <v>0</v>
      </c>
      <c r="T20" s="68">
        <v>0</v>
      </c>
      <c r="U20" s="68">
        <v>0</v>
      </c>
      <c r="V20" s="39">
        <f t="shared" si="19"/>
        <v>0</v>
      </c>
      <c r="W20" s="68">
        <v>0</v>
      </c>
      <c r="X20" s="68">
        <v>0</v>
      </c>
      <c r="Y20" s="39">
        <f t="shared" ref="Y20:Y42" si="28">E20+I20-V20</f>
        <v>0</v>
      </c>
      <c r="Z20" s="68">
        <v>0</v>
      </c>
      <c r="AA20" s="68">
        <v>0</v>
      </c>
      <c r="AB20" s="68">
        <v>0</v>
      </c>
      <c r="AC20" s="39">
        <f t="shared" si="25"/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27"/>
        <v>0</v>
      </c>
      <c r="D21" s="65">
        <v>0</v>
      </c>
      <c r="E21" s="65">
        <v>0</v>
      </c>
      <c r="F21" s="65">
        <v>0</v>
      </c>
      <c r="G21" s="65">
        <v>0</v>
      </c>
      <c r="H21" s="65">
        <f t="shared" si="24"/>
        <v>0</v>
      </c>
      <c r="I21" s="65">
        <v>0</v>
      </c>
      <c r="J21" s="68">
        <v>0</v>
      </c>
      <c r="K21" s="68">
        <v>0</v>
      </c>
      <c r="L21" s="68">
        <v>0</v>
      </c>
      <c r="M21" s="39">
        <f t="shared" si="17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18"/>
        <v>0</v>
      </c>
      <c r="S21" s="68">
        <v>0</v>
      </c>
      <c r="T21" s="68">
        <v>0</v>
      </c>
      <c r="U21" s="68">
        <v>0</v>
      </c>
      <c r="V21" s="39">
        <f t="shared" si="19"/>
        <v>0</v>
      </c>
      <c r="W21" s="68">
        <v>0</v>
      </c>
      <c r="X21" s="68">
        <v>0</v>
      </c>
      <c r="Y21" s="39">
        <f t="shared" si="28"/>
        <v>0</v>
      </c>
      <c r="Z21" s="68">
        <v>0</v>
      </c>
      <c r="AA21" s="68">
        <v>0</v>
      </c>
      <c r="AB21" s="68">
        <v>0</v>
      </c>
      <c r="AC21" s="39">
        <f t="shared" si="25"/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27"/>
        <v>0</v>
      </c>
      <c r="D22" s="65">
        <v>0</v>
      </c>
      <c r="E22" s="67">
        <v>0</v>
      </c>
      <c r="F22" s="67">
        <v>0</v>
      </c>
      <c r="G22" s="67">
        <v>0</v>
      </c>
      <c r="H22" s="65">
        <f t="shared" si="24"/>
        <v>0</v>
      </c>
      <c r="I22" s="65">
        <v>0</v>
      </c>
      <c r="J22" s="68">
        <v>0</v>
      </c>
      <c r="K22" s="68">
        <v>0</v>
      </c>
      <c r="L22" s="68">
        <v>0</v>
      </c>
      <c r="M22" s="39">
        <f t="shared" si="17"/>
        <v>0</v>
      </c>
      <c r="N22" s="68">
        <v>0</v>
      </c>
      <c r="O22" s="68">
        <v>0</v>
      </c>
      <c r="P22" s="68">
        <v>0</v>
      </c>
      <c r="Q22" s="68">
        <v>0</v>
      </c>
      <c r="R22" s="39">
        <f t="shared" si="18"/>
        <v>0</v>
      </c>
      <c r="S22" s="68">
        <v>0</v>
      </c>
      <c r="T22" s="68">
        <v>0</v>
      </c>
      <c r="U22" s="68">
        <v>0</v>
      </c>
      <c r="V22" s="39">
        <f t="shared" si="19"/>
        <v>0</v>
      </c>
      <c r="W22" s="68">
        <v>0</v>
      </c>
      <c r="X22" s="68">
        <v>0</v>
      </c>
      <c r="Y22" s="39">
        <f t="shared" si="28"/>
        <v>0</v>
      </c>
      <c r="Z22" s="68">
        <v>0</v>
      </c>
      <c r="AA22" s="68">
        <v>0</v>
      </c>
      <c r="AB22" s="68">
        <v>1</v>
      </c>
      <c r="AC22" s="39">
        <f t="shared" si="25"/>
        <v>1</v>
      </c>
      <c r="AD22" s="68">
        <v>0</v>
      </c>
      <c r="AE22" s="39">
        <v>1</v>
      </c>
      <c r="AF22" s="68"/>
      <c r="AG22" s="68">
        <v>1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27"/>
        <v>0</v>
      </c>
      <c r="D23" s="65">
        <v>0</v>
      </c>
      <c r="E23" s="67">
        <v>0</v>
      </c>
      <c r="F23" s="67">
        <v>0</v>
      </c>
      <c r="G23" s="67">
        <v>0</v>
      </c>
      <c r="H23" s="65">
        <f t="shared" si="24"/>
        <v>0</v>
      </c>
      <c r="I23" s="65">
        <v>0</v>
      </c>
      <c r="J23" s="68">
        <v>0</v>
      </c>
      <c r="K23" s="68">
        <v>0</v>
      </c>
      <c r="L23" s="68">
        <v>0</v>
      </c>
      <c r="M23" s="39">
        <f t="shared" si="17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18"/>
        <v>0</v>
      </c>
      <c r="S23" s="68">
        <v>0</v>
      </c>
      <c r="T23" s="68">
        <v>0</v>
      </c>
      <c r="U23" s="68">
        <v>0</v>
      </c>
      <c r="V23" s="39">
        <f t="shared" si="19"/>
        <v>0</v>
      </c>
      <c r="W23" s="68">
        <v>0</v>
      </c>
      <c r="X23" s="68">
        <v>0</v>
      </c>
      <c r="Y23" s="39">
        <f t="shared" si="28"/>
        <v>0</v>
      </c>
      <c r="Z23" s="68">
        <v>0</v>
      </c>
      <c r="AA23" s="68">
        <v>0</v>
      </c>
      <c r="AB23" s="68">
        <v>0</v>
      </c>
      <c r="AC23" s="39">
        <f t="shared" si="25"/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27"/>
        <v>0</v>
      </c>
      <c r="D24" s="65">
        <v>0</v>
      </c>
      <c r="E24" s="67">
        <v>0</v>
      </c>
      <c r="F24" s="67">
        <v>0</v>
      </c>
      <c r="G24" s="67">
        <v>0</v>
      </c>
      <c r="H24" s="65">
        <f t="shared" si="24"/>
        <v>0</v>
      </c>
      <c r="I24" s="65">
        <v>0</v>
      </c>
      <c r="J24" s="68">
        <v>0</v>
      </c>
      <c r="K24" s="68">
        <v>0</v>
      </c>
      <c r="L24" s="68">
        <v>0</v>
      </c>
      <c r="M24" s="39">
        <f t="shared" si="17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18"/>
        <v>0</v>
      </c>
      <c r="S24" s="68">
        <v>0</v>
      </c>
      <c r="T24" s="68">
        <v>0</v>
      </c>
      <c r="U24" s="68">
        <v>0</v>
      </c>
      <c r="V24" s="39">
        <f t="shared" si="19"/>
        <v>0</v>
      </c>
      <c r="W24" s="68">
        <v>0</v>
      </c>
      <c r="X24" s="68">
        <v>0</v>
      </c>
      <c r="Y24" s="39">
        <f t="shared" si="28"/>
        <v>0</v>
      </c>
      <c r="Z24" s="68">
        <v>0</v>
      </c>
      <c r="AA24" s="68">
        <v>0</v>
      </c>
      <c r="AB24" s="68">
        <v>0</v>
      </c>
      <c r="AC24" s="39">
        <f t="shared" si="25"/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27"/>
        <v>0</v>
      </c>
      <c r="D25" s="65">
        <v>0</v>
      </c>
      <c r="E25" s="69">
        <v>0</v>
      </c>
      <c r="F25" s="69">
        <v>0</v>
      </c>
      <c r="G25" s="69">
        <v>0</v>
      </c>
      <c r="H25" s="65">
        <f t="shared" si="24"/>
        <v>0</v>
      </c>
      <c r="I25" s="65">
        <v>0</v>
      </c>
      <c r="J25" s="68">
        <v>0</v>
      </c>
      <c r="K25" s="68">
        <v>0</v>
      </c>
      <c r="L25" s="68">
        <v>0</v>
      </c>
      <c r="M25" s="39">
        <f t="shared" si="17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18"/>
        <v>0</v>
      </c>
      <c r="S25" s="68">
        <v>0</v>
      </c>
      <c r="T25" s="68">
        <v>0</v>
      </c>
      <c r="U25" s="68">
        <v>0</v>
      </c>
      <c r="V25" s="39">
        <f t="shared" si="19"/>
        <v>0</v>
      </c>
      <c r="W25" s="68">
        <v>0</v>
      </c>
      <c r="X25" s="68">
        <v>0</v>
      </c>
      <c r="Y25" s="39">
        <f t="shared" si="28"/>
        <v>0</v>
      </c>
      <c r="Z25" s="68">
        <v>0</v>
      </c>
      <c r="AA25" s="68">
        <v>0</v>
      </c>
      <c r="AB25" s="68">
        <v>0</v>
      </c>
      <c r="AC25" s="39">
        <f t="shared" si="25"/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27"/>
        <v>0</v>
      </c>
      <c r="D26" s="65">
        <v>0</v>
      </c>
      <c r="E26" s="67">
        <v>0</v>
      </c>
      <c r="F26" s="67">
        <v>0</v>
      </c>
      <c r="G26" s="67">
        <v>0</v>
      </c>
      <c r="H26" s="65">
        <f t="shared" si="24"/>
        <v>0</v>
      </c>
      <c r="I26" s="65">
        <v>0</v>
      </c>
      <c r="J26" s="68">
        <v>0</v>
      </c>
      <c r="K26" s="68">
        <v>0</v>
      </c>
      <c r="L26" s="68">
        <v>0</v>
      </c>
      <c r="M26" s="39">
        <f t="shared" si="17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18"/>
        <v>0</v>
      </c>
      <c r="S26" s="68">
        <v>0</v>
      </c>
      <c r="T26" s="68">
        <v>0</v>
      </c>
      <c r="U26" s="68">
        <v>0</v>
      </c>
      <c r="V26" s="39">
        <f t="shared" si="19"/>
        <v>0</v>
      </c>
      <c r="W26" s="68">
        <v>0</v>
      </c>
      <c r="X26" s="68">
        <v>0</v>
      </c>
      <c r="Y26" s="39">
        <f t="shared" si="28"/>
        <v>0</v>
      </c>
      <c r="Z26" s="68">
        <v>0</v>
      </c>
      <c r="AA26" s="68">
        <v>0</v>
      </c>
      <c r="AB26" s="68">
        <v>0</v>
      </c>
      <c r="AC26" s="39">
        <f t="shared" si="25"/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29">SUM(C28:C32)</f>
        <v>0</v>
      </c>
      <c r="D27" s="56">
        <f t="shared" si="29"/>
        <v>0</v>
      </c>
      <c r="E27" s="56">
        <f t="shared" si="29"/>
        <v>0</v>
      </c>
      <c r="F27" s="56">
        <f t="shared" si="29"/>
        <v>0</v>
      </c>
      <c r="G27" s="56">
        <f t="shared" si="29"/>
        <v>0</v>
      </c>
      <c r="H27" s="56">
        <f t="shared" si="29"/>
        <v>0</v>
      </c>
      <c r="I27" s="56">
        <f t="shared" si="29"/>
        <v>0</v>
      </c>
      <c r="J27" s="56">
        <f t="shared" si="29"/>
        <v>0</v>
      </c>
      <c r="K27" s="56">
        <f t="shared" si="29"/>
        <v>0</v>
      </c>
      <c r="L27" s="56">
        <f t="shared" si="29"/>
        <v>0</v>
      </c>
      <c r="M27" s="56">
        <f t="shared" si="29"/>
        <v>0</v>
      </c>
      <c r="N27" s="56">
        <f t="shared" si="29"/>
        <v>0</v>
      </c>
      <c r="O27" s="56">
        <f t="shared" si="29"/>
        <v>0</v>
      </c>
      <c r="P27" s="56">
        <f t="shared" si="29"/>
        <v>0</v>
      </c>
      <c r="Q27" s="56">
        <f t="shared" si="29"/>
        <v>0</v>
      </c>
      <c r="R27" s="56">
        <f t="shared" si="29"/>
        <v>0</v>
      </c>
      <c r="S27" s="56">
        <f t="shared" si="29"/>
        <v>0</v>
      </c>
      <c r="T27" s="56">
        <f t="shared" si="29"/>
        <v>0</v>
      </c>
      <c r="U27" s="56">
        <f t="shared" si="29"/>
        <v>0</v>
      </c>
      <c r="V27" s="56">
        <f t="shared" si="29"/>
        <v>0</v>
      </c>
      <c r="W27" s="56">
        <f t="shared" si="29"/>
        <v>0</v>
      </c>
      <c r="X27" s="56">
        <f t="shared" si="29"/>
        <v>0</v>
      </c>
      <c r="Y27" s="56">
        <f t="shared" si="29"/>
        <v>0</v>
      </c>
      <c r="Z27" s="56">
        <f t="shared" si="29"/>
        <v>0</v>
      </c>
      <c r="AA27" s="56">
        <f t="shared" si="29"/>
        <v>0</v>
      </c>
      <c r="AB27" s="56">
        <f t="shared" si="29"/>
        <v>0</v>
      </c>
      <c r="AC27" s="56">
        <f t="shared" si="29"/>
        <v>0</v>
      </c>
      <c r="AD27" s="56">
        <f t="shared" si="29"/>
        <v>0</v>
      </c>
      <c r="AE27" s="56">
        <f t="shared" si="29"/>
        <v>0</v>
      </c>
      <c r="AF27" s="56">
        <f t="shared" si="29"/>
        <v>0</v>
      </c>
      <c r="AG27" s="56">
        <f t="shared" si="29"/>
        <v>0</v>
      </c>
      <c r="AH27" s="56">
        <f t="shared" si="29"/>
        <v>0</v>
      </c>
      <c r="AI27" s="56">
        <f t="shared" si="29"/>
        <v>0</v>
      </c>
      <c r="AJ27" s="56">
        <f t="shared" si="29"/>
        <v>0</v>
      </c>
      <c r="AK27" s="56">
        <f t="shared" si="29"/>
        <v>0</v>
      </c>
      <c r="AL27" s="56">
        <f t="shared" si="29"/>
        <v>0</v>
      </c>
      <c r="AM27" s="56">
        <f t="shared" si="29"/>
        <v>0</v>
      </c>
      <c r="AN27" s="56">
        <f t="shared" si="29"/>
        <v>0</v>
      </c>
      <c r="AO27" s="56">
        <f t="shared" si="29"/>
        <v>0</v>
      </c>
      <c r="AP27" s="56">
        <f t="shared" si="29"/>
        <v>0</v>
      </c>
    </row>
    <row r="28" spans="1:42" x14ac:dyDescent="0.25">
      <c r="A28" s="70" t="s">
        <v>14</v>
      </c>
      <c r="B28" s="63" t="s">
        <v>76</v>
      </c>
      <c r="C28" s="64">
        <f t="shared" si="27"/>
        <v>0</v>
      </c>
      <c r="D28" s="65">
        <v>0</v>
      </c>
      <c r="E28" s="67">
        <v>0</v>
      </c>
      <c r="F28" s="67">
        <v>0</v>
      </c>
      <c r="G28" s="67">
        <v>0</v>
      </c>
      <c r="H28" s="65">
        <f t="shared" si="24"/>
        <v>0</v>
      </c>
      <c r="I28" s="65">
        <v>0</v>
      </c>
      <c r="J28" s="68">
        <v>0</v>
      </c>
      <c r="K28" s="68">
        <v>0</v>
      </c>
      <c r="L28" s="68">
        <v>0</v>
      </c>
      <c r="M28" s="39">
        <f t="shared" si="17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18"/>
        <v>0</v>
      </c>
      <c r="S28" s="68">
        <v>0</v>
      </c>
      <c r="T28" s="68">
        <v>0</v>
      </c>
      <c r="U28" s="68">
        <v>0</v>
      </c>
      <c r="V28" s="39">
        <f t="shared" si="19"/>
        <v>0</v>
      </c>
      <c r="W28" s="68">
        <v>0</v>
      </c>
      <c r="X28" s="68">
        <v>0</v>
      </c>
      <c r="Y28" s="39">
        <f t="shared" si="28"/>
        <v>0</v>
      </c>
      <c r="Z28" s="68">
        <v>0</v>
      </c>
      <c r="AA28" s="68">
        <v>0</v>
      </c>
      <c r="AB28" s="68">
        <v>0</v>
      </c>
      <c r="AC28" s="39">
        <f t="shared" si="25"/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27"/>
        <v>0</v>
      </c>
      <c r="D29" s="65">
        <v>0</v>
      </c>
      <c r="E29" s="67">
        <v>0</v>
      </c>
      <c r="F29" s="67">
        <v>0</v>
      </c>
      <c r="G29" s="67">
        <v>0</v>
      </c>
      <c r="H29" s="65">
        <f t="shared" si="24"/>
        <v>0</v>
      </c>
      <c r="I29" s="65">
        <v>0</v>
      </c>
      <c r="J29" s="68">
        <v>0</v>
      </c>
      <c r="K29" s="68">
        <v>0</v>
      </c>
      <c r="L29" s="68">
        <v>0</v>
      </c>
      <c r="M29" s="39">
        <f t="shared" si="17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18"/>
        <v>0</v>
      </c>
      <c r="S29" s="68">
        <v>0</v>
      </c>
      <c r="T29" s="68">
        <v>0</v>
      </c>
      <c r="U29" s="68">
        <v>0</v>
      </c>
      <c r="V29" s="39">
        <f t="shared" si="19"/>
        <v>0</v>
      </c>
      <c r="W29" s="68">
        <v>0</v>
      </c>
      <c r="X29" s="68">
        <v>0</v>
      </c>
      <c r="Y29" s="39">
        <f t="shared" si="28"/>
        <v>0</v>
      </c>
      <c r="Z29" s="68">
        <v>0</v>
      </c>
      <c r="AA29" s="68">
        <v>0</v>
      </c>
      <c r="AB29" s="68">
        <v>0</v>
      </c>
      <c r="AC29" s="39">
        <f t="shared" si="25"/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27"/>
        <v>0</v>
      </c>
      <c r="D30" s="65">
        <v>0</v>
      </c>
      <c r="E30" s="67">
        <v>0</v>
      </c>
      <c r="F30" s="67">
        <v>0</v>
      </c>
      <c r="G30" s="67">
        <v>0</v>
      </c>
      <c r="H30" s="65">
        <f t="shared" si="24"/>
        <v>0</v>
      </c>
      <c r="I30" s="65">
        <v>0</v>
      </c>
      <c r="J30" s="68">
        <v>0</v>
      </c>
      <c r="K30" s="68">
        <v>0</v>
      </c>
      <c r="L30" s="68">
        <v>0</v>
      </c>
      <c r="M30" s="39">
        <f t="shared" si="17"/>
        <v>0</v>
      </c>
      <c r="N30" s="68">
        <v>0</v>
      </c>
      <c r="O30" s="68">
        <v>0</v>
      </c>
      <c r="P30" s="68">
        <v>0</v>
      </c>
      <c r="Q30" s="68">
        <v>0</v>
      </c>
      <c r="R30" s="39">
        <f t="shared" si="18"/>
        <v>0</v>
      </c>
      <c r="S30" s="68">
        <v>0</v>
      </c>
      <c r="T30" s="68">
        <v>0</v>
      </c>
      <c r="U30" s="68">
        <v>0</v>
      </c>
      <c r="V30" s="39">
        <f t="shared" si="19"/>
        <v>0</v>
      </c>
      <c r="W30" s="68">
        <v>0</v>
      </c>
      <c r="X30" s="68">
        <v>0</v>
      </c>
      <c r="Y30" s="39">
        <f t="shared" si="28"/>
        <v>0</v>
      </c>
      <c r="Z30" s="68">
        <v>0</v>
      </c>
      <c r="AA30" s="68">
        <v>0</v>
      </c>
      <c r="AB30" s="68">
        <v>0</v>
      </c>
      <c r="AC30" s="39">
        <f t="shared" si="25"/>
        <v>0</v>
      </c>
      <c r="AD30" s="68">
        <v>0</v>
      </c>
      <c r="AE30" s="39">
        <v>0</v>
      </c>
      <c r="AF30" s="68"/>
      <c r="AG30" s="68">
        <v>0</v>
      </c>
      <c r="AH30" s="68">
        <v>0</v>
      </c>
      <c r="AI30" s="68">
        <v>0</v>
      </c>
      <c r="AJ30" s="68">
        <v>0</v>
      </c>
      <c r="AK30" s="68">
        <v>0</v>
      </c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27"/>
        <v>0</v>
      </c>
      <c r="D31" s="65">
        <v>0</v>
      </c>
      <c r="E31" s="67">
        <v>0</v>
      </c>
      <c r="F31" s="67">
        <v>0</v>
      </c>
      <c r="G31" s="67">
        <v>0</v>
      </c>
      <c r="H31" s="65">
        <f t="shared" si="24"/>
        <v>0</v>
      </c>
      <c r="I31" s="65">
        <v>0</v>
      </c>
      <c r="J31" s="68">
        <v>0</v>
      </c>
      <c r="K31" s="68">
        <v>0</v>
      </c>
      <c r="L31" s="68">
        <v>0</v>
      </c>
      <c r="M31" s="39">
        <f t="shared" si="17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18"/>
        <v>0</v>
      </c>
      <c r="S31" s="68">
        <v>0</v>
      </c>
      <c r="T31" s="68">
        <v>0</v>
      </c>
      <c r="U31" s="68">
        <v>0</v>
      </c>
      <c r="V31" s="39">
        <f t="shared" si="19"/>
        <v>0</v>
      </c>
      <c r="W31" s="68">
        <v>0</v>
      </c>
      <c r="X31" s="68">
        <v>0</v>
      </c>
      <c r="Y31" s="39">
        <f t="shared" si="28"/>
        <v>0</v>
      </c>
      <c r="Z31" s="68">
        <v>0</v>
      </c>
      <c r="AA31" s="68">
        <v>0</v>
      </c>
      <c r="AB31" s="68">
        <v>0</v>
      </c>
      <c r="AC31" s="39">
        <f t="shared" si="25"/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68"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27"/>
        <v>0</v>
      </c>
      <c r="D32" s="65">
        <v>0</v>
      </c>
      <c r="E32" s="67">
        <v>0</v>
      </c>
      <c r="F32" s="67">
        <v>0</v>
      </c>
      <c r="G32" s="67">
        <v>0</v>
      </c>
      <c r="H32" s="65">
        <f t="shared" si="24"/>
        <v>0</v>
      </c>
      <c r="I32" s="65">
        <v>0</v>
      </c>
      <c r="J32" s="68">
        <v>0</v>
      </c>
      <c r="K32" s="68">
        <v>0</v>
      </c>
      <c r="L32" s="68">
        <v>0</v>
      </c>
      <c r="M32" s="39">
        <f t="shared" si="17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18"/>
        <v>0</v>
      </c>
      <c r="S32" s="68">
        <v>0</v>
      </c>
      <c r="T32" s="68">
        <v>0</v>
      </c>
      <c r="U32" s="68">
        <v>0</v>
      </c>
      <c r="V32" s="39">
        <f t="shared" si="19"/>
        <v>0</v>
      </c>
      <c r="W32" s="68">
        <v>0</v>
      </c>
      <c r="X32" s="68">
        <v>0</v>
      </c>
      <c r="Y32" s="39">
        <f t="shared" si="28"/>
        <v>0</v>
      </c>
      <c r="Z32" s="68">
        <v>0</v>
      </c>
      <c r="AA32" s="68">
        <v>0</v>
      </c>
      <c r="AB32" s="68">
        <v>0</v>
      </c>
      <c r="AC32" s="39">
        <f t="shared" si="25"/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27"/>
        <v>0</v>
      </c>
      <c r="D33" s="65">
        <v>0</v>
      </c>
      <c r="E33" s="67">
        <v>0</v>
      </c>
      <c r="F33" s="67">
        <v>0</v>
      </c>
      <c r="G33" s="67">
        <v>0</v>
      </c>
      <c r="H33" s="65">
        <f t="shared" si="24"/>
        <v>0</v>
      </c>
      <c r="I33" s="65">
        <v>0</v>
      </c>
      <c r="J33" s="68">
        <v>0</v>
      </c>
      <c r="K33" s="68">
        <v>0</v>
      </c>
      <c r="L33" s="68">
        <v>0</v>
      </c>
      <c r="M33" s="39">
        <f t="shared" si="17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18"/>
        <v>0</v>
      </c>
      <c r="S33" s="68">
        <v>0</v>
      </c>
      <c r="T33" s="68">
        <v>0</v>
      </c>
      <c r="U33" s="68">
        <v>0</v>
      </c>
      <c r="V33" s="39">
        <f t="shared" si="19"/>
        <v>0</v>
      </c>
      <c r="W33" s="68">
        <v>0</v>
      </c>
      <c r="X33" s="68">
        <v>0</v>
      </c>
      <c r="Y33" s="39">
        <f t="shared" si="28"/>
        <v>0</v>
      </c>
      <c r="Z33" s="68">
        <v>0</v>
      </c>
      <c r="AA33" s="68">
        <v>0</v>
      </c>
      <c r="AB33" s="68">
        <v>0</v>
      </c>
      <c r="AC33" s="39">
        <f t="shared" si="25"/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1" x14ac:dyDescent="0.25">
      <c r="A34" s="70" t="s">
        <v>82</v>
      </c>
      <c r="B34" s="61" t="s">
        <v>62</v>
      </c>
      <c r="C34" s="64">
        <f t="shared" si="27"/>
        <v>0</v>
      </c>
      <c r="D34" s="65">
        <v>0</v>
      </c>
      <c r="E34" s="67">
        <v>0</v>
      </c>
      <c r="F34" s="67">
        <v>0</v>
      </c>
      <c r="G34" s="67">
        <v>0</v>
      </c>
      <c r="H34" s="65">
        <f t="shared" si="24"/>
        <v>0</v>
      </c>
      <c r="I34" s="65">
        <v>0</v>
      </c>
      <c r="J34" s="68">
        <v>0</v>
      </c>
      <c r="K34" s="68">
        <v>0</v>
      </c>
      <c r="L34" s="68">
        <v>0</v>
      </c>
      <c r="M34" s="39">
        <f t="shared" si="17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18"/>
        <v>0</v>
      </c>
      <c r="S34" s="68">
        <v>0</v>
      </c>
      <c r="T34" s="68">
        <v>0</v>
      </c>
      <c r="U34" s="68">
        <v>0</v>
      </c>
      <c r="V34" s="39">
        <f t="shared" si="19"/>
        <v>0</v>
      </c>
      <c r="W34" s="68">
        <v>0</v>
      </c>
      <c r="X34" s="68">
        <v>0</v>
      </c>
      <c r="Y34" s="39">
        <f t="shared" si="28"/>
        <v>0</v>
      </c>
      <c r="Z34" s="68">
        <v>0</v>
      </c>
      <c r="AA34" s="68">
        <v>0</v>
      </c>
      <c r="AB34" s="68">
        <v>0</v>
      </c>
      <c r="AC34" s="39">
        <f t="shared" si="25"/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27"/>
        <v>0</v>
      </c>
      <c r="D35" s="65">
        <v>0</v>
      </c>
      <c r="E35" s="67">
        <v>0</v>
      </c>
      <c r="F35" s="67">
        <v>0</v>
      </c>
      <c r="G35" s="67">
        <v>0</v>
      </c>
      <c r="H35" s="65">
        <f t="shared" si="24"/>
        <v>0</v>
      </c>
      <c r="I35" s="65">
        <v>0</v>
      </c>
      <c r="J35" s="68">
        <v>0</v>
      </c>
      <c r="K35" s="68">
        <v>0</v>
      </c>
      <c r="L35" s="68">
        <v>0</v>
      </c>
      <c r="M35" s="39">
        <f t="shared" si="17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18"/>
        <v>0</v>
      </c>
      <c r="S35" s="68">
        <v>0</v>
      </c>
      <c r="T35" s="68">
        <v>0</v>
      </c>
      <c r="U35" s="68">
        <v>0</v>
      </c>
      <c r="V35" s="39">
        <f t="shared" si="19"/>
        <v>0</v>
      </c>
      <c r="W35" s="68">
        <v>0</v>
      </c>
      <c r="X35" s="68">
        <v>0</v>
      </c>
      <c r="Y35" s="39">
        <f t="shared" si="28"/>
        <v>0</v>
      </c>
      <c r="Z35" s="68">
        <v>0</v>
      </c>
      <c r="AA35" s="68">
        <v>0</v>
      </c>
      <c r="AB35" s="68">
        <v>0</v>
      </c>
      <c r="AC35" s="39">
        <f t="shared" si="25"/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68"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51" x14ac:dyDescent="0.25">
      <c r="A36" s="70" t="s">
        <v>84</v>
      </c>
      <c r="B36" s="61" t="s">
        <v>64</v>
      </c>
      <c r="C36" s="64">
        <f t="shared" si="27"/>
        <v>0</v>
      </c>
      <c r="D36" s="65">
        <v>0</v>
      </c>
      <c r="E36" s="67">
        <v>0</v>
      </c>
      <c r="F36" s="67">
        <v>0</v>
      </c>
      <c r="G36" s="67">
        <v>0</v>
      </c>
      <c r="H36" s="65">
        <f t="shared" si="24"/>
        <v>0</v>
      </c>
      <c r="I36" s="65">
        <v>0</v>
      </c>
      <c r="J36" s="68">
        <v>0</v>
      </c>
      <c r="K36" s="68">
        <v>0</v>
      </c>
      <c r="L36" s="68">
        <v>0</v>
      </c>
      <c r="M36" s="39">
        <f t="shared" si="17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18"/>
        <v>0</v>
      </c>
      <c r="S36" s="68">
        <v>0</v>
      </c>
      <c r="T36" s="68">
        <v>0</v>
      </c>
      <c r="U36" s="68">
        <v>0</v>
      </c>
      <c r="V36" s="39">
        <f t="shared" si="19"/>
        <v>0</v>
      </c>
      <c r="W36" s="68">
        <v>0</v>
      </c>
      <c r="X36" s="68">
        <v>0</v>
      </c>
      <c r="Y36" s="39">
        <f t="shared" si="28"/>
        <v>0</v>
      </c>
      <c r="Z36" s="68">
        <v>0</v>
      </c>
      <c r="AA36" s="68">
        <v>0</v>
      </c>
      <c r="AB36" s="68">
        <v>0</v>
      </c>
      <c r="AC36" s="39">
        <f t="shared" si="25"/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68"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51" x14ac:dyDescent="0.25">
      <c r="A37" s="70" t="s">
        <v>94</v>
      </c>
      <c r="B37" s="61" t="s">
        <v>65</v>
      </c>
      <c r="C37" s="64">
        <f t="shared" si="27"/>
        <v>0</v>
      </c>
      <c r="D37" s="65">
        <v>0</v>
      </c>
      <c r="E37" s="67">
        <v>0</v>
      </c>
      <c r="F37" s="67">
        <v>0</v>
      </c>
      <c r="G37" s="67">
        <v>0</v>
      </c>
      <c r="H37" s="65">
        <f t="shared" si="24"/>
        <v>0</v>
      </c>
      <c r="I37" s="65">
        <v>0</v>
      </c>
      <c r="J37" s="68">
        <v>0</v>
      </c>
      <c r="K37" s="68">
        <v>0</v>
      </c>
      <c r="L37" s="68">
        <v>0</v>
      </c>
      <c r="M37" s="39">
        <f t="shared" si="17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18"/>
        <v>0</v>
      </c>
      <c r="S37" s="68">
        <v>0</v>
      </c>
      <c r="T37" s="68">
        <v>0</v>
      </c>
      <c r="U37" s="68">
        <v>0</v>
      </c>
      <c r="V37" s="39">
        <f t="shared" si="19"/>
        <v>0</v>
      </c>
      <c r="W37" s="68">
        <v>0</v>
      </c>
      <c r="X37" s="68">
        <v>0</v>
      </c>
      <c r="Y37" s="39">
        <f t="shared" si="28"/>
        <v>0</v>
      </c>
      <c r="Z37" s="68">
        <v>0</v>
      </c>
      <c r="AA37" s="68">
        <v>0</v>
      </c>
      <c r="AB37" s="68">
        <v>0</v>
      </c>
      <c r="AC37" s="39">
        <f t="shared" si="25"/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68"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25.5" x14ac:dyDescent="0.25">
      <c r="A38" s="70" t="s">
        <v>99</v>
      </c>
      <c r="B38" s="81" t="s">
        <v>137</v>
      </c>
      <c r="C38" s="64">
        <v>12</v>
      </c>
      <c r="D38" s="65">
        <v>0</v>
      </c>
      <c r="E38" s="67">
        <v>12</v>
      </c>
      <c r="F38" s="67">
        <v>0</v>
      </c>
      <c r="G38" s="67">
        <v>0</v>
      </c>
      <c r="H38" s="65">
        <f t="shared" si="24"/>
        <v>0</v>
      </c>
      <c r="I38" s="65">
        <v>0</v>
      </c>
      <c r="J38" s="68">
        <v>0</v>
      </c>
      <c r="K38" s="68">
        <v>0</v>
      </c>
      <c r="L38" s="68">
        <v>0</v>
      </c>
      <c r="M38" s="39">
        <f t="shared" si="17"/>
        <v>5</v>
      </c>
      <c r="N38" s="68">
        <v>3</v>
      </c>
      <c r="O38" s="68">
        <v>0</v>
      </c>
      <c r="P38" s="68">
        <v>2</v>
      </c>
      <c r="Q38" s="68">
        <v>0</v>
      </c>
      <c r="R38" s="39">
        <f t="shared" si="18"/>
        <v>1</v>
      </c>
      <c r="S38" s="68">
        <v>0</v>
      </c>
      <c r="T38" s="68">
        <v>1</v>
      </c>
      <c r="U38" s="68">
        <v>0</v>
      </c>
      <c r="V38" s="39">
        <f t="shared" si="19"/>
        <v>6</v>
      </c>
      <c r="W38" s="68">
        <v>0</v>
      </c>
      <c r="X38" s="68">
        <v>0</v>
      </c>
      <c r="Y38" s="39">
        <f t="shared" si="28"/>
        <v>6</v>
      </c>
      <c r="Z38" s="68">
        <v>1</v>
      </c>
      <c r="AA38" s="68">
        <v>0</v>
      </c>
      <c r="AB38" s="68">
        <v>0</v>
      </c>
      <c r="AC38" s="39">
        <f t="shared" si="25"/>
        <v>0</v>
      </c>
      <c r="AD38" s="68">
        <v>1</v>
      </c>
      <c r="AE38" s="39"/>
      <c r="AF38" s="68"/>
      <c r="AG38" s="68">
        <v>3</v>
      </c>
      <c r="AH38" s="68">
        <v>0</v>
      </c>
      <c r="AI38" s="68">
        <v>0</v>
      </c>
      <c r="AJ38" s="68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51" x14ac:dyDescent="0.25">
      <c r="A39" s="70" t="s">
        <v>100</v>
      </c>
      <c r="B39" s="81" t="s">
        <v>136</v>
      </c>
      <c r="C39" s="64">
        <f t="shared" si="27"/>
        <v>1</v>
      </c>
      <c r="D39" s="65">
        <v>0</v>
      </c>
      <c r="E39" s="67">
        <v>1</v>
      </c>
      <c r="F39" s="67">
        <v>0</v>
      </c>
      <c r="G39" s="67">
        <v>0</v>
      </c>
      <c r="H39" s="65">
        <f t="shared" si="24"/>
        <v>0</v>
      </c>
      <c r="I39" s="65">
        <v>0</v>
      </c>
      <c r="J39" s="68">
        <v>0</v>
      </c>
      <c r="K39" s="68">
        <v>0</v>
      </c>
      <c r="L39" s="68">
        <v>0</v>
      </c>
      <c r="M39" s="39">
        <f t="shared" si="17"/>
        <v>1</v>
      </c>
      <c r="N39" s="68">
        <v>1</v>
      </c>
      <c r="O39" s="68">
        <v>0</v>
      </c>
      <c r="P39" s="68">
        <v>0</v>
      </c>
      <c r="Q39" s="68">
        <v>0</v>
      </c>
      <c r="R39" s="39">
        <f t="shared" si="18"/>
        <v>0</v>
      </c>
      <c r="S39" s="68">
        <v>0</v>
      </c>
      <c r="T39" s="68">
        <v>0</v>
      </c>
      <c r="U39" s="68">
        <v>0</v>
      </c>
      <c r="V39" s="39">
        <f t="shared" si="19"/>
        <v>1</v>
      </c>
      <c r="W39" s="68">
        <v>0</v>
      </c>
      <c r="X39" s="68">
        <v>0</v>
      </c>
      <c r="Y39" s="39">
        <f t="shared" ref="Y39" si="30">E39+I39-M39-R39</f>
        <v>0</v>
      </c>
      <c r="Z39" s="68">
        <v>0</v>
      </c>
      <c r="AA39" s="68">
        <v>0</v>
      </c>
      <c r="AB39" s="68">
        <v>0</v>
      </c>
      <c r="AC39" s="39">
        <f t="shared" si="25"/>
        <v>0</v>
      </c>
      <c r="AD39" s="68">
        <v>0</v>
      </c>
      <c r="AE39" s="39">
        <v>0</v>
      </c>
      <c r="AF39" s="68"/>
      <c r="AG39" s="68">
        <v>0</v>
      </c>
      <c r="AH39" s="68">
        <v>0</v>
      </c>
      <c r="AI39" s="68">
        <v>0</v>
      </c>
      <c r="AJ39" s="68">
        <v>0</v>
      </c>
      <c r="AK39" s="68">
        <v>0</v>
      </c>
      <c r="AL39" s="68">
        <v>0</v>
      </c>
      <c r="AM39" s="68"/>
      <c r="AN39" s="68"/>
      <c r="AO39" s="68"/>
      <c r="AP39" s="68"/>
    </row>
    <row r="40" spans="1:42" ht="25.5" x14ac:dyDescent="0.25">
      <c r="A40" s="70" t="s">
        <v>101</v>
      </c>
      <c r="B40" s="81" t="s">
        <v>138</v>
      </c>
      <c r="C40" s="64">
        <f t="shared" si="27"/>
        <v>3</v>
      </c>
      <c r="D40" s="65">
        <v>0</v>
      </c>
      <c r="E40" s="67">
        <v>3</v>
      </c>
      <c r="F40" s="67">
        <v>0</v>
      </c>
      <c r="G40" s="67">
        <v>0</v>
      </c>
      <c r="H40" s="65">
        <f t="shared" si="24"/>
        <v>0</v>
      </c>
      <c r="I40" s="65">
        <v>0</v>
      </c>
      <c r="J40" s="68">
        <v>0</v>
      </c>
      <c r="K40" s="68">
        <v>0</v>
      </c>
      <c r="L40" s="68">
        <v>0</v>
      </c>
      <c r="M40" s="39">
        <f t="shared" si="17"/>
        <v>1</v>
      </c>
      <c r="N40" s="68">
        <v>1</v>
      </c>
      <c r="O40" s="68">
        <v>0</v>
      </c>
      <c r="P40" s="68">
        <v>0</v>
      </c>
      <c r="Q40" s="68">
        <v>0</v>
      </c>
      <c r="R40" s="39">
        <f t="shared" si="18"/>
        <v>0</v>
      </c>
      <c r="S40" s="68">
        <v>0</v>
      </c>
      <c r="T40" s="68">
        <v>0</v>
      </c>
      <c r="U40" s="68">
        <v>0</v>
      </c>
      <c r="V40" s="39">
        <f t="shared" si="19"/>
        <v>1</v>
      </c>
      <c r="W40" s="68">
        <v>0</v>
      </c>
      <c r="X40" s="68">
        <v>0</v>
      </c>
      <c r="Y40" s="39">
        <f t="shared" si="28"/>
        <v>2</v>
      </c>
      <c r="Z40" s="68">
        <v>0</v>
      </c>
      <c r="AA40" s="68">
        <v>0</v>
      </c>
      <c r="AB40" s="68">
        <v>0</v>
      </c>
      <c r="AC40" s="39">
        <f t="shared" si="25"/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68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39.75" customHeight="1" x14ac:dyDescent="0.25">
      <c r="A41" s="70" t="s">
        <v>143</v>
      </c>
      <c r="B41" s="81" t="s">
        <v>144</v>
      </c>
      <c r="C41" s="64">
        <f t="shared" si="27"/>
        <v>12</v>
      </c>
      <c r="D41" s="65">
        <v>0</v>
      </c>
      <c r="E41" s="67">
        <v>12</v>
      </c>
      <c r="F41" s="67">
        <v>0</v>
      </c>
      <c r="G41" s="67">
        <v>0</v>
      </c>
      <c r="H41" s="65">
        <f t="shared" si="24"/>
        <v>0</v>
      </c>
      <c r="I41" s="65">
        <v>0</v>
      </c>
      <c r="J41" s="68">
        <v>0</v>
      </c>
      <c r="K41" s="68">
        <v>0</v>
      </c>
      <c r="L41" s="68">
        <v>0</v>
      </c>
      <c r="M41" s="39">
        <f t="shared" si="17"/>
        <v>7</v>
      </c>
      <c r="N41" s="68">
        <v>5</v>
      </c>
      <c r="O41" s="68">
        <v>0</v>
      </c>
      <c r="P41" s="68">
        <v>2</v>
      </c>
      <c r="Q41" s="68">
        <v>0</v>
      </c>
      <c r="R41" s="39">
        <f t="shared" si="18"/>
        <v>1</v>
      </c>
      <c r="S41" s="68">
        <v>0</v>
      </c>
      <c r="T41" s="68">
        <v>1</v>
      </c>
      <c r="U41" s="68">
        <v>0</v>
      </c>
      <c r="V41" s="39">
        <f t="shared" si="19"/>
        <v>8</v>
      </c>
      <c r="W41" s="68">
        <v>0</v>
      </c>
      <c r="X41" s="68">
        <v>0</v>
      </c>
      <c r="Y41" s="39">
        <f t="shared" si="28"/>
        <v>4</v>
      </c>
      <c r="Z41" s="68">
        <v>0</v>
      </c>
      <c r="AA41" s="68">
        <v>3</v>
      </c>
      <c r="AB41" s="68">
        <v>0</v>
      </c>
      <c r="AC41" s="39">
        <f t="shared" si="25"/>
        <v>3</v>
      </c>
      <c r="AD41" s="68">
        <v>0</v>
      </c>
      <c r="AE41" s="39">
        <v>3</v>
      </c>
      <c r="AF41" s="68"/>
      <c r="AG41" s="68">
        <v>0</v>
      </c>
      <c r="AH41" s="68">
        <v>0</v>
      </c>
      <c r="AI41" s="68">
        <v>0</v>
      </c>
      <c r="AJ41" s="68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 t="s">
        <v>52</v>
      </c>
      <c r="B42" s="61" t="s">
        <v>3</v>
      </c>
      <c r="C42" s="64">
        <v>3</v>
      </c>
      <c r="D42" s="65">
        <v>0</v>
      </c>
      <c r="E42" s="67">
        <v>3</v>
      </c>
      <c r="F42" s="67">
        <v>0</v>
      </c>
      <c r="G42" s="67">
        <v>0</v>
      </c>
      <c r="H42" s="65">
        <v>1</v>
      </c>
      <c r="I42" s="65">
        <f t="shared" ref="I42" si="31">H42-J42-K42</f>
        <v>1</v>
      </c>
      <c r="J42" s="68">
        <v>0</v>
      </c>
      <c r="K42" s="68">
        <v>0</v>
      </c>
      <c r="L42" s="68">
        <v>0</v>
      </c>
      <c r="M42" s="39">
        <f t="shared" si="17"/>
        <v>0</v>
      </c>
      <c r="N42" s="68">
        <v>0</v>
      </c>
      <c r="O42" s="68">
        <v>0</v>
      </c>
      <c r="P42" s="68">
        <v>0</v>
      </c>
      <c r="Q42" s="68">
        <v>0</v>
      </c>
      <c r="R42" s="39">
        <f t="shared" si="18"/>
        <v>0</v>
      </c>
      <c r="S42" s="68">
        <v>0</v>
      </c>
      <c r="T42" s="68">
        <v>0</v>
      </c>
      <c r="U42" s="68">
        <v>0</v>
      </c>
      <c r="V42" s="39">
        <f t="shared" si="19"/>
        <v>0</v>
      </c>
      <c r="W42" s="68">
        <v>0</v>
      </c>
      <c r="X42" s="68">
        <v>0</v>
      </c>
      <c r="Y42" s="39">
        <f t="shared" si="28"/>
        <v>4</v>
      </c>
      <c r="Z42" s="68">
        <v>0</v>
      </c>
      <c r="AA42" s="68">
        <v>0</v>
      </c>
      <c r="AB42" s="68">
        <v>1</v>
      </c>
      <c r="AC42" s="68">
        <v>1</v>
      </c>
      <c r="AD42" s="68">
        <v>0</v>
      </c>
      <c r="AE42" s="68">
        <v>0</v>
      </c>
      <c r="AF42" s="68"/>
      <c r="AG42" s="68">
        <v>1</v>
      </c>
      <c r="AH42" s="68">
        <v>0</v>
      </c>
      <c r="AI42" s="68">
        <v>0</v>
      </c>
      <c r="AJ42" s="68"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s="120" customFormat="1" x14ac:dyDescent="0.25">
      <c r="A43" s="70"/>
      <c r="B43" s="61" t="s">
        <v>16</v>
      </c>
      <c r="C43" s="56">
        <f t="shared" ref="C43:AP43" si="32">C8+C11+C14+C17+C18+C19+C27+C33+C34+C35+C36+C37+C38+C39+C40+C41+C42</f>
        <v>208</v>
      </c>
      <c r="D43" s="56">
        <f t="shared" si="32"/>
        <v>0</v>
      </c>
      <c r="E43" s="56">
        <f t="shared" si="32"/>
        <v>208</v>
      </c>
      <c r="F43" s="56">
        <f t="shared" si="32"/>
        <v>0</v>
      </c>
      <c r="G43" s="56">
        <f t="shared" si="32"/>
        <v>0</v>
      </c>
      <c r="H43" s="56">
        <f t="shared" si="32"/>
        <v>112</v>
      </c>
      <c r="I43" s="56">
        <f t="shared" si="32"/>
        <v>92</v>
      </c>
      <c r="J43" s="56">
        <f t="shared" si="32"/>
        <v>8</v>
      </c>
      <c r="K43" s="56">
        <f t="shared" si="32"/>
        <v>12</v>
      </c>
      <c r="L43" s="56">
        <f t="shared" si="32"/>
        <v>0</v>
      </c>
      <c r="M43" s="56">
        <f t="shared" si="32"/>
        <v>138</v>
      </c>
      <c r="N43" s="56">
        <f t="shared" si="32"/>
        <v>38</v>
      </c>
      <c r="O43" s="56">
        <f t="shared" si="32"/>
        <v>4</v>
      </c>
      <c r="P43" s="56">
        <f t="shared" si="32"/>
        <v>96</v>
      </c>
      <c r="Q43" s="56">
        <f t="shared" si="32"/>
        <v>0</v>
      </c>
      <c r="R43" s="56">
        <f t="shared" si="32"/>
        <v>59</v>
      </c>
      <c r="S43" s="56">
        <f t="shared" si="32"/>
        <v>1</v>
      </c>
      <c r="T43" s="56">
        <f t="shared" si="32"/>
        <v>36</v>
      </c>
      <c r="U43" s="56">
        <f t="shared" si="32"/>
        <v>22</v>
      </c>
      <c r="V43" s="56">
        <f t="shared" si="32"/>
        <v>197</v>
      </c>
      <c r="W43" s="56">
        <f t="shared" si="32"/>
        <v>0</v>
      </c>
      <c r="X43" s="56">
        <f t="shared" si="32"/>
        <v>2</v>
      </c>
      <c r="Y43" s="56">
        <f t="shared" si="32"/>
        <v>103</v>
      </c>
      <c r="Z43" s="56">
        <f t="shared" si="32"/>
        <v>3</v>
      </c>
      <c r="AA43" s="56">
        <f t="shared" si="32"/>
        <v>50</v>
      </c>
      <c r="AB43" s="56">
        <f t="shared" si="32"/>
        <v>13</v>
      </c>
      <c r="AC43" s="56">
        <f t="shared" si="32"/>
        <v>63</v>
      </c>
      <c r="AD43" s="56">
        <f t="shared" si="32"/>
        <v>22</v>
      </c>
      <c r="AE43" s="56">
        <f t="shared" si="32"/>
        <v>41</v>
      </c>
      <c r="AF43" s="56">
        <f t="shared" si="32"/>
        <v>0</v>
      </c>
      <c r="AG43" s="56">
        <f t="shared" si="32"/>
        <v>49</v>
      </c>
      <c r="AH43" s="56">
        <f t="shared" si="32"/>
        <v>3</v>
      </c>
      <c r="AI43" s="56">
        <f t="shared" si="32"/>
        <v>2</v>
      </c>
      <c r="AJ43" s="56">
        <f t="shared" si="32"/>
        <v>5</v>
      </c>
      <c r="AK43" s="56">
        <f t="shared" si="32"/>
        <v>2</v>
      </c>
      <c r="AL43" s="56">
        <f t="shared" si="32"/>
        <v>3</v>
      </c>
      <c r="AM43" s="56">
        <f t="shared" si="32"/>
        <v>0</v>
      </c>
      <c r="AN43" s="56">
        <f t="shared" si="32"/>
        <v>0</v>
      </c>
      <c r="AO43" s="56">
        <f t="shared" si="32"/>
        <v>0</v>
      </c>
      <c r="AP43" s="56">
        <f t="shared" si="32"/>
        <v>0</v>
      </c>
    </row>
    <row r="44" spans="1:42" x14ac:dyDescent="0.25">
      <c r="A44" s="71"/>
      <c r="B44" s="71"/>
      <c r="C44" s="71" t="s">
        <v>103</v>
      </c>
      <c r="D44" s="71" t="s">
        <v>104</v>
      </c>
      <c r="E44" s="71" t="s">
        <v>47</v>
      </c>
      <c r="F44" s="71" t="s">
        <v>105</v>
      </c>
      <c r="G44" s="71" t="s">
        <v>106</v>
      </c>
      <c r="H44" s="71" t="s">
        <v>107</v>
      </c>
      <c r="I44" s="71" t="s">
        <v>108</v>
      </c>
      <c r="J44" s="71" t="s">
        <v>52</v>
      </c>
      <c r="K44" s="71" t="s">
        <v>81</v>
      </c>
      <c r="L44" s="71" t="s">
        <v>82</v>
      </c>
      <c r="M44" s="71" t="s">
        <v>83</v>
      </c>
      <c r="N44" s="71" t="s">
        <v>84</v>
      </c>
      <c r="O44" s="71" t="s">
        <v>94</v>
      </c>
      <c r="P44" s="71" t="s">
        <v>109</v>
      </c>
      <c r="Q44" s="71" t="s">
        <v>110</v>
      </c>
      <c r="R44" s="71" t="s">
        <v>111</v>
      </c>
      <c r="S44" s="71" t="s">
        <v>112</v>
      </c>
      <c r="T44" s="71" t="s">
        <v>113</v>
      </c>
      <c r="U44" s="71" t="s">
        <v>114</v>
      </c>
      <c r="V44" s="71" t="s">
        <v>115</v>
      </c>
      <c r="W44" s="71" t="s">
        <v>116</v>
      </c>
      <c r="X44" s="71" t="s">
        <v>117</v>
      </c>
      <c r="Y44" s="71" t="s">
        <v>118</v>
      </c>
      <c r="Z44" s="71" t="s">
        <v>119</v>
      </c>
      <c r="AA44" s="71" t="s">
        <v>120</v>
      </c>
      <c r="AB44" s="71" t="s">
        <v>121</v>
      </c>
      <c r="AC44" s="71" t="s">
        <v>122</v>
      </c>
      <c r="AD44" s="71" t="s">
        <v>123</v>
      </c>
      <c r="AE44" s="71" t="s">
        <v>124</v>
      </c>
      <c r="AF44" s="71" t="s">
        <v>125</v>
      </c>
      <c r="AG44" s="71" t="s">
        <v>126</v>
      </c>
      <c r="AH44" s="71" t="s">
        <v>127</v>
      </c>
      <c r="AI44" s="71" t="s">
        <v>128</v>
      </c>
      <c r="AJ44" s="71" t="s">
        <v>129</v>
      </c>
      <c r="AK44" s="71" t="s">
        <v>130</v>
      </c>
      <c r="AL44" s="71" t="s">
        <v>131</v>
      </c>
      <c r="AM44" s="71" t="s">
        <v>132</v>
      </c>
      <c r="AN44" s="71" t="s">
        <v>133</v>
      </c>
      <c r="AO44" s="71" t="s">
        <v>134</v>
      </c>
      <c r="AP44" s="71" t="s">
        <v>135</v>
      </c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4"/>
      <c r="B107" s="75"/>
      <c r="C107" s="75"/>
      <c r="D107" s="75"/>
      <c r="E107" s="75"/>
      <c r="F107" s="75"/>
      <c r="G107" s="75"/>
      <c r="H107" s="75"/>
      <c r="I107" s="76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4"/>
      <c r="B111" s="75"/>
      <c r="C111" s="75"/>
      <c r="D111" s="75"/>
      <c r="E111" s="75"/>
      <c r="F111" s="75"/>
      <c r="G111" s="75"/>
      <c r="H111" s="75"/>
      <c r="I111" s="76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4"/>
      <c r="B118" s="75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5"/>
      <c r="D122" s="75"/>
      <c r="E122" s="75"/>
      <c r="F122" s="75"/>
      <c r="G122" s="75"/>
      <c r="H122" s="75"/>
      <c r="I122" s="76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7"/>
      <c r="B127" s="75"/>
      <c r="C127" s="72"/>
      <c r="D127" s="72"/>
      <c r="E127" s="72"/>
      <c r="F127" s="72"/>
      <c r="G127" s="72"/>
      <c r="H127" s="72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5"/>
      <c r="D128" s="75"/>
      <c r="E128" s="75"/>
      <c r="F128" s="75"/>
      <c r="G128" s="75"/>
      <c r="H128" s="75"/>
      <c r="I128" s="76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3"/>
      <c r="D130" s="73"/>
      <c r="E130" s="73"/>
      <c r="F130" s="73"/>
      <c r="G130" s="73"/>
      <c r="H130" s="73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7"/>
      <c r="B133" s="75"/>
      <c r="C133" s="75"/>
      <c r="D133" s="75"/>
      <c r="E133" s="75"/>
      <c r="F133" s="75"/>
      <c r="G133" s="75"/>
      <c r="H133" s="75"/>
      <c r="I133" s="76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M4" workbookViewId="0">
      <selection activeCell="AQ4" sqref="AQ1:BJ1048576"/>
    </sheetView>
  </sheetViews>
  <sheetFormatPr defaultRowHeight="12.75" x14ac:dyDescent="0.25"/>
  <cols>
    <col min="1" max="1" width="9.28515625" style="78" customWidth="1"/>
    <col min="2" max="2" width="59.5703125" style="78" customWidth="1"/>
    <col min="3" max="3" width="7.140625" style="78" customWidth="1"/>
    <col min="4" max="4" width="8.7109375" style="78" customWidth="1"/>
    <col min="5" max="5" width="7.5703125" style="78" customWidth="1"/>
    <col min="6" max="6" width="7.42578125" style="78" customWidth="1"/>
    <col min="7" max="7" width="8" style="78" customWidth="1"/>
    <col min="8" max="8" width="7.140625" style="78" customWidth="1"/>
    <col min="9" max="9" width="8.42578125" style="78" customWidth="1"/>
    <col min="10" max="10" width="7.85546875" style="78" customWidth="1"/>
    <col min="11" max="11" width="8.28515625" style="78" customWidth="1"/>
    <col min="12" max="12" width="8.140625" style="78" customWidth="1"/>
    <col min="13" max="13" width="9.7109375" style="78" customWidth="1"/>
    <col min="14" max="14" width="7.85546875" style="78" customWidth="1"/>
    <col min="15" max="15" width="7.42578125" style="78" customWidth="1"/>
    <col min="16" max="17" width="6.85546875" style="78" customWidth="1"/>
    <col min="18" max="18" width="7" style="78" customWidth="1"/>
    <col min="19" max="19" width="9.28515625" style="78" customWidth="1"/>
    <col min="20" max="20" width="7.5703125" style="78" customWidth="1"/>
    <col min="21" max="21" width="7" style="78" customWidth="1"/>
    <col min="22" max="22" width="7.85546875" style="78" customWidth="1"/>
    <col min="23" max="23" width="7" style="78" customWidth="1"/>
    <col min="24" max="24" width="8.42578125" style="78" customWidth="1"/>
    <col min="25" max="26" width="8" style="78" customWidth="1"/>
    <col min="27" max="27" width="6.140625" style="78" customWidth="1"/>
    <col min="28" max="28" width="6.85546875" style="78" customWidth="1"/>
    <col min="29" max="29" width="5.5703125" style="78" customWidth="1"/>
    <col min="30" max="30" width="7.28515625" style="78" customWidth="1"/>
    <col min="31" max="31" width="8" style="78" customWidth="1"/>
    <col min="32" max="32" width="8.28515625" style="78" customWidth="1"/>
    <col min="33" max="33" width="7.28515625" style="78" customWidth="1"/>
    <col min="34" max="34" width="7.5703125" style="78" customWidth="1"/>
    <col min="35" max="36" width="6.7109375" style="78" customWidth="1"/>
    <col min="37" max="37" width="8.42578125" style="78" customWidth="1"/>
    <col min="38" max="38" width="7.28515625" style="78" customWidth="1"/>
    <col min="39" max="39" width="9.42578125" style="78" customWidth="1"/>
    <col min="40" max="40" width="8.5703125" style="78" customWidth="1"/>
    <col min="41" max="41" width="8.28515625" style="78" customWidth="1"/>
    <col min="42" max="42" width="7" style="78" customWidth="1"/>
    <col min="43" max="16384" width="9.140625" style="78"/>
  </cols>
  <sheetData>
    <row r="1" spans="1:42" ht="50.25" customHeight="1" x14ac:dyDescent="0.25">
      <c r="A1" s="198" t="s">
        <v>92</v>
      </c>
      <c r="B1" s="199"/>
      <c r="C1" s="200" t="s">
        <v>2</v>
      </c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 t="s">
        <v>44</v>
      </c>
      <c r="AN1" s="200"/>
      <c r="AO1" s="200"/>
      <c r="AP1" s="201"/>
    </row>
    <row r="2" spans="1:42" ht="36" customHeight="1" x14ac:dyDescent="0.25">
      <c r="A2" s="202" t="s">
        <v>172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4"/>
    </row>
    <row r="3" spans="1:42" ht="21" customHeight="1" x14ac:dyDescent="0.25">
      <c r="A3" s="205" t="s">
        <v>97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7"/>
    </row>
    <row r="4" spans="1:42" ht="63.75" customHeight="1" x14ac:dyDescent="0.25">
      <c r="A4" s="208" t="s">
        <v>140</v>
      </c>
      <c r="B4" s="209"/>
      <c r="C4" s="195" t="s">
        <v>17</v>
      </c>
      <c r="D4" s="196"/>
      <c r="E4" s="196"/>
      <c r="F4" s="196"/>
      <c r="G4" s="197"/>
      <c r="H4" s="195" t="s">
        <v>87</v>
      </c>
      <c r="I4" s="196"/>
      <c r="J4" s="196"/>
      <c r="K4" s="197"/>
      <c r="L4" s="192" t="s">
        <v>22</v>
      </c>
      <c r="M4" s="195" t="s">
        <v>1</v>
      </c>
      <c r="N4" s="196"/>
      <c r="O4" s="196"/>
      <c r="P4" s="196"/>
      <c r="Q4" s="196"/>
      <c r="R4" s="196"/>
      <c r="S4" s="196"/>
      <c r="T4" s="196"/>
      <c r="U4" s="196"/>
      <c r="V4" s="197"/>
      <c r="W4" s="192" t="s">
        <v>31</v>
      </c>
      <c r="X4" s="192" t="s">
        <v>32</v>
      </c>
      <c r="Y4" s="192" t="s">
        <v>42</v>
      </c>
      <c r="Z4" s="192" t="s">
        <v>86</v>
      </c>
      <c r="AA4" s="195" t="s">
        <v>40</v>
      </c>
      <c r="AB4" s="196"/>
      <c r="AC4" s="196"/>
      <c r="AD4" s="196"/>
      <c r="AE4" s="197"/>
      <c r="AF4" s="192" t="s">
        <v>95</v>
      </c>
      <c r="AG4" s="192" t="s">
        <v>0</v>
      </c>
      <c r="AH4" s="195" t="s">
        <v>39</v>
      </c>
      <c r="AI4" s="196"/>
      <c r="AJ4" s="196"/>
      <c r="AK4" s="196"/>
      <c r="AL4" s="197"/>
      <c r="AM4" s="192" t="s">
        <v>89</v>
      </c>
      <c r="AN4" s="192" t="s">
        <v>90</v>
      </c>
      <c r="AO4" s="192" t="s">
        <v>91</v>
      </c>
      <c r="AP4" s="192" t="s">
        <v>96</v>
      </c>
    </row>
    <row r="5" spans="1:42" x14ac:dyDescent="0.25">
      <c r="A5" s="210"/>
      <c r="B5" s="211"/>
      <c r="C5" s="192" t="s">
        <v>16</v>
      </c>
      <c r="D5" s="192" t="s">
        <v>18</v>
      </c>
      <c r="E5" s="192" t="s">
        <v>19</v>
      </c>
      <c r="F5" s="192" t="s">
        <v>20</v>
      </c>
      <c r="G5" s="192" t="s">
        <v>21</v>
      </c>
      <c r="H5" s="192" t="s">
        <v>16</v>
      </c>
      <c r="I5" s="192" t="s">
        <v>19</v>
      </c>
      <c r="J5" s="192" t="s">
        <v>20</v>
      </c>
      <c r="K5" s="192" t="s">
        <v>21</v>
      </c>
      <c r="L5" s="193"/>
      <c r="M5" s="192" t="s">
        <v>43</v>
      </c>
      <c r="N5" s="192" t="s">
        <v>23</v>
      </c>
      <c r="O5" s="192" t="s">
        <v>24</v>
      </c>
      <c r="P5" s="192" t="s">
        <v>25</v>
      </c>
      <c r="Q5" s="192" t="s">
        <v>88</v>
      </c>
      <c r="R5" s="195" t="s">
        <v>29</v>
      </c>
      <c r="S5" s="196"/>
      <c r="T5" s="196"/>
      <c r="U5" s="197"/>
      <c r="V5" s="192" t="s">
        <v>30</v>
      </c>
      <c r="W5" s="193"/>
      <c r="X5" s="193"/>
      <c r="Y5" s="193"/>
      <c r="Z5" s="193"/>
      <c r="AA5" s="192" t="s">
        <v>33</v>
      </c>
      <c r="AB5" s="192" t="s">
        <v>34</v>
      </c>
      <c r="AC5" s="192" t="s">
        <v>16</v>
      </c>
      <c r="AD5" s="192" t="s">
        <v>37</v>
      </c>
      <c r="AE5" s="192" t="s">
        <v>38</v>
      </c>
      <c r="AF5" s="193"/>
      <c r="AG5" s="193"/>
      <c r="AH5" s="192" t="s">
        <v>33</v>
      </c>
      <c r="AI5" s="192" t="s">
        <v>34</v>
      </c>
      <c r="AJ5" s="192" t="s">
        <v>16</v>
      </c>
      <c r="AK5" s="192" t="s">
        <v>35</v>
      </c>
      <c r="AL5" s="192" t="s">
        <v>36</v>
      </c>
      <c r="AM5" s="193"/>
      <c r="AN5" s="193"/>
      <c r="AO5" s="193"/>
      <c r="AP5" s="193"/>
    </row>
    <row r="6" spans="1:42" ht="152.25" x14ac:dyDescent="0.25">
      <c r="A6" s="212"/>
      <c r="B6" s="213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55" t="s">
        <v>26</v>
      </c>
      <c r="S6" s="55" t="s">
        <v>41</v>
      </c>
      <c r="T6" s="55" t="s">
        <v>27</v>
      </c>
      <c r="U6" s="55" t="s">
        <v>28</v>
      </c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</row>
    <row r="7" spans="1:42" x14ac:dyDescent="0.25">
      <c r="A7" s="79"/>
      <c r="B7" s="80" t="s">
        <v>80</v>
      </c>
      <c r="C7" s="56">
        <v>1</v>
      </c>
      <c r="D7" s="57">
        <v>2</v>
      </c>
      <c r="E7" s="57">
        <v>3</v>
      </c>
      <c r="F7" s="57">
        <v>4</v>
      </c>
      <c r="G7" s="57">
        <v>5</v>
      </c>
      <c r="H7" s="57">
        <v>6</v>
      </c>
      <c r="I7" s="58">
        <v>7</v>
      </c>
      <c r="J7" s="57">
        <v>8</v>
      </c>
      <c r="K7" s="57">
        <v>9</v>
      </c>
      <c r="L7" s="57">
        <v>10</v>
      </c>
      <c r="M7" s="57">
        <v>11</v>
      </c>
      <c r="N7" s="57">
        <v>12</v>
      </c>
      <c r="O7" s="57">
        <v>13</v>
      </c>
      <c r="P7" s="57">
        <v>14</v>
      </c>
      <c r="Q7" s="56">
        <v>15</v>
      </c>
      <c r="R7" s="57">
        <v>16</v>
      </c>
      <c r="S7" s="57">
        <v>17</v>
      </c>
      <c r="T7" s="57">
        <v>18</v>
      </c>
      <c r="U7" s="57">
        <v>19</v>
      </c>
      <c r="V7" s="57">
        <v>20</v>
      </c>
      <c r="W7" s="57">
        <v>21</v>
      </c>
      <c r="X7" s="57">
        <v>22</v>
      </c>
      <c r="Y7" s="57">
        <v>23</v>
      </c>
      <c r="Z7" s="57">
        <v>24</v>
      </c>
      <c r="AA7" s="57">
        <v>25</v>
      </c>
      <c r="AB7" s="57">
        <v>26</v>
      </c>
      <c r="AC7" s="57">
        <v>27</v>
      </c>
      <c r="AD7" s="56">
        <v>28</v>
      </c>
      <c r="AE7" s="57">
        <v>29</v>
      </c>
      <c r="AF7" s="57">
        <v>30</v>
      </c>
      <c r="AG7" s="57">
        <v>31</v>
      </c>
      <c r="AH7" s="57">
        <v>32</v>
      </c>
      <c r="AI7" s="57">
        <v>33</v>
      </c>
      <c r="AJ7" s="57">
        <v>34</v>
      </c>
      <c r="AK7" s="57">
        <v>35</v>
      </c>
      <c r="AL7" s="57">
        <v>36</v>
      </c>
      <c r="AM7" s="57">
        <v>37</v>
      </c>
      <c r="AN7" s="57">
        <v>38</v>
      </c>
      <c r="AO7" s="57">
        <v>39</v>
      </c>
      <c r="AP7" s="59">
        <v>40</v>
      </c>
    </row>
    <row r="8" spans="1:42" ht="51" x14ac:dyDescent="0.25">
      <c r="A8" s="60">
        <v>1</v>
      </c>
      <c r="B8" s="61" t="s">
        <v>53</v>
      </c>
      <c r="C8" s="147">
        <f t="shared" ref="C8:AP8" si="0">SUM(C9:C10)</f>
        <v>155</v>
      </c>
      <c r="D8" s="147">
        <f t="shared" si="0"/>
        <v>0</v>
      </c>
      <c r="E8" s="147">
        <f t="shared" si="0"/>
        <v>155</v>
      </c>
      <c r="F8" s="147">
        <f t="shared" si="0"/>
        <v>0</v>
      </c>
      <c r="G8" s="147">
        <f t="shared" si="0"/>
        <v>0</v>
      </c>
      <c r="H8" s="147">
        <f t="shared" si="0"/>
        <v>72</v>
      </c>
      <c r="I8" s="147">
        <f t="shared" si="0"/>
        <v>61</v>
      </c>
      <c r="J8" s="147">
        <f t="shared" si="0"/>
        <v>8</v>
      </c>
      <c r="K8" s="147">
        <f t="shared" si="0"/>
        <v>3</v>
      </c>
      <c r="L8" s="147">
        <f t="shared" si="0"/>
        <v>0</v>
      </c>
      <c r="M8" s="147">
        <f t="shared" si="0"/>
        <v>67</v>
      </c>
      <c r="N8" s="147">
        <f t="shared" si="0"/>
        <v>23</v>
      </c>
      <c r="O8" s="147">
        <f t="shared" si="0"/>
        <v>4</v>
      </c>
      <c r="P8" s="147">
        <f t="shared" si="0"/>
        <v>40</v>
      </c>
      <c r="Q8" s="147">
        <f t="shared" si="0"/>
        <v>0</v>
      </c>
      <c r="R8" s="147">
        <f t="shared" si="0"/>
        <v>20</v>
      </c>
      <c r="S8" s="147">
        <f t="shared" si="0"/>
        <v>0</v>
      </c>
      <c r="T8" s="147">
        <f t="shared" si="0"/>
        <v>15</v>
      </c>
      <c r="U8" s="147">
        <f t="shared" si="0"/>
        <v>5</v>
      </c>
      <c r="V8" s="147">
        <f t="shared" si="0"/>
        <v>87</v>
      </c>
      <c r="W8" s="147">
        <f t="shared" si="0"/>
        <v>0</v>
      </c>
      <c r="X8" s="147">
        <f t="shared" si="0"/>
        <v>0</v>
      </c>
      <c r="Y8" s="147">
        <f t="shared" si="0"/>
        <v>129</v>
      </c>
      <c r="Z8" s="147">
        <f t="shared" si="0"/>
        <v>0</v>
      </c>
      <c r="AA8" s="147">
        <f t="shared" si="0"/>
        <v>22</v>
      </c>
      <c r="AB8" s="147">
        <f t="shared" si="0"/>
        <v>2</v>
      </c>
      <c r="AC8" s="147">
        <f t="shared" si="0"/>
        <v>24</v>
      </c>
      <c r="AD8" s="147">
        <f t="shared" si="0"/>
        <v>15</v>
      </c>
      <c r="AE8" s="147">
        <f t="shared" si="0"/>
        <v>9</v>
      </c>
      <c r="AF8" s="147">
        <f t="shared" si="0"/>
        <v>0</v>
      </c>
      <c r="AG8" s="147">
        <f t="shared" si="0"/>
        <v>22</v>
      </c>
      <c r="AH8" s="147">
        <f t="shared" si="0"/>
        <v>1</v>
      </c>
      <c r="AI8" s="147">
        <f t="shared" si="0"/>
        <v>1</v>
      </c>
      <c r="AJ8" s="147">
        <f t="shared" si="0"/>
        <v>2</v>
      </c>
      <c r="AK8" s="147">
        <f t="shared" si="0"/>
        <v>1</v>
      </c>
      <c r="AL8" s="147">
        <f t="shared" si="0"/>
        <v>1</v>
      </c>
      <c r="AM8" s="147">
        <f t="shared" si="0"/>
        <v>0</v>
      </c>
      <c r="AN8" s="147">
        <f t="shared" si="0"/>
        <v>0</v>
      </c>
      <c r="AO8" s="147">
        <f t="shared" si="0"/>
        <v>0</v>
      </c>
      <c r="AP8" s="147">
        <f t="shared" si="0"/>
        <v>0</v>
      </c>
    </row>
    <row r="9" spans="1:42" ht="38.25" x14ac:dyDescent="0.25">
      <c r="A9" s="62" t="s">
        <v>45</v>
      </c>
      <c r="B9" s="63" t="s">
        <v>54</v>
      </c>
      <c r="C9" s="64">
        <v>146</v>
      </c>
      <c r="D9" s="65">
        <v>0</v>
      </c>
      <c r="E9" s="65">
        <v>146</v>
      </c>
      <c r="F9" s="65">
        <v>0</v>
      </c>
      <c r="G9" s="65">
        <v>0</v>
      </c>
      <c r="H9" s="65">
        <v>61</v>
      </c>
      <c r="I9" s="65">
        <f t="shared" ref="I9" si="1">H9-J9-K9</f>
        <v>51</v>
      </c>
      <c r="J9" s="39">
        <v>7</v>
      </c>
      <c r="K9" s="39">
        <v>3</v>
      </c>
      <c r="L9" s="39">
        <v>0</v>
      </c>
      <c r="M9" s="39">
        <f t="shared" ref="M9:M10" si="2">N9+O9+P9+Q9</f>
        <v>60</v>
      </c>
      <c r="N9" s="39">
        <v>21</v>
      </c>
      <c r="O9" s="39">
        <v>2</v>
      </c>
      <c r="P9" s="39">
        <v>37</v>
      </c>
      <c r="Q9" s="39">
        <v>0</v>
      </c>
      <c r="R9" s="39">
        <f t="shared" ref="R9:R10" si="3">S9+T9+U9</f>
        <v>16</v>
      </c>
      <c r="S9" s="39">
        <v>0</v>
      </c>
      <c r="T9" s="39">
        <v>14</v>
      </c>
      <c r="U9" s="39">
        <v>2</v>
      </c>
      <c r="V9" s="39">
        <f t="shared" ref="V9:V10" si="4">M9+R9</f>
        <v>76</v>
      </c>
      <c r="W9" s="39">
        <v>0</v>
      </c>
      <c r="X9" s="39">
        <v>0</v>
      </c>
      <c r="Y9" s="39">
        <f t="shared" ref="Y9" si="5">E9+I9-V9-W9</f>
        <v>121</v>
      </c>
      <c r="Z9" s="39">
        <v>0</v>
      </c>
      <c r="AA9" s="39">
        <v>19</v>
      </c>
      <c r="AB9" s="39">
        <v>1</v>
      </c>
      <c r="AC9" s="39">
        <f>AA9+AB9</f>
        <v>20</v>
      </c>
      <c r="AD9" s="39">
        <v>15</v>
      </c>
      <c r="AE9" s="39">
        <v>5</v>
      </c>
      <c r="AF9" s="39"/>
      <c r="AG9" s="39">
        <v>18</v>
      </c>
      <c r="AH9" s="39">
        <v>1</v>
      </c>
      <c r="AI9" s="39">
        <v>1</v>
      </c>
      <c r="AJ9" s="39">
        <f>AH9+AI9</f>
        <v>2</v>
      </c>
      <c r="AK9" s="39">
        <v>1</v>
      </c>
      <c r="AL9" s="39">
        <v>1</v>
      </c>
      <c r="AM9" s="64"/>
      <c r="AN9" s="64"/>
      <c r="AO9" s="64"/>
      <c r="AP9" s="64"/>
    </row>
    <row r="10" spans="1:42" ht="38.25" x14ac:dyDescent="0.25">
      <c r="A10" s="62" t="s">
        <v>46</v>
      </c>
      <c r="B10" s="63" t="s">
        <v>55</v>
      </c>
      <c r="C10" s="64">
        <f t="shared" ref="C10" si="6">E10+F10+G10</f>
        <v>9</v>
      </c>
      <c r="D10" s="65">
        <v>0</v>
      </c>
      <c r="E10" s="65">
        <v>9</v>
      </c>
      <c r="F10" s="65">
        <v>0</v>
      </c>
      <c r="G10" s="65">
        <v>0</v>
      </c>
      <c r="H10" s="65">
        <f t="shared" ref="H10" si="7">I10+J10+K10</f>
        <v>11</v>
      </c>
      <c r="I10" s="65">
        <v>10</v>
      </c>
      <c r="J10" s="65">
        <v>1</v>
      </c>
      <c r="K10" s="39">
        <v>0</v>
      </c>
      <c r="L10" s="39">
        <v>0</v>
      </c>
      <c r="M10" s="39">
        <f t="shared" si="2"/>
        <v>7</v>
      </c>
      <c r="N10" s="39">
        <v>2</v>
      </c>
      <c r="O10" s="39">
        <v>2</v>
      </c>
      <c r="P10" s="39">
        <v>3</v>
      </c>
      <c r="Q10" s="39">
        <v>0</v>
      </c>
      <c r="R10" s="39">
        <f t="shared" si="3"/>
        <v>4</v>
      </c>
      <c r="S10" s="39">
        <v>0</v>
      </c>
      <c r="T10" s="39">
        <v>1</v>
      </c>
      <c r="U10" s="39">
        <v>3</v>
      </c>
      <c r="V10" s="39">
        <f t="shared" si="4"/>
        <v>11</v>
      </c>
      <c r="W10" s="39">
        <v>0</v>
      </c>
      <c r="X10" s="66">
        <v>0</v>
      </c>
      <c r="Y10" s="39">
        <f t="shared" ref="Y10" si="8">E10+I10-V10</f>
        <v>8</v>
      </c>
      <c r="Z10" s="66">
        <v>0</v>
      </c>
      <c r="AA10" s="66">
        <v>3</v>
      </c>
      <c r="AB10" s="66">
        <v>1</v>
      </c>
      <c r="AC10" s="39">
        <f t="shared" ref="AC10" si="9">AA10+AB10</f>
        <v>4</v>
      </c>
      <c r="AD10" s="66">
        <v>0</v>
      </c>
      <c r="AE10" s="66">
        <v>4</v>
      </c>
      <c r="AF10" s="39"/>
      <c r="AG10" s="39">
        <v>4</v>
      </c>
      <c r="AH10" s="39">
        <v>0</v>
      </c>
      <c r="AI10" s="39">
        <v>0</v>
      </c>
      <c r="AJ10" s="39">
        <f t="shared" ref="AJ10" si="10">AH10+AI10</f>
        <v>0</v>
      </c>
      <c r="AK10" s="39">
        <v>0</v>
      </c>
      <c r="AL10" s="39">
        <v>0</v>
      </c>
      <c r="AM10" s="64"/>
      <c r="AN10" s="64"/>
      <c r="AO10" s="64"/>
      <c r="AP10" s="64"/>
    </row>
    <row r="11" spans="1:42" ht="63.75" x14ac:dyDescent="0.25">
      <c r="A11" s="60">
        <v>2</v>
      </c>
      <c r="B11" s="61" t="s">
        <v>56</v>
      </c>
      <c r="C11" s="147">
        <f t="shared" ref="C11:AP11" si="11">SUM(C12:C13)</f>
        <v>17</v>
      </c>
      <c r="D11" s="147">
        <f t="shared" si="11"/>
        <v>0</v>
      </c>
      <c r="E11" s="147">
        <f t="shared" si="11"/>
        <v>17</v>
      </c>
      <c r="F11" s="147">
        <f t="shared" si="11"/>
        <v>0</v>
      </c>
      <c r="G11" s="147">
        <f t="shared" si="11"/>
        <v>0</v>
      </c>
      <c r="H11" s="147">
        <f t="shared" si="11"/>
        <v>11</v>
      </c>
      <c r="I11" s="147">
        <f t="shared" si="11"/>
        <v>10</v>
      </c>
      <c r="J11" s="147">
        <f t="shared" si="11"/>
        <v>0</v>
      </c>
      <c r="K11" s="147">
        <f t="shared" si="11"/>
        <v>1</v>
      </c>
      <c r="L11" s="147">
        <f t="shared" si="11"/>
        <v>0</v>
      </c>
      <c r="M11" s="147">
        <f t="shared" si="11"/>
        <v>7</v>
      </c>
      <c r="N11" s="147">
        <f t="shared" si="11"/>
        <v>3</v>
      </c>
      <c r="O11" s="147">
        <f t="shared" si="11"/>
        <v>1</v>
      </c>
      <c r="P11" s="147">
        <f t="shared" si="11"/>
        <v>3</v>
      </c>
      <c r="Q11" s="147">
        <f t="shared" si="11"/>
        <v>0</v>
      </c>
      <c r="R11" s="147">
        <f t="shared" si="11"/>
        <v>5</v>
      </c>
      <c r="S11" s="147">
        <f t="shared" si="11"/>
        <v>0</v>
      </c>
      <c r="T11" s="147">
        <f t="shared" si="11"/>
        <v>4</v>
      </c>
      <c r="U11" s="147">
        <f t="shared" si="11"/>
        <v>1</v>
      </c>
      <c r="V11" s="147">
        <f t="shared" si="11"/>
        <v>12</v>
      </c>
      <c r="W11" s="147">
        <f t="shared" si="11"/>
        <v>0</v>
      </c>
      <c r="X11" s="147">
        <f t="shared" si="11"/>
        <v>0</v>
      </c>
      <c r="Y11" s="147">
        <f t="shared" si="11"/>
        <v>15</v>
      </c>
      <c r="Z11" s="147">
        <f t="shared" si="11"/>
        <v>0</v>
      </c>
      <c r="AA11" s="147">
        <f t="shared" si="11"/>
        <v>7</v>
      </c>
      <c r="AB11" s="147">
        <f t="shared" si="11"/>
        <v>4</v>
      </c>
      <c r="AC11" s="147">
        <f t="shared" si="11"/>
        <v>11</v>
      </c>
      <c r="AD11" s="147">
        <f t="shared" si="11"/>
        <v>2</v>
      </c>
      <c r="AE11" s="147">
        <f t="shared" si="11"/>
        <v>9</v>
      </c>
      <c r="AF11" s="147">
        <f t="shared" si="11"/>
        <v>0</v>
      </c>
      <c r="AG11" s="147">
        <f t="shared" si="11"/>
        <v>11</v>
      </c>
      <c r="AH11" s="147">
        <f t="shared" si="11"/>
        <v>0</v>
      </c>
      <c r="AI11" s="147">
        <f t="shared" si="11"/>
        <v>0</v>
      </c>
      <c r="AJ11" s="147">
        <f t="shared" si="11"/>
        <v>0</v>
      </c>
      <c r="AK11" s="147">
        <f t="shared" si="11"/>
        <v>0</v>
      </c>
      <c r="AL11" s="147">
        <f t="shared" si="11"/>
        <v>0</v>
      </c>
      <c r="AM11" s="147">
        <f t="shared" si="11"/>
        <v>0</v>
      </c>
      <c r="AN11" s="147">
        <f t="shared" si="11"/>
        <v>0</v>
      </c>
      <c r="AO11" s="147">
        <f t="shared" si="11"/>
        <v>0</v>
      </c>
      <c r="AP11" s="147">
        <f t="shared" si="11"/>
        <v>0</v>
      </c>
    </row>
    <row r="12" spans="1:42" ht="38.25" x14ac:dyDescent="0.25">
      <c r="A12" s="62" t="s">
        <v>4</v>
      </c>
      <c r="B12" s="63" t="s">
        <v>57</v>
      </c>
      <c r="C12" s="65">
        <v>15</v>
      </c>
      <c r="D12" s="65">
        <v>0</v>
      </c>
      <c r="E12" s="65">
        <v>15</v>
      </c>
      <c r="F12" s="65">
        <v>0</v>
      </c>
      <c r="G12" s="65">
        <v>0</v>
      </c>
      <c r="H12" s="65">
        <v>9</v>
      </c>
      <c r="I12" s="65">
        <f t="shared" ref="I12:I13" si="12">H12-J12-K12</f>
        <v>8</v>
      </c>
      <c r="J12" s="39">
        <v>0</v>
      </c>
      <c r="K12" s="39">
        <v>1</v>
      </c>
      <c r="L12" s="39">
        <v>0</v>
      </c>
      <c r="M12" s="39">
        <f t="shared" ref="M12:M13" si="13">N12+O12+P12+Q12</f>
        <v>6</v>
      </c>
      <c r="N12" s="39">
        <v>2</v>
      </c>
      <c r="O12" s="39">
        <v>1</v>
      </c>
      <c r="P12" s="39">
        <v>3</v>
      </c>
      <c r="Q12" s="39">
        <v>0</v>
      </c>
      <c r="R12" s="39">
        <f t="shared" ref="R12:R13" si="14">S12+T12+U12</f>
        <v>5</v>
      </c>
      <c r="S12" s="39">
        <v>0</v>
      </c>
      <c r="T12" s="39">
        <v>4</v>
      </c>
      <c r="U12" s="39">
        <v>1</v>
      </c>
      <c r="V12" s="39">
        <f t="shared" ref="V12:V13" si="15">M12+R12</f>
        <v>11</v>
      </c>
      <c r="W12" s="39">
        <v>0</v>
      </c>
      <c r="X12" s="39">
        <v>0</v>
      </c>
      <c r="Y12" s="39">
        <f t="shared" ref="Y12:Y13" si="16">E12+I12-V12</f>
        <v>12</v>
      </c>
      <c r="Z12" s="39">
        <v>0</v>
      </c>
      <c r="AA12" s="39">
        <v>5</v>
      </c>
      <c r="AB12" s="39">
        <v>2</v>
      </c>
      <c r="AC12" s="39">
        <f t="shared" ref="AC12:AC13" si="17">AA12+AB12</f>
        <v>7</v>
      </c>
      <c r="AD12" s="39">
        <v>1</v>
      </c>
      <c r="AE12" s="39">
        <v>6</v>
      </c>
      <c r="AF12" s="39"/>
      <c r="AG12" s="39">
        <v>7</v>
      </c>
      <c r="AH12" s="39">
        <v>0</v>
      </c>
      <c r="AI12" s="39">
        <v>0</v>
      </c>
      <c r="AJ12" s="39">
        <f t="shared" ref="AJ12:AJ13" si="18">AH12+AI12</f>
        <v>0</v>
      </c>
      <c r="AK12" s="39">
        <v>0</v>
      </c>
      <c r="AL12" s="39">
        <v>0</v>
      </c>
      <c r="AM12" s="64"/>
      <c r="AN12" s="64"/>
      <c r="AO12" s="64"/>
      <c r="AP12" s="64"/>
    </row>
    <row r="13" spans="1:42" ht="51" x14ac:dyDescent="0.25">
      <c r="A13" s="62" t="s">
        <v>5</v>
      </c>
      <c r="B13" s="63" t="s">
        <v>58</v>
      </c>
      <c r="C13" s="64">
        <f t="shared" ref="C13" si="19">E13+F13+G13</f>
        <v>2</v>
      </c>
      <c r="D13" s="65">
        <v>0</v>
      </c>
      <c r="E13" s="65">
        <v>2</v>
      </c>
      <c r="F13" s="65">
        <v>0</v>
      </c>
      <c r="G13" s="65">
        <v>0</v>
      </c>
      <c r="H13" s="65">
        <v>2</v>
      </c>
      <c r="I13" s="65">
        <f t="shared" si="12"/>
        <v>2</v>
      </c>
      <c r="J13" s="39">
        <v>0</v>
      </c>
      <c r="K13" s="39">
        <v>0</v>
      </c>
      <c r="L13" s="39">
        <v>0</v>
      </c>
      <c r="M13" s="39">
        <f t="shared" si="13"/>
        <v>1</v>
      </c>
      <c r="N13" s="39">
        <v>1</v>
      </c>
      <c r="O13" s="39">
        <v>0</v>
      </c>
      <c r="P13" s="39">
        <v>0</v>
      </c>
      <c r="Q13" s="39">
        <v>0</v>
      </c>
      <c r="R13" s="39">
        <f t="shared" si="14"/>
        <v>0</v>
      </c>
      <c r="S13" s="39">
        <v>0</v>
      </c>
      <c r="T13" s="39">
        <v>0</v>
      </c>
      <c r="U13" s="39">
        <v>0</v>
      </c>
      <c r="V13" s="39">
        <f t="shared" si="15"/>
        <v>1</v>
      </c>
      <c r="W13" s="39">
        <v>0</v>
      </c>
      <c r="X13" s="39">
        <v>0</v>
      </c>
      <c r="Y13" s="39">
        <f t="shared" si="16"/>
        <v>3</v>
      </c>
      <c r="Z13" s="39">
        <v>0</v>
      </c>
      <c r="AA13" s="39">
        <v>2</v>
      </c>
      <c r="AB13" s="39">
        <v>2</v>
      </c>
      <c r="AC13" s="39">
        <f t="shared" si="17"/>
        <v>4</v>
      </c>
      <c r="AD13" s="39">
        <v>1</v>
      </c>
      <c r="AE13" s="39">
        <v>3</v>
      </c>
      <c r="AF13" s="39"/>
      <c r="AG13" s="39">
        <v>4</v>
      </c>
      <c r="AH13" s="39">
        <v>0</v>
      </c>
      <c r="AI13" s="39">
        <v>0</v>
      </c>
      <c r="AJ13" s="39">
        <f t="shared" si="18"/>
        <v>0</v>
      </c>
      <c r="AK13" s="39">
        <v>0</v>
      </c>
      <c r="AL13" s="39">
        <v>0</v>
      </c>
      <c r="AM13" s="64"/>
      <c r="AN13" s="64"/>
      <c r="AO13" s="64"/>
      <c r="AP13" s="64"/>
    </row>
    <row r="14" spans="1:42" ht="38.25" x14ac:dyDescent="0.25">
      <c r="A14" s="62" t="s">
        <v>47</v>
      </c>
      <c r="B14" s="61" t="s">
        <v>59</v>
      </c>
      <c r="C14" s="147">
        <f t="shared" ref="C14:AP14" si="20">SUM(C15:C16)</f>
        <v>28</v>
      </c>
      <c r="D14" s="147">
        <f t="shared" si="20"/>
        <v>0</v>
      </c>
      <c r="E14" s="147">
        <f t="shared" si="20"/>
        <v>28</v>
      </c>
      <c r="F14" s="147">
        <f t="shared" si="20"/>
        <v>0</v>
      </c>
      <c r="G14" s="147">
        <f t="shared" si="20"/>
        <v>0</v>
      </c>
      <c r="H14" s="147">
        <f t="shared" si="20"/>
        <v>27</v>
      </c>
      <c r="I14" s="147">
        <f t="shared" si="20"/>
        <v>25</v>
      </c>
      <c r="J14" s="147">
        <f t="shared" si="20"/>
        <v>0</v>
      </c>
      <c r="K14" s="147">
        <f t="shared" si="20"/>
        <v>2</v>
      </c>
      <c r="L14" s="147">
        <f t="shared" si="20"/>
        <v>0</v>
      </c>
      <c r="M14" s="147">
        <f t="shared" si="20"/>
        <v>1</v>
      </c>
      <c r="N14" s="147">
        <f t="shared" si="20"/>
        <v>0</v>
      </c>
      <c r="O14" s="147">
        <f t="shared" si="20"/>
        <v>1</v>
      </c>
      <c r="P14" s="147">
        <f t="shared" si="20"/>
        <v>0</v>
      </c>
      <c r="Q14" s="147">
        <f t="shared" si="20"/>
        <v>0</v>
      </c>
      <c r="R14" s="147">
        <f t="shared" si="20"/>
        <v>2</v>
      </c>
      <c r="S14" s="147">
        <f t="shared" si="20"/>
        <v>0</v>
      </c>
      <c r="T14" s="147">
        <f t="shared" si="20"/>
        <v>1</v>
      </c>
      <c r="U14" s="147">
        <f t="shared" si="20"/>
        <v>1</v>
      </c>
      <c r="V14" s="147">
        <f t="shared" si="20"/>
        <v>3</v>
      </c>
      <c r="W14" s="147">
        <f t="shared" si="20"/>
        <v>0</v>
      </c>
      <c r="X14" s="147">
        <f t="shared" si="20"/>
        <v>0</v>
      </c>
      <c r="Y14" s="147">
        <f t="shared" si="20"/>
        <v>50</v>
      </c>
      <c r="Z14" s="147">
        <f t="shared" si="20"/>
        <v>0</v>
      </c>
      <c r="AA14" s="147">
        <f t="shared" si="20"/>
        <v>0</v>
      </c>
      <c r="AB14" s="147">
        <f t="shared" si="20"/>
        <v>4</v>
      </c>
      <c r="AC14" s="147">
        <f t="shared" si="20"/>
        <v>4</v>
      </c>
      <c r="AD14" s="147">
        <f t="shared" si="20"/>
        <v>0</v>
      </c>
      <c r="AE14" s="147">
        <f t="shared" si="20"/>
        <v>4</v>
      </c>
      <c r="AF14" s="147">
        <f t="shared" si="20"/>
        <v>0</v>
      </c>
      <c r="AG14" s="147">
        <f t="shared" si="20"/>
        <v>4</v>
      </c>
      <c r="AH14" s="147">
        <f t="shared" si="20"/>
        <v>0</v>
      </c>
      <c r="AI14" s="147">
        <f t="shared" si="20"/>
        <v>0</v>
      </c>
      <c r="AJ14" s="147">
        <f t="shared" si="20"/>
        <v>0</v>
      </c>
      <c r="AK14" s="147">
        <f t="shared" si="20"/>
        <v>0</v>
      </c>
      <c r="AL14" s="147">
        <f t="shared" si="20"/>
        <v>0</v>
      </c>
      <c r="AM14" s="147">
        <f t="shared" si="20"/>
        <v>0</v>
      </c>
      <c r="AN14" s="147">
        <f t="shared" si="20"/>
        <v>0</v>
      </c>
      <c r="AO14" s="147">
        <f t="shared" si="20"/>
        <v>0</v>
      </c>
      <c r="AP14" s="147">
        <f t="shared" si="20"/>
        <v>0</v>
      </c>
    </row>
    <row r="15" spans="1:42" ht="38.25" x14ac:dyDescent="0.25">
      <c r="A15" s="62" t="s">
        <v>6</v>
      </c>
      <c r="B15" s="63" t="s">
        <v>60</v>
      </c>
      <c r="C15" s="64">
        <f t="shared" ref="C15" si="21">E15+F15+G15</f>
        <v>0</v>
      </c>
      <c r="D15" s="65">
        <v>0</v>
      </c>
      <c r="E15" s="67">
        <v>0</v>
      </c>
      <c r="F15" s="67">
        <v>0</v>
      </c>
      <c r="G15" s="67">
        <v>0</v>
      </c>
      <c r="H15" s="65">
        <v>2</v>
      </c>
      <c r="I15" s="65">
        <f t="shared" ref="I15:I16" si="22">H15-J15-K15</f>
        <v>2</v>
      </c>
      <c r="J15" s="39">
        <v>0</v>
      </c>
      <c r="K15" s="39">
        <v>0</v>
      </c>
      <c r="L15" s="39">
        <v>0</v>
      </c>
      <c r="M15" s="39">
        <f t="shared" ref="M15:M42" si="23">N15+O15+P15+Q15</f>
        <v>0</v>
      </c>
      <c r="N15" s="39">
        <v>0</v>
      </c>
      <c r="O15" s="39">
        <v>0</v>
      </c>
      <c r="P15" s="39">
        <v>0</v>
      </c>
      <c r="Q15" s="39">
        <v>0</v>
      </c>
      <c r="R15" s="39">
        <f t="shared" ref="R15:R42" si="24">S15+T15+U15</f>
        <v>2</v>
      </c>
      <c r="S15" s="39">
        <v>0</v>
      </c>
      <c r="T15" s="39">
        <v>1</v>
      </c>
      <c r="U15" s="39">
        <v>1</v>
      </c>
      <c r="V15" s="39">
        <f t="shared" ref="V15:V42" si="25">M15+R15</f>
        <v>2</v>
      </c>
      <c r="W15" s="39">
        <v>0</v>
      </c>
      <c r="X15" s="39">
        <v>0</v>
      </c>
      <c r="Y15" s="39">
        <f t="shared" ref="Y15" si="26">E15+I15-L15-V15</f>
        <v>0</v>
      </c>
      <c r="Z15" s="39">
        <v>0</v>
      </c>
      <c r="AA15" s="39">
        <v>0</v>
      </c>
      <c r="AB15" s="39">
        <v>0</v>
      </c>
      <c r="AC15" s="39">
        <f t="shared" ref="AC15:AC42" si="27">AA15+AB15</f>
        <v>0</v>
      </c>
      <c r="AD15" s="39">
        <v>0</v>
      </c>
      <c r="AE15" s="39">
        <v>0</v>
      </c>
      <c r="AF15" s="39"/>
      <c r="AG15" s="39">
        <v>0</v>
      </c>
      <c r="AH15" s="39">
        <v>0</v>
      </c>
      <c r="AI15" s="39">
        <v>0</v>
      </c>
      <c r="AJ15" s="39">
        <f t="shared" ref="AJ15:AJ37" si="28">AH15+AI15</f>
        <v>0</v>
      </c>
      <c r="AK15" s="39">
        <v>0</v>
      </c>
      <c r="AL15" s="39">
        <v>0</v>
      </c>
      <c r="AM15" s="64"/>
      <c r="AN15" s="64"/>
      <c r="AO15" s="64"/>
      <c r="AP15" s="64"/>
    </row>
    <row r="16" spans="1:42" ht="38.25" x14ac:dyDescent="0.25">
      <c r="A16" s="62" t="s">
        <v>7</v>
      </c>
      <c r="B16" s="63" t="s">
        <v>61</v>
      </c>
      <c r="C16" s="64">
        <v>28</v>
      </c>
      <c r="D16" s="65">
        <v>0</v>
      </c>
      <c r="E16" s="67">
        <v>28</v>
      </c>
      <c r="F16" s="67">
        <v>0</v>
      </c>
      <c r="G16" s="67">
        <v>0</v>
      </c>
      <c r="H16" s="65">
        <v>25</v>
      </c>
      <c r="I16" s="65">
        <f t="shared" si="22"/>
        <v>23</v>
      </c>
      <c r="J16" s="68">
        <v>0</v>
      </c>
      <c r="K16" s="68">
        <v>2</v>
      </c>
      <c r="L16" s="68">
        <v>0</v>
      </c>
      <c r="M16" s="39">
        <f t="shared" si="23"/>
        <v>1</v>
      </c>
      <c r="N16" s="68">
        <v>0</v>
      </c>
      <c r="O16" s="68">
        <v>1</v>
      </c>
      <c r="P16" s="68">
        <v>0</v>
      </c>
      <c r="Q16" s="68">
        <v>0</v>
      </c>
      <c r="R16" s="39">
        <f t="shared" si="24"/>
        <v>0</v>
      </c>
      <c r="S16" s="68">
        <v>0</v>
      </c>
      <c r="T16" s="68">
        <v>0</v>
      </c>
      <c r="U16" s="68">
        <v>0</v>
      </c>
      <c r="V16" s="39">
        <f t="shared" si="25"/>
        <v>1</v>
      </c>
      <c r="W16" s="68">
        <v>0</v>
      </c>
      <c r="X16" s="68">
        <v>0</v>
      </c>
      <c r="Y16" s="39">
        <f t="shared" ref="Y16:Y42" si="29">E16+I16-V16</f>
        <v>50</v>
      </c>
      <c r="Z16" s="68">
        <v>0</v>
      </c>
      <c r="AA16" s="68">
        <v>0</v>
      </c>
      <c r="AB16" s="68">
        <v>4</v>
      </c>
      <c r="AC16" s="39">
        <f t="shared" si="27"/>
        <v>4</v>
      </c>
      <c r="AD16" s="68">
        <v>0</v>
      </c>
      <c r="AE16" s="68">
        <v>4</v>
      </c>
      <c r="AF16" s="68"/>
      <c r="AG16" s="68">
        <v>4</v>
      </c>
      <c r="AH16" s="39">
        <v>0</v>
      </c>
      <c r="AI16" s="39">
        <v>0</v>
      </c>
      <c r="AJ16" s="39">
        <f t="shared" si="28"/>
        <v>0</v>
      </c>
      <c r="AK16" s="68">
        <v>0</v>
      </c>
      <c r="AL16" s="68">
        <v>0</v>
      </c>
      <c r="AM16" s="68"/>
      <c r="AN16" s="68"/>
      <c r="AO16" s="68"/>
      <c r="AP16" s="68"/>
    </row>
    <row r="17" spans="1:42" ht="25.5" x14ac:dyDescent="0.25">
      <c r="A17" s="62">
        <v>4</v>
      </c>
      <c r="B17" s="61" t="s">
        <v>85</v>
      </c>
      <c r="C17" s="64">
        <f t="shared" ref="C17" si="30">E17+F17+G17</f>
        <v>27</v>
      </c>
      <c r="D17" s="65">
        <v>0</v>
      </c>
      <c r="E17" s="65">
        <v>27</v>
      </c>
      <c r="F17" s="65">
        <v>0</v>
      </c>
      <c r="G17" s="65">
        <v>0</v>
      </c>
      <c r="H17" s="65">
        <v>8</v>
      </c>
      <c r="I17" s="65">
        <v>8</v>
      </c>
      <c r="J17" s="68">
        <v>0</v>
      </c>
      <c r="K17" s="68">
        <v>0</v>
      </c>
      <c r="L17" s="68">
        <v>0</v>
      </c>
      <c r="M17" s="39">
        <f t="shared" si="23"/>
        <v>7</v>
      </c>
      <c r="N17" s="68">
        <v>1</v>
      </c>
      <c r="O17" s="68">
        <v>0</v>
      </c>
      <c r="P17" s="68">
        <v>6</v>
      </c>
      <c r="Q17" s="68">
        <v>0</v>
      </c>
      <c r="R17" s="39">
        <f t="shared" si="24"/>
        <v>11</v>
      </c>
      <c r="S17" s="68">
        <v>0</v>
      </c>
      <c r="T17" s="68">
        <v>9</v>
      </c>
      <c r="U17" s="68">
        <v>2</v>
      </c>
      <c r="V17" s="39">
        <f t="shared" si="25"/>
        <v>18</v>
      </c>
      <c r="W17" s="68">
        <v>0</v>
      </c>
      <c r="X17" s="68">
        <v>0</v>
      </c>
      <c r="Y17" s="39">
        <f t="shared" si="29"/>
        <v>17</v>
      </c>
      <c r="Z17" s="68">
        <v>0</v>
      </c>
      <c r="AA17" s="68">
        <v>1</v>
      </c>
      <c r="AB17" s="68">
        <v>2</v>
      </c>
      <c r="AC17" s="39">
        <f t="shared" si="27"/>
        <v>3</v>
      </c>
      <c r="AD17" s="68">
        <v>0</v>
      </c>
      <c r="AE17" s="68">
        <v>3</v>
      </c>
      <c r="AF17" s="68"/>
      <c r="AG17" s="68">
        <v>3</v>
      </c>
      <c r="AH17" s="39">
        <v>0</v>
      </c>
      <c r="AI17" s="39">
        <v>0</v>
      </c>
      <c r="AJ17" s="39">
        <f t="shared" si="28"/>
        <v>0</v>
      </c>
      <c r="AK17" s="68">
        <v>0</v>
      </c>
      <c r="AL17" s="68">
        <v>0</v>
      </c>
      <c r="AM17" s="68"/>
      <c r="AN17" s="68"/>
      <c r="AO17" s="68"/>
      <c r="AP17" s="68"/>
    </row>
    <row r="18" spans="1:42" ht="51" x14ac:dyDescent="0.25">
      <c r="A18" s="62">
        <v>5</v>
      </c>
      <c r="B18" s="61" t="s">
        <v>66</v>
      </c>
      <c r="C18" s="64">
        <v>1</v>
      </c>
      <c r="D18" s="65">
        <v>0</v>
      </c>
      <c r="E18" s="65">
        <f t="shared" ref="E18" si="31">C18-F18-G18</f>
        <v>1</v>
      </c>
      <c r="F18" s="67">
        <v>0</v>
      </c>
      <c r="G18" s="67">
        <v>0</v>
      </c>
      <c r="H18" s="65">
        <f t="shared" ref="H18:H41" si="32">I18+J18+K18</f>
        <v>4</v>
      </c>
      <c r="I18" s="65">
        <v>4</v>
      </c>
      <c r="J18" s="68">
        <v>0</v>
      </c>
      <c r="K18" s="68">
        <v>0</v>
      </c>
      <c r="L18" s="68">
        <v>0</v>
      </c>
      <c r="M18" s="39">
        <f t="shared" si="23"/>
        <v>1</v>
      </c>
      <c r="N18" s="68">
        <v>1</v>
      </c>
      <c r="O18" s="68">
        <v>0</v>
      </c>
      <c r="P18" s="68">
        <v>0</v>
      </c>
      <c r="Q18" s="68">
        <v>0</v>
      </c>
      <c r="R18" s="39">
        <f t="shared" si="24"/>
        <v>0</v>
      </c>
      <c r="S18" s="68">
        <v>0</v>
      </c>
      <c r="T18" s="68">
        <v>0</v>
      </c>
      <c r="U18" s="68">
        <v>0</v>
      </c>
      <c r="V18" s="39">
        <f t="shared" si="25"/>
        <v>1</v>
      </c>
      <c r="W18" s="68">
        <v>0</v>
      </c>
      <c r="X18" s="68">
        <v>0</v>
      </c>
      <c r="Y18" s="39">
        <f t="shared" si="29"/>
        <v>4</v>
      </c>
      <c r="Z18" s="68">
        <v>0</v>
      </c>
      <c r="AA18" s="68">
        <v>0</v>
      </c>
      <c r="AB18" s="68">
        <v>0</v>
      </c>
      <c r="AC18" s="39">
        <f t="shared" si="27"/>
        <v>0</v>
      </c>
      <c r="AD18" s="68">
        <v>0</v>
      </c>
      <c r="AE18" s="39">
        <v>0</v>
      </c>
      <c r="AF18" s="68"/>
      <c r="AG18" s="68">
        <v>0</v>
      </c>
      <c r="AH18" s="39">
        <v>0</v>
      </c>
      <c r="AI18" s="39">
        <v>0</v>
      </c>
      <c r="AJ18" s="39">
        <f t="shared" si="28"/>
        <v>0</v>
      </c>
      <c r="AK18" s="68">
        <v>0</v>
      </c>
      <c r="AL18" s="68">
        <v>0</v>
      </c>
      <c r="AM18" s="68"/>
      <c r="AN18" s="68"/>
      <c r="AO18" s="68"/>
      <c r="AP18" s="68"/>
    </row>
    <row r="19" spans="1:42" ht="38.25" x14ac:dyDescent="0.25">
      <c r="A19" s="62">
        <v>6</v>
      </c>
      <c r="B19" s="61" t="s">
        <v>67</v>
      </c>
      <c r="C19" s="147">
        <f t="shared" ref="C19:AP19" si="33">SUM(C20:C26)</f>
        <v>1</v>
      </c>
      <c r="D19" s="147">
        <f t="shared" si="33"/>
        <v>0</v>
      </c>
      <c r="E19" s="147">
        <f t="shared" si="33"/>
        <v>1</v>
      </c>
      <c r="F19" s="147">
        <f t="shared" si="33"/>
        <v>0</v>
      </c>
      <c r="G19" s="147">
        <f t="shared" si="33"/>
        <v>0</v>
      </c>
      <c r="H19" s="147">
        <f t="shared" si="33"/>
        <v>1</v>
      </c>
      <c r="I19" s="147">
        <f t="shared" si="33"/>
        <v>1</v>
      </c>
      <c r="J19" s="147">
        <f t="shared" si="33"/>
        <v>0</v>
      </c>
      <c r="K19" s="147">
        <f t="shared" si="33"/>
        <v>0</v>
      </c>
      <c r="L19" s="147">
        <f t="shared" si="33"/>
        <v>0</v>
      </c>
      <c r="M19" s="147">
        <f t="shared" si="33"/>
        <v>1</v>
      </c>
      <c r="N19" s="147">
        <f t="shared" si="33"/>
        <v>0</v>
      </c>
      <c r="O19" s="147">
        <f t="shared" si="33"/>
        <v>0</v>
      </c>
      <c r="P19" s="147">
        <f t="shared" si="33"/>
        <v>0</v>
      </c>
      <c r="Q19" s="147">
        <f t="shared" si="33"/>
        <v>1</v>
      </c>
      <c r="R19" s="147">
        <f t="shared" si="33"/>
        <v>1</v>
      </c>
      <c r="S19" s="147">
        <f t="shared" si="33"/>
        <v>0</v>
      </c>
      <c r="T19" s="147">
        <f t="shared" si="33"/>
        <v>1</v>
      </c>
      <c r="U19" s="147">
        <f t="shared" si="33"/>
        <v>0</v>
      </c>
      <c r="V19" s="147">
        <f t="shared" si="33"/>
        <v>2</v>
      </c>
      <c r="W19" s="147">
        <f t="shared" si="33"/>
        <v>0</v>
      </c>
      <c r="X19" s="147">
        <f t="shared" si="33"/>
        <v>0</v>
      </c>
      <c r="Y19" s="147">
        <f t="shared" si="33"/>
        <v>0</v>
      </c>
      <c r="Z19" s="147">
        <f t="shared" si="33"/>
        <v>0</v>
      </c>
      <c r="AA19" s="147">
        <f t="shared" si="33"/>
        <v>0</v>
      </c>
      <c r="AB19" s="147">
        <f t="shared" si="33"/>
        <v>0</v>
      </c>
      <c r="AC19" s="147">
        <f t="shared" si="33"/>
        <v>0</v>
      </c>
      <c r="AD19" s="147">
        <f t="shared" si="33"/>
        <v>0</v>
      </c>
      <c r="AE19" s="147">
        <f t="shared" si="33"/>
        <v>0</v>
      </c>
      <c r="AF19" s="147">
        <f t="shared" si="33"/>
        <v>0</v>
      </c>
      <c r="AG19" s="147">
        <f t="shared" si="33"/>
        <v>0</v>
      </c>
      <c r="AH19" s="147">
        <f t="shared" si="33"/>
        <v>0</v>
      </c>
      <c r="AI19" s="147">
        <f t="shared" si="33"/>
        <v>0</v>
      </c>
      <c r="AJ19" s="147">
        <f t="shared" si="33"/>
        <v>0</v>
      </c>
      <c r="AK19" s="147">
        <f t="shared" si="33"/>
        <v>0</v>
      </c>
      <c r="AL19" s="147">
        <f t="shared" si="33"/>
        <v>0</v>
      </c>
      <c r="AM19" s="147">
        <f t="shared" si="33"/>
        <v>0</v>
      </c>
      <c r="AN19" s="147">
        <f t="shared" si="33"/>
        <v>0</v>
      </c>
      <c r="AO19" s="147">
        <f t="shared" si="33"/>
        <v>0</v>
      </c>
      <c r="AP19" s="147">
        <f t="shared" si="33"/>
        <v>0</v>
      </c>
    </row>
    <row r="20" spans="1:42" ht="38.25" x14ac:dyDescent="0.25">
      <c r="A20" s="62" t="s">
        <v>8</v>
      </c>
      <c r="B20" s="63" t="s">
        <v>68</v>
      </c>
      <c r="C20" s="64">
        <f t="shared" ref="C20:C41" si="34">E20+F20+G20</f>
        <v>0</v>
      </c>
      <c r="D20" s="65">
        <v>0</v>
      </c>
      <c r="E20" s="67">
        <v>0</v>
      </c>
      <c r="F20" s="67">
        <v>0</v>
      </c>
      <c r="G20" s="67">
        <v>0</v>
      </c>
      <c r="H20" s="65">
        <f t="shared" si="32"/>
        <v>0</v>
      </c>
      <c r="I20" s="65">
        <v>0</v>
      </c>
      <c r="J20" s="68">
        <v>0</v>
      </c>
      <c r="K20" s="68">
        <v>0</v>
      </c>
      <c r="L20" s="68">
        <v>0</v>
      </c>
      <c r="M20" s="39">
        <f t="shared" si="23"/>
        <v>0</v>
      </c>
      <c r="N20" s="68">
        <v>0</v>
      </c>
      <c r="O20" s="68">
        <v>0</v>
      </c>
      <c r="P20" s="68">
        <v>0</v>
      </c>
      <c r="Q20" s="68">
        <v>0</v>
      </c>
      <c r="R20" s="39">
        <f t="shared" si="24"/>
        <v>0</v>
      </c>
      <c r="S20" s="68">
        <v>0</v>
      </c>
      <c r="T20" s="68">
        <v>0</v>
      </c>
      <c r="U20" s="68">
        <v>0</v>
      </c>
      <c r="V20" s="39">
        <f t="shared" si="25"/>
        <v>0</v>
      </c>
      <c r="W20" s="68">
        <v>0</v>
      </c>
      <c r="X20" s="68">
        <v>0</v>
      </c>
      <c r="Y20" s="39">
        <f t="shared" si="29"/>
        <v>0</v>
      </c>
      <c r="Z20" s="68">
        <v>0</v>
      </c>
      <c r="AA20" s="68">
        <v>0</v>
      </c>
      <c r="AB20" s="68">
        <v>0</v>
      </c>
      <c r="AC20" s="39">
        <f t="shared" si="27"/>
        <v>0</v>
      </c>
      <c r="AD20" s="68">
        <v>0</v>
      </c>
      <c r="AE20" s="39">
        <v>0</v>
      </c>
      <c r="AF20" s="68"/>
      <c r="AG20" s="68">
        <v>0</v>
      </c>
      <c r="AH20" s="68">
        <v>0</v>
      </c>
      <c r="AI20" s="68">
        <v>0</v>
      </c>
      <c r="AJ20" s="39">
        <f t="shared" si="28"/>
        <v>0</v>
      </c>
      <c r="AK20" s="68">
        <v>0</v>
      </c>
      <c r="AL20" s="68">
        <v>0</v>
      </c>
      <c r="AM20" s="68"/>
      <c r="AN20" s="68"/>
      <c r="AO20" s="68"/>
      <c r="AP20" s="68"/>
    </row>
    <row r="21" spans="1:42" ht="38.25" x14ac:dyDescent="0.25">
      <c r="A21" s="62" t="s">
        <v>9</v>
      </c>
      <c r="B21" s="63" t="s">
        <v>69</v>
      </c>
      <c r="C21" s="64">
        <f t="shared" si="34"/>
        <v>0</v>
      </c>
      <c r="D21" s="65">
        <v>0</v>
      </c>
      <c r="E21" s="65">
        <v>0</v>
      </c>
      <c r="F21" s="65">
        <v>0</v>
      </c>
      <c r="G21" s="65">
        <v>0</v>
      </c>
      <c r="H21" s="65">
        <f t="shared" si="32"/>
        <v>0</v>
      </c>
      <c r="I21" s="65">
        <v>0</v>
      </c>
      <c r="J21" s="68">
        <v>0</v>
      </c>
      <c r="K21" s="68">
        <v>0</v>
      </c>
      <c r="L21" s="68">
        <v>0</v>
      </c>
      <c r="M21" s="39">
        <f t="shared" si="23"/>
        <v>0</v>
      </c>
      <c r="N21" s="68">
        <v>0</v>
      </c>
      <c r="O21" s="68">
        <v>0</v>
      </c>
      <c r="P21" s="68">
        <v>0</v>
      </c>
      <c r="Q21" s="68">
        <v>0</v>
      </c>
      <c r="R21" s="39">
        <f t="shared" si="24"/>
        <v>0</v>
      </c>
      <c r="S21" s="68">
        <v>0</v>
      </c>
      <c r="T21" s="68">
        <v>0</v>
      </c>
      <c r="U21" s="68">
        <v>0</v>
      </c>
      <c r="V21" s="39">
        <f t="shared" si="25"/>
        <v>0</v>
      </c>
      <c r="W21" s="68">
        <v>0</v>
      </c>
      <c r="X21" s="68">
        <v>0</v>
      </c>
      <c r="Y21" s="39">
        <f t="shared" si="29"/>
        <v>0</v>
      </c>
      <c r="Z21" s="68">
        <v>0</v>
      </c>
      <c r="AA21" s="68">
        <v>0</v>
      </c>
      <c r="AB21" s="68">
        <v>0</v>
      </c>
      <c r="AC21" s="39">
        <f t="shared" si="27"/>
        <v>0</v>
      </c>
      <c r="AD21" s="68">
        <v>0</v>
      </c>
      <c r="AE21" s="39">
        <v>0</v>
      </c>
      <c r="AF21" s="68"/>
      <c r="AG21" s="68">
        <v>0</v>
      </c>
      <c r="AH21" s="68">
        <v>0</v>
      </c>
      <c r="AI21" s="68">
        <v>0</v>
      </c>
      <c r="AJ21" s="39">
        <f t="shared" si="28"/>
        <v>0</v>
      </c>
      <c r="AK21" s="68">
        <v>0</v>
      </c>
      <c r="AL21" s="68">
        <v>0</v>
      </c>
      <c r="AM21" s="68"/>
      <c r="AN21" s="68"/>
      <c r="AO21" s="68"/>
      <c r="AP21" s="68"/>
    </row>
    <row r="22" spans="1:42" ht="38.25" x14ac:dyDescent="0.25">
      <c r="A22" s="62" t="s">
        <v>10</v>
      </c>
      <c r="B22" s="63" t="s">
        <v>70</v>
      </c>
      <c r="C22" s="64">
        <f t="shared" si="34"/>
        <v>1</v>
      </c>
      <c r="D22" s="65">
        <v>0</v>
      </c>
      <c r="E22" s="67">
        <v>1</v>
      </c>
      <c r="F22" s="67">
        <v>0</v>
      </c>
      <c r="G22" s="67">
        <v>0</v>
      </c>
      <c r="H22" s="65">
        <f t="shared" si="32"/>
        <v>1</v>
      </c>
      <c r="I22" s="65">
        <v>1</v>
      </c>
      <c r="J22" s="68">
        <v>0</v>
      </c>
      <c r="K22" s="68">
        <v>0</v>
      </c>
      <c r="L22" s="68">
        <v>0</v>
      </c>
      <c r="M22" s="39">
        <f t="shared" si="23"/>
        <v>1</v>
      </c>
      <c r="N22" s="68">
        <v>0</v>
      </c>
      <c r="O22" s="68">
        <v>0</v>
      </c>
      <c r="P22" s="68">
        <v>0</v>
      </c>
      <c r="Q22" s="68">
        <v>1</v>
      </c>
      <c r="R22" s="39">
        <f t="shared" si="24"/>
        <v>1</v>
      </c>
      <c r="S22" s="68">
        <v>0</v>
      </c>
      <c r="T22" s="68">
        <v>1</v>
      </c>
      <c r="U22" s="68">
        <v>0</v>
      </c>
      <c r="V22" s="39">
        <f t="shared" si="25"/>
        <v>2</v>
      </c>
      <c r="W22" s="68">
        <v>0</v>
      </c>
      <c r="X22" s="68">
        <v>0</v>
      </c>
      <c r="Y22" s="39">
        <f t="shared" si="29"/>
        <v>0</v>
      </c>
      <c r="Z22" s="68">
        <v>0</v>
      </c>
      <c r="AA22" s="68">
        <v>0</v>
      </c>
      <c r="AB22" s="68">
        <v>0</v>
      </c>
      <c r="AC22" s="39">
        <f t="shared" si="27"/>
        <v>0</v>
      </c>
      <c r="AD22" s="68">
        <v>0</v>
      </c>
      <c r="AE22" s="39">
        <v>0</v>
      </c>
      <c r="AF22" s="68"/>
      <c r="AG22" s="68">
        <v>0</v>
      </c>
      <c r="AH22" s="68">
        <v>0</v>
      </c>
      <c r="AI22" s="68">
        <v>0</v>
      </c>
      <c r="AJ22" s="39">
        <f t="shared" si="28"/>
        <v>0</v>
      </c>
      <c r="AK22" s="68">
        <v>0</v>
      </c>
      <c r="AL22" s="68">
        <v>0</v>
      </c>
      <c r="AM22" s="68"/>
      <c r="AN22" s="68"/>
      <c r="AO22" s="68"/>
      <c r="AP22" s="68"/>
    </row>
    <row r="23" spans="1:42" ht="38.25" x14ac:dyDescent="0.25">
      <c r="A23" s="62" t="s">
        <v>11</v>
      </c>
      <c r="B23" s="63" t="s">
        <v>71</v>
      </c>
      <c r="C23" s="64">
        <f t="shared" si="34"/>
        <v>0</v>
      </c>
      <c r="D23" s="65">
        <v>0</v>
      </c>
      <c r="E23" s="67">
        <v>0</v>
      </c>
      <c r="F23" s="67">
        <v>0</v>
      </c>
      <c r="G23" s="67">
        <v>0</v>
      </c>
      <c r="H23" s="65">
        <f t="shared" si="32"/>
        <v>0</v>
      </c>
      <c r="I23" s="65">
        <v>0</v>
      </c>
      <c r="J23" s="68">
        <v>0</v>
      </c>
      <c r="K23" s="68">
        <v>0</v>
      </c>
      <c r="L23" s="68">
        <v>0</v>
      </c>
      <c r="M23" s="39">
        <f t="shared" si="23"/>
        <v>0</v>
      </c>
      <c r="N23" s="68">
        <v>0</v>
      </c>
      <c r="O23" s="68">
        <v>0</v>
      </c>
      <c r="P23" s="68">
        <v>0</v>
      </c>
      <c r="Q23" s="68">
        <v>0</v>
      </c>
      <c r="R23" s="39">
        <f t="shared" si="24"/>
        <v>0</v>
      </c>
      <c r="S23" s="68">
        <v>0</v>
      </c>
      <c r="T23" s="68">
        <v>0</v>
      </c>
      <c r="U23" s="68">
        <v>0</v>
      </c>
      <c r="V23" s="39">
        <f t="shared" si="25"/>
        <v>0</v>
      </c>
      <c r="W23" s="68">
        <v>0</v>
      </c>
      <c r="X23" s="68">
        <v>0</v>
      </c>
      <c r="Y23" s="39">
        <f t="shared" si="29"/>
        <v>0</v>
      </c>
      <c r="Z23" s="68">
        <v>0</v>
      </c>
      <c r="AA23" s="68">
        <v>0</v>
      </c>
      <c r="AB23" s="68">
        <v>0</v>
      </c>
      <c r="AC23" s="39">
        <f t="shared" si="27"/>
        <v>0</v>
      </c>
      <c r="AD23" s="68">
        <v>0</v>
      </c>
      <c r="AE23" s="39">
        <v>0</v>
      </c>
      <c r="AF23" s="68"/>
      <c r="AG23" s="68">
        <v>0</v>
      </c>
      <c r="AH23" s="68">
        <v>0</v>
      </c>
      <c r="AI23" s="68">
        <v>0</v>
      </c>
      <c r="AJ23" s="39">
        <f t="shared" si="28"/>
        <v>0</v>
      </c>
      <c r="AK23" s="68">
        <v>0</v>
      </c>
      <c r="AL23" s="68">
        <v>0</v>
      </c>
      <c r="AM23" s="68"/>
      <c r="AN23" s="68"/>
      <c r="AO23" s="68"/>
      <c r="AP23" s="68"/>
    </row>
    <row r="24" spans="1:42" ht="38.25" x14ac:dyDescent="0.25">
      <c r="A24" s="62" t="s">
        <v>12</v>
      </c>
      <c r="B24" s="63" t="s">
        <v>72</v>
      </c>
      <c r="C24" s="64">
        <f t="shared" si="34"/>
        <v>0</v>
      </c>
      <c r="D24" s="65">
        <v>0</v>
      </c>
      <c r="E24" s="67">
        <v>0</v>
      </c>
      <c r="F24" s="67">
        <v>0</v>
      </c>
      <c r="G24" s="67">
        <v>0</v>
      </c>
      <c r="H24" s="65">
        <f t="shared" si="32"/>
        <v>0</v>
      </c>
      <c r="I24" s="65">
        <v>0</v>
      </c>
      <c r="J24" s="68">
        <v>0</v>
      </c>
      <c r="K24" s="68">
        <v>0</v>
      </c>
      <c r="L24" s="68">
        <v>0</v>
      </c>
      <c r="M24" s="39">
        <f t="shared" si="23"/>
        <v>0</v>
      </c>
      <c r="N24" s="68">
        <v>0</v>
      </c>
      <c r="O24" s="68">
        <v>0</v>
      </c>
      <c r="P24" s="68">
        <v>0</v>
      </c>
      <c r="Q24" s="68">
        <v>0</v>
      </c>
      <c r="R24" s="39">
        <f t="shared" si="24"/>
        <v>0</v>
      </c>
      <c r="S24" s="68">
        <v>0</v>
      </c>
      <c r="T24" s="68">
        <v>0</v>
      </c>
      <c r="U24" s="68">
        <v>0</v>
      </c>
      <c r="V24" s="39">
        <f t="shared" si="25"/>
        <v>0</v>
      </c>
      <c r="W24" s="68">
        <v>0</v>
      </c>
      <c r="X24" s="68">
        <v>0</v>
      </c>
      <c r="Y24" s="39">
        <f t="shared" si="29"/>
        <v>0</v>
      </c>
      <c r="Z24" s="68">
        <v>0</v>
      </c>
      <c r="AA24" s="68">
        <v>0</v>
      </c>
      <c r="AB24" s="68">
        <v>0</v>
      </c>
      <c r="AC24" s="39">
        <f t="shared" si="27"/>
        <v>0</v>
      </c>
      <c r="AD24" s="68">
        <v>0</v>
      </c>
      <c r="AE24" s="39">
        <v>0</v>
      </c>
      <c r="AF24" s="68"/>
      <c r="AG24" s="68">
        <v>0</v>
      </c>
      <c r="AH24" s="68">
        <v>0</v>
      </c>
      <c r="AI24" s="68">
        <v>0</v>
      </c>
      <c r="AJ24" s="39">
        <f t="shared" si="28"/>
        <v>0</v>
      </c>
      <c r="AK24" s="68">
        <v>0</v>
      </c>
      <c r="AL24" s="68">
        <v>0</v>
      </c>
      <c r="AM24" s="68"/>
      <c r="AN24" s="68"/>
      <c r="AO24" s="68"/>
      <c r="AP24" s="68"/>
    </row>
    <row r="25" spans="1:42" ht="38.25" x14ac:dyDescent="0.25">
      <c r="A25" s="62" t="s">
        <v>13</v>
      </c>
      <c r="B25" s="63" t="s">
        <v>73</v>
      </c>
      <c r="C25" s="64">
        <f t="shared" si="34"/>
        <v>0</v>
      </c>
      <c r="D25" s="65">
        <v>0</v>
      </c>
      <c r="E25" s="69">
        <v>0</v>
      </c>
      <c r="F25" s="69">
        <v>0</v>
      </c>
      <c r="G25" s="69">
        <v>0</v>
      </c>
      <c r="H25" s="65">
        <f t="shared" si="32"/>
        <v>0</v>
      </c>
      <c r="I25" s="65">
        <v>0</v>
      </c>
      <c r="J25" s="68">
        <v>0</v>
      </c>
      <c r="K25" s="68">
        <v>0</v>
      </c>
      <c r="L25" s="68">
        <v>0</v>
      </c>
      <c r="M25" s="39">
        <f t="shared" si="23"/>
        <v>0</v>
      </c>
      <c r="N25" s="68">
        <v>0</v>
      </c>
      <c r="O25" s="68">
        <v>0</v>
      </c>
      <c r="P25" s="68">
        <v>0</v>
      </c>
      <c r="Q25" s="68">
        <v>0</v>
      </c>
      <c r="R25" s="39">
        <f t="shared" si="24"/>
        <v>0</v>
      </c>
      <c r="S25" s="68">
        <v>0</v>
      </c>
      <c r="T25" s="68">
        <v>0</v>
      </c>
      <c r="U25" s="68">
        <v>0</v>
      </c>
      <c r="V25" s="39">
        <f t="shared" si="25"/>
        <v>0</v>
      </c>
      <c r="W25" s="68">
        <v>0</v>
      </c>
      <c r="X25" s="68">
        <v>0</v>
      </c>
      <c r="Y25" s="39">
        <f t="shared" si="29"/>
        <v>0</v>
      </c>
      <c r="Z25" s="68">
        <v>0</v>
      </c>
      <c r="AA25" s="68">
        <v>0</v>
      </c>
      <c r="AB25" s="68">
        <v>0</v>
      </c>
      <c r="AC25" s="39">
        <f t="shared" si="27"/>
        <v>0</v>
      </c>
      <c r="AD25" s="68">
        <v>0</v>
      </c>
      <c r="AE25" s="39">
        <v>0</v>
      </c>
      <c r="AF25" s="68"/>
      <c r="AG25" s="68">
        <v>0</v>
      </c>
      <c r="AH25" s="68">
        <v>0</v>
      </c>
      <c r="AI25" s="68">
        <v>0</v>
      </c>
      <c r="AJ25" s="39">
        <f t="shared" si="28"/>
        <v>0</v>
      </c>
      <c r="AK25" s="68">
        <v>0</v>
      </c>
      <c r="AL25" s="68">
        <v>0</v>
      </c>
      <c r="AM25" s="68"/>
      <c r="AN25" s="68"/>
      <c r="AO25" s="68"/>
      <c r="AP25" s="68"/>
    </row>
    <row r="26" spans="1:42" ht="38.25" x14ac:dyDescent="0.25">
      <c r="A26" s="62" t="s">
        <v>48</v>
      </c>
      <c r="B26" s="63" t="s">
        <v>74</v>
      </c>
      <c r="C26" s="64">
        <f t="shared" si="34"/>
        <v>0</v>
      </c>
      <c r="D26" s="65">
        <v>0</v>
      </c>
      <c r="E26" s="67">
        <v>0</v>
      </c>
      <c r="F26" s="67">
        <v>0</v>
      </c>
      <c r="G26" s="67">
        <v>0</v>
      </c>
      <c r="H26" s="65">
        <f t="shared" si="32"/>
        <v>0</v>
      </c>
      <c r="I26" s="65">
        <v>0</v>
      </c>
      <c r="J26" s="68">
        <v>0</v>
      </c>
      <c r="K26" s="68">
        <v>0</v>
      </c>
      <c r="L26" s="68">
        <v>0</v>
      </c>
      <c r="M26" s="39">
        <f t="shared" si="23"/>
        <v>0</v>
      </c>
      <c r="N26" s="68">
        <v>0</v>
      </c>
      <c r="O26" s="68">
        <v>0</v>
      </c>
      <c r="P26" s="68">
        <v>0</v>
      </c>
      <c r="Q26" s="68">
        <v>0</v>
      </c>
      <c r="R26" s="39">
        <f t="shared" si="24"/>
        <v>0</v>
      </c>
      <c r="S26" s="68">
        <v>0</v>
      </c>
      <c r="T26" s="68">
        <v>0</v>
      </c>
      <c r="U26" s="68">
        <v>0</v>
      </c>
      <c r="V26" s="39">
        <f t="shared" si="25"/>
        <v>0</v>
      </c>
      <c r="W26" s="68">
        <v>0</v>
      </c>
      <c r="X26" s="68">
        <v>0</v>
      </c>
      <c r="Y26" s="39">
        <f t="shared" si="29"/>
        <v>0</v>
      </c>
      <c r="Z26" s="68">
        <v>0</v>
      </c>
      <c r="AA26" s="68">
        <v>0</v>
      </c>
      <c r="AB26" s="68">
        <v>0</v>
      </c>
      <c r="AC26" s="39">
        <f t="shared" si="27"/>
        <v>0</v>
      </c>
      <c r="AD26" s="68">
        <v>0</v>
      </c>
      <c r="AE26" s="39">
        <v>0</v>
      </c>
      <c r="AF26" s="68"/>
      <c r="AG26" s="68">
        <v>0</v>
      </c>
      <c r="AH26" s="68">
        <v>0</v>
      </c>
      <c r="AI26" s="68">
        <v>0</v>
      </c>
      <c r="AJ26" s="39">
        <f t="shared" si="28"/>
        <v>0</v>
      </c>
      <c r="AK26" s="68">
        <v>0</v>
      </c>
      <c r="AL26" s="68">
        <v>0</v>
      </c>
      <c r="AM26" s="68"/>
      <c r="AN26" s="68"/>
      <c r="AO26" s="68"/>
      <c r="AP26" s="68"/>
    </row>
    <row r="27" spans="1:42" ht="38.25" x14ac:dyDescent="0.25">
      <c r="A27" s="62">
        <v>7</v>
      </c>
      <c r="B27" s="61" t="s">
        <v>75</v>
      </c>
      <c r="C27" s="56">
        <f t="shared" ref="C27:AP27" si="35">SUM(C28:C32)</f>
        <v>0</v>
      </c>
      <c r="D27" s="56">
        <f t="shared" si="35"/>
        <v>0</v>
      </c>
      <c r="E27" s="56">
        <f t="shared" si="35"/>
        <v>0</v>
      </c>
      <c r="F27" s="56">
        <f t="shared" si="35"/>
        <v>0</v>
      </c>
      <c r="G27" s="56">
        <f t="shared" si="35"/>
        <v>0</v>
      </c>
      <c r="H27" s="56">
        <f t="shared" si="35"/>
        <v>2</v>
      </c>
      <c r="I27" s="56">
        <f t="shared" si="35"/>
        <v>2</v>
      </c>
      <c r="J27" s="56">
        <f t="shared" si="35"/>
        <v>0</v>
      </c>
      <c r="K27" s="56">
        <f t="shared" si="35"/>
        <v>0</v>
      </c>
      <c r="L27" s="56">
        <f t="shared" si="35"/>
        <v>0</v>
      </c>
      <c r="M27" s="56">
        <f t="shared" si="35"/>
        <v>2</v>
      </c>
      <c r="N27" s="56">
        <f t="shared" si="35"/>
        <v>0</v>
      </c>
      <c r="O27" s="56">
        <f t="shared" si="35"/>
        <v>0</v>
      </c>
      <c r="P27" s="56">
        <f t="shared" si="35"/>
        <v>2</v>
      </c>
      <c r="Q27" s="56">
        <f t="shared" si="35"/>
        <v>0</v>
      </c>
      <c r="R27" s="56">
        <f t="shared" si="35"/>
        <v>0</v>
      </c>
      <c r="S27" s="56">
        <f t="shared" si="35"/>
        <v>0</v>
      </c>
      <c r="T27" s="56">
        <f t="shared" si="35"/>
        <v>0</v>
      </c>
      <c r="U27" s="56">
        <f t="shared" si="35"/>
        <v>0</v>
      </c>
      <c r="V27" s="56">
        <f t="shared" si="35"/>
        <v>2</v>
      </c>
      <c r="W27" s="56">
        <f t="shared" si="35"/>
        <v>0</v>
      </c>
      <c r="X27" s="56">
        <f t="shared" si="35"/>
        <v>0</v>
      </c>
      <c r="Y27" s="56">
        <f t="shared" si="35"/>
        <v>0</v>
      </c>
      <c r="Z27" s="56">
        <f t="shared" si="35"/>
        <v>0</v>
      </c>
      <c r="AA27" s="56">
        <f t="shared" si="35"/>
        <v>0</v>
      </c>
      <c r="AB27" s="56">
        <f t="shared" si="35"/>
        <v>0</v>
      </c>
      <c r="AC27" s="56">
        <f t="shared" si="35"/>
        <v>0</v>
      </c>
      <c r="AD27" s="56">
        <f t="shared" si="35"/>
        <v>0</v>
      </c>
      <c r="AE27" s="56">
        <f t="shared" si="35"/>
        <v>0</v>
      </c>
      <c r="AF27" s="56">
        <f t="shared" si="35"/>
        <v>0</v>
      </c>
      <c r="AG27" s="56">
        <f t="shared" si="35"/>
        <v>0</v>
      </c>
      <c r="AH27" s="56">
        <f t="shared" si="35"/>
        <v>0</v>
      </c>
      <c r="AI27" s="56">
        <f t="shared" si="35"/>
        <v>0</v>
      </c>
      <c r="AJ27" s="56">
        <f t="shared" si="35"/>
        <v>0</v>
      </c>
      <c r="AK27" s="56">
        <f t="shared" si="35"/>
        <v>0</v>
      </c>
      <c r="AL27" s="56">
        <f t="shared" si="35"/>
        <v>0</v>
      </c>
      <c r="AM27" s="56">
        <f t="shared" si="35"/>
        <v>0</v>
      </c>
      <c r="AN27" s="56">
        <f t="shared" si="35"/>
        <v>0</v>
      </c>
      <c r="AO27" s="56">
        <f t="shared" si="35"/>
        <v>0</v>
      </c>
      <c r="AP27" s="56">
        <f t="shared" si="35"/>
        <v>0</v>
      </c>
    </row>
    <row r="28" spans="1:42" x14ac:dyDescent="0.25">
      <c r="A28" s="70" t="s">
        <v>14</v>
      </c>
      <c r="B28" s="63" t="s">
        <v>76</v>
      </c>
      <c r="C28" s="64">
        <f t="shared" si="34"/>
        <v>0</v>
      </c>
      <c r="D28" s="65">
        <v>0</v>
      </c>
      <c r="E28" s="67">
        <v>0</v>
      </c>
      <c r="F28" s="67">
        <v>0</v>
      </c>
      <c r="G28" s="67">
        <v>0</v>
      </c>
      <c r="H28" s="65">
        <f t="shared" si="32"/>
        <v>0</v>
      </c>
      <c r="I28" s="65">
        <v>0</v>
      </c>
      <c r="J28" s="68">
        <v>0</v>
      </c>
      <c r="K28" s="68">
        <v>0</v>
      </c>
      <c r="L28" s="68">
        <v>0</v>
      </c>
      <c r="M28" s="39">
        <f t="shared" si="23"/>
        <v>0</v>
      </c>
      <c r="N28" s="68">
        <v>0</v>
      </c>
      <c r="O28" s="68">
        <v>0</v>
      </c>
      <c r="P28" s="68">
        <v>0</v>
      </c>
      <c r="Q28" s="68">
        <v>0</v>
      </c>
      <c r="R28" s="39">
        <f t="shared" si="24"/>
        <v>0</v>
      </c>
      <c r="S28" s="68">
        <v>0</v>
      </c>
      <c r="T28" s="68">
        <v>0</v>
      </c>
      <c r="U28" s="68">
        <v>0</v>
      </c>
      <c r="V28" s="39">
        <f t="shared" si="25"/>
        <v>0</v>
      </c>
      <c r="W28" s="68">
        <v>0</v>
      </c>
      <c r="X28" s="68">
        <v>0</v>
      </c>
      <c r="Y28" s="39">
        <f t="shared" si="29"/>
        <v>0</v>
      </c>
      <c r="Z28" s="68">
        <v>0</v>
      </c>
      <c r="AA28" s="68">
        <v>0</v>
      </c>
      <c r="AB28" s="68">
        <v>0</v>
      </c>
      <c r="AC28" s="39">
        <f t="shared" si="27"/>
        <v>0</v>
      </c>
      <c r="AD28" s="68">
        <v>0</v>
      </c>
      <c r="AE28" s="39">
        <v>0</v>
      </c>
      <c r="AF28" s="68"/>
      <c r="AG28" s="68">
        <v>0</v>
      </c>
      <c r="AH28" s="68">
        <v>0</v>
      </c>
      <c r="AI28" s="68">
        <v>0</v>
      </c>
      <c r="AJ28" s="39">
        <f t="shared" si="28"/>
        <v>0</v>
      </c>
      <c r="AK28" s="68">
        <v>0</v>
      </c>
      <c r="AL28" s="68">
        <v>0</v>
      </c>
      <c r="AM28" s="68"/>
      <c r="AN28" s="68"/>
      <c r="AO28" s="68"/>
      <c r="AP28" s="68"/>
    </row>
    <row r="29" spans="1:42" x14ac:dyDescent="0.25">
      <c r="A29" s="70" t="s">
        <v>15</v>
      </c>
      <c r="B29" s="63" t="s">
        <v>77</v>
      </c>
      <c r="C29" s="64">
        <f t="shared" si="34"/>
        <v>0</v>
      </c>
      <c r="D29" s="65">
        <v>0</v>
      </c>
      <c r="E29" s="67">
        <v>0</v>
      </c>
      <c r="F29" s="67">
        <v>0</v>
      </c>
      <c r="G29" s="67">
        <v>0</v>
      </c>
      <c r="H29" s="65">
        <f t="shared" si="32"/>
        <v>0</v>
      </c>
      <c r="I29" s="65">
        <v>0</v>
      </c>
      <c r="J29" s="68">
        <v>0</v>
      </c>
      <c r="K29" s="68">
        <v>0</v>
      </c>
      <c r="L29" s="68">
        <v>0</v>
      </c>
      <c r="M29" s="39">
        <f t="shared" si="23"/>
        <v>0</v>
      </c>
      <c r="N29" s="68">
        <v>0</v>
      </c>
      <c r="O29" s="68">
        <v>0</v>
      </c>
      <c r="P29" s="68">
        <v>0</v>
      </c>
      <c r="Q29" s="68">
        <v>0</v>
      </c>
      <c r="R29" s="39">
        <f t="shared" si="24"/>
        <v>0</v>
      </c>
      <c r="S29" s="68">
        <v>0</v>
      </c>
      <c r="T29" s="68">
        <v>0</v>
      </c>
      <c r="U29" s="68">
        <v>0</v>
      </c>
      <c r="V29" s="39">
        <f t="shared" si="25"/>
        <v>0</v>
      </c>
      <c r="W29" s="68">
        <v>0</v>
      </c>
      <c r="X29" s="68">
        <v>0</v>
      </c>
      <c r="Y29" s="39">
        <f t="shared" si="29"/>
        <v>0</v>
      </c>
      <c r="Z29" s="68">
        <v>0</v>
      </c>
      <c r="AA29" s="68">
        <v>0</v>
      </c>
      <c r="AB29" s="68">
        <v>0</v>
      </c>
      <c r="AC29" s="39">
        <f t="shared" si="27"/>
        <v>0</v>
      </c>
      <c r="AD29" s="68">
        <v>0</v>
      </c>
      <c r="AE29" s="39">
        <v>0</v>
      </c>
      <c r="AF29" s="68"/>
      <c r="AG29" s="68">
        <v>0</v>
      </c>
      <c r="AH29" s="68">
        <v>0</v>
      </c>
      <c r="AI29" s="68">
        <v>0</v>
      </c>
      <c r="AJ29" s="39">
        <f t="shared" si="28"/>
        <v>0</v>
      </c>
      <c r="AK29" s="68">
        <v>0</v>
      </c>
      <c r="AL29" s="68">
        <v>0</v>
      </c>
      <c r="AM29" s="68"/>
      <c r="AN29" s="68"/>
      <c r="AO29" s="68"/>
      <c r="AP29" s="68"/>
    </row>
    <row r="30" spans="1:42" ht="25.5" x14ac:dyDescent="0.25">
      <c r="A30" s="70" t="s">
        <v>49</v>
      </c>
      <c r="B30" s="63" t="s">
        <v>78</v>
      </c>
      <c r="C30" s="64">
        <f t="shared" si="34"/>
        <v>0</v>
      </c>
      <c r="D30" s="65">
        <v>0</v>
      </c>
      <c r="E30" s="67">
        <v>0</v>
      </c>
      <c r="F30" s="67">
        <v>0</v>
      </c>
      <c r="G30" s="67">
        <v>0</v>
      </c>
      <c r="H30" s="65">
        <f t="shared" si="32"/>
        <v>2</v>
      </c>
      <c r="I30" s="65">
        <v>2</v>
      </c>
      <c r="J30" s="68">
        <v>0</v>
      </c>
      <c r="K30" s="68">
        <v>0</v>
      </c>
      <c r="L30" s="68">
        <v>0</v>
      </c>
      <c r="M30" s="39">
        <f t="shared" si="23"/>
        <v>2</v>
      </c>
      <c r="N30" s="68">
        <v>0</v>
      </c>
      <c r="O30" s="68">
        <v>0</v>
      </c>
      <c r="P30" s="68">
        <v>2</v>
      </c>
      <c r="Q30" s="68">
        <v>0</v>
      </c>
      <c r="R30" s="39">
        <f t="shared" si="24"/>
        <v>0</v>
      </c>
      <c r="S30" s="68">
        <v>0</v>
      </c>
      <c r="T30" s="68">
        <v>0</v>
      </c>
      <c r="U30" s="68">
        <v>0</v>
      </c>
      <c r="V30" s="39">
        <f t="shared" si="25"/>
        <v>2</v>
      </c>
      <c r="W30" s="68">
        <v>0</v>
      </c>
      <c r="X30" s="68">
        <v>0</v>
      </c>
      <c r="Y30" s="39">
        <f t="shared" si="29"/>
        <v>0</v>
      </c>
      <c r="Z30" s="68">
        <v>0</v>
      </c>
      <c r="AA30" s="68">
        <v>0</v>
      </c>
      <c r="AB30" s="68">
        <v>0</v>
      </c>
      <c r="AC30" s="39">
        <f t="shared" si="27"/>
        <v>0</v>
      </c>
      <c r="AD30" s="68">
        <v>0</v>
      </c>
      <c r="AE30" s="39">
        <v>0</v>
      </c>
      <c r="AF30" s="68">
        <v>0</v>
      </c>
      <c r="AG30" s="68">
        <v>0</v>
      </c>
      <c r="AH30" s="68">
        <v>0</v>
      </c>
      <c r="AI30" s="68">
        <v>0</v>
      </c>
      <c r="AJ30" s="39">
        <f t="shared" si="28"/>
        <v>0</v>
      </c>
      <c r="AK30" s="68"/>
      <c r="AL30" s="68">
        <v>0</v>
      </c>
      <c r="AM30" s="68"/>
      <c r="AN30" s="68"/>
      <c r="AO30" s="68"/>
      <c r="AP30" s="68"/>
    </row>
    <row r="31" spans="1:42" x14ac:dyDescent="0.25">
      <c r="A31" s="70" t="s">
        <v>50</v>
      </c>
      <c r="B31" s="63" t="s">
        <v>79</v>
      </c>
      <c r="C31" s="64">
        <f t="shared" si="34"/>
        <v>0</v>
      </c>
      <c r="D31" s="65">
        <v>0</v>
      </c>
      <c r="E31" s="67">
        <v>0</v>
      </c>
      <c r="F31" s="67">
        <v>0</v>
      </c>
      <c r="G31" s="67">
        <v>0</v>
      </c>
      <c r="H31" s="65">
        <f t="shared" si="32"/>
        <v>0</v>
      </c>
      <c r="I31" s="65">
        <v>0</v>
      </c>
      <c r="J31" s="68">
        <v>0</v>
      </c>
      <c r="K31" s="68">
        <v>0</v>
      </c>
      <c r="L31" s="68">
        <v>0</v>
      </c>
      <c r="M31" s="39">
        <f t="shared" si="23"/>
        <v>0</v>
      </c>
      <c r="N31" s="68">
        <v>0</v>
      </c>
      <c r="O31" s="68">
        <v>0</v>
      </c>
      <c r="P31" s="68">
        <v>0</v>
      </c>
      <c r="Q31" s="68">
        <v>0</v>
      </c>
      <c r="R31" s="39">
        <f t="shared" si="24"/>
        <v>0</v>
      </c>
      <c r="S31" s="68">
        <v>0</v>
      </c>
      <c r="T31" s="68">
        <v>0</v>
      </c>
      <c r="U31" s="68">
        <v>0</v>
      </c>
      <c r="V31" s="39">
        <f t="shared" si="25"/>
        <v>0</v>
      </c>
      <c r="W31" s="68">
        <v>0</v>
      </c>
      <c r="X31" s="68">
        <v>0</v>
      </c>
      <c r="Y31" s="39">
        <f t="shared" si="29"/>
        <v>0</v>
      </c>
      <c r="Z31" s="68">
        <v>0</v>
      </c>
      <c r="AA31" s="68">
        <v>0</v>
      </c>
      <c r="AB31" s="68">
        <v>0</v>
      </c>
      <c r="AC31" s="39">
        <f t="shared" si="27"/>
        <v>0</v>
      </c>
      <c r="AD31" s="68">
        <v>0</v>
      </c>
      <c r="AE31" s="39">
        <v>0</v>
      </c>
      <c r="AF31" s="68"/>
      <c r="AG31" s="68">
        <v>0</v>
      </c>
      <c r="AH31" s="68">
        <v>0</v>
      </c>
      <c r="AI31" s="68">
        <v>0</v>
      </c>
      <c r="AJ31" s="39">
        <f t="shared" si="28"/>
        <v>0</v>
      </c>
      <c r="AK31" s="68">
        <v>0</v>
      </c>
      <c r="AL31" s="68">
        <v>0</v>
      </c>
      <c r="AM31" s="68"/>
      <c r="AN31" s="68"/>
      <c r="AO31" s="68"/>
      <c r="AP31" s="68"/>
    </row>
    <row r="32" spans="1:42" x14ac:dyDescent="0.25">
      <c r="A32" s="70" t="s">
        <v>51</v>
      </c>
      <c r="B32" s="63" t="s">
        <v>3</v>
      </c>
      <c r="C32" s="64">
        <f t="shared" si="34"/>
        <v>0</v>
      </c>
      <c r="D32" s="65">
        <v>0</v>
      </c>
      <c r="E32" s="67">
        <v>0</v>
      </c>
      <c r="F32" s="67">
        <v>0</v>
      </c>
      <c r="G32" s="67">
        <v>0</v>
      </c>
      <c r="H32" s="65">
        <f t="shared" si="32"/>
        <v>0</v>
      </c>
      <c r="I32" s="65">
        <v>0</v>
      </c>
      <c r="J32" s="68">
        <v>0</v>
      </c>
      <c r="K32" s="68">
        <v>0</v>
      </c>
      <c r="L32" s="68">
        <v>0</v>
      </c>
      <c r="M32" s="39">
        <f t="shared" si="23"/>
        <v>0</v>
      </c>
      <c r="N32" s="68">
        <v>0</v>
      </c>
      <c r="O32" s="68">
        <v>0</v>
      </c>
      <c r="P32" s="68">
        <v>0</v>
      </c>
      <c r="Q32" s="68">
        <v>0</v>
      </c>
      <c r="R32" s="39">
        <f t="shared" si="24"/>
        <v>0</v>
      </c>
      <c r="S32" s="68">
        <v>0</v>
      </c>
      <c r="T32" s="68">
        <v>0</v>
      </c>
      <c r="U32" s="68">
        <v>0</v>
      </c>
      <c r="V32" s="39">
        <f t="shared" si="25"/>
        <v>0</v>
      </c>
      <c r="W32" s="68">
        <v>0</v>
      </c>
      <c r="X32" s="68">
        <v>0</v>
      </c>
      <c r="Y32" s="39">
        <f t="shared" si="29"/>
        <v>0</v>
      </c>
      <c r="Z32" s="68">
        <v>0</v>
      </c>
      <c r="AA32" s="68">
        <v>0</v>
      </c>
      <c r="AB32" s="68">
        <v>0</v>
      </c>
      <c r="AC32" s="39">
        <f t="shared" si="27"/>
        <v>0</v>
      </c>
      <c r="AD32" s="68">
        <v>0</v>
      </c>
      <c r="AE32" s="39">
        <v>0</v>
      </c>
      <c r="AF32" s="68"/>
      <c r="AG32" s="68">
        <v>0</v>
      </c>
      <c r="AH32" s="68">
        <v>0</v>
      </c>
      <c r="AI32" s="68">
        <v>0</v>
      </c>
      <c r="AJ32" s="39">
        <f t="shared" si="28"/>
        <v>0</v>
      </c>
      <c r="AK32" s="68">
        <v>0</v>
      </c>
      <c r="AL32" s="68">
        <v>0</v>
      </c>
      <c r="AM32" s="68"/>
      <c r="AN32" s="68"/>
      <c r="AO32" s="68"/>
      <c r="AP32" s="68"/>
    </row>
    <row r="33" spans="1:42" ht="51" x14ac:dyDescent="0.25">
      <c r="A33" s="70" t="s">
        <v>81</v>
      </c>
      <c r="B33" s="61" t="s">
        <v>93</v>
      </c>
      <c r="C33" s="64">
        <f t="shared" si="34"/>
        <v>0</v>
      </c>
      <c r="D33" s="65">
        <v>0</v>
      </c>
      <c r="E33" s="67">
        <v>0</v>
      </c>
      <c r="F33" s="67">
        <v>0</v>
      </c>
      <c r="G33" s="67">
        <v>0</v>
      </c>
      <c r="H33" s="65">
        <f t="shared" si="32"/>
        <v>0</v>
      </c>
      <c r="I33" s="65">
        <v>0</v>
      </c>
      <c r="J33" s="68">
        <v>0</v>
      </c>
      <c r="K33" s="68">
        <v>0</v>
      </c>
      <c r="L33" s="68">
        <v>0</v>
      </c>
      <c r="M33" s="39">
        <f t="shared" si="23"/>
        <v>0</v>
      </c>
      <c r="N33" s="68">
        <v>0</v>
      </c>
      <c r="O33" s="68">
        <v>0</v>
      </c>
      <c r="P33" s="68">
        <v>0</v>
      </c>
      <c r="Q33" s="68">
        <v>0</v>
      </c>
      <c r="R33" s="39">
        <f t="shared" si="24"/>
        <v>0</v>
      </c>
      <c r="S33" s="68">
        <v>0</v>
      </c>
      <c r="T33" s="68">
        <v>0</v>
      </c>
      <c r="U33" s="68">
        <v>0</v>
      </c>
      <c r="V33" s="39">
        <f t="shared" si="25"/>
        <v>0</v>
      </c>
      <c r="W33" s="68">
        <v>0</v>
      </c>
      <c r="X33" s="68">
        <v>0</v>
      </c>
      <c r="Y33" s="39">
        <f t="shared" si="29"/>
        <v>0</v>
      </c>
      <c r="Z33" s="68">
        <v>0</v>
      </c>
      <c r="AA33" s="68">
        <v>0</v>
      </c>
      <c r="AB33" s="68">
        <v>0</v>
      </c>
      <c r="AC33" s="39">
        <f t="shared" si="27"/>
        <v>0</v>
      </c>
      <c r="AD33" s="68">
        <v>0</v>
      </c>
      <c r="AE33" s="39">
        <v>0</v>
      </c>
      <c r="AF33" s="68"/>
      <c r="AG33" s="68">
        <v>0</v>
      </c>
      <c r="AH33" s="68">
        <v>0</v>
      </c>
      <c r="AI33" s="68">
        <v>0</v>
      </c>
      <c r="AJ33" s="39">
        <f t="shared" si="28"/>
        <v>0</v>
      </c>
      <c r="AK33" s="68">
        <v>0</v>
      </c>
      <c r="AL33" s="68">
        <v>0</v>
      </c>
      <c r="AM33" s="68"/>
      <c r="AN33" s="68"/>
      <c r="AO33" s="68"/>
      <c r="AP33" s="68"/>
    </row>
    <row r="34" spans="1:42" ht="50.25" customHeight="1" x14ac:dyDescent="0.25">
      <c r="A34" s="70" t="s">
        <v>82</v>
      </c>
      <c r="B34" s="61" t="s">
        <v>62</v>
      </c>
      <c r="C34" s="64">
        <f t="shared" si="34"/>
        <v>0</v>
      </c>
      <c r="D34" s="65">
        <v>0</v>
      </c>
      <c r="E34" s="67">
        <v>0</v>
      </c>
      <c r="F34" s="67">
        <v>0</v>
      </c>
      <c r="G34" s="67">
        <v>0</v>
      </c>
      <c r="H34" s="65">
        <f t="shared" si="32"/>
        <v>0</v>
      </c>
      <c r="I34" s="65">
        <v>0</v>
      </c>
      <c r="J34" s="68">
        <v>0</v>
      </c>
      <c r="K34" s="68">
        <v>0</v>
      </c>
      <c r="L34" s="68">
        <v>0</v>
      </c>
      <c r="M34" s="39">
        <f t="shared" si="23"/>
        <v>0</v>
      </c>
      <c r="N34" s="68">
        <v>0</v>
      </c>
      <c r="O34" s="68">
        <v>0</v>
      </c>
      <c r="P34" s="68">
        <v>0</v>
      </c>
      <c r="Q34" s="68">
        <v>0</v>
      </c>
      <c r="R34" s="39">
        <f t="shared" si="24"/>
        <v>0</v>
      </c>
      <c r="S34" s="68">
        <v>0</v>
      </c>
      <c r="T34" s="68">
        <v>0</v>
      </c>
      <c r="U34" s="68">
        <v>0</v>
      </c>
      <c r="V34" s="39">
        <f t="shared" si="25"/>
        <v>0</v>
      </c>
      <c r="W34" s="68">
        <v>0</v>
      </c>
      <c r="X34" s="68">
        <v>0</v>
      </c>
      <c r="Y34" s="39">
        <f t="shared" si="29"/>
        <v>0</v>
      </c>
      <c r="Z34" s="68">
        <v>0</v>
      </c>
      <c r="AA34" s="68">
        <v>0</v>
      </c>
      <c r="AB34" s="68">
        <v>0</v>
      </c>
      <c r="AC34" s="39">
        <f t="shared" si="27"/>
        <v>0</v>
      </c>
      <c r="AD34" s="68">
        <v>0</v>
      </c>
      <c r="AE34" s="39">
        <v>0</v>
      </c>
      <c r="AF34" s="68"/>
      <c r="AG34" s="68">
        <v>0</v>
      </c>
      <c r="AH34" s="68">
        <v>0</v>
      </c>
      <c r="AI34" s="68">
        <v>0</v>
      </c>
      <c r="AJ34" s="39">
        <f t="shared" si="28"/>
        <v>0</v>
      </c>
      <c r="AK34" s="68">
        <v>0</v>
      </c>
      <c r="AL34" s="68">
        <v>0</v>
      </c>
      <c r="AM34" s="68"/>
      <c r="AN34" s="68"/>
      <c r="AO34" s="68"/>
      <c r="AP34" s="68"/>
    </row>
    <row r="35" spans="1:42" ht="51" x14ac:dyDescent="0.25">
      <c r="A35" s="70" t="s">
        <v>83</v>
      </c>
      <c r="B35" s="61" t="s">
        <v>63</v>
      </c>
      <c r="C35" s="64">
        <f t="shared" si="34"/>
        <v>0</v>
      </c>
      <c r="D35" s="65">
        <v>0</v>
      </c>
      <c r="E35" s="67">
        <v>0</v>
      </c>
      <c r="F35" s="67">
        <v>0</v>
      </c>
      <c r="G35" s="67">
        <v>0</v>
      </c>
      <c r="H35" s="65">
        <f t="shared" si="32"/>
        <v>0</v>
      </c>
      <c r="I35" s="65">
        <v>0</v>
      </c>
      <c r="J35" s="68">
        <v>0</v>
      </c>
      <c r="K35" s="68">
        <v>0</v>
      </c>
      <c r="L35" s="68">
        <v>0</v>
      </c>
      <c r="M35" s="39">
        <f t="shared" si="23"/>
        <v>0</v>
      </c>
      <c r="N35" s="68">
        <v>0</v>
      </c>
      <c r="O35" s="68">
        <v>0</v>
      </c>
      <c r="P35" s="68">
        <v>0</v>
      </c>
      <c r="Q35" s="68">
        <v>0</v>
      </c>
      <c r="R35" s="39">
        <f t="shared" si="24"/>
        <v>0</v>
      </c>
      <c r="S35" s="68">
        <v>0</v>
      </c>
      <c r="T35" s="68">
        <v>0</v>
      </c>
      <c r="U35" s="68">
        <v>0</v>
      </c>
      <c r="V35" s="39">
        <f t="shared" si="25"/>
        <v>0</v>
      </c>
      <c r="W35" s="68">
        <v>0</v>
      </c>
      <c r="X35" s="68">
        <v>0</v>
      </c>
      <c r="Y35" s="39">
        <f t="shared" si="29"/>
        <v>0</v>
      </c>
      <c r="Z35" s="68">
        <v>0</v>
      </c>
      <c r="AA35" s="68">
        <v>0</v>
      </c>
      <c r="AB35" s="68">
        <v>0</v>
      </c>
      <c r="AC35" s="39">
        <f t="shared" si="27"/>
        <v>0</v>
      </c>
      <c r="AD35" s="68">
        <v>0</v>
      </c>
      <c r="AE35" s="39">
        <v>0</v>
      </c>
      <c r="AF35" s="68"/>
      <c r="AG35" s="68">
        <v>0</v>
      </c>
      <c r="AH35" s="68">
        <v>0</v>
      </c>
      <c r="AI35" s="68">
        <v>0</v>
      </c>
      <c r="AJ35" s="39">
        <f t="shared" si="28"/>
        <v>0</v>
      </c>
      <c r="AK35" s="68">
        <v>0</v>
      </c>
      <c r="AL35" s="68">
        <v>0</v>
      </c>
      <c r="AM35" s="68"/>
      <c r="AN35" s="68"/>
      <c r="AO35" s="68"/>
      <c r="AP35" s="68"/>
    </row>
    <row r="36" spans="1:42" ht="51" x14ac:dyDescent="0.25">
      <c r="A36" s="70" t="s">
        <v>84</v>
      </c>
      <c r="B36" s="61" t="s">
        <v>64</v>
      </c>
      <c r="C36" s="64">
        <f t="shared" si="34"/>
        <v>0</v>
      </c>
      <c r="D36" s="65">
        <v>0</v>
      </c>
      <c r="E36" s="67">
        <v>0</v>
      </c>
      <c r="F36" s="67">
        <v>0</v>
      </c>
      <c r="G36" s="67">
        <v>0</v>
      </c>
      <c r="H36" s="65">
        <f t="shared" si="32"/>
        <v>0</v>
      </c>
      <c r="I36" s="65">
        <v>0</v>
      </c>
      <c r="J36" s="68">
        <v>0</v>
      </c>
      <c r="K36" s="68">
        <v>0</v>
      </c>
      <c r="L36" s="68">
        <v>0</v>
      </c>
      <c r="M36" s="39">
        <f t="shared" si="23"/>
        <v>0</v>
      </c>
      <c r="N36" s="68">
        <v>0</v>
      </c>
      <c r="O36" s="68">
        <v>0</v>
      </c>
      <c r="P36" s="68">
        <v>0</v>
      </c>
      <c r="Q36" s="68">
        <v>0</v>
      </c>
      <c r="R36" s="39">
        <f t="shared" si="24"/>
        <v>0</v>
      </c>
      <c r="S36" s="68">
        <v>0</v>
      </c>
      <c r="T36" s="68">
        <v>0</v>
      </c>
      <c r="U36" s="68">
        <v>0</v>
      </c>
      <c r="V36" s="39">
        <f t="shared" si="25"/>
        <v>0</v>
      </c>
      <c r="W36" s="68">
        <v>0</v>
      </c>
      <c r="X36" s="68">
        <v>0</v>
      </c>
      <c r="Y36" s="39">
        <f t="shared" si="29"/>
        <v>0</v>
      </c>
      <c r="Z36" s="68">
        <v>0</v>
      </c>
      <c r="AA36" s="68">
        <v>0</v>
      </c>
      <c r="AB36" s="68">
        <v>0</v>
      </c>
      <c r="AC36" s="39">
        <f t="shared" si="27"/>
        <v>0</v>
      </c>
      <c r="AD36" s="68">
        <v>0</v>
      </c>
      <c r="AE36" s="39">
        <v>0</v>
      </c>
      <c r="AF36" s="68"/>
      <c r="AG36" s="68">
        <v>0</v>
      </c>
      <c r="AH36" s="68">
        <v>0</v>
      </c>
      <c r="AI36" s="68">
        <v>0</v>
      </c>
      <c r="AJ36" s="39">
        <f t="shared" si="28"/>
        <v>0</v>
      </c>
      <c r="AK36" s="68">
        <v>0</v>
      </c>
      <c r="AL36" s="68">
        <v>0</v>
      </c>
      <c r="AM36" s="68"/>
      <c r="AN36" s="68"/>
      <c r="AO36" s="68"/>
      <c r="AP36" s="68"/>
    </row>
    <row r="37" spans="1:42" ht="42.75" customHeight="1" x14ac:dyDescent="0.25">
      <c r="A37" s="70" t="s">
        <v>94</v>
      </c>
      <c r="B37" s="61" t="s">
        <v>65</v>
      </c>
      <c r="C37" s="64">
        <f t="shared" si="34"/>
        <v>0</v>
      </c>
      <c r="D37" s="65">
        <v>0</v>
      </c>
      <c r="E37" s="67">
        <v>0</v>
      </c>
      <c r="F37" s="67">
        <v>0</v>
      </c>
      <c r="G37" s="67">
        <v>0</v>
      </c>
      <c r="H37" s="65">
        <f t="shared" si="32"/>
        <v>0</v>
      </c>
      <c r="I37" s="65">
        <v>0</v>
      </c>
      <c r="J37" s="68">
        <v>0</v>
      </c>
      <c r="K37" s="68">
        <v>0</v>
      </c>
      <c r="L37" s="68">
        <v>0</v>
      </c>
      <c r="M37" s="39">
        <f t="shared" si="23"/>
        <v>0</v>
      </c>
      <c r="N37" s="68">
        <v>0</v>
      </c>
      <c r="O37" s="68">
        <v>0</v>
      </c>
      <c r="P37" s="68">
        <v>0</v>
      </c>
      <c r="Q37" s="68">
        <v>0</v>
      </c>
      <c r="R37" s="39">
        <f t="shared" si="24"/>
        <v>0</v>
      </c>
      <c r="S37" s="68">
        <v>0</v>
      </c>
      <c r="T37" s="68">
        <v>0</v>
      </c>
      <c r="U37" s="68">
        <v>0</v>
      </c>
      <c r="V37" s="39">
        <f t="shared" si="25"/>
        <v>0</v>
      </c>
      <c r="W37" s="68">
        <v>0</v>
      </c>
      <c r="X37" s="68">
        <v>0</v>
      </c>
      <c r="Y37" s="39">
        <f t="shared" si="29"/>
        <v>0</v>
      </c>
      <c r="Z37" s="68">
        <v>0</v>
      </c>
      <c r="AA37" s="68">
        <v>0</v>
      </c>
      <c r="AB37" s="68">
        <v>0</v>
      </c>
      <c r="AC37" s="39">
        <f t="shared" si="27"/>
        <v>0</v>
      </c>
      <c r="AD37" s="68">
        <v>0</v>
      </c>
      <c r="AE37" s="39">
        <v>0</v>
      </c>
      <c r="AF37" s="68"/>
      <c r="AG37" s="68">
        <v>0</v>
      </c>
      <c r="AH37" s="68">
        <v>0</v>
      </c>
      <c r="AI37" s="68">
        <v>0</v>
      </c>
      <c r="AJ37" s="39">
        <f t="shared" si="28"/>
        <v>0</v>
      </c>
      <c r="AK37" s="68">
        <v>0</v>
      </c>
      <c r="AL37" s="68">
        <v>0</v>
      </c>
      <c r="AM37" s="68"/>
      <c r="AN37" s="68"/>
      <c r="AO37" s="68"/>
      <c r="AP37" s="68"/>
    </row>
    <row r="38" spans="1:42" ht="40.5" customHeight="1" x14ac:dyDescent="0.25">
      <c r="A38" s="70" t="s">
        <v>143</v>
      </c>
      <c r="B38" s="81" t="s">
        <v>144</v>
      </c>
      <c r="C38" s="64">
        <v>1</v>
      </c>
      <c r="D38" s="65">
        <v>0</v>
      </c>
      <c r="E38" s="67">
        <v>1</v>
      </c>
      <c r="F38" s="67">
        <v>0</v>
      </c>
      <c r="G38" s="67">
        <v>0</v>
      </c>
      <c r="H38" s="65">
        <v>0</v>
      </c>
      <c r="I38" s="65">
        <v>0</v>
      </c>
      <c r="J38" s="68">
        <v>0</v>
      </c>
      <c r="K38" s="68">
        <v>0</v>
      </c>
      <c r="L38" s="68">
        <v>0</v>
      </c>
      <c r="M38" s="39">
        <v>0</v>
      </c>
      <c r="N38" s="68">
        <v>0</v>
      </c>
      <c r="O38" s="68">
        <v>0</v>
      </c>
      <c r="P38" s="68">
        <v>0</v>
      </c>
      <c r="Q38" s="68">
        <v>0</v>
      </c>
      <c r="R38" s="39">
        <v>0</v>
      </c>
      <c r="S38" s="68">
        <v>0</v>
      </c>
      <c r="T38" s="68">
        <v>0</v>
      </c>
      <c r="U38" s="68">
        <v>0</v>
      </c>
      <c r="V38" s="39">
        <v>0</v>
      </c>
      <c r="W38" s="68">
        <v>0</v>
      </c>
      <c r="X38" s="68">
        <v>0</v>
      </c>
      <c r="Y38" s="39">
        <f t="shared" si="29"/>
        <v>1</v>
      </c>
      <c r="Z38" s="68">
        <v>0</v>
      </c>
      <c r="AA38" s="68">
        <v>0</v>
      </c>
      <c r="AB38" s="68">
        <v>0</v>
      </c>
      <c r="AC38" s="39">
        <v>0</v>
      </c>
      <c r="AD38" s="68">
        <v>0</v>
      </c>
      <c r="AE38" s="39">
        <v>0</v>
      </c>
      <c r="AF38" s="68"/>
      <c r="AG38" s="68">
        <v>0</v>
      </c>
      <c r="AH38" s="68">
        <v>0</v>
      </c>
      <c r="AI38" s="68">
        <v>0</v>
      </c>
      <c r="AJ38" s="39">
        <v>0</v>
      </c>
      <c r="AK38" s="68">
        <v>0</v>
      </c>
      <c r="AL38" s="68">
        <v>0</v>
      </c>
      <c r="AM38" s="68"/>
      <c r="AN38" s="68"/>
      <c r="AO38" s="68"/>
      <c r="AP38" s="68"/>
    </row>
    <row r="39" spans="1:42" ht="25.5" x14ac:dyDescent="0.25">
      <c r="A39" s="70" t="s">
        <v>99</v>
      </c>
      <c r="B39" s="81" t="s">
        <v>137</v>
      </c>
      <c r="C39" s="64">
        <v>2</v>
      </c>
      <c r="D39" s="65">
        <v>0</v>
      </c>
      <c r="E39" s="67">
        <v>2</v>
      </c>
      <c r="F39" s="67">
        <v>0</v>
      </c>
      <c r="G39" s="67">
        <v>0</v>
      </c>
      <c r="H39" s="65">
        <f t="shared" ref="H39" si="36">I39+J39+K39</f>
        <v>0</v>
      </c>
      <c r="I39" s="65">
        <v>0</v>
      </c>
      <c r="J39" s="68">
        <v>0</v>
      </c>
      <c r="K39" s="68">
        <v>0</v>
      </c>
      <c r="L39" s="68">
        <v>0</v>
      </c>
      <c r="M39" s="39">
        <f t="shared" ref="M39" si="37">N39+O39+P39+Q39</f>
        <v>0</v>
      </c>
      <c r="N39" s="68">
        <v>0</v>
      </c>
      <c r="O39" s="68">
        <v>0</v>
      </c>
      <c r="P39" s="68">
        <v>0</v>
      </c>
      <c r="Q39" s="68">
        <v>0</v>
      </c>
      <c r="R39" s="39">
        <f t="shared" ref="R39" si="38">S39+T39+U39</f>
        <v>0</v>
      </c>
      <c r="S39" s="68">
        <v>0</v>
      </c>
      <c r="T39" s="68"/>
      <c r="U39" s="68">
        <v>0</v>
      </c>
      <c r="V39" s="39">
        <f t="shared" ref="V39" si="39">M39+R39</f>
        <v>0</v>
      </c>
      <c r="W39" s="68">
        <v>0</v>
      </c>
      <c r="X39" s="68">
        <v>0</v>
      </c>
      <c r="Y39" s="39">
        <f t="shared" si="29"/>
        <v>2</v>
      </c>
      <c r="Z39" s="68">
        <v>0</v>
      </c>
      <c r="AA39" s="68">
        <v>0</v>
      </c>
      <c r="AB39" s="68">
        <v>1</v>
      </c>
      <c r="AC39" s="39">
        <f t="shared" ref="AC39" si="40">AA39+AB39</f>
        <v>1</v>
      </c>
      <c r="AD39" s="68">
        <v>0</v>
      </c>
      <c r="AE39" s="39">
        <v>1</v>
      </c>
      <c r="AF39" s="68"/>
      <c r="AG39" s="68">
        <v>0</v>
      </c>
      <c r="AH39" s="68">
        <v>0</v>
      </c>
      <c r="AI39" s="68">
        <v>1</v>
      </c>
      <c r="AJ39" s="39">
        <v>1</v>
      </c>
      <c r="AK39" s="68">
        <v>0</v>
      </c>
      <c r="AL39" s="68">
        <v>1</v>
      </c>
      <c r="AM39" s="68"/>
      <c r="AN39" s="68"/>
      <c r="AO39" s="68"/>
      <c r="AP39" s="68"/>
    </row>
    <row r="40" spans="1:42" ht="51" x14ac:dyDescent="0.25">
      <c r="A40" s="70" t="s">
        <v>100</v>
      </c>
      <c r="B40" s="81" t="s">
        <v>136</v>
      </c>
      <c r="C40" s="64">
        <v>1</v>
      </c>
      <c r="D40" s="65">
        <v>0</v>
      </c>
      <c r="E40" s="67">
        <v>1</v>
      </c>
      <c r="F40" s="67">
        <v>0</v>
      </c>
      <c r="G40" s="67">
        <v>0</v>
      </c>
      <c r="H40" s="65">
        <f t="shared" si="32"/>
        <v>3</v>
      </c>
      <c r="I40" s="65">
        <v>3</v>
      </c>
      <c r="J40" s="68">
        <v>0</v>
      </c>
      <c r="K40" s="68">
        <v>0</v>
      </c>
      <c r="L40" s="68">
        <v>0</v>
      </c>
      <c r="M40" s="39">
        <f t="shared" si="23"/>
        <v>1</v>
      </c>
      <c r="N40" s="68">
        <v>1</v>
      </c>
      <c r="O40" s="68">
        <v>0</v>
      </c>
      <c r="P40" s="68">
        <v>0</v>
      </c>
      <c r="Q40" s="68">
        <v>0</v>
      </c>
      <c r="R40" s="39">
        <f t="shared" si="24"/>
        <v>0</v>
      </c>
      <c r="S40" s="68">
        <v>0</v>
      </c>
      <c r="T40" s="68">
        <v>0</v>
      </c>
      <c r="U40" s="68">
        <v>0</v>
      </c>
      <c r="V40" s="39">
        <f t="shared" si="25"/>
        <v>1</v>
      </c>
      <c r="W40" s="68">
        <v>0</v>
      </c>
      <c r="X40" s="68">
        <v>0</v>
      </c>
      <c r="Y40" s="39">
        <f t="shared" ref="Y40" si="41">E40+I40-M40-R40</f>
        <v>3</v>
      </c>
      <c r="Z40" s="68">
        <v>0</v>
      </c>
      <c r="AA40" s="68">
        <v>0</v>
      </c>
      <c r="AB40" s="68">
        <v>0</v>
      </c>
      <c r="AC40" s="39">
        <f t="shared" si="27"/>
        <v>0</v>
      </c>
      <c r="AD40" s="68">
        <v>0</v>
      </c>
      <c r="AE40" s="39">
        <v>0</v>
      </c>
      <c r="AF40" s="68"/>
      <c r="AG40" s="68">
        <v>0</v>
      </c>
      <c r="AH40" s="68">
        <v>0</v>
      </c>
      <c r="AI40" s="68">
        <v>0</v>
      </c>
      <c r="AJ40" s="39">
        <v>0</v>
      </c>
      <c r="AK40" s="68">
        <v>0</v>
      </c>
      <c r="AL40" s="68">
        <v>0</v>
      </c>
      <c r="AM40" s="68"/>
      <c r="AN40" s="68"/>
      <c r="AO40" s="68"/>
      <c r="AP40" s="68"/>
    </row>
    <row r="41" spans="1:42" ht="41.25" customHeight="1" x14ac:dyDescent="0.25">
      <c r="A41" s="70" t="s">
        <v>101</v>
      </c>
      <c r="B41" s="81" t="s">
        <v>138</v>
      </c>
      <c r="C41" s="64">
        <f t="shared" si="34"/>
        <v>3</v>
      </c>
      <c r="D41" s="65">
        <v>0</v>
      </c>
      <c r="E41" s="67">
        <v>3</v>
      </c>
      <c r="F41" s="67">
        <v>0</v>
      </c>
      <c r="G41" s="67">
        <v>0</v>
      </c>
      <c r="H41" s="65">
        <f t="shared" si="32"/>
        <v>0</v>
      </c>
      <c r="I41" s="65">
        <v>0</v>
      </c>
      <c r="J41" s="68">
        <v>0</v>
      </c>
      <c r="K41" s="68">
        <v>0</v>
      </c>
      <c r="L41" s="68">
        <v>0</v>
      </c>
      <c r="M41" s="39">
        <f t="shared" si="23"/>
        <v>0</v>
      </c>
      <c r="N41" s="68">
        <v>0</v>
      </c>
      <c r="O41" s="68">
        <v>0</v>
      </c>
      <c r="P41" s="68">
        <v>0</v>
      </c>
      <c r="Q41" s="68">
        <v>0</v>
      </c>
      <c r="R41" s="39">
        <f t="shared" si="24"/>
        <v>0</v>
      </c>
      <c r="S41" s="68">
        <v>0</v>
      </c>
      <c r="T41" s="68"/>
      <c r="U41" s="68">
        <v>0</v>
      </c>
      <c r="V41" s="39">
        <f t="shared" si="25"/>
        <v>0</v>
      </c>
      <c r="W41" s="68">
        <v>0</v>
      </c>
      <c r="X41" s="68">
        <v>0</v>
      </c>
      <c r="Y41" s="39">
        <f t="shared" si="29"/>
        <v>3</v>
      </c>
      <c r="Z41" s="68">
        <v>0</v>
      </c>
      <c r="AA41" s="68">
        <v>0</v>
      </c>
      <c r="AB41" s="68">
        <v>0</v>
      </c>
      <c r="AC41" s="39">
        <f t="shared" si="27"/>
        <v>0</v>
      </c>
      <c r="AD41" s="68">
        <v>0</v>
      </c>
      <c r="AE41" s="39">
        <v>0</v>
      </c>
      <c r="AF41" s="68"/>
      <c r="AG41" s="68">
        <v>0</v>
      </c>
      <c r="AH41" s="68">
        <v>0</v>
      </c>
      <c r="AI41" s="68">
        <v>0</v>
      </c>
      <c r="AJ41" s="39">
        <v>0</v>
      </c>
      <c r="AK41" s="68">
        <v>0</v>
      </c>
      <c r="AL41" s="68">
        <v>0</v>
      </c>
      <c r="AM41" s="68"/>
      <c r="AN41" s="68"/>
      <c r="AO41" s="68"/>
      <c r="AP41" s="68"/>
    </row>
    <row r="42" spans="1:42" x14ac:dyDescent="0.25">
      <c r="A42" s="70" t="s">
        <v>52</v>
      </c>
      <c r="B42" s="61" t="s">
        <v>3</v>
      </c>
      <c r="C42" s="64">
        <v>5</v>
      </c>
      <c r="D42" s="65">
        <v>0</v>
      </c>
      <c r="E42" s="67">
        <v>5</v>
      </c>
      <c r="F42" s="67">
        <v>0</v>
      </c>
      <c r="G42" s="67">
        <v>0</v>
      </c>
      <c r="H42" s="65">
        <v>3</v>
      </c>
      <c r="I42" s="65">
        <f t="shared" ref="I42" si="42">H42-J42-K42</f>
        <v>1</v>
      </c>
      <c r="J42" s="68">
        <v>2</v>
      </c>
      <c r="K42" s="68">
        <v>0</v>
      </c>
      <c r="L42" s="68">
        <v>0</v>
      </c>
      <c r="M42" s="39">
        <f t="shared" si="23"/>
        <v>2</v>
      </c>
      <c r="N42" s="68">
        <v>1</v>
      </c>
      <c r="O42" s="68">
        <v>0</v>
      </c>
      <c r="P42" s="68">
        <v>1</v>
      </c>
      <c r="Q42" s="68">
        <v>0</v>
      </c>
      <c r="R42" s="39">
        <f t="shared" si="24"/>
        <v>1</v>
      </c>
      <c r="S42" s="68">
        <v>0</v>
      </c>
      <c r="T42" s="68">
        <v>0</v>
      </c>
      <c r="U42" s="68">
        <v>1</v>
      </c>
      <c r="V42" s="39">
        <f t="shared" si="25"/>
        <v>3</v>
      </c>
      <c r="W42" s="68">
        <v>0</v>
      </c>
      <c r="X42" s="68">
        <v>0</v>
      </c>
      <c r="Y42" s="39">
        <f t="shared" si="29"/>
        <v>3</v>
      </c>
      <c r="Z42" s="68">
        <v>0</v>
      </c>
      <c r="AA42" s="68">
        <v>3</v>
      </c>
      <c r="AB42" s="68">
        <v>2</v>
      </c>
      <c r="AC42" s="39">
        <f t="shared" si="27"/>
        <v>5</v>
      </c>
      <c r="AD42" s="68">
        <v>0</v>
      </c>
      <c r="AE42" s="68">
        <v>5</v>
      </c>
      <c r="AF42" s="68"/>
      <c r="AG42" s="68">
        <v>5</v>
      </c>
      <c r="AH42" s="68">
        <v>0</v>
      </c>
      <c r="AI42" s="68">
        <v>0</v>
      </c>
      <c r="AJ42" s="39">
        <f t="shared" ref="AJ42" si="43">AH42+AI42</f>
        <v>0</v>
      </c>
      <c r="AK42" s="68">
        <v>0</v>
      </c>
      <c r="AL42" s="68">
        <v>0</v>
      </c>
      <c r="AM42" s="68"/>
      <c r="AN42" s="68"/>
      <c r="AO42" s="68"/>
      <c r="AP42" s="68"/>
    </row>
    <row r="43" spans="1:42" s="120" customFormat="1" x14ac:dyDescent="0.25">
      <c r="A43" s="70"/>
      <c r="B43" s="61" t="s">
        <v>16</v>
      </c>
      <c r="C43" s="56">
        <f t="shared" ref="C43:AP43" si="44">C8+C11+C14+C17+C18+C19+C27+C33+C34+C35+C36+C37+C38+C39+C40+C41+C42</f>
        <v>241</v>
      </c>
      <c r="D43" s="56">
        <f t="shared" si="44"/>
        <v>0</v>
      </c>
      <c r="E43" s="56">
        <f t="shared" si="44"/>
        <v>241</v>
      </c>
      <c r="F43" s="56">
        <f t="shared" si="44"/>
        <v>0</v>
      </c>
      <c r="G43" s="56">
        <f t="shared" si="44"/>
        <v>0</v>
      </c>
      <c r="H43" s="56">
        <f t="shared" si="44"/>
        <v>131</v>
      </c>
      <c r="I43" s="56">
        <f t="shared" si="44"/>
        <v>115</v>
      </c>
      <c r="J43" s="56">
        <f t="shared" si="44"/>
        <v>10</v>
      </c>
      <c r="K43" s="56">
        <f t="shared" si="44"/>
        <v>6</v>
      </c>
      <c r="L43" s="56">
        <f t="shared" si="44"/>
        <v>0</v>
      </c>
      <c r="M43" s="56">
        <f t="shared" si="44"/>
        <v>89</v>
      </c>
      <c r="N43" s="56">
        <f t="shared" si="44"/>
        <v>30</v>
      </c>
      <c r="O43" s="56">
        <f t="shared" si="44"/>
        <v>6</v>
      </c>
      <c r="P43" s="56">
        <f t="shared" si="44"/>
        <v>52</v>
      </c>
      <c r="Q43" s="56">
        <f t="shared" si="44"/>
        <v>1</v>
      </c>
      <c r="R43" s="56">
        <f t="shared" si="44"/>
        <v>40</v>
      </c>
      <c r="S43" s="56">
        <f t="shared" si="44"/>
        <v>0</v>
      </c>
      <c r="T43" s="56">
        <f t="shared" si="44"/>
        <v>30</v>
      </c>
      <c r="U43" s="56">
        <f t="shared" si="44"/>
        <v>10</v>
      </c>
      <c r="V43" s="56">
        <f t="shared" si="44"/>
        <v>129</v>
      </c>
      <c r="W43" s="56">
        <f t="shared" si="44"/>
        <v>0</v>
      </c>
      <c r="X43" s="56">
        <f t="shared" si="44"/>
        <v>0</v>
      </c>
      <c r="Y43" s="56">
        <f t="shared" si="44"/>
        <v>227</v>
      </c>
      <c r="Z43" s="56">
        <f t="shared" si="44"/>
        <v>0</v>
      </c>
      <c r="AA43" s="56">
        <f t="shared" si="44"/>
        <v>33</v>
      </c>
      <c r="AB43" s="56">
        <f t="shared" si="44"/>
        <v>15</v>
      </c>
      <c r="AC43" s="56">
        <f t="shared" si="44"/>
        <v>48</v>
      </c>
      <c r="AD43" s="56">
        <f t="shared" si="44"/>
        <v>17</v>
      </c>
      <c r="AE43" s="56">
        <f t="shared" si="44"/>
        <v>31</v>
      </c>
      <c r="AF43" s="56">
        <f t="shared" si="44"/>
        <v>0</v>
      </c>
      <c r="AG43" s="56">
        <f t="shared" si="44"/>
        <v>45</v>
      </c>
      <c r="AH43" s="56">
        <f t="shared" si="44"/>
        <v>1</v>
      </c>
      <c r="AI43" s="56">
        <f t="shared" si="44"/>
        <v>2</v>
      </c>
      <c r="AJ43" s="56">
        <f t="shared" si="44"/>
        <v>3</v>
      </c>
      <c r="AK43" s="56">
        <f t="shared" si="44"/>
        <v>1</v>
      </c>
      <c r="AL43" s="56">
        <f t="shared" si="44"/>
        <v>2</v>
      </c>
      <c r="AM43" s="56">
        <f t="shared" si="44"/>
        <v>0</v>
      </c>
      <c r="AN43" s="56">
        <f t="shared" si="44"/>
        <v>0</v>
      </c>
      <c r="AO43" s="56">
        <f t="shared" si="44"/>
        <v>0</v>
      </c>
      <c r="AP43" s="56">
        <f t="shared" si="44"/>
        <v>0</v>
      </c>
    </row>
    <row r="44" spans="1:42" x14ac:dyDescent="0.25">
      <c r="A44" s="71"/>
      <c r="B44" s="71"/>
      <c r="C44" s="71" t="s">
        <v>103</v>
      </c>
      <c r="D44" s="71" t="s">
        <v>104</v>
      </c>
      <c r="E44" s="71" t="s">
        <v>47</v>
      </c>
      <c r="F44" s="71" t="s">
        <v>105</v>
      </c>
      <c r="G44" s="71" t="s">
        <v>106</v>
      </c>
      <c r="H44" s="71" t="s">
        <v>107</v>
      </c>
      <c r="I44" s="71" t="s">
        <v>108</v>
      </c>
      <c r="J44" s="71" t="s">
        <v>52</v>
      </c>
      <c r="K44" s="71" t="s">
        <v>81</v>
      </c>
      <c r="L44" s="71" t="s">
        <v>82</v>
      </c>
      <c r="M44" s="71" t="s">
        <v>83</v>
      </c>
      <c r="N44" s="71" t="s">
        <v>84</v>
      </c>
      <c r="O44" s="71" t="s">
        <v>94</v>
      </c>
      <c r="P44" s="71" t="s">
        <v>109</v>
      </c>
      <c r="Q44" s="71" t="s">
        <v>110</v>
      </c>
      <c r="R44" s="71" t="s">
        <v>111</v>
      </c>
      <c r="S44" s="71" t="s">
        <v>112</v>
      </c>
      <c r="T44" s="71" t="s">
        <v>113</v>
      </c>
      <c r="U44" s="71" t="s">
        <v>114</v>
      </c>
      <c r="V44" s="71" t="s">
        <v>115</v>
      </c>
      <c r="W44" s="71" t="s">
        <v>116</v>
      </c>
      <c r="X44" s="71" t="s">
        <v>117</v>
      </c>
      <c r="Y44" s="71" t="s">
        <v>118</v>
      </c>
      <c r="Z44" s="71" t="s">
        <v>119</v>
      </c>
      <c r="AA44" s="71" t="s">
        <v>120</v>
      </c>
      <c r="AB44" s="71" t="s">
        <v>121</v>
      </c>
      <c r="AC44" s="71" t="s">
        <v>122</v>
      </c>
      <c r="AD44" s="71" t="s">
        <v>123</v>
      </c>
      <c r="AE44" s="71" t="s">
        <v>124</v>
      </c>
      <c r="AF44" s="71" t="s">
        <v>125</v>
      </c>
      <c r="AG44" s="71" t="s">
        <v>126</v>
      </c>
      <c r="AH44" s="71" t="s">
        <v>127</v>
      </c>
      <c r="AI44" s="71" t="s">
        <v>128</v>
      </c>
      <c r="AJ44" s="71" t="s">
        <v>129</v>
      </c>
      <c r="AK44" s="71" t="s">
        <v>130</v>
      </c>
      <c r="AL44" s="71" t="s">
        <v>131</v>
      </c>
      <c r="AM44" s="71" t="s">
        <v>132</v>
      </c>
      <c r="AN44" s="71" t="s">
        <v>133</v>
      </c>
      <c r="AO44" s="71" t="s">
        <v>134</v>
      </c>
      <c r="AP44" s="71" t="s">
        <v>135</v>
      </c>
    </row>
    <row r="45" spans="1:42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</row>
    <row r="46" spans="1:42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</row>
    <row r="47" spans="1:42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</row>
    <row r="48" spans="1:42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</row>
    <row r="49" spans="1:42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</row>
    <row r="50" spans="1:42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</row>
    <row r="51" spans="1:42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</row>
    <row r="52" spans="1:42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</row>
    <row r="53" spans="1:42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</row>
    <row r="54" spans="1:42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</row>
    <row r="55" spans="1:42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</row>
    <row r="56" spans="1:42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</row>
    <row r="57" spans="1:42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</row>
    <row r="58" spans="1:42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</row>
    <row r="59" spans="1:42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</row>
    <row r="60" spans="1:42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1:42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</row>
    <row r="62" spans="1:42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</row>
    <row r="63" spans="1:42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</row>
    <row r="64" spans="1:42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</row>
    <row r="65" spans="1:42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</row>
    <row r="66" spans="1:42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</row>
    <row r="67" spans="1:42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</row>
    <row r="68" spans="1:42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</row>
    <row r="69" spans="1:42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</row>
    <row r="70" spans="1:42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</row>
    <row r="71" spans="1:42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</row>
    <row r="72" spans="1:42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1:42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</row>
    <row r="74" spans="1:42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</row>
    <row r="75" spans="1:42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</row>
    <row r="76" spans="1:42" x14ac:dyDescent="0.25">
      <c r="A76" s="71"/>
      <c r="B76" s="71"/>
      <c r="C76" s="71"/>
      <c r="D76" s="71"/>
      <c r="E76" s="71"/>
      <c r="F76" s="71"/>
      <c r="G76" s="71"/>
      <c r="H76" s="71"/>
      <c r="I76" s="71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</row>
    <row r="77" spans="1:42" x14ac:dyDescent="0.25">
      <c r="A77" s="71"/>
      <c r="B77" s="71"/>
      <c r="C77" s="71"/>
      <c r="D77" s="71"/>
      <c r="E77" s="71"/>
      <c r="F77" s="71"/>
      <c r="G77" s="71"/>
      <c r="H77" s="71"/>
      <c r="I77" s="71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</row>
    <row r="78" spans="1:42" x14ac:dyDescent="0.25">
      <c r="A78" s="71"/>
      <c r="B78" s="71"/>
      <c r="C78" s="71"/>
      <c r="D78" s="71"/>
      <c r="E78" s="71"/>
      <c r="F78" s="71"/>
      <c r="G78" s="71"/>
      <c r="H78" s="71"/>
      <c r="I78" s="71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</row>
    <row r="79" spans="1:42" x14ac:dyDescent="0.25">
      <c r="A79" s="71"/>
      <c r="B79" s="71"/>
      <c r="C79" s="71"/>
      <c r="D79" s="71"/>
      <c r="E79" s="71"/>
      <c r="F79" s="71"/>
      <c r="G79" s="71"/>
      <c r="H79" s="71"/>
      <c r="I79" s="71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</row>
    <row r="80" spans="1:42" x14ac:dyDescent="0.25">
      <c r="A80" s="71"/>
      <c r="B80" s="71"/>
      <c r="C80" s="71"/>
      <c r="D80" s="71"/>
      <c r="E80" s="71"/>
      <c r="F80" s="71"/>
      <c r="G80" s="71"/>
      <c r="H80" s="71"/>
      <c r="I80" s="71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</row>
    <row r="81" spans="1:42" x14ac:dyDescent="0.25">
      <c r="A81" s="71"/>
      <c r="B81" s="71"/>
      <c r="C81" s="71"/>
      <c r="D81" s="71"/>
      <c r="E81" s="71"/>
      <c r="F81" s="71"/>
      <c r="G81" s="71"/>
      <c r="H81" s="71"/>
      <c r="I81" s="71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</row>
    <row r="82" spans="1:42" x14ac:dyDescent="0.25">
      <c r="A82" s="71"/>
      <c r="B82" s="71"/>
      <c r="C82" s="71"/>
      <c r="D82" s="71"/>
      <c r="E82" s="71"/>
      <c r="F82" s="71"/>
      <c r="G82" s="71"/>
      <c r="H82" s="71"/>
      <c r="I82" s="71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</row>
    <row r="83" spans="1:42" x14ac:dyDescent="0.25">
      <c r="A83" s="71"/>
      <c r="B83" s="71"/>
      <c r="C83" s="71"/>
      <c r="D83" s="71"/>
      <c r="E83" s="71"/>
      <c r="F83" s="71"/>
      <c r="G83" s="71"/>
      <c r="H83" s="71"/>
      <c r="I83" s="71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</row>
    <row r="84" spans="1:42" x14ac:dyDescent="0.25">
      <c r="A84" s="71"/>
      <c r="B84" s="71"/>
      <c r="C84" s="71"/>
      <c r="D84" s="71"/>
      <c r="E84" s="71"/>
      <c r="F84" s="71"/>
      <c r="G84" s="71"/>
      <c r="H84" s="71"/>
      <c r="I84" s="71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</row>
    <row r="85" spans="1:42" x14ac:dyDescent="0.25">
      <c r="A85" s="71"/>
      <c r="B85" s="71"/>
      <c r="C85" s="71"/>
      <c r="D85" s="71"/>
      <c r="E85" s="71"/>
      <c r="F85" s="71"/>
      <c r="G85" s="71"/>
      <c r="H85" s="71"/>
      <c r="I85" s="71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</row>
    <row r="86" spans="1:42" x14ac:dyDescent="0.25">
      <c r="A86" s="71"/>
      <c r="B86" s="71"/>
      <c r="C86" s="71"/>
      <c r="D86" s="71"/>
      <c r="E86" s="71"/>
      <c r="F86" s="71"/>
      <c r="G86" s="71"/>
      <c r="H86" s="71"/>
      <c r="I86" s="71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</row>
    <row r="87" spans="1:42" x14ac:dyDescent="0.25">
      <c r="A87" s="71"/>
      <c r="B87" s="71"/>
      <c r="C87" s="71"/>
      <c r="D87" s="71"/>
      <c r="E87" s="71"/>
      <c r="F87" s="71"/>
      <c r="G87" s="71"/>
      <c r="H87" s="71"/>
      <c r="I87" s="71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</row>
    <row r="88" spans="1:42" x14ac:dyDescent="0.25">
      <c r="A88" s="71"/>
      <c r="B88" s="71"/>
      <c r="C88" s="71"/>
      <c r="D88" s="71"/>
      <c r="E88" s="71"/>
      <c r="F88" s="71"/>
      <c r="G88" s="71"/>
      <c r="H88" s="71"/>
      <c r="I88" s="71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</row>
    <row r="89" spans="1:42" x14ac:dyDescent="0.25">
      <c r="A89" s="71"/>
      <c r="B89" s="71"/>
      <c r="C89" s="71"/>
      <c r="D89" s="71"/>
      <c r="E89" s="71"/>
      <c r="F89" s="71"/>
      <c r="G89" s="71"/>
      <c r="H89" s="71"/>
      <c r="I89" s="71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</row>
    <row r="90" spans="1:42" x14ac:dyDescent="0.25">
      <c r="A90" s="71"/>
      <c r="B90" s="71"/>
      <c r="C90" s="71"/>
      <c r="D90" s="71"/>
      <c r="E90" s="71"/>
      <c r="F90" s="71"/>
      <c r="G90" s="71"/>
      <c r="H90" s="71"/>
      <c r="I90" s="71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</row>
    <row r="91" spans="1:42" x14ac:dyDescent="0.25">
      <c r="A91" s="71"/>
      <c r="B91" s="71"/>
      <c r="C91" s="71"/>
      <c r="D91" s="71"/>
      <c r="E91" s="71"/>
      <c r="F91" s="71"/>
      <c r="G91" s="71"/>
      <c r="H91" s="71"/>
      <c r="I91" s="71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</row>
    <row r="92" spans="1:42" x14ac:dyDescent="0.25">
      <c r="A92" s="71"/>
      <c r="B92" s="71"/>
      <c r="C92" s="71"/>
      <c r="D92" s="71"/>
      <c r="E92" s="71"/>
      <c r="F92" s="71"/>
      <c r="G92" s="71"/>
      <c r="H92" s="71"/>
      <c r="I92" s="71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</row>
    <row r="93" spans="1:42" x14ac:dyDescent="0.25">
      <c r="A93" s="71"/>
      <c r="B93" s="71"/>
      <c r="C93" s="71"/>
      <c r="D93" s="71"/>
      <c r="E93" s="71"/>
      <c r="F93" s="71"/>
      <c r="G93" s="71"/>
      <c r="H93" s="71"/>
      <c r="I93" s="71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</row>
    <row r="94" spans="1:42" x14ac:dyDescent="0.25">
      <c r="A94" s="71"/>
      <c r="B94" s="71"/>
      <c r="C94" s="71"/>
      <c r="D94" s="71"/>
      <c r="E94" s="71"/>
      <c r="F94" s="71"/>
      <c r="G94" s="71"/>
      <c r="H94" s="71"/>
      <c r="I94" s="71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</row>
    <row r="95" spans="1:42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82"/>
      <c r="K95" s="82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</row>
    <row r="96" spans="1:42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82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</row>
    <row r="97" spans="1:42" x14ac:dyDescent="0.25">
      <c r="A97" s="71"/>
      <c r="B97" s="72"/>
      <c r="C97" s="72"/>
      <c r="D97" s="72"/>
      <c r="E97" s="72"/>
      <c r="F97" s="72"/>
      <c r="G97" s="72"/>
      <c r="H97" s="72"/>
      <c r="I97" s="7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</row>
    <row r="98" spans="1:42" x14ac:dyDescent="0.25">
      <c r="A98" s="71"/>
      <c r="B98" s="72"/>
      <c r="C98" s="72"/>
      <c r="D98" s="72"/>
      <c r="E98" s="72"/>
      <c r="F98" s="72"/>
      <c r="G98" s="72"/>
      <c r="H98" s="72"/>
      <c r="I98" s="7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</row>
    <row r="99" spans="1:42" x14ac:dyDescent="0.25">
      <c r="A99" s="71"/>
      <c r="B99" s="72"/>
      <c r="C99" s="72"/>
      <c r="D99" s="72"/>
      <c r="E99" s="72"/>
      <c r="F99" s="72"/>
      <c r="G99" s="72"/>
      <c r="H99" s="72"/>
      <c r="I99" s="7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</row>
    <row r="100" spans="1:42" x14ac:dyDescent="0.25">
      <c r="A100" s="71"/>
      <c r="B100" s="72"/>
      <c r="C100" s="72"/>
      <c r="D100" s="72"/>
      <c r="E100" s="72"/>
      <c r="F100" s="72"/>
      <c r="G100" s="72"/>
      <c r="H100" s="72"/>
      <c r="I100" s="7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</row>
    <row r="101" spans="1:42" x14ac:dyDescent="0.25">
      <c r="A101" s="71"/>
      <c r="B101" s="72"/>
      <c r="C101" s="72"/>
      <c r="D101" s="72"/>
      <c r="E101" s="72"/>
      <c r="F101" s="72"/>
      <c r="G101" s="72"/>
      <c r="H101" s="72"/>
      <c r="I101" s="7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</row>
    <row r="102" spans="1:42" x14ac:dyDescent="0.25">
      <c r="A102" s="71"/>
      <c r="B102" s="72"/>
      <c r="C102" s="72"/>
      <c r="D102" s="72"/>
      <c r="E102" s="72"/>
      <c r="F102" s="72"/>
      <c r="G102" s="72"/>
      <c r="H102" s="72"/>
      <c r="I102" s="7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</row>
    <row r="103" spans="1:42" x14ac:dyDescent="0.25">
      <c r="A103" s="71"/>
      <c r="B103" s="72"/>
      <c r="C103" s="72"/>
      <c r="D103" s="72"/>
      <c r="E103" s="72"/>
      <c r="F103" s="72"/>
      <c r="G103" s="72"/>
      <c r="H103" s="72"/>
      <c r="I103" s="7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</row>
    <row r="104" spans="1:42" x14ac:dyDescent="0.25">
      <c r="A104" s="71"/>
      <c r="B104" s="73"/>
      <c r="C104" s="73"/>
      <c r="D104" s="73"/>
      <c r="E104" s="73"/>
      <c r="F104" s="73"/>
      <c r="G104" s="73"/>
      <c r="H104" s="73"/>
      <c r="I104" s="7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</row>
    <row r="105" spans="1:42" x14ac:dyDescent="0.25">
      <c r="A105" s="71"/>
      <c r="B105" s="73"/>
      <c r="C105" s="73"/>
      <c r="D105" s="73"/>
      <c r="E105" s="73"/>
      <c r="F105" s="73"/>
      <c r="G105" s="73"/>
      <c r="H105" s="73"/>
      <c r="I105" s="7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</row>
    <row r="106" spans="1:42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</row>
    <row r="107" spans="1:42" x14ac:dyDescent="0.25">
      <c r="A107" s="74"/>
      <c r="B107" s="75"/>
      <c r="C107" s="75"/>
      <c r="D107" s="75"/>
      <c r="E107" s="75"/>
      <c r="F107" s="75"/>
      <c r="G107" s="75"/>
      <c r="H107" s="75"/>
      <c r="I107" s="76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</row>
    <row r="108" spans="1:42" x14ac:dyDescent="0.25">
      <c r="A108" s="71"/>
      <c r="B108" s="73"/>
      <c r="C108" s="73"/>
      <c r="D108" s="73"/>
      <c r="E108" s="73"/>
      <c r="F108" s="73"/>
      <c r="G108" s="73"/>
      <c r="H108" s="73"/>
      <c r="I108" s="7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</row>
    <row r="109" spans="1:42" x14ac:dyDescent="0.25">
      <c r="A109" s="71"/>
      <c r="B109" s="73"/>
      <c r="C109" s="73"/>
      <c r="D109" s="73"/>
      <c r="E109" s="73"/>
      <c r="F109" s="73"/>
      <c r="G109" s="73"/>
      <c r="H109" s="73"/>
      <c r="I109" s="7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</row>
    <row r="110" spans="1:42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1:42" x14ac:dyDescent="0.25">
      <c r="A111" s="74"/>
      <c r="B111" s="75"/>
      <c r="C111" s="75"/>
      <c r="D111" s="75"/>
      <c r="E111" s="75"/>
      <c r="F111" s="75"/>
      <c r="G111" s="75"/>
      <c r="H111" s="75"/>
      <c r="I111" s="76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</row>
    <row r="112" spans="1:42" x14ac:dyDescent="0.25">
      <c r="A112" s="71"/>
      <c r="B112" s="73"/>
      <c r="C112" s="73"/>
      <c r="D112" s="73"/>
      <c r="E112" s="73"/>
      <c r="F112" s="73"/>
      <c r="G112" s="73"/>
      <c r="H112" s="73"/>
      <c r="I112" s="7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</row>
    <row r="113" spans="1:42" x14ac:dyDescent="0.25">
      <c r="A113" s="71"/>
      <c r="B113" s="73"/>
      <c r="C113" s="73"/>
      <c r="D113" s="73"/>
      <c r="E113" s="73"/>
      <c r="F113" s="73"/>
      <c r="G113" s="73"/>
      <c r="H113" s="73"/>
      <c r="I113" s="72"/>
      <c r="J113" s="82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</row>
    <row r="114" spans="1:42" x14ac:dyDescent="0.25">
      <c r="A114" s="71"/>
      <c r="B114" s="73"/>
      <c r="C114" s="73"/>
      <c r="D114" s="73"/>
      <c r="E114" s="73"/>
      <c r="F114" s="73"/>
      <c r="G114" s="73"/>
      <c r="H114" s="73"/>
      <c r="I114" s="7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</row>
    <row r="115" spans="1:42" x14ac:dyDescent="0.25">
      <c r="A115" s="71"/>
      <c r="B115" s="73"/>
      <c r="C115" s="73"/>
      <c r="D115" s="73"/>
      <c r="E115" s="73"/>
      <c r="F115" s="73"/>
      <c r="G115" s="73"/>
      <c r="H115" s="73"/>
      <c r="I115" s="7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</row>
    <row r="116" spans="1:42" x14ac:dyDescent="0.25">
      <c r="A116" s="71"/>
      <c r="B116" s="73"/>
      <c r="C116" s="73"/>
      <c r="D116" s="73"/>
      <c r="E116" s="73"/>
      <c r="F116" s="73"/>
      <c r="G116" s="73"/>
      <c r="H116" s="73"/>
      <c r="I116" s="7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</row>
    <row r="117" spans="1:42" x14ac:dyDescent="0.25">
      <c r="A117" s="71"/>
      <c r="B117" s="72"/>
      <c r="C117" s="72"/>
      <c r="D117" s="72"/>
      <c r="E117" s="72"/>
      <c r="F117" s="72"/>
      <c r="G117" s="72"/>
      <c r="H117" s="72"/>
      <c r="I117" s="7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</row>
    <row r="118" spans="1:42" x14ac:dyDescent="0.25">
      <c r="A118" s="74"/>
      <c r="B118" s="75"/>
      <c r="C118" s="75"/>
      <c r="D118" s="75"/>
      <c r="E118" s="75"/>
      <c r="F118" s="75"/>
      <c r="G118" s="75"/>
      <c r="H118" s="75"/>
      <c r="I118" s="76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</row>
    <row r="119" spans="1:42" x14ac:dyDescent="0.25">
      <c r="A119" s="71"/>
      <c r="B119" s="73"/>
      <c r="C119" s="73"/>
      <c r="D119" s="73"/>
      <c r="E119" s="73"/>
      <c r="F119" s="73"/>
      <c r="G119" s="73"/>
      <c r="H119" s="73"/>
      <c r="I119" s="7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</row>
    <row r="120" spans="1:42" x14ac:dyDescent="0.25">
      <c r="A120" s="71"/>
      <c r="B120" s="73"/>
      <c r="C120" s="73"/>
      <c r="D120" s="73"/>
      <c r="E120" s="73"/>
      <c r="F120" s="73"/>
      <c r="G120" s="73"/>
      <c r="H120" s="73"/>
      <c r="I120" s="72"/>
      <c r="J120" s="82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</row>
    <row r="121" spans="1:42" x14ac:dyDescent="0.25">
      <c r="A121" s="71"/>
      <c r="B121" s="73"/>
      <c r="C121" s="75"/>
      <c r="D121" s="75"/>
      <c r="E121" s="75"/>
      <c r="F121" s="75"/>
      <c r="G121" s="75"/>
      <c r="H121" s="75"/>
      <c r="I121" s="76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</row>
    <row r="122" spans="1:42" x14ac:dyDescent="0.25">
      <c r="A122" s="71"/>
      <c r="B122" s="73"/>
      <c r="C122" s="75"/>
      <c r="D122" s="75"/>
      <c r="E122" s="75"/>
      <c r="F122" s="75"/>
      <c r="G122" s="75"/>
      <c r="H122" s="75"/>
      <c r="I122" s="76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1:42" x14ac:dyDescent="0.25">
      <c r="A123" s="71"/>
      <c r="B123" s="73"/>
      <c r="C123" s="73"/>
      <c r="D123" s="73"/>
      <c r="E123" s="73"/>
      <c r="F123" s="73"/>
      <c r="G123" s="73"/>
      <c r="H123" s="73"/>
      <c r="I123" s="7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</row>
    <row r="124" spans="1:42" x14ac:dyDescent="0.25">
      <c r="A124" s="71"/>
      <c r="B124" s="73"/>
      <c r="C124" s="73"/>
      <c r="D124" s="73"/>
      <c r="E124" s="73"/>
      <c r="F124" s="73"/>
      <c r="G124" s="73"/>
      <c r="H124" s="73"/>
      <c r="I124" s="7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</row>
    <row r="125" spans="1:42" x14ac:dyDescent="0.25">
      <c r="A125" s="71"/>
      <c r="B125" s="73"/>
      <c r="C125" s="73"/>
      <c r="D125" s="73"/>
      <c r="E125" s="73"/>
      <c r="F125" s="73"/>
      <c r="G125" s="73"/>
      <c r="H125" s="73"/>
      <c r="I125" s="72"/>
      <c r="J125" s="82"/>
      <c r="K125" s="82"/>
      <c r="L125" s="82"/>
      <c r="M125" s="82"/>
      <c r="N125" s="82"/>
      <c r="O125" s="82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</row>
    <row r="126" spans="1:42" x14ac:dyDescent="0.25">
      <c r="A126" s="71"/>
      <c r="B126" s="72"/>
      <c r="C126" s="72"/>
      <c r="D126" s="72"/>
      <c r="E126" s="72"/>
      <c r="F126" s="72"/>
      <c r="G126" s="72"/>
      <c r="H126" s="72"/>
      <c r="I126" s="72"/>
      <c r="J126" s="82"/>
      <c r="K126" s="82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</row>
    <row r="127" spans="1:42" x14ac:dyDescent="0.25">
      <c r="A127" s="77"/>
      <c r="B127" s="75"/>
      <c r="C127" s="72"/>
      <c r="D127" s="72"/>
      <c r="E127" s="72"/>
      <c r="F127" s="72"/>
      <c r="G127" s="72"/>
      <c r="H127" s="72"/>
      <c r="I127" s="72"/>
      <c r="J127" s="82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</row>
    <row r="128" spans="1:42" x14ac:dyDescent="0.25">
      <c r="A128" s="71"/>
      <c r="B128" s="73"/>
      <c r="C128" s="75"/>
      <c r="D128" s="75"/>
      <c r="E128" s="75"/>
      <c r="F128" s="75"/>
      <c r="G128" s="75"/>
      <c r="H128" s="75"/>
      <c r="I128" s="76"/>
      <c r="J128" s="82"/>
      <c r="K128" s="82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</row>
    <row r="129" spans="1:42" x14ac:dyDescent="0.25">
      <c r="A129" s="71"/>
      <c r="B129" s="73"/>
      <c r="C129" s="73"/>
      <c r="D129" s="73"/>
      <c r="E129" s="73"/>
      <c r="F129" s="73"/>
      <c r="G129" s="73"/>
      <c r="H129" s="73"/>
      <c r="I129" s="72"/>
      <c r="J129" s="82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</row>
    <row r="130" spans="1:42" x14ac:dyDescent="0.25">
      <c r="A130" s="71"/>
      <c r="B130" s="73"/>
      <c r="C130" s="73"/>
      <c r="D130" s="73"/>
      <c r="E130" s="73"/>
      <c r="F130" s="73"/>
      <c r="G130" s="73"/>
      <c r="H130" s="73"/>
      <c r="I130" s="7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</row>
    <row r="131" spans="1:42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</row>
    <row r="132" spans="1:42" x14ac:dyDescent="0.25">
      <c r="A132" s="77"/>
      <c r="B132" s="75"/>
      <c r="C132" s="75"/>
      <c r="D132" s="75"/>
      <c r="E132" s="75"/>
      <c r="F132" s="75"/>
      <c r="G132" s="75"/>
      <c r="H132" s="75"/>
      <c r="I132" s="76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</row>
    <row r="133" spans="1:42" x14ac:dyDescent="0.25">
      <c r="A133" s="77"/>
      <c r="B133" s="75"/>
      <c r="C133" s="75"/>
      <c r="D133" s="75"/>
      <c r="E133" s="75"/>
      <c r="F133" s="75"/>
      <c r="G133" s="75"/>
      <c r="H133" s="75"/>
      <c r="I133" s="76"/>
      <c r="J133" s="82"/>
      <c r="K133" s="82"/>
      <c r="L133" s="82"/>
      <c r="M133" s="82"/>
      <c r="N133" s="82"/>
      <c r="O133" s="82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topLeftCell="AN1" workbookViewId="0">
      <selection activeCell="AQ1" sqref="AQ1:BJ1048576"/>
    </sheetView>
  </sheetViews>
  <sheetFormatPr defaultRowHeight="12.75" x14ac:dyDescent="0.25"/>
  <cols>
    <col min="1" max="1" width="9.28515625" style="1" customWidth="1"/>
    <col min="2" max="2" width="55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63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x14ac:dyDescent="0.25">
      <c r="A2" s="176" t="s">
        <v>173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ht="60.75" customHeight="1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63.75" x14ac:dyDescent="0.25">
      <c r="A8" s="12">
        <v>1</v>
      </c>
      <c r="B8" s="13" t="s">
        <v>53</v>
      </c>
      <c r="C8" s="6">
        <f t="shared" ref="C8:AP8" si="0">SUM(C9:C10)</f>
        <v>3</v>
      </c>
      <c r="D8" s="6">
        <f t="shared" si="0"/>
        <v>0</v>
      </c>
      <c r="E8" s="6">
        <f t="shared" si="0"/>
        <v>3</v>
      </c>
      <c r="F8" s="6">
        <f t="shared" si="0"/>
        <v>0</v>
      </c>
      <c r="G8" s="6">
        <f t="shared" si="0"/>
        <v>0</v>
      </c>
      <c r="H8" s="6">
        <f t="shared" si="0"/>
        <v>6</v>
      </c>
      <c r="I8" s="6">
        <f t="shared" si="0"/>
        <v>6</v>
      </c>
      <c r="J8" s="6">
        <f t="shared" si="0"/>
        <v>0</v>
      </c>
      <c r="K8" s="6">
        <f t="shared" si="0"/>
        <v>0</v>
      </c>
      <c r="L8" s="6">
        <f t="shared" si="0"/>
        <v>0</v>
      </c>
      <c r="M8" s="6">
        <f t="shared" si="0"/>
        <v>15</v>
      </c>
      <c r="N8" s="6">
        <f t="shared" si="0"/>
        <v>4</v>
      </c>
      <c r="O8" s="6">
        <f t="shared" si="0"/>
        <v>0</v>
      </c>
      <c r="P8" s="6">
        <f t="shared" si="0"/>
        <v>11</v>
      </c>
      <c r="Q8" s="6">
        <f t="shared" si="0"/>
        <v>0</v>
      </c>
      <c r="R8" s="6">
        <f t="shared" si="0"/>
        <v>3</v>
      </c>
      <c r="S8" s="6">
        <f t="shared" si="0"/>
        <v>0</v>
      </c>
      <c r="T8" s="6">
        <f t="shared" si="0"/>
        <v>0</v>
      </c>
      <c r="U8" s="6">
        <f t="shared" si="0"/>
        <v>3</v>
      </c>
      <c r="V8" s="6">
        <f t="shared" si="0"/>
        <v>18</v>
      </c>
      <c r="W8" s="6">
        <f t="shared" si="0"/>
        <v>0</v>
      </c>
      <c r="X8" s="6">
        <f t="shared" si="0"/>
        <v>0</v>
      </c>
      <c r="Y8" s="6">
        <f t="shared" si="0"/>
        <v>-9</v>
      </c>
      <c r="Z8" s="6">
        <f t="shared" si="0"/>
        <v>0</v>
      </c>
      <c r="AA8" s="6">
        <f t="shared" si="0"/>
        <v>4</v>
      </c>
      <c r="AB8" s="6">
        <f t="shared" si="0"/>
        <v>1</v>
      </c>
      <c r="AC8" s="6">
        <f t="shared" si="0"/>
        <v>5</v>
      </c>
      <c r="AD8" s="6">
        <f t="shared" si="0"/>
        <v>1</v>
      </c>
      <c r="AE8" s="6">
        <f t="shared" si="0"/>
        <v>4</v>
      </c>
      <c r="AF8" s="6">
        <f t="shared" si="0"/>
        <v>0</v>
      </c>
      <c r="AG8" s="6">
        <f t="shared" si="0"/>
        <v>4</v>
      </c>
      <c r="AH8" s="6">
        <f t="shared" si="0"/>
        <v>0</v>
      </c>
      <c r="AI8" s="6">
        <f t="shared" si="0"/>
        <v>0</v>
      </c>
      <c r="AJ8" s="6">
        <f t="shared" si="0"/>
        <v>0</v>
      </c>
      <c r="AK8" s="6">
        <f t="shared" si="0"/>
        <v>0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30" t="s">
        <v>54</v>
      </c>
      <c r="C9" s="16">
        <f t="shared" ref="C9:C10" si="1">E9+F9+G9</f>
        <v>3</v>
      </c>
      <c r="D9" s="17">
        <v>0</v>
      </c>
      <c r="E9" s="17">
        <v>3</v>
      </c>
      <c r="F9" s="17">
        <v>0</v>
      </c>
      <c r="G9" s="17">
        <v>0</v>
      </c>
      <c r="H9" s="17">
        <v>5</v>
      </c>
      <c r="I9" s="17">
        <f t="shared" ref="I9" si="2">H9-J9-K9</f>
        <v>5</v>
      </c>
      <c r="J9" s="18">
        <v>0</v>
      </c>
      <c r="K9" s="18">
        <v>0</v>
      </c>
      <c r="L9" s="18">
        <v>0</v>
      </c>
      <c r="M9" s="18">
        <f t="shared" ref="M9:M10" si="3">N9+O9+P9+Q9</f>
        <v>14</v>
      </c>
      <c r="N9" s="18">
        <v>4</v>
      </c>
      <c r="O9" s="18">
        <v>0</v>
      </c>
      <c r="P9" s="18">
        <v>10</v>
      </c>
      <c r="Q9" s="18">
        <v>0</v>
      </c>
      <c r="R9" s="18">
        <f t="shared" ref="R9:R10" si="4">S9+T9+U9</f>
        <v>3</v>
      </c>
      <c r="S9" s="18">
        <v>0</v>
      </c>
      <c r="T9" s="18">
        <v>0</v>
      </c>
      <c r="U9" s="18">
        <v>3</v>
      </c>
      <c r="V9" s="18">
        <f t="shared" ref="V9:V10" si="5">M9+R9</f>
        <v>17</v>
      </c>
      <c r="W9" s="18">
        <v>0</v>
      </c>
      <c r="X9" s="18">
        <v>0</v>
      </c>
      <c r="Y9" s="18">
        <f t="shared" ref="Y9" si="6">E9+I9-V9-W9</f>
        <v>-9</v>
      </c>
      <c r="Z9" s="18">
        <v>0</v>
      </c>
      <c r="AA9" s="18">
        <v>3</v>
      </c>
      <c r="AB9" s="18">
        <v>1</v>
      </c>
      <c r="AC9" s="18">
        <v>4</v>
      </c>
      <c r="AD9" s="18">
        <v>1</v>
      </c>
      <c r="AE9" s="18">
        <v>3</v>
      </c>
      <c r="AF9" s="18"/>
      <c r="AG9" s="18">
        <v>3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6"/>
      <c r="AN9" s="16"/>
      <c r="AO9" s="16"/>
      <c r="AP9" s="16"/>
    </row>
    <row r="10" spans="1:42" ht="51" x14ac:dyDescent="0.25">
      <c r="A10" s="14" t="s">
        <v>46</v>
      </c>
      <c r="B10" s="30" t="s">
        <v>55</v>
      </c>
      <c r="C10" s="16">
        <f t="shared" si="1"/>
        <v>0</v>
      </c>
      <c r="D10" s="17">
        <v>0</v>
      </c>
      <c r="E10" s="17">
        <v>0</v>
      </c>
      <c r="F10" s="17">
        <v>0</v>
      </c>
      <c r="G10" s="17">
        <v>0</v>
      </c>
      <c r="H10" s="17">
        <f t="shared" ref="H10" si="7">I10+J10+K10</f>
        <v>1</v>
      </c>
      <c r="I10" s="17">
        <v>1</v>
      </c>
      <c r="J10" s="17">
        <v>0</v>
      </c>
      <c r="K10" s="18">
        <v>0</v>
      </c>
      <c r="L10" s="18">
        <v>0</v>
      </c>
      <c r="M10" s="18">
        <f t="shared" si="3"/>
        <v>1</v>
      </c>
      <c r="N10" s="18">
        <v>0</v>
      </c>
      <c r="O10" s="18">
        <v>0</v>
      </c>
      <c r="P10" s="18">
        <v>1</v>
      </c>
      <c r="Q10" s="18">
        <v>0</v>
      </c>
      <c r="R10" s="18">
        <f t="shared" si="4"/>
        <v>0</v>
      </c>
      <c r="S10" s="18">
        <v>0</v>
      </c>
      <c r="T10" s="18">
        <v>0</v>
      </c>
      <c r="U10" s="18">
        <v>0</v>
      </c>
      <c r="V10" s="18">
        <f t="shared" si="5"/>
        <v>1</v>
      </c>
      <c r="W10" s="18">
        <v>0</v>
      </c>
      <c r="X10" s="19">
        <v>0</v>
      </c>
      <c r="Y10" s="18">
        <f t="shared" ref="Y10" si="8">E10+I10-V10</f>
        <v>0</v>
      </c>
      <c r="Z10" s="19">
        <v>0</v>
      </c>
      <c r="AA10" s="19">
        <v>1</v>
      </c>
      <c r="AB10" s="19">
        <v>0</v>
      </c>
      <c r="AC10" s="19">
        <v>1</v>
      </c>
      <c r="AD10" s="19">
        <v>0</v>
      </c>
      <c r="AE10" s="19">
        <v>1</v>
      </c>
      <c r="AF10" s="18"/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76.5" x14ac:dyDescent="0.25">
      <c r="A11" s="12">
        <v>2</v>
      </c>
      <c r="B11" s="13" t="s">
        <v>56</v>
      </c>
      <c r="C11" s="6">
        <f t="shared" ref="C11:AP11" si="9">SUM(C12:C13)</f>
        <v>10</v>
      </c>
      <c r="D11" s="6">
        <f t="shared" si="9"/>
        <v>0</v>
      </c>
      <c r="E11" s="6">
        <f t="shared" si="9"/>
        <v>10</v>
      </c>
      <c r="F11" s="6">
        <f t="shared" si="9"/>
        <v>0</v>
      </c>
      <c r="G11" s="6">
        <f t="shared" si="9"/>
        <v>0</v>
      </c>
      <c r="H11" s="6">
        <f t="shared" si="9"/>
        <v>0</v>
      </c>
      <c r="I11" s="6">
        <f t="shared" si="9"/>
        <v>0</v>
      </c>
      <c r="J11" s="6">
        <f t="shared" si="9"/>
        <v>0</v>
      </c>
      <c r="K11" s="6">
        <f t="shared" si="9"/>
        <v>0</v>
      </c>
      <c r="L11" s="6">
        <f t="shared" si="9"/>
        <v>0</v>
      </c>
      <c r="M11" s="6">
        <f t="shared" si="9"/>
        <v>0</v>
      </c>
      <c r="N11" s="6">
        <f t="shared" si="9"/>
        <v>0</v>
      </c>
      <c r="O11" s="6">
        <f t="shared" si="9"/>
        <v>0</v>
      </c>
      <c r="P11" s="6">
        <f t="shared" si="9"/>
        <v>0</v>
      </c>
      <c r="Q11" s="6">
        <f t="shared" si="9"/>
        <v>0</v>
      </c>
      <c r="R11" s="6">
        <f t="shared" si="9"/>
        <v>0</v>
      </c>
      <c r="S11" s="6">
        <f t="shared" si="9"/>
        <v>0</v>
      </c>
      <c r="T11" s="6">
        <f t="shared" si="9"/>
        <v>0</v>
      </c>
      <c r="U11" s="6">
        <f t="shared" si="9"/>
        <v>0</v>
      </c>
      <c r="V11" s="6">
        <f t="shared" si="9"/>
        <v>0</v>
      </c>
      <c r="W11" s="6">
        <f t="shared" si="9"/>
        <v>0</v>
      </c>
      <c r="X11" s="6">
        <f t="shared" si="9"/>
        <v>0</v>
      </c>
      <c r="Y11" s="6">
        <f t="shared" si="9"/>
        <v>10</v>
      </c>
      <c r="Z11" s="6">
        <f t="shared" si="9"/>
        <v>0</v>
      </c>
      <c r="AA11" s="6">
        <f t="shared" si="9"/>
        <v>0</v>
      </c>
      <c r="AB11" s="6">
        <f t="shared" si="9"/>
        <v>0</v>
      </c>
      <c r="AC11" s="6">
        <f t="shared" si="9"/>
        <v>0</v>
      </c>
      <c r="AD11" s="6">
        <f t="shared" si="9"/>
        <v>0</v>
      </c>
      <c r="AE11" s="6">
        <f t="shared" si="9"/>
        <v>0</v>
      </c>
      <c r="AF11" s="6">
        <f t="shared" si="9"/>
        <v>0</v>
      </c>
      <c r="AG11" s="6">
        <f t="shared" si="9"/>
        <v>0</v>
      </c>
      <c r="AH11" s="6">
        <f t="shared" si="9"/>
        <v>0</v>
      </c>
      <c r="AI11" s="6">
        <f t="shared" si="9"/>
        <v>0</v>
      </c>
      <c r="AJ11" s="6">
        <f t="shared" si="9"/>
        <v>0</v>
      </c>
      <c r="AK11" s="6">
        <f t="shared" si="9"/>
        <v>0</v>
      </c>
      <c r="AL11" s="6">
        <f t="shared" si="9"/>
        <v>0</v>
      </c>
      <c r="AM11" s="6">
        <f t="shared" si="9"/>
        <v>0</v>
      </c>
      <c r="AN11" s="6">
        <f t="shared" si="9"/>
        <v>0</v>
      </c>
      <c r="AO11" s="6">
        <f t="shared" si="9"/>
        <v>0</v>
      </c>
      <c r="AP11" s="6">
        <f t="shared" si="9"/>
        <v>0</v>
      </c>
    </row>
    <row r="12" spans="1:42" ht="38.25" x14ac:dyDescent="0.25">
      <c r="A12" s="14" t="s">
        <v>4</v>
      </c>
      <c r="B12" s="30" t="s">
        <v>57</v>
      </c>
      <c r="C12" s="17">
        <v>5</v>
      </c>
      <c r="D12" s="17">
        <v>0</v>
      </c>
      <c r="E12" s="17">
        <v>5</v>
      </c>
      <c r="F12" s="17">
        <v>0</v>
      </c>
      <c r="G12" s="17">
        <v>0</v>
      </c>
      <c r="H12" s="17">
        <v>0</v>
      </c>
      <c r="I12" s="17">
        <f t="shared" ref="I12:I13" si="10">H12-J12-K12</f>
        <v>0</v>
      </c>
      <c r="J12" s="18">
        <v>0</v>
      </c>
      <c r="K12" s="18">
        <v>0</v>
      </c>
      <c r="L12" s="18">
        <v>0</v>
      </c>
      <c r="M12" s="18">
        <f t="shared" ref="M12:M13" si="11">N12+O12+P12+Q12</f>
        <v>0</v>
      </c>
      <c r="N12" s="18">
        <v>0</v>
      </c>
      <c r="O12" s="18">
        <v>0</v>
      </c>
      <c r="P12" s="18">
        <v>0</v>
      </c>
      <c r="Q12" s="18">
        <v>0</v>
      </c>
      <c r="R12" s="18">
        <f t="shared" ref="R12:R13" si="12">S12+T12+U12</f>
        <v>0</v>
      </c>
      <c r="S12" s="18">
        <v>0</v>
      </c>
      <c r="T12" s="18">
        <v>0</v>
      </c>
      <c r="U12" s="18">
        <v>0</v>
      </c>
      <c r="V12" s="18">
        <f t="shared" ref="V12:V13" si="13">M12+R12</f>
        <v>0</v>
      </c>
      <c r="W12" s="18">
        <v>0</v>
      </c>
      <c r="X12" s="18">
        <v>0</v>
      </c>
      <c r="Y12" s="18">
        <f t="shared" ref="Y12:Y13" si="14">E12+I12-V12</f>
        <v>5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/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5">
      <c r="A13" s="14" t="s">
        <v>5</v>
      </c>
      <c r="B13" s="30" t="s">
        <v>58</v>
      </c>
      <c r="C13" s="16">
        <f t="shared" ref="C13" si="15">E13+F13+G13</f>
        <v>5</v>
      </c>
      <c r="D13" s="17">
        <v>0</v>
      </c>
      <c r="E13" s="17">
        <v>5</v>
      </c>
      <c r="F13" s="17">
        <v>0</v>
      </c>
      <c r="G13" s="17">
        <v>0</v>
      </c>
      <c r="H13" s="17">
        <v>0</v>
      </c>
      <c r="I13" s="17">
        <f t="shared" si="10"/>
        <v>0</v>
      </c>
      <c r="J13" s="18">
        <v>0</v>
      </c>
      <c r="K13" s="18">
        <v>0</v>
      </c>
      <c r="L13" s="18">
        <v>0</v>
      </c>
      <c r="M13" s="18">
        <f t="shared" si="11"/>
        <v>0</v>
      </c>
      <c r="N13" s="18">
        <v>0</v>
      </c>
      <c r="O13" s="18">
        <v>0</v>
      </c>
      <c r="P13" s="18">
        <v>0</v>
      </c>
      <c r="Q13" s="18">
        <v>0</v>
      </c>
      <c r="R13" s="18">
        <f t="shared" si="12"/>
        <v>0</v>
      </c>
      <c r="S13" s="18">
        <v>0</v>
      </c>
      <c r="T13" s="18">
        <v>0</v>
      </c>
      <c r="U13" s="18">
        <v>0</v>
      </c>
      <c r="V13" s="18">
        <f t="shared" si="13"/>
        <v>0</v>
      </c>
      <c r="W13" s="18">
        <v>0</v>
      </c>
      <c r="X13" s="18">
        <v>0</v>
      </c>
      <c r="Y13" s="18">
        <f t="shared" si="14"/>
        <v>5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5">
      <c r="A14" s="14" t="s">
        <v>47</v>
      </c>
      <c r="B14" s="13" t="s">
        <v>59</v>
      </c>
      <c r="C14" s="6">
        <f t="shared" ref="C14:AP14" si="16">SUM(C15:C16)</f>
        <v>1</v>
      </c>
      <c r="D14" s="6">
        <f t="shared" si="16"/>
        <v>0</v>
      </c>
      <c r="E14" s="6">
        <f t="shared" si="16"/>
        <v>1</v>
      </c>
      <c r="F14" s="6">
        <f t="shared" si="16"/>
        <v>0</v>
      </c>
      <c r="G14" s="6">
        <f t="shared" si="16"/>
        <v>0</v>
      </c>
      <c r="H14" s="6">
        <f t="shared" si="16"/>
        <v>3</v>
      </c>
      <c r="I14" s="6">
        <f t="shared" si="16"/>
        <v>2</v>
      </c>
      <c r="J14" s="6">
        <f t="shared" si="16"/>
        <v>0</v>
      </c>
      <c r="K14" s="6">
        <f t="shared" si="16"/>
        <v>1</v>
      </c>
      <c r="L14" s="6">
        <f t="shared" si="16"/>
        <v>0</v>
      </c>
      <c r="M14" s="6">
        <f t="shared" si="16"/>
        <v>1</v>
      </c>
      <c r="N14" s="6">
        <f t="shared" si="16"/>
        <v>0</v>
      </c>
      <c r="O14" s="6">
        <f t="shared" si="16"/>
        <v>1</v>
      </c>
      <c r="P14" s="6">
        <f t="shared" si="16"/>
        <v>0</v>
      </c>
      <c r="Q14" s="6">
        <f t="shared" si="16"/>
        <v>0</v>
      </c>
      <c r="R14" s="6">
        <f t="shared" si="16"/>
        <v>1</v>
      </c>
      <c r="S14" s="6">
        <f t="shared" si="16"/>
        <v>0</v>
      </c>
      <c r="T14" s="6">
        <f t="shared" si="16"/>
        <v>0</v>
      </c>
      <c r="U14" s="6">
        <f t="shared" si="16"/>
        <v>1</v>
      </c>
      <c r="V14" s="6">
        <f t="shared" si="16"/>
        <v>2</v>
      </c>
      <c r="W14" s="6">
        <f t="shared" si="16"/>
        <v>0</v>
      </c>
      <c r="X14" s="6">
        <f t="shared" si="16"/>
        <v>0</v>
      </c>
      <c r="Y14" s="6">
        <f t="shared" si="16"/>
        <v>1</v>
      </c>
      <c r="Z14" s="6">
        <f t="shared" si="16"/>
        <v>0</v>
      </c>
      <c r="AA14" s="6">
        <f t="shared" si="16"/>
        <v>0</v>
      </c>
      <c r="AB14" s="6">
        <f t="shared" si="16"/>
        <v>0</v>
      </c>
      <c r="AC14" s="6">
        <f t="shared" si="16"/>
        <v>0</v>
      </c>
      <c r="AD14" s="6">
        <f t="shared" si="16"/>
        <v>0</v>
      </c>
      <c r="AE14" s="6">
        <f t="shared" si="16"/>
        <v>0</v>
      </c>
      <c r="AF14" s="6">
        <f t="shared" si="16"/>
        <v>0</v>
      </c>
      <c r="AG14" s="6">
        <f t="shared" si="16"/>
        <v>0</v>
      </c>
      <c r="AH14" s="6">
        <f t="shared" si="16"/>
        <v>0</v>
      </c>
      <c r="AI14" s="6">
        <f t="shared" si="16"/>
        <v>0</v>
      </c>
      <c r="AJ14" s="6">
        <f t="shared" si="16"/>
        <v>0</v>
      </c>
      <c r="AK14" s="6">
        <f t="shared" si="16"/>
        <v>0</v>
      </c>
      <c r="AL14" s="6">
        <f t="shared" si="16"/>
        <v>0</v>
      </c>
      <c r="AM14" s="6">
        <f t="shared" si="16"/>
        <v>0</v>
      </c>
      <c r="AN14" s="6">
        <f t="shared" si="16"/>
        <v>0</v>
      </c>
      <c r="AO14" s="6">
        <f t="shared" si="16"/>
        <v>0</v>
      </c>
      <c r="AP14" s="6">
        <f t="shared" si="16"/>
        <v>0</v>
      </c>
    </row>
    <row r="15" spans="1:42" ht="51" x14ac:dyDescent="0.25">
      <c r="A15" s="14" t="s">
        <v>6</v>
      </c>
      <c r="B15" s="30" t="s">
        <v>60</v>
      </c>
      <c r="C15" s="16">
        <v>1</v>
      </c>
      <c r="D15" s="17"/>
      <c r="E15" s="20">
        <v>1</v>
      </c>
      <c r="F15" s="20">
        <v>0</v>
      </c>
      <c r="G15" s="20">
        <v>0</v>
      </c>
      <c r="H15" s="17">
        <v>0</v>
      </c>
      <c r="I15" s="17">
        <f t="shared" ref="I15:I16" si="17">H15-J15-K15</f>
        <v>0</v>
      </c>
      <c r="J15" s="18">
        <v>0</v>
      </c>
      <c r="K15" s="18">
        <v>0</v>
      </c>
      <c r="L15" s="18">
        <v>0</v>
      </c>
      <c r="M15" s="18">
        <f t="shared" ref="M15:M39" si="18">N15+O15+P15+Q15</f>
        <v>1</v>
      </c>
      <c r="N15" s="18">
        <v>0</v>
      </c>
      <c r="O15" s="18">
        <v>1</v>
      </c>
      <c r="P15" s="18">
        <v>0</v>
      </c>
      <c r="Q15" s="18">
        <v>0</v>
      </c>
      <c r="R15" s="18">
        <f t="shared" ref="R15:R39" si="19">S15+T15+U15</f>
        <v>0</v>
      </c>
      <c r="S15" s="18">
        <v>0</v>
      </c>
      <c r="T15" s="18">
        <v>0</v>
      </c>
      <c r="U15" s="18">
        <v>0</v>
      </c>
      <c r="V15" s="18">
        <f t="shared" ref="V15:V39" si="20">M15+R15</f>
        <v>1</v>
      </c>
      <c r="W15" s="18">
        <v>0</v>
      </c>
      <c r="X15" s="18">
        <v>0</v>
      </c>
      <c r="Y15" s="18">
        <f t="shared" ref="Y15" si="21">E15+I15-L15-V15</f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f t="shared" ref="C16:C39" si="22">E16+F16+G16</f>
        <v>0</v>
      </c>
      <c r="D16" s="17">
        <v>0</v>
      </c>
      <c r="E16" s="20">
        <v>0</v>
      </c>
      <c r="F16" s="20">
        <v>0</v>
      </c>
      <c r="G16" s="20">
        <v>0</v>
      </c>
      <c r="H16" s="17">
        <v>3</v>
      </c>
      <c r="I16" s="17">
        <f t="shared" si="17"/>
        <v>2</v>
      </c>
      <c r="J16" s="4">
        <v>0</v>
      </c>
      <c r="K16" s="4">
        <v>1</v>
      </c>
      <c r="L16" s="4">
        <v>0</v>
      </c>
      <c r="M16" s="18">
        <f t="shared" si="18"/>
        <v>0</v>
      </c>
      <c r="N16" s="4">
        <v>0</v>
      </c>
      <c r="O16" s="4">
        <v>0</v>
      </c>
      <c r="P16" s="4">
        <v>0</v>
      </c>
      <c r="Q16" s="4">
        <v>0</v>
      </c>
      <c r="R16" s="18">
        <f t="shared" si="19"/>
        <v>1</v>
      </c>
      <c r="S16" s="18">
        <v>0</v>
      </c>
      <c r="T16" s="18">
        <v>0</v>
      </c>
      <c r="U16" s="4">
        <v>1</v>
      </c>
      <c r="V16" s="18">
        <f t="shared" si="20"/>
        <v>1</v>
      </c>
      <c r="W16" s="4">
        <v>0</v>
      </c>
      <c r="X16" s="4">
        <v>0</v>
      </c>
      <c r="Y16" s="18">
        <f t="shared" ref="Y16:Y39" si="23">E16+I16-V16</f>
        <v>1</v>
      </c>
      <c r="Z16" s="4">
        <v>0</v>
      </c>
      <c r="AA16" s="18">
        <v>0</v>
      </c>
      <c r="AB16" s="18">
        <v>0</v>
      </c>
      <c r="AC16" s="18">
        <v>0</v>
      </c>
      <c r="AD16" s="4">
        <v>0</v>
      </c>
      <c r="AE16" s="4">
        <v>0</v>
      </c>
      <c r="AF16" s="4"/>
      <c r="AG16" s="4">
        <v>0</v>
      </c>
      <c r="AH16" s="18">
        <v>0</v>
      </c>
      <c r="AI16" s="18">
        <v>0</v>
      </c>
      <c r="AJ16" s="18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f t="shared" si="22"/>
        <v>12</v>
      </c>
      <c r="D17" s="17">
        <v>0</v>
      </c>
      <c r="E17" s="17">
        <v>12</v>
      </c>
      <c r="F17" s="17">
        <v>0</v>
      </c>
      <c r="G17" s="17">
        <v>0</v>
      </c>
      <c r="H17" s="17">
        <f t="shared" ref="H17:I32" si="24">I17+J17+K17</f>
        <v>0</v>
      </c>
      <c r="I17" s="17">
        <f t="shared" si="24"/>
        <v>0</v>
      </c>
      <c r="J17" s="4">
        <v>0</v>
      </c>
      <c r="K17" s="4">
        <v>0</v>
      </c>
      <c r="L17" s="4">
        <v>0</v>
      </c>
      <c r="M17" s="18">
        <f t="shared" si="18"/>
        <v>1</v>
      </c>
      <c r="N17" s="4">
        <v>0</v>
      </c>
      <c r="O17" s="4">
        <v>1</v>
      </c>
      <c r="P17" s="4">
        <v>0</v>
      </c>
      <c r="Q17" s="4">
        <v>0</v>
      </c>
      <c r="R17" s="18">
        <f t="shared" si="19"/>
        <v>1</v>
      </c>
      <c r="S17" s="18">
        <v>0</v>
      </c>
      <c r="T17" s="18">
        <v>0</v>
      </c>
      <c r="U17" s="4">
        <v>1</v>
      </c>
      <c r="V17" s="18">
        <f t="shared" si="20"/>
        <v>2</v>
      </c>
      <c r="W17" s="4">
        <v>0</v>
      </c>
      <c r="X17" s="4">
        <v>0</v>
      </c>
      <c r="Y17" s="18">
        <f t="shared" si="23"/>
        <v>10</v>
      </c>
      <c r="Z17" s="4">
        <v>0</v>
      </c>
      <c r="AA17" s="18">
        <v>0</v>
      </c>
      <c r="AB17" s="18">
        <v>0</v>
      </c>
      <c r="AC17" s="18">
        <v>0</v>
      </c>
      <c r="AD17" s="4">
        <v>0</v>
      </c>
      <c r="AE17" s="4">
        <v>0</v>
      </c>
      <c r="AF17" s="4"/>
      <c r="AG17" s="4">
        <v>0</v>
      </c>
      <c r="AH17" s="18">
        <v>0</v>
      </c>
      <c r="AI17" s="18">
        <v>0</v>
      </c>
      <c r="AJ17" s="18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5">
      <c r="A18" s="14">
        <v>5</v>
      </c>
      <c r="B18" s="13" t="s">
        <v>66</v>
      </c>
      <c r="C18" s="16">
        <f t="shared" si="22"/>
        <v>0</v>
      </c>
      <c r="D18" s="17">
        <v>0</v>
      </c>
      <c r="E18" s="20">
        <v>0</v>
      </c>
      <c r="F18" s="20">
        <v>0</v>
      </c>
      <c r="G18" s="20">
        <v>0</v>
      </c>
      <c r="H18" s="17">
        <f t="shared" si="24"/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8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19"/>
        <v>0</v>
      </c>
      <c r="S18" s="18">
        <v>0</v>
      </c>
      <c r="T18" s="18">
        <v>0</v>
      </c>
      <c r="U18" s="4">
        <v>0</v>
      </c>
      <c r="V18" s="18">
        <f t="shared" si="20"/>
        <v>0</v>
      </c>
      <c r="W18" s="4">
        <v>0</v>
      </c>
      <c r="X18" s="4">
        <v>0</v>
      </c>
      <c r="Y18" s="18">
        <f t="shared" si="23"/>
        <v>0</v>
      </c>
      <c r="Z18" s="4">
        <v>0</v>
      </c>
      <c r="AA18" s="18">
        <v>0</v>
      </c>
      <c r="AB18" s="18">
        <v>0</v>
      </c>
      <c r="AC18" s="18">
        <f t="shared" ref="AC18:AC39" si="25">AA18+AB18</f>
        <v>0</v>
      </c>
      <c r="AD18" s="4">
        <v>0</v>
      </c>
      <c r="AE18" s="18">
        <v>0</v>
      </c>
      <c r="AF18" s="4"/>
      <c r="AG18" s="4">
        <v>0</v>
      </c>
      <c r="AH18" s="18">
        <v>0</v>
      </c>
      <c r="AI18" s="18">
        <v>0</v>
      </c>
      <c r="AJ18" s="18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 t="shared" ref="C19:AP19" si="26">SUM(C20:C26)</f>
        <v>0</v>
      </c>
      <c r="D19" s="6">
        <f t="shared" si="26"/>
        <v>0</v>
      </c>
      <c r="E19" s="6">
        <f t="shared" si="26"/>
        <v>0</v>
      </c>
      <c r="F19" s="6">
        <f t="shared" si="26"/>
        <v>0</v>
      </c>
      <c r="G19" s="6">
        <f t="shared" si="26"/>
        <v>0</v>
      </c>
      <c r="H19" s="6">
        <f t="shared" si="26"/>
        <v>0</v>
      </c>
      <c r="I19" s="6">
        <f t="shared" si="26"/>
        <v>0</v>
      </c>
      <c r="J19" s="6">
        <f t="shared" si="26"/>
        <v>0</v>
      </c>
      <c r="K19" s="6">
        <f t="shared" si="26"/>
        <v>0</v>
      </c>
      <c r="L19" s="6">
        <f t="shared" si="26"/>
        <v>0</v>
      </c>
      <c r="M19" s="6">
        <f t="shared" si="26"/>
        <v>0</v>
      </c>
      <c r="N19" s="6">
        <f t="shared" si="26"/>
        <v>0</v>
      </c>
      <c r="O19" s="6">
        <f t="shared" si="26"/>
        <v>0</v>
      </c>
      <c r="P19" s="6">
        <f t="shared" si="26"/>
        <v>0</v>
      </c>
      <c r="Q19" s="6">
        <f t="shared" si="26"/>
        <v>0</v>
      </c>
      <c r="R19" s="6">
        <f t="shared" si="26"/>
        <v>0</v>
      </c>
      <c r="S19" s="6">
        <f t="shared" si="26"/>
        <v>0</v>
      </c>
      <c r="T19" s="6">
        <f t="shared" si="26"/>
        <v>0</v>
      </c>
      <c r="U19" s="6">
        <f t="shared" si="26"/>
        <v>0</v>
      </c>
      <c r="V19" s="6">
        <f t="shared" si="26"/>
        <v>0</v>
      </c>
      <c r="W19" s="6">
        <f t="shared" si="26"/>
        <v>0</v>
      </c>
      <c r="X19" s="6">
        <f t="shared" si="26"/>
        <v>0</v>
      </c>
      <c r="Y19" s="6">
        <f t="shared" si="26"/>
        <v>0</v>
      </c>
      <c r="Z19" s="6">
        <f t="shared" si="26"/>
        <v>0</v>
      </c>
      <c r="AA19" s="6">
        <f t="shared" si="26"/>
        <v>0</v>
      </c>
      <c r="AB19" s="6">
        <f t="shared" si="26"/>
        <v>0</v>
      </c>
      <c r="AC19" s="6">
        <f t="shared" si="26"/>
        <v>0</v>
      </c>
      <c r="AD19" s="6">
        <f t="shared" si="26"/>
        <v>0</v>
      </c>
      <c r="AE19" s="6">
        <f t="shared" si="26"/>
        <v>0</v>
      </c>
      <c r="AF19" s="6">
        <f t="shared" si="26"/>
        <v>0</v>
      </c>
      <c r="AG19" s="6">
        <f t="shared" si="26"/>
        <v>0</v>
      </c>
      <c r="AH19" s="6">
        <f t="shared" si="26"/>
        <v>0</v>
      </c>
      <c r="AI19" s="6">
        <f t="shared" si="26"/>
        <v>0</v>
      </c>
      <c r="AJ19" s="6">
        <f t="shared" si="26"/>
        <v>0</v>
      </c>
      <c r="AK19" s="6">
        <f t="shared" si="26"/>
        <v>0</v>
      </c>
      <c r="AL19" s="6">
        <f t="shared" si="26"/>
        <v>0</v>
      </c>
      <c r="AM19" s="6">
        <f t="shared" si="26"/>
        <v>0</v>
      </c>
      <c r="AN19" s="6">
        <f t="shared" si="26"/>
        <v>0</v>
      </c>
      <c r="AO19" s="6">
        <f t="shared" si="26"/>
        <v>0</v>
      </c>
      <c r="AP19" s="6">
        <f t="shared" si="26"/>
        <v>0</v>
      </c>
    </row>
    <row r="20" spans="1:42" ht="38.25" x14ac:dyDescent="0.25">
      <c r="A20" s="14" t="s">
        <v>8</v>
      </c>
      <c r="B20" s="30" t="s">
        <v>68</v>
      </c>
      <c r="C20" s="16">
        <f t="shared" si="22"/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24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8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9"/>
        <v>0</v>
      </c>
      <c r="S20" s="4">
        <v>0</v>
      </c>
      <c r="T20" s="4">
        <v>0</v>
      </c>
      <c r="U20" s="4">
        <v>0</v>
      </c>
      <c r="V20" s="18">
        <f t="shared" si="20"/>
        <v>0</v>
      </c>
      <c r="W20" s="4">
        <v>0</v>
      </c>
      <c r="X20" s="4">
        <v>0</v>
      </c>
      <c r="Y20" s="18">
        <f t="shared" si="23"/>
        <v>0</v>
      </c>
      <c r="Z20" s="4">
        <v>0</v>
      </c>
      <c r="AA20" s="4">
        <v>0</v>
      </c>
      <c r="AB20" s="4">
        <v>0</v>
      </c>
      <c r="AC20" s="18">
        <f t="shared" si="25"/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22"/>
        <v>0</v>
      </c>
      <c r="D21" s="17">
        <v>0</v>
      </c>
      <c r="E21" s="17">
        <v>0</v>
      </c>
      <c r="F21" s="17">
        <v>0</v>
      </c>
      <c r="G21" s="17">
        <v>0</v>
      </c>
      <c r="H21" s="17">
        <f t="shared" si="24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8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9"/>
        <v>0</v>
      </c>
      <c r="S21" s="4">
        <v>0</v>
      </c>
      <c r="T21" s="4">
        <v>0</v>
      </c>
      <c r="U21" s="4">
        <v>0</v>
      </c>
      <c r="V21" s="18">
        <f t="shared" si="20"/>
        <v>0</v>
      </c>
      <c r="W21" s="4">
        <v>0</v>
      </c>
      <c r="X21" s="4">
        <v>0</v>
      </c>
      <c r="Y21" s="18">
        <f t="shared" si="23"/>
        <v>0</v>
      </c>
      <c r="Z21" s="4">
        <v>0</v>
      </c>
      <c r="AA21" s="4">
        <v>0</v>
      </c>
      <c r="AB21" s="4">
        <v>0</v>
      </c>
      <c r="AC21" s="18">
        <f t="shared" si="25"/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f t="shared" si="22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24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8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9"/>
        <v>0</v>
      </c>
      <c r="S22" s="4">
        <v>0</v>
      </c>
      <c r="T22" s="4">
        <v>0</v>
      </c>
      <c r="U22" s="4">
        <v>0</v>
      </c>
      <c r="V22" s="18">
        <f t="shared" si="20"/>
        <v>0</v>
      </c>
      <c r="W22" s="4">
        <v>0</v>
      </c>
      <c r="X22" s="4">
        <v>0</v>
      </c>
      <c r="Y22" s="18">
        <f t="shared" si="23"/>
        <v>0</v>
      </c>
      <c r="Z22" s="4">
        <v>0</v>
      </c>
      <c r="AA22" s="4">
        <v>0</v>
      </c>
      <c r="AB22" s="4">
        <v>0</v>
      </c>
      <c r="AC22" s="18">
        <f t="shared" si="25"/>
        <v>0</v>
      </c>
      <c r="AD22" s="4">
        <v>0</v>
      </c>
      <c r="AE22" s="18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22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24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8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9"/>
        <v>0</v>
      </c>
      <c r="S23" s="4">
        <v>0</v>
      </c>
      <c r="T23" s="4">
        <v>0</v>
      </c>
      <c r="U23" s="4">
        <v>0</v>
      </c>
      <c r="V23" s="18">
        <f t="shared" si="20"/>
        <v>0</v>
      </c>
      <c r="W23" s="4">
        <v>0</v>
      </c>
      <c r="X23" s="4">
        <v>0</v>
      </c>
      <c r="Y23" s="18">
        <f t="shared" si="23"/>
        <v>0</v>
      </c>
      <c r="Z23" s="4">
        <v>0</v>
      </c>
      <c r="AA23" s="4">
        <v>0</v>
      </c>
      <c r="AB23" s="4">
        <v>0</v>
      </c>
      <c r="AC23" s="18">
        <f t="shared" si="25"/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22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24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8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9"/>
        <v>0</v>
      </c>
      <c r="S24" s="4">
        <v>0</v>
      </c>
      <c r="T24" s="4">
        <v>0</v>
      </c>
      <c r="U24" s="4">
        <v>0</v>
      </c>
      <c r="V24" s="18">
        <f t="shared" si="20"/>
        <v>0</v>
      </c>
      <c r="W24" s="4">
        <v>0</v>
      </c>
      <c r="X24" s="4">
        <v>0</v>
      </c>
      <c r="Y24" s="18">
        <f t="shared" si="23"/>
        <v>0</v>
      </c>
      <c r="Z24" s="4">
        <v>0</v>
      </c>
      <c r="AA24" s="4">
        <v>0</v>
      </c>
      <c r="AB24" s="4">
        <v>0</v>
      </c>
      <c r="AC24" s="18">
        <f t="shared" si="25"/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22"/>
        <v>0</v>
      </c>
      <c r="D25" s="17">
        <v>0</v>
      </c>
      <c r="E25" s="20">
        <v>0</v>
      </c>
      <c r="F25" s="20">
        <v>0</v>
      </c>
      <c r="G25" s="20">
        <v>0</v>
      </c>
      <c r="H25" s="17">
        <f t="shared" si="24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8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9"/>
        <v>0</v>
      </c>
      <c r="S25" s="4">
        <v>0</v>
      </c>
      <c r="T25" s="4">
        <v>0</v>
      </c>
      <c r="U25" s="4">
        <v>0</v>
      </c>
      <c r="V25" s="18">
        <f t="shared" si="20"/>
        <v>0</v>
      </c>
      <c r="W25" s="4">
        <v>0</v>
      </c>
      <c r="X25" s="4">
        <v>0</v>
      </c>
      <c r="Y25" s="18">
        <f t="shared" si="23"/>
        <v>0</v>
      </c>
      <c r="Z25" s="4">
        <v>0</v>
      </c>
      <c r="AA25" s="4">
        <v>0</v>
      </c>
      <c r="AB25" s="4">
        <v>0</v>
      </c>
      <c r="AC25" s="18">
        <f t="shared" si="25"/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22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24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8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9"/>
        <v>0</v>
      </c>
      <c r="S26" s="4">
        <v>0</v>
      </c>
      <c r="T26" s="4">
        <v>0</v>
      </c>
      <c r="U26" s="4">
        <v>0</v>
      </c>
      <c r="V26" s="18">
        <f t="shared" si="20"/>
        <v>0</v>
      </c>
      <c r="W26" s="4">
        <v>0</v>
      </c>
      <c r="X26" s="4">
        <v>0</v>
      </c>
      <c r="Y26" s="18">
        <f t="shared" si="23"/>
        <v>0</v>
      </c>
      <c r="Z26" s="4">
        <v>0</v>
      </c>
      <c r="AA26" s="4">
        <v>0</v>
      </c>
      <c r="AB26" s="4">
        <v>0</v>
      </c>
      <c r="AC26" s="18">
        <f t="shared" si="25"/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5">
      <c r="A27" s="14">
        <v>7</v>
      </c>
      <c r="B27" s="13" t="s">
        <v>75</v>
      </c>
      <c r="C27" s="6">
        <f t="shared" ref="C27:AP27" si="27">SUM(C28:C32)</f>
        <v>0</v>
      </c>
      <c r="D27" s="6">
        <f t="shared" si="27"/>
        <v>0</v>
      </c>
      <c r="E27" s="6">
        <f t="shared" si="27"/>
        <v>0</v>
      </c>
      <c r="F27" s="6">
        <f t="shared" si="27"/>
        <v>0</v>
      </c>
      <c r="G27" s="6">
        <f t="shared" si="27"/>
        <v>0</v>
      </c>
      <c r="H27" s="6">
        <f t="shared" si="27"/>
        <v>0</v>
      </c>
      <c r="I27" s="6">
        <f t="shared" si="27"/>
        <v>0</v>
      </c>
      <c r="J27" s="6">
        <f t="shared" si="27"/>
        <v>0</v>
      </c>
      <c r="K27" s="6">
        <f t="shared" si="27"/>
        <v>0</v>
      </c>
      <c r="L27" s="6">
        <f t="shared" si="27"/>
        <v>0</v>
      </c>
      <c r="M27" s="6">
        <f t="shared" si="27"/>
        <v>0</v>
      </c>
      <c r="N27" s="6">
        <f t="shared" si="27"/>
        <v>0</v>
      </c>
      <c r="O27" s="6">
        <f t="shared" si="27"/>
        <v>0</v>
      </c>
      <c r="P27" s="6">
        <f t="shared" si="27"/>
        <v>0</v>
      </c>
      <c r="Q27" s="6">
        <f t="shared" si="27"/>
        <v>0</v>
      </c>
      <c r="R27" s="6">
        <f t="shared" si="27"/>
        <v>0</v>
      </c>
      <c r="S27" s="6">
        <f t="shared" si="27"/>
        <v>0</v>
      </c>
      <c r="T27" s="6">
        <f t="shared" si="27"/>
        <v>0</v>
      </c>
      <c r="U27" s="6">
        <f t="shared" si="27"/>
        <v>0</v>
      </c>
      <c r="V27" s="6">
        <f t="shared" si="27"/>
        <v>0</v>
      </c>
      <c r="W27" s="6">
        <f t="shared" si="27"/>
        <v>0</v>
      </c>
      <c r="X27" s="6">
        <f t="shared" si="27"/>
        <v>0</v>
      </c>
      <c r="Y27" s="6">
        <f t="shared" si="27"/>
        <v>0</v>
      </c>
      <c r="Z27" s="6">
        <f t="shared" si="27"/>
        <v>0</v>
      </c>
      <c r="AA27" s="6">
        <f t="shared" si="27"/>
        <v>0</v>
      </c>
      <c r="AB27" s="6">
        <f t="shared" si="27"/>
        <v>0</v>
      </c>
      <c r="AC27" s="6">
        <f t="shared" si="27"/>
        <v>0</v>
      </c>
      <c r="AD27" s="6">
        <f t="shared" si="27"/>
        <v>0</v>
      </c>
      <c r="AE27" s="6">
        <f t="shared" si="27"/>
        <v>0</v>
      </c>
      <c r="AF27" s="6">
        <f t="shared" si="27"/>
        <v>0</v>
      </c>
      <c r="AG27" s="6">
        <f t="shared" si="27"/>
        <v>0</v>
      </c>
      <c r="AH27" s="6">
        <f t="shared" si="27"/>
        <v>0</v>
      </c>
      <c r="AI27" s="6">
        <f t="shared" si="27"/>
        <v>0</v>
      </c>
      <c r="AJ27" s="6">
        <f t="shared" si="27"/>
        <v>0</v>
      </c>
      <c r="AK27" s="6">
        <f t="shared" si="27"/>
        <v>0</v>
      </c>
      <c r="AL27" s="6">
        <f t="shared" si="27"/>
        <v>0</v>
      </c>
      <c r="AM27" s="6">
        <f t="shared" si="27"/>
        <v>0</v>
      </c>
      <c r="AN27" s="6">
        <f t="shared" si="27"/>
        <v>0</v>
      </c>
      <c r="AO27" s="6">
        <f t="shared" si="27"/>
        <v>0</v>
      </c>
      <c r="AP27" s="6">
        <f t="shared" si="27"/>
        <v>0</v>
      </c>
    </row>
    <row r="28" spans="1:42" x14ac:dyDescent="0.25">
      <c r="A28" s="22" t="s">
        <v>14</v>
      </c>
      <c r="B28" s="30" t="s">
        <v>76</v>
      </c>
      <c r="C28" s="16">
        <f t="shared" si="22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24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8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9"/>
        <v>0</v>
      </c>
      <c r="S28" s="4">
        <v>0</v>
      </c>
      <c r="T28" s="4">
        <v>0</v>
      </c>
      <c r="U28" s="4">
        <v>0</v>
      </c>
      <c r="V28" s="18">
        <f t="shared" si="20"/>
        <v>0</v>
      </c>
      <c r="W28" s="4">
        <v>0</v>
      </c>
      <c r="X28" s="4">
        <v>0</v>
      </c>
      <c r="Y28" s="18">
        <f t="shared" si="23"/>
        <v>0</v>
      </c>
      <c r="Z28" s="4">
        <v>0</v>
      </c>
      <c r="AA28" s="4">
        <v>0</v>
      </c>
      <c r="AB28" s="4">
        <v>0</v>
      </c>
      <c r="AC28" s="18">
        <f t="shared" si="25"/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5">
      <c r="A29" s="22" t="s">
        <v>15</v>
      </c>
      <c r="B29" s="30" t="s">
        <v>77</v>
      </c>
      <c r="C29" s="16">
        <f t="shared" si="22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24"/>
        <v>0</v>
      </c>
      <c r="I29" s="17">
        <v>0</v>
      </c>
      <c r="J29" s="4"/>
      <c r="K29" s="4">
        <v>0</v>
      </c>
      <c r="L29" s="4">
        <v>0</v>
      </c>
      <c r="M29" s="18">
        <f t="shared" si="18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9"/>
        <v>0</v>
      </c>
      <c r="S29" s="4">
        <v>0</v>
      </c>
      <c r="T29" s="4">
        <v>0</v>
      </c>
      <c r="U29" s="4">
        <v>0</v>
      </c>
      <c r="V29" s="18">
        <f t="shared" si="20"/>
        <v>0</v>
      </c>
      <c r="W29" s="4">
        <v>0</v>
      </c>
      <c r="X29" s="4">
        <v>0</v>
      </c>
      <c r="Y29" s="18">
        <f t="shared" si="23"/>
        <v>0</v>
      </c>
      <c r="Z29" s="4">
        <v>0</v>
      </c>
      <c r="AA29" s="4">
        <v>0</v>
      </c>
      <c r="AB29" s="4">
        <v>0</v>
      </c>
      <c r="AC29" s="18">
        <f t="shared" si="25"/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30" t="s">
        <v>78</v>
      </c>
      <c r="C30" s="16">
        <f t="shared" si="22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24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8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9"/>
        <v>0</v>
      </c>
      <c r="S30" s="4">
        <v>0</v>
      </c>
      <c r="T30" s="4">
        <v>0</v>
      </c>
      <c r="U30" s="4">
        <v>0</v>
      </c>
      <c r="V30" s="18">
        <f t="shared" si="20"/>
        <v>0</v>
      </c>
      <c r="W30" s="4">
        <v>0</v>
      </c>
      <c r="X30" s="4">
        <v>0</v>
      </c>
      <c r="Y30" s="18">
        <f t="shared" si="23"/>
        <v>0</v>
      </c>
      <c r="Z30" s="4">
        <v>0</v>
      </c>
      <c r="AA30" s="4">
        <v>0</v>
      </c>
      <c r="AB30" s="4">
        <v>0</v>
      </c>
      <c r="AC30" s="18">
        <f t="shared" si="25"/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5">
      <c r="A31" s="22" t="s">
        <v>50</v>
      </c>
      <c r="B31" s="30" t="s">
        <v>79</v>
      </c>
      <c r="C31" s="16">
        <f t="shared" si="22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24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8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9"/>
        <v>0</v>
      </c>
      <c r="S31" s="4">
        <v>0</v>
      </c>
      <c r="T31" s="4">
        <v>0</v>
      </c>
      <c r="U31" s="4">
        <v>0</v>
      </c>
      <c r="V31" s="18">
        <f t="shared" si="20"/>
        <v>0</v>
      </c>
      <c r="W31" s="4">
        <v>0</v>
      </c>
      <c r="X31" s="4">
        <v>0</v>
      </c>
      <c r="Y31" s="18">
        <f t="shared" si="23"/>
        <v>0</v>
      </c>
      <c r="Z31" s="4">
        <v>0</v>
      </c>
      <c r="AA31" s="4">
        <v>0</v>
      </c>
      <c r="AB31" s="4">
        <v>0</v>
      </c>
      <c r="AC31" s="18">
        <f t="shared" si="25"/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5">
      <c r="A32" s="22" t="s">
        <v>51</v>
      </c>
      <c r="B32" s="30" t="s">
        <v>3</v>
      </c>
      <c r="C32" s="16">
        <f t="shared" si="22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24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8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9"/>
        <v>0</v>
      </c>
      <c r="S32" s="4">
        <v>0</v>
      </c>
      <c r="T32" s="4">
        <v>0</v>
      </c>
      <c r="U32" s="4">
        <v>0</v>
      </c>
      <c r="V32" s="18">
        <f t="shared" si="20"/>
        <v>0</v>
      </c>
      <c r="W32" s="4">
        <v>0</v>
      </c>
      <c r="X32" s="4">
        <v>0</v>
      </c>
      <c r="Y32" s="18">
        <f t="shared" si="23"/>
        <v>0</v>
      </c>
      <c r="Z32" s="4">
        <v>0</v>
      </c>
      <c r="AA32" s="4">
        <v>0</v>
      </c>
      <c r="AB32" s="4">
        <v>0</v>
      </c>
      <c r="AC32" s="18">
        <f t="shared" si="25"/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22"/>
        <v>0</v>
      </c>
      <c r="D33" s="17">
        <v>0</v>
      </c>
      <c r="E33" s="20">
        <v>0</v>
      </c>
      <c r="F33" s="20">
        <v>0</v>
      </c>
      <c r="G33" s="20">
        <v>0</v>
      </c>
      <c r="H33" s="17">
        <f t="shared" ref="H33:H39" si="28">I33+J33+K33</f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8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9"/>
        <v>0</v>
      </c>
      <c r="S33" s="4">
        <v>0</v>
      </c>
      <c r="T33" s="4">
        <v>0</v>
      </c>
      <c r="U33" s="4">
        <v>0</v>
      </c>
      <c r="V33" s="18">
        <f t="shared" si="20"/>
        <v>0</v>
      </c>
      <c r="W33" s="4">
        <v>0</v>
      </c>
      <c r="X33" s="4">
        <v>0</v>
      </c>
      <c r="Y33" s="18">
        <f t="shared" si="23"/>
        <v>0</v>
      </c>
      <c r="Z33" s="4">
        <v>0</v>
      </c>
      <c r="AA33" s="4">
        <v>0</v>
      </c>
      <c r="AB33" s="4">
        <v>0</v>
      </c>
      <c r="AC33" s="18">
        <f t="shared" si="25"/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5">
      <c r="A34" s="22" t="s">
        <v>82</v>
      </c>
      <c r="B34" s="13" t="s">
        <v>62</v>
      </c>
      <c r="C34" s="16">
        <f t="shared" si="22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28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8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9"/>
        <v>0</v>
      </c>
      <c r="S34" s="4">
        <v>0</v>
      </c>
      <c r="T34" s="4">
        <v>0</v>
      </c>
      <c r="U34" s="4">
        <v>0</v>
      </c>
      <c r="V34" s="18">
        <f t="shared" si="20"/>
        <v>0</v>
      </c>
      <c r="W34" s="4">
        <v>0</v>
      </c>
      <c r="X34" s="4">
        <v>0</v>
      </c>
      <c r="Y34" s="18">
        <f t="shared" si="23"/>
        <v>0</v>
      </c>
      <c r="Z34" s="4">
        <v>0</v>
      </c>
      <c r="AA34" s="4">
        <v>0</v>
      </c>
      <c r="AB34" s="4">
        <v>0</v>
      </c>
      <c r="AC34" s="18">
        <f t="shared" si="25"/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5">
      <c r="A35" s="22" t="s">
        <v>83</v>
      </c>
      <c r="B35" s="13" t="s">
        <v>63</v>
      </c>
      <c r="C35" s="16">
        <f t="shared" si="22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28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8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9"/>
        <v>0</v>
      </c>
      <c r="S35" s="4">
        <v>0</v>
      </c>
      <c r="T35" s="4">
        <v>0</v>
      </c>
      <c r="U35" s="4">
        <v>0</v>
      </c>
      <c r="V35" s="18">
        <f t="shared" si="20"/>
        <v>0</v>
      </c>
      <c r="W35" s="4">
        <v>0</v>
      </c>
      <c r="X35" s="4">
        <v>0</v>
      </c>
      <c r="Y35" s="18">
        <f t="shared" si="23"/>
        <v>0</v>
      </c>
      <c r="Z35" s="4">
        <v>0</v>
      </c>
      <c r="AA35" s="4">
        <v>0</v>
      </c>
      <c r="AB35" s="4">
        <v>0</v>
      </c>
      <c r="AC35" s="18">
        <f t="shared" si="25"/>
        <v>0</v>
      </c>
      <c r="AD35" s="4">
        <v>0</v>
      </c>
      <c r="AE35" s="18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63.75" x14ac:dyDescent="0.25">
      <c r="A36" s="22" t="s">
        <v>84</v>
      </c>
      <c r="B36" s="13" t="s">
        <v>64</v>
      </c>
      <c r="C36" s="16">
        <f t="shared" si="22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28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8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9"/>
        <v>0</v>
      </c>
      <c r="S36" s="4">
        <v>0</v>
      </c>
      <c r="T36" s="4">
        <v>0</v>
      </c>
      <c r="U36" s="4">
        <v>0</v>
      </c>
      <c r="V36" s="18">
        <f t="shared" si="20"/>
        <v>0</v>
      </c>
      <c r="W36" s="4">
        <v>0</v>
      </c>
      <c r="X36" s="4">
        <v>0</v>
      </c>
      <c r="Y36" s="18">
        <f t="shared" si="23"/>
        <v>0</v>
      </c>
      <c r="Z36" s="4">
        <v>0</v>
      </c>
      <c r="AA36" s="4">
        <v>0</v>
      </c>
      <c r="AB36" s="4">
        <v>0</v>
      </c>
      <c r="AC36" s="18">
        <f t="shared" si="25"/>
        <v>0</v>
      </c>
      <c r="AD36" s="4">
        <v>0</v>
      </c>
      <c r="AE36" s="18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47.25" customHeight="1" x14ac:dyDescent="0.25">
      <c r="A37" s="22" t="s">
        <v>101</v>
      </c>
      <c r="B37" s="13" t="s">
        <v>138</v>
      </c>
      <c r="C37" s="16"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28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8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9"/>
        <v>0</v>
      </c>
      <c r="S37" s="4">
        <v>0</v>
      </c>
      <c r="T37" s="4">
        <v>0</v>
      </c>
      <c r="U37" s="4">
        <v>0</v>
      </c>
      <c r="V37" s="18">
        <f t="shared" si="20"/>
        <v>0</v>
      </c>
      <c r="W37" s="4">
        <v>0</v>
      </c>
      <c r="X37" s="4">
        <v>0</v>
      </c>
      <c r="Y37" s="18">
        <f t="shared" si="23"/>
        <v>0</v>
      </c>
      <c r="Z37" s="4">
        <v>0</v>
      </c>
      <c r="AA37" s="4">
        <v>0</v>
      </c>
      <c r="AB37" s="4">
        <v>0</v>
      </c>
      <c r="AC37" s="18">
        <f t="shared" si="25"/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51" x14ac:dyDescent="0.25">
      <c r="A38" s="22" t="s">
        <v>94</v>
      </c>
      <c r="B38" s="13" t="s">
        <v>65</v>
      </c>
      <c r="C38" s="16">
        <f t="shared" si="22"/>
        <v>0</v>
      </c>
      <c r="D38" s="17">
        <v>0</v>
      </c>
      <c r="E38" s="20">
        <v>0</v>
      </c>
      <c r="F38" s="20">
        <v>0</v>
      </c>
      <c r="G38" s="20">
        <v>0</v>
      </c>
      <c r="H38" s="17">
        <f t="shared" si="28"/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8"/>
        <v>0</v>
      </c>
      <c r="N38" s="4">
        <v>0</v>
      </c>
      <c r="O38" s="4">
        <v>0</v>
      </c>
      <c r="P38" s="4">
        <v>0</v>
      </c>
      <c r="Q38" s="4">
        <v>0</v>
      </c>
      <c r="R38" s="18">
        <f t="shared" si="19"/>
        <v>0</v>
      </c>
      <c r="S38" s="4">
        <v>0</v>
      </c>
      <c r="T38" s="4">
        <v>0</v>
      </c>
      <c r="U38" s="4">
        <v>0</v>
      </c>
      <c r="V38" s="18">
        <f t="shared" si="20"/>
        <v>0</v>
      </c>
      <c r="W38" s="4">
        <v>0</v>
      </c>
      <c r="X38" s="4">
        <v>0</v>
      </c>
      <c r="Y38" s="18">
        <f t="shared" si="23"/>
        <v>0</v>
      </c>
      <c r="Z38" s="4">
        <v>0</v>
      </c>
      <c r="AA38" s="4">
        <v>0</v>
      </c>
      <c r="AB38" s="4">
        <v>0</v>
      </c>
      <c r="AC38" s="18">
        <f t="shared" si="25"/>
        <v>0</v>
      </c>
      <c r="AD38" s="4">
        <v>0</v>
      </c>
      <c r="AE38" s="18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x14ac:dyDescent="0.25">
      <c r="A39" s="22" t="s">
        <v>52</v>
      </c>
      <c r="B39" s="13" t="s">
        <v>3</v>
      </c>
      <c r="C39" s="16">
        <f t="shared" si="22"/>
        <v>0</v>
      </c>
      <c r="D39" s="17">
        <v>0</v>
      </c>
      <c r="E39" s="20">
        <v>0</v>
      </c>
      <c r="F39" s="20">
        <v>0</v>
      </c>
      <c r="G39" s="20">
        <v>0</v>
      </c>
      <c r="H39" s="17">
        <f t="shared" si="28"/>
        <v>0</v>
      </c>
      <c r="I39" s="17">
        <v>0</v>
      </c>
      <c r="J39" s="4">
        <v>0</v>
      </c>
      <c r="K39" s="4">
        <v>0</v>
      </c>
      <c r="L39" s="4">
        <v>0</v>
      </c>
      <c r="M39" s="18">
        <f t="shared" si="18"/>
        <v>0</v>
      </c>
      <c r="N39" s="4">
        <v>0</v>
      </c>
      <c r="O39" s="4">
        <v>0</v>
      </c>
      <c r="P39" s="4">
        <v>0</v>
      </c>
      <c r="Q39" s="4">
        <v>0</v>
      </c>
      <c r="R39" s="18">
        <f t="shared" si="19"/>
        <v>0</v>
      </c>
      <c r="S39" s="4">
        <v>0</v>
      </c>
      <c r="T39" s="4">
        <v>0</v>
      </c>
      <c r="U39" s="4">
        <v>0</v>
      </c>
      <c r="V39" s="18">
        <f t="shared" si="20"/>
        <v>0</v>
      </c>
      <c r="W39" s="4">
        <v>0</v>
      </c>
      <c r="X39" s="4">
        <v>0</v>
      </c>
      <c r="Y39" s="18">
        <f t="shared" si="23"/>
        <v>0</v>
      </c>
      <c r="Z39" s="4">
        <v>0</v>
      </c>
      <c r="AA39" s="4">
        <v>0</v>
      </c>
      <c r="AB39" s="4">
        <v>0</v>
      </c>
      <c r="AC39" s="18">
        <f t="shared" si="25"/>
        <v>0</v>
      </c>
      <c r="AD39" s="4">
        <v>0</v>
      </c>
      <c r="AE39" s="18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s="116" customFormat="1" x14ac:dyDescent="0.25">
      <c r="A40" s="148"/>
      <c r="B40" s="149" t="s">
        <v>16</v>
      </c>
      <c r="C40" s="6">
        <f>C8+C11+C14+C17+C18+C19+C27+C33+C34+C35+C36+C37+C38+C39</f>
        <v>26</v>
      </c>
      <c r="D40" s="6">
        <f t="shared" ref="D40:AP40" si="29">D8+D11+D14+D17+D18+D19+D27+D33+D34+D35+D36+D37+D38+D39</f>
        <v>0</v>
      </c>
      <c r="E40" s="6">
        <f t="shared" si="29"/>
        <v>26</v>
      </c>
      <c r="F40" s="6">
        <f t="shared" si="29"/>
        <v>0</v>
      </c>
      <c r="G40" s="6">
        <f t="shared" si="29"/>
        <v>0</v>
      </c>
      <c r="H40" s="6">
        <f t="shared" si="29"/>
        <v>9</v>
      </c>
      <c r="I40" s="6">
        <f t="shared" si="29"/>
        <v>8</v>
      </c>
      <c r="J40" s="6">
        <f t="shared" si="29"/>
        <v>0</v>
      </c>
      <c r="K40" s="6">
        <f t="shared" si="29"/>
        <v>1</v>
      </c>
      <c r="L40" s="6">
        <f t="shared" si="29"/>
        <v>0</v>
      </c>
      <c r="M40" s="6">
        <f t="shared" si="29"/>
        <v>17</v>
      </c>
      <c r="N40" s="6">
        <f t="shared" si="29"/>
        <v>4</v>
      </c>
      <c r="O40" s="6">
        <f t="shared" si="29"/>
        <v>2</v>
      </c>
      <c r="P40" s="6">
        <f t="shared" si="29"/>
        <v>11</v>
      </c>
      <c r="Q40" s="6">
        <f t="shared" si="29"/>
        <v>0</v>
      </c>
      <c r="R40" s="6">
        <f t="shared" si="29"/>
        <v>5</v>
      </c>
      <c r="S40" s="6">
        <f t="shared" si="29"/>
        <v>0</v>
      </c>
      <c r="T40" s="6">
        <f t="shared" si="29"/>
        <v>0</v>
      </c>
      <c r="U40" s="6">
        <f t="shared" si="29"/>
        <v>5</v>
      </c>
      <c r="V40" s="6">
        <f t="shared" si="29"/>
        <v>22</v>
      </c>
      <c r="W40" s="6">
        <f t="shared" si="29"/>
        <v>0</v>
      </c>
      <c r="X40" s="6">
        <f t="shared" si="29"/>
        <v>0</v>
      </c>
      <c r="Y40" s="6">
        <f t="shared" si="29"/>
        <v>12</v>
      </c>
      <c r="Z40" s="6">
        <f t="shared" si="29"/>
        <v>0</v>
      </c>
      <c r="AA40" s="6">
        <f t="shared" si="29"/>
        <v>4</v>
      </c>
      <c r="AB40" s="6">
        <f t="shared" si="29"/>
        <v>1</v>
      </c>
      <c r="AC40" s="6">
        <f t="shared" si="29"/>
        <v>5</v>
      </c>
      <c r="AD40" s="6">
        <f t="shared" si="29"/>
        <v>1</v>
      </c>
      <c r="AE40" s="6">
        <f t="shared" si="29"/>
        <v>4</v>
      </c>
      <c r="AF40" s="6">
        <f t="shared" si="29"/>
        <v>0</v>
      </c>
      <c r="AG40" s="6">
        <f t="shared" si="29"/>
        <v>4</v>
      </c>
      <c r="AH40" s="6">
        <f t="shared" si="29"/>
        <v>0</v>
      </c>
      <c r="AI40" s="6">
        <f t="shared" si="29"/>
        <v>0</v>
      </c>
      <c r="AJ40" s="6">
        <f t="shared" si="29"/>
        <v>0</v>
      </c>
      <c r="AK40" s="6">
        <f t="shared" si="29"/>
        <v>0</v>
      </c>
      <c r="AL40" s="6">
        <f t="shared" si="29"/>
        <v>0</v>
      </c>
      <c r="AM40" s="6">
        <f t="shared" si="29"/>
        <v>0</v>
      </c>
      <c r="AN40" s="6">
        <f t="shared" si="29"/>
        <v>0</v>
      </c>
      <c r="AO40" s="6">
        <f t="shared" si="29"/>
        <v>0</v>
      </c>
      <c r="AP40" s="6">
        <f t="shared" si="29"/>
        <v>0</v>
      </c>
    </row>
    <row r="41" spans="1:42" x14ac:dyDescent="0.25">
      <c r="A41" s="23"/>
      <c r="B41" s="23"/>
      <c r="C41" s="23" t="s">
        <v>103</v>
      </c>
      <c r="D41" s="23" t="s">
        <v>104</v>
      </c>
      <c r="E41" s="23" t="s">
        <v>47</v>
      </c>
      <c r="F41" s="23" t="s">
        <v>105</v>
      </c>
      <c r="G41" s="23" t="s">
        <v>106</v>
      </c>
      <c r="H41" s="23" t="s">
        <v>107</v>
      </c>
      <c r="I41" s="23" t="s">
        <v>108</v>
      </c>
      <c r="J41" s="5">
        <v>8</v>
      </c>
      <c r="K41" s="5">
        <v>9</v>
      </c>
      <c r="L41" s="5">
        <v>10</v>
      </c>
      <c r="M41" s="5">
        <v>11</v>
      </c>
      <c r="N41" s="5">
        <v>12</v>
      </c>
      <c r="O41" s="5">
        <v>13</v>
      </c>
      <c r="P41" s="5">
        <v>14</v>
      </c>
      <c r="Q41" s="5">
        <v>15</v>
      </c>
      <c r="R41" s="5">
        <v>16</v>
      </c>
      <c r="S41" s="5">
        <v>17</v>
      </c>
      <c r="T41" s="5">
        <v>18</v>
      </c>
      <c r="U41" s="5">
        <v>19</v>
      </c>
      <c r="V41" s="5">
        <v>20</v>
      </c>
      <c r="W41" s="5">
        <v>21</v>
      </c>
      <c r="X41" s="5">
        <v>22</v>
      </c>
      <c r="Y41" s="5">
        <v>23</v>
      </c>
      <c r="Z41" s="5">
        <v>24</v>
      </c>
      <c r="AA41" s="5">
        <v>25</v>
      </c>
      <c r="AB41" s="5">
        <v>26</v>
      </c>
      <c r="AC41" s="5">
        <v>27</v>
      </c>
      <c r="AD41" s="5">
        <v>28</v>
      </c>
      <c r="AE41" s="5">
        <v>29</v>
      </c>
      <c r="AF41" s="5">
        <v>30</v>
      </c>
      <c r="AG41" s="5">
        <v>31</v>
      </c>
      <c r="AH41" s="5">
        <v>32</v>
      </c>
      <c r="AI41" s="5">
        <v>33</v>
      </c>
      <c r="AJ41" s="5">
        <v>34</v>
      </c>
      <c r="AK41" s="5">
        <v>35</v>
      </c>
      <c r="AL41" s="5">
        <v>36</v>
      </c>
      <c r="AM41" s="5">
        <v>37</v>
      </c>
      <c r="AN41" s="5">
        <v>38</v>
      </c>
      <c r="AO41" s="5">
        <v>39</v>
      </c>
      <c r="AP41" s="5">
        <v>40</v>
      </c>
    </row>
    <row r="42" spans="1:42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</row>
    <row r="43" spans="1:42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4"/>
      <c r="C93" s="24"/>
      <c r="D93" s="24"/>
      <c r="E93" s="24"/>
      <c r="F93" s="24"/>
      <c r="G93" s="24"/>
      <c r="H93" s="24"/>
      <c r="I93" s="24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4"/>
      <c r="C94" s="24"/>
      <c r="D94" s="24"/>
      <c r="E94" s="24"/>
      <c r="F94" s="24"/>
      <c r="G94" s="24"/>
      <c r="H94" s="24"/>
      <c r="I94" s="24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4"/>
      <c r="C95" s="24"/>
      <c r="D95" s="24"/>
      <c r="E95" s="24"/>
      <c r="F95" s="24"/>
      <c r="G95" s="24"/>
      <c r="H95" s="24"/>
      <c r="I95" s="2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5"/>
      <c r="C101" s="25"/>
      <c r="D101" s="25"/>
      <c r="E101" s="25"/>
      <c r="F101" s="25"/>
      <c r="G101" s="25"/>
      <c r="H101" s="25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5"/>
      <c r="C102" s="25"/>
      <c r="D102" s="25"/>
      <c r="E102" s="25"/>
      <c r="F102" s="25"/>
      <c r="G102" s="25"/>
      <c r="H102" s="25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4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6"/>
      <c r="B104" s="27"/>
      <c r="C104" s="27"/>
      <c r="D104" s="27"/>
      <c r="E104" s="27"/>
      <c r="F104" s="27"/>
      <c r="G104" s="27"/>
      <c r="H104" s="27"/>
      <c r="I104" s="28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5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5"/>
      <c r="C106" s="25"/>
      <c r="D106" s="25"/>
      <c r="E106" s="25"/>
      <c r="F106" s="25"/>
      <c r="G106" s="25"/>
      <c r="H106" s="25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3"/>
      <c r="B107" s="24"/>
      <c r="C107" s="24"/>
      <c r="D107" s="24"/>
      <c r="E107" s="24"/>
      <c r="F107" s="24"/>
      <c r="G107" s="24"/>
      <c r="H107" s="24"/>
      <c r="I107" s="24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6"/>
      <c r="B108" s="27"/>
      <c r="C108" s="27"/>
      <c r="D108" s="27"/>
      <c r="E108" s="27"/>
      <c r="F108" s="27"/>
      <c r="G108" s="27"/>
      <c r="H108" s="27"/>
      <c r="I108" s="28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5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5"/>
      <c r="C110" s="25"/>
      <c r="D110" s="25"/>
      <c r="E110" s="25"/>
      <c r="F110" s="25"/>
      <c r="G110" s="25"/>
      <c r="H110" s="25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3"/>
      <c r="B111" s="25"/>
      <c r="C111" s="25"/>
      <c r="D111" s="25"/>
      <c r="E111" s="25"/>
      <c r="F111" s="25"/>
      <c r="G111" s="25"/>
      <c r="H111" s="25"/>
      <c r="I111" s="24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4"/>
      <c r="C114" s="24"/>
      <c r="D114" s="24"/>
      <c r="E114" s="24"/>
      <c r="F114" s="24"/>
      <c r="G114" s="24"/>
      <c r="H114" s="24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6"/>
      <c r="B115" s="27"/>
      <c r="C115" s="27"/>
      <c r="D115" s="27"/>
      <c r="E115" s="27"/>
      <c r="F115" s="27"/>
      <c r="G115" s="27"/>
      <c r="H115" s="27"/>
      <c r="I115" s="28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5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5"/>
      <c r="C117" s="25"/>
      <c r="D117" s="25"/>
      <c r="E117" s="25"/>
      <c r="F117" s="25"/>
      <c r="G117" s="25"/>
      <c r="H117" s="25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3"/>
      <c r="B118" s="25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7"/>
      <c r="D119" s="27"/>
      <c r="E119" s="27"/>
      <c r="F119" s="27"/>
      <c r="G119" s="27"/>
      <c r="H119" s="27"/>
      <c r="I119" s="28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5"/>
      <c r="D121" s="25"/>
      <c r="E121" s="25"/>
      <c r="F121" s="25"/>
      <c r="G121" s="25"/>
      <c r="H121" s="25"/>
      <c r="I121" s="24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5"/>
      <c r="D122" s="25"/>
      <c r="E122" s="25"/>
      <c r="F122" s="25"/>
      <c r="G122" s="25"/>
      <c r="H122" s="25"/>
      <c r="I122" s="24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4"/>
      <c r="C123" s="24"/>
      <c r="D123" s="24"/>
      <c r="E123" s="24"/>
      <c r="F123" s="24"/>
      <c r="G123" s="24"/>
      <c r="H123" s="24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9"/>
      <c r="B124" s="27"/>
      <c r="C124" s="24"/>
      <c r="D124" s="24"/>
      <c r="E124" s="24"/>
      <c r="F124" s="24"/>
      <c r="G124" s="24"/>
      <c r="H124" s="24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5"/>
      <c r="C125" s="27"/>
      <c r="D125" s="27"/>
      <c r="E125" s="27"/>
      <c r="F125" s="27"/>
      <c r="G125" s="27"/>
      <c r="H125" s="27"/>
      <c r="I125" s="28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5"/>
      <c r="C126" s="25"/>
      <c r="D126" s="25"/>
      <c r="E126" s="25"/>
      <c r="F126" s="25"/>
      <c r="G126" s="25"/>
      <c r="H126" s="25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3"/>
      <c r="B127" s="25"/>
      <c r="C127" s="25"/>
      <c r="D127" s="25"/>
      <c r="E127" s="25"/>
      <c r="F127" s="25"/>
      <c r="G127" s="25"/>
      <c r="H127" s="25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4"/>
      <c r="C128" s="24"/>
      <c r="D128" s="24"/>
      <c r="E128" s="24"/>
      <c r="F128" s="24"/>
      <c r="G128" s="24"/>
      <c r="H128" s="24"/>
      <c r="I128" s="24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9"/>
      <c r="B129" s="27"/>
      <c r="C129" s="27"/>
      <c r="D129" s="27"/>
      <c r="E129" s="27"/>
      <c r="F129" s="27"/>
      <c r="G129" s="27"/>
      <c r="H129" s="27"/>
      <c r="I129" s="28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9"/>
      <c r="B130" s="27"/>
      <c r="C130" s="27"/>
      <c r="D130" s="27"/>
      <c r="E130" s="27"/>
      <c r="F130" s="27"/>
      <c r="G130" s="27"/>
      <c r="H130" s="27"/>
      <c r="I130" s="28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J1" workbookViewId="0">
      <selection activeCell="AQ1" sqref="AQ1:BH1048576"/>
    </sheetView>
  </sheetViews>
  <sheetFormatPr defaultRowHeight="12.75" x14ac:dyDescent="0.25"/>
  <cols>
    <col min="1" max="1" width="9.28515625" style="1" customWidth="1"/>
    <col min="2" max="2" width="58.8554687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3.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1" customHeight="1" x14ac:dyDescent="0.25">
      <c r="A2" s="176" t="s">
        <v>174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2.5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63.75" x14ac:dyDescent="0.25">
      <c r="A8" s="12">
        <v>1</v>
      </c>
      <c r="B8" s="13" t="s">
        <v>53</v>
      </c>
      <c r="C8" s="6">
        <f t="shared" ref="C8:AP8" si="0">SUM(C9:C10)</f>
        <v>153</v>
      </c>
      <c r="D8" s="6">
        <f t="shared" si="0"/>
        <v>0</v>
      </c>
      <c r="E8" s="6">
        <f t="shared" si="0"/>
        <v>153</v>
      </c>
      <c r="F8" s="6">
        <f t="shared" si="0"/>
        <v>0</v>
      </c>
      <c r="G8" s="6">
        <f t="shared" si="0"/>
        <v>0</v>
      </c>
      <c r="H8" s="6">
        <f t="shared" si="0"/>
        <v>74</v>
      </c>
      <c r="I8" s="6">
        <f t="shared" si="0"/>
        <v>56</v>
      </c>
      <c r="J8" s="6">
        <f t="shared" si="0"/>
        <v>13</v>
      </c>
      <c r="K8" s="6">
        <f t="shared" si="0"/>
        <v>5</v>
      </c>
      <c r="L8" s="6">
        <f t="shared" si="0"/>
        <v>1</v>
      </c>
      <c r="M8" s="6">
        <f t="shared" si="0"/>
        <v>99</v>
      </c>
      <c r="N8" s="6">
        <f t="shared" si="0"/>
        <v>26</v>
      </c>
      <c r="O8" s="6">
        <f t="shared" si="0"/>
        <v>3</v>
      </c>
      <c r="P8" s="6">
        <f t="shared" si="0"/>
        <v>70</v>
      </c>
      <c r="Q8" s="6">
        <f t="shared" si="0"/>
        <v>0</v>
      </c>
      <c r="R8" s="6">
        <f t="shared" si="0"/>
        <v>13</v>
      </c>
      <c r="S8" s="6">
        <f t="shared" si="0"/>
        <v>0</v>
      </c>
      <c r="T8" s="6">
        <f t="shared" si="0"/>
        <v>12</v>
      </c>
      <c r="U8" s="6">
        <f t="shared" si="0"/>
        <v>1</v>
      </c>
      <c r="V8" s="6">
        <f t="shared" si="0"/>
        <v>112</v>
      </c>
      <c r="W8" s="6">
        <f t="shared" si="0"/>
        <v>0</v>
      </c>
      <c r="X8" s="6">
        <f t="shared" si="0"/>
        <v>1</v>
      </c>
      <c r="Y8" s="6">
        <f t="shared" si="0"/>
        <v>96</v>
      </c>
      <c r="Z8" s="6">
        <f t="shared" si="0"/>
        <v>1</v>
      </c>
      <c r="AA8" s="6">
        <f t="shared" si="0"/>
        <v>33</v>
      </c>
      <c r="AB8" s="6">
        <f t="shared" si="0"/>
        <v>4</v>
      </c>
      <c r="AC8" s="6">
        <f t="shared" si="0"/>
        <v>37</v>
      </c>
      <c r="AD8" s="6">
        <f t="shared" si="0"/>
        <v>12</v>
      </c>
      <c r="AE8" s="6">
        <f t="shared" si="0"/>
        <v>21</v>
      </c>
      <c r="AF8" s="6">
        <f t="shared" si="0"/>
        <v>0</v>
      </c>
      <c r="AG8" s="6">
        <f t="shared" si="0"/>
        <v>32</v>
      </c>
      <c r="AH8" s="6">
        <f t="shared" si="0"/>
        <v>1</v>
      </c>
      <c r="AI8" s="6">
        <f t="shared" si="0"/>
        <v>1</v>
      </c>
      <c r="AJ8" s="6">
        <f t="shared" si="0"/>
        <v>2</v>
      </c>
      <c r="AK8" s="6">
        <f t="shared" si="0"/>
        <v>1</v>
      </c>
      <c r="AL8" s="6">
        <f t="shared" si="0"/>
        <v>2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30" t="s">
        <v>54</v>
      </c>
      <c r="C9" s="16">
        <v>129</v>
      </c>
      <c r="D9" s="17">
        <v>0</v>
      </c>
      <c r="E9" s="17">
        <v>129</v>
      </c>
      <c r="F9" s="17">
        <v>0</v>
      </c>
      <c r="G9" s="17">
        <v>0</v>
      </c>
      <c r="H9" s="17">
        <v>60</v>
      </c>
      <c r="I9" s="17">
        <f t="shared" ref="I9" si="1">H9-J9-K9</f>
        <v>42</v>
      </c>
      <c r="J9" s="18">
        <v>13</v>
      </c>
      <c r="K9" s="18">
        <v>5</v>
      </c>
      <c r="L9" s="18">
        <v>1</v>
      </c>
      <c r="M9" s="18">
        <f t="shared" ref="M9:M10" si="2">N9+O9+P9+Q9</f>
        <v>91</v>
      </c>
      <c r="N9" s="18">
        <v>22</v>
      </c>
      <c r="O9" s="18">
        <v>2</v>
      </c>
      <c r="P9" s="18">
        <v>67</v>
      </c>
      <c r="Q9" s="18">
        <v>0</v>
      </c>
      <c r="R9" s="18">
        <f t="shared" ref="R9:R10" si="3">S9+T9+U9</f>
        <v>12</v>
      </c>
      <c r="S9" s="18">
        <v>0</v>
      </c>
      <c r="T9" s="18">
        <v>11</v>
      </c>
      <c r="U9" s="18">
        <v>1</v>
      </c>
      <c r="V9" s="18">
        <f t="shared" ref="V9:V10" si="4">M9+R9</f>
        <v>103</v>
      </c>
      <c r="W9" s="18">
        <v>0</v>
      </c>
      <c r="X9" s="18">
        <v>1</v>
      </c>
      <c r="Y9" s="18">
        <v>67</v>
      </c>
      <c r="Z9" s="18">
        <v>1</v>
      </c>
      <c r="AA9" s="18">
        <v>27</v>
      </c>
      <c r="AB9" s="18">
        <v>4</v>
      </c>
      <c r="AC9" s="18">
        <v>31</v>
      </c>
      <c r="AD9" s="18">
        <v>10</v>
      </c>
      <c r="AE9" s="16">
        <v>17</v>
      </c>
      <c r="AF9" s="18"/>
      <c r="AG9" s="18">
        <v>26</v>
      </c>
      <c r="AH9" s="18">
        <v>1</v>
      </c>
      <c r="AI9" s="18">
        <v>1</v>
      </c>
      <c r="AJ9" s="18">
        <v>2</v>
      </c>
      <c r="AK9" s="18">
        <v>1</v>
      </c>
      <c r="AL9" s="18">
        <v>2</v>
      </c>
      <c r="AM9" s="16"/>
      <c r="AN9" s="16"/>
      <c r="AO9" s="16"/>
      <c r="AP9" s="16"/>
    </row>
    <row r="10" spans="1:42" ht="38.25" x14ac:dyDescent="0.25">
      <c r="A10" s="14" t="s">
        <v>46</v>
      </c>
      <c r="B10" s="30" t="s">
        <v>55</v>
      </c>
      <c r="C10" s="16">
        <v>24</v>
      </c>
      <c r="D10" s="17">
        <v>0</v>
      </c>
      <c r="E10" s="17">
        <v>24</v>
      </c>
      <c r="F10" s="17">
        <v>0</v>
      </c>
      <c r="G10" s="17">
        <v>0</v>
      </c>
      <c r="H10" s="17">
        <f t="shared" ref="H10" si="5">I10+J10+K10</f>
        <v>14</v>
      </c>
      <c r="I10" s="17">
        <v>14</v>
      </c>
      <c r="J10" s="18">
        <v>0</v>
      </c>
      <c r="K10" s="18">
        <v>0</v>
      </c>
      <c r="L10" s="18">
        <v>0</v>
      </c>
      <c r="M10" s="18">
        <f t="shared" si="2"/>
        <v>8</v>
      </c>
      <c r="N10" s="18">
        <v>4</v>
      </c>
      <c r="O10" s="18">
        <v>1</v>
      </c>
      <c r="P10" s="18">
        <v>3</v>
      </c>
      <c r="Q10" s="18">
        <v>0</v>
      </c>
      <c r="R10" s="18">
        <f t="shared" si="3"/>
        <v>1</v>
      </c>
      <c r="S10" s="18">
        <v>0</v>
      </c>
      <c r="T10" s="18">
        <v>1</v>
      </c>
      <c r="U10" s="18">
        <v>0</v>
      </c>
      <c r="V10" s="18">
        <f t="shared" si="4"/>
        <v>9</v>
      </c>
      <c r="W10" s="18">
        <v>0</v>
      </c>
      <c r="X10" s="19">
        <v>0</v>
      </c>
      <c r="Y10" s="18">
        <f t="shared" ref="Y10" si="6">E10+I10-V10</f>
        <v>29</v>
      </c>
      <c r="Z10" s="19">
        <v>0</v>
      </c>
      <c r="AA10" s="19">
        <v>6</v>
      </c>
      <c r="AB10" s="19">
        <v>0</v>
      </c>
      <c r="AC10" s="19">
        <v>6</v>
      </c>
      <c r="AD10" s="19">
        <v>2</v>
      </c>
      <c r="AE10" s="19">
        <v>4</v>
      </c>
      <c r="AF10" s="18"/>
      <c r="AG10" s="18">
        <v>6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63.75" x14ac:dyDescent="0.25">
      <c r="A11" s="12">
        <v>2</v>
      </c>
      <c r="B11" s="13" t="s">
        <v>56</v>
      </c>
      <c r="C11" s="6">
        <f t="shared" ref="C11:AP11" si="7">SUM(C12:C13)</f>
        <v>31</v>
      </c>
      <c r="D11" s="6">
        <f t="shared" si="7"/>
        <v>0</v>
      </c>
      <c r="E11" s="6">
        <f t="shared" si="7"/>
        <v>31</v>
      </c>
      <c r="F11" s="6">
        <f t="shared" si="7"/>
        <v>0</v>
      </c>
      <c r="G11" s="6">
        <f t="shared" si="7"/>
        <v>0</v>
      </c>
      <c r="H11" s="6">
        <f t="shared" si="7"/>
        <v>8</v>
      </c>
      <c r="I11" s="6">
        <f t="shared" si="7"/>
        <v>3</v>
      </c>
      <c r="J11" s="6">
        <f t="shared" si="7"/>
        <v>0</v>
      </c>
      <c r="K11" s="6">
        <f t="shared" si="7"/>
        <v>5</v>
      </c>
      <c r="L11" s="6">
        <f t="shared" si="7"/>
        <v>0</v>
      </c>
      <c r="M11" s="6">
        <f t="shared" si="7"/>
        <v>7</v>
      </c>
      <c r="N11" s="6">
        <f t="shared" si="7"/>
        <v>4</v>
      </c>
      <c r="O11" s="6">
        <f t="shared" si="7"/>
        <v>1</v>
      </c>
      <c r="P11" s="6">
        <f t="shared" si="7"/>
        <v>2</v>
      </c>
      <c r="Q11" s="6">
        <f t="shared" si="7"/>
        <v>0</v>
      </c>
      <c r="R11" s="6">
        <f t="shared" si="7"/>
        <v>5</v>
      </c>
      <c r="S11" s="6">
        <f t="shared" si="7"/>
        <v>0</v>
      </c>
      <c r="T11" s="6">
        <f t="shared" si="7"/>
        <v>5</v>
      </c>
      <c r="U11" s="6">
        <f t="shared" si="7"/>
        <v>0</v>
      </c>
      <c r="V11" s="6">
        <f t="shared" si="7"/>
        <v>12</v>
      </c>
      <c r="W11" s="6">
        <f t="shared" si="7"/>
        <v>0</v>
      </c>
      <c r="X11" s="6">
        <f t="shared" si="7"/>
        <v>0</v>
      </c>
      <c r="Y11" s="6">
        <f t="shared" si="7"/>
        <v>22</v>
      </c>
      <c r="Z11" s="6">
        <f t="shared" si="7"/>
        <v>0</v>
      </c>
      <c r="AA11" s="6">
        <f t="shared" si="7"/>
        <v>7</v>
      </c>
      <c r="AB11" s="6">
        <f t="shared" si="7"/>
        <v>1</v>
      </c>
      <c r="AC11" s="6">
        <f t="shared" si="7"/>
        <v>8</v>
      </c>
      <c r="AD11" s="6">
        <f t="shared" si="7"/>
        <v>2</v>
      </c>
      <c r="AE11" s="6">
        <f t="shared" si="7"/>
        <v>5</v>
      </c>
      <c r="AF11" s="6">
        <f t="shared" si="7"/>
        <v>0</v>
      </c>
      <c r="AG11" s="6">
        <f t="shared" si="7"/>
        <v>7</v>
      </c>
      <c r="AH11" s="6">
        <f t="shared" si="7"/>
        <v>0</v>
      </c>
      <c r="AI11" s="6">
        <f t="shared" si="7"/>
        <v>0</v>
      </c>
      <c r="AJ11" s="6">
        <f t="shared" si="7"/>
        <v>0</v>
      </c>
      <c r="AK11" s="6">
        <f t="shared" si="7"/>
        <v>0</v>
      </c>
      <c r="AL11" s="6">
        <f t="shared" si="7"/>
        <v>0</v>
      </c>
      <c r="AM11" s="6">
        <f t="shared" si="7"/>
        <v>0</v>
      </c>
      <c r="AN11" s="6">
        <f t="shared" si="7"/>
        <v>0</v>
      </c>
      <c r="AO11" s="6">
        <f t="shared" si="7"/>
        <v>0</v>
      </c>
      <c r="AP11" s="6">
        <f t="shared" si="7"/>
        <v>0</v>
      </c>
    </row>
    <row r="12" spans="1:42" ht="38.25" x14ac:dyDescent="0.25">
      <c r="A12" s="14" t="s">
        <v>4</v>
      </c>
      <c r="B12" s="30" t="s">
        <v>57</v>
      </c>
      <c r="C12" s="17">
        <v>29</v>
      </c>
      <c r="D12" s="17">
        <v>0</v>
      </c>
      <c r="E12" s="17">
        <v>29</v>
      </c>
      <c r="F12" s="17">
        <v>0</v>
      </c>
      <c r="G12" s="17">
        <v>0</v>
      </c>
      <c r="H12" s="17">
        <v>5</v>
      </c>
      <c r="I12" s="17">
        <f t="shared" ref="I12:I13" si="8">H12-J12-K12</f>
        <v>1</v>
      </c>
      <c r="J12" s="18">
        <v>0</v>
      </c>
      <c r="K12" s="18">
        <v>4</v>
      </c>
      <c r="L12" s="18">
        <v>0</v>
      </c>
      <c r="M12" s="18">
        <f t="shared" ref="M12:M13" si="9">N12+O12+P12+Q12</f>
        <v>6</v>
      </c>
      <c r="N12" s="18">
        <v>3</v>
      </c>
      <c r="O12" s="18">
        <v>1</v>
      </c>
      <c r="P12" s="18">
        <v>2</v>
      </c>
      <c r="Q12" s="18">
        <v>0</v>
      </c>
      <c r="R12" s="18">
        <f t="shared" ref="R12:R13" si="10">S12+T12+U12</f>
        <v>5</v>
      </c>
      <c r="S12" s="18">
        <v>0</v>
      </c>
      <c r="T12" s="18">
        <v>5</v>
      </c>
      <c r="U12" s="18">
        <v>0</v>
      </c>
      <c r="V12" s="18">
        <f t="shared" ref="V12:V13" si="11">M12+R12</f>
        <v>11</v>
      </c>
      <c r="W12" s="18">
        <v>0</v>
      </c>
      <c r="X12" s="18">
        <v>0</v>
      </c>
      <c r="Y12" s="18">
        <f t="shared" ref="Y12:Y13" si="12">E12+I12-V12</f>
        <v>19</v>
      </c>
      <c r="Z12" s="18">
        <v>0</v>
      </c>
      <c r="AA12" s="18">
        <v>7</v>
      </c>
      <c r="AB12" s="18">
        <v>1</v>
      </c>
      <c r="AC12" s="18">
        <v>8</v>
      </c>
      <c r="AD12" s="18">
        <v>2</v>
      </c>
      <c r="AE12" s="18">
        <v>5</v>
      </c>
      <c r="AF12" s="18"/>
      <c r="AG12" s="18">
        <v>7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5">
      <c r="A13" s="14" t="s">
        <v>5</v>
      </c>
      <c r="B13" s="30" t="s">
        <v>58</v>
      </c>
      <c r="C13" s="16">
        <f t="shared" ref="C13" si="13">E13+F13+G13</f>
        <v>2</v>
      </c>
      <c r="D13" s="17">
        <v>0</v>
      </c>
      <c r="E13" s="17">
        <v>2</v>
      </c>
      <c r="F13" s="17">
        <v>0</v>
      </c>
      <c r="G13" s="17">
        <v>0</v>
      </c>
      <c r="H13" s="17">
        <v>3</v>
      </c>
      <c r="I13" s="17">
        <f t="shared" si="8"/>
        <v>2</v>
      </c>
      <c r="J13" s="18">
        <v>0</v>
      </c>
      <c r="K13" s="18">
        <v>1</v>
      </c>
      <c r="L13" s="18">
        <v>0</v>
      </c>
      <c r="M13" s="18">
        <f t="shared" si="9"/>
        <v>1</v>
      </c>
      <c r="N13" s="18">
        <v>1</v>
      </c>
      <c r="O13" s="18">
        <v>0</v>
      </c>
      <c r="P13" s="18">
        <v>0</v>
      </c>
      <c r="Q13" s="18">
        <v>0</v>
      </c>
      <c r="R13" s="18">
        <f t="shared" si="10"/>
        <v>0</v>
      </c>
      <c r="S13" s="18">
        <v>0</v>
      </c>
      <c r="T13" s="18">
        <v>0</v>
      </c>
      <c r="U13" s="18">
        <v>0</v>
      </c>
      <c r="V13" s="18">
        <f t="shared" si="11"/>
        <v>1</v>
      </c>
      <c r="W13" s="18">
        <v>0</v>
      </c>
      <c r="X13" s="18">
        <v>0</v>
      </c>
      <c r="Y13" s="18">
        <f t="shared" si="12"/>
        <v>3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5">
      <c r="A14" s="14" t="s">
        <v>47</v>
      </c>
      <c r="B14" s="13" t="s">
        <v>59</v>
      </c>
      <c r="C14" s="6">
        <f t="shared" ref="C14:AP14" si="14">SUM(C15:C16)</f>
        <v>59</v>
      </c>
      <c r="D14" s="6">
        <f t="shared" si="14"/>
        <v>0</v>
      </c>
      <c r="E14" s="6">
        <f t="shared" si="14"/>
        <v>59</v>
      </c>
      <c r="F14" s="6">
        <f t="shared" si="14"/>
        <v>0</v>
      </c>
      <c r="G14" s="6">
        <f t="shared" si="14"/>
        <v>0</v>
      </c>
      <c r="H14" s="6">
        <f t="shared" si="14"/>
        <v>39</v>
      </c>
      <c r="I14" s="6">
        <f t="shared" si="14"/>
        <v>36</v>
      </c>
      <c r="J14" s="6">
        <f t="shared" si="14"/>
        <v>2</v>
      </c>
      <c r="K14" s="6">
        <f t="shared" si="14"/>
        <v>1</v>
      </c>
      <c r="L14" s="6">
        <f t="shared" si="14"/>
        <v>0</v>
      </c>
      <c r="M14" s="6">
        <f t="shared" si="14"/>
        <v>10</v>
      </c>
      <c r="N14" s="6">
        <f t="shared" si="14"/>
        <v>5</v>
      </c>
      <c r="O14" s="6">
        <f t="shared" si="14"/>
        <v>2</v>
      </c>
      <c r="P14" s="6">
        <f t="shared" si="14"/>
        <v>3</v>
      </c>
      <c r="Q14" s="6">
        <f t="shared" si="14"/>
        <v>0</v>
      </c>
      <c r="R14" s="6">
        <f t="shared" si="14"/>
        <v>2</v>
      </c>
      <c r="S14" s="6">
        <f t="shared" si="14"/>
        <v>0</v>
      </c>
      <c r="T14" s="6">
        <f t="shared" si="14"/>
        <v>2</v>
      </c>
      <c r="U14" s="6">
        <f t="shared" si="14"/>
        <v>0</v>
      </c>
      <c r="V14" s="6">
        <f t="shared" si="14"/>
        <v>12</v>
      </c>
      <c r="W14" s="6">
        <f t="shared" si="14"/>
        <v>0</v>
      </c>
      <c r="X14" s="6">
        <f t="shared" si="14"/>
        <v>0</v>
      </c>
      <c r="Y14" s="6">
        <f t="shared" si="14"/>
        <v>83</v>
      </c>
      <c r="Z14" s="6">
        <f t="shared" si="14"/>
        <v>0</v>
      </c>
      <c r="AA14" s="6">
        <f t="shared" si="14"/>
        <v>5</v>
      </c>
      <c r="AB14" s="6">
        <f t="shared" si="14"/>
        <v>1</v>
      </c>
      <c r="AC14" s="6">
        <f t="shared" si="14"/>
        <v>6</v>
      </c>
      <c r="AD14" s="6">
        <f t="shared" si="14"/>
        <v>2</v>
      </c>
      <c r="AE14" s="6">
        <f t="shared" si="14"/>
        <v>3</v>
      </c>
      <c r="AF14" s="6">
        <f t="shared" si="14"/>
        <v>0</v>
      </c>
      <c r="AG14" s="6">
        <f t="shared" si="14"/>
        <v>6</v>
      </c>
      <c r="AH14" s="6">
        <f t="shared" si="14"/>
        <v>0</v>
      </c>
      <c r="AI14" s="6">
        <f t="shared" si="14"/>
        <v>0</v>
      </c>
      <c r="AJ14" s="6">
        <f t="shared" si="14"/>
        <v>0</v>
      </c>
      <c r="AK14" s="6">
        <f t="shared" si="14"/>
        <v>0</v>
      </c>
      <c r="AL14" s="6">
        <f t="shared" si="14"/>
        <v>0</v>
      </c>
      <c r="AM14" s="6">
        <f t="shared" si="14"/>
        <v>0</v>
      </c>
      <c r="AN14" s="6">
        <f t="shared" si="14"/>
        <v>0</v>
      </c>
      <c r="AO14" s="6">
        <f t="shared" si="14"/>
        <v>0</v>
      </c>
      <c r="AP14" s="6">
        <f t="shared" si="14"/>
        <v>0</v>
      </c>
    </row>
    <row r="15" spans="1:42" ht="38.25" x14ac:dyDescent="0.25">
      <c r="A15" s="14" t="s">
        <v>6</v>
      </c>
      <c r="B15" s="30" t="s">
        <v>60</v>
      </c>
      <c r="C15" s="16">
        <f>E15+F15+G15</f>
        <v>31</v>
      </c>
      <c r="D15" s="17">
        <v>0</v>
      </c>
      <c r="E15" s="20">
        <v>31</v>
      </c>
      <c r="F15" s="20">
        <v>0</v>
      </c>
      <c r="G15" s="20">
        <v>0</v>
      </c>
      <c r="H15" s="17">
        <v>4</v>
      </c>
      <c r="I15" s="17">
        <f t="shared" ref="I15:I16" si="15">H15-J15-K15</f>
        <v>3</v>
      </c>
      <c r="J15" s="18">
        <v>1</v>
      </c>
      <c r="K15" s="18">
        <v>0</v>
      </c>
      <c r="L15" s="18">
        <v>0</v>
      </c>
      <c r="M15" s="18">
        <f t="shared" ref="M15:M41" si="16">N15+O15+P15+Q15</f>
        <v>4</v>
      </c>
      <c r="N15" s="18">
        <v>2</v>
      </c>
      <c r="O15" s="18">
        <v>1</v>
      </c>
      <c r="P15" s="18">
        <v>1</v>
      </c>
      <c r="Q15" s="18">
        <v>0</v>
      </c>
      <c r="R15" s="18">
        <f t="shared" ref="R15:R41" si="17">S15+T15+U15</f>
        <v>0</v>
      </c>
      <c r="S15" s="18">
        <v>0</v>
      </c>
      <c r="T15" s="18">
        <v>0</v>
      </c>
      <c r="U15" s="18">
        <v>0</v>
      </c>
      <c r="V15" s="18">
        <f t="shared" ref="V15:V41" si="18">M15+R15</f>
        <v>4</v>
      </c>
      <c r="W15" s="18">
        <v>0</v>
      </c>
      <c r="X15" s="18">
        <v>0</v>
      </c>
      <c r="Y15" s="18">
        <f t="shared" ref="Y15" si="19">E15+I15-L15-V15</f>
        <v>30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v>28</v>
      </c>
      <c r="D16" s="17">
        <v>0</v>
      </c>
      <c r="E16" s="20">
        <v>28</v>
      </c>
      <c r="F16" s="20">
        <v>0</v>
      </c>
      <c r="G16" s="20">
        <v>0</v>
      </c>
      <c r="H16" s="17">
        <v>35</v>
      </c>
      <c r="I16" s="17">
        <f t="shared" si="15"/>
        <v>33</v>
      </c>
      <c r="J16" s="4">
        <v>1</v>
      </c>
      <c r="K16" s="4">
        <v>1</v>
      </c>
      <c r="L16" s="4">
        <v>0</v>
      </c>
      <c r="M16" s="18">
        <f t="shared" si="16"/>
        <v>6</v>
      </c>
      <c r="N16" s="4">
        <v>3</v>
      </c>
      <c r="O16" s="4">
        <v>1</v>
      </c>
      <c r="P16" s="4">
        <v>2</v>
      </c>
      <c r="Q16" s="4">
        <v>0</v>
      </c>
      <c r="R16" s="18">
        <f t="shared" si="17"/>
        <v>2</v>
      </c>
      <c r="S16" s="4">
        <v>0</v>
      </c>
      <c r="T16" s="4">
        <v>2</v>
      </c>
      <c r="U16" s="4">
        <v>0</v>
      </c>
      <c r="V16" s="18">
        <f t="shared" si="18"/>
        <v>8</v>
      </c>
      <c r="W16" s="4">
        <v>0</v>
      </c>
      <c r="X16" s="4">
        <v>0</v>
      </c>
      <c r="Y16" s="18">
        <f t="shared" ref="Y16:Y17" si="20">E16+I16-V16</f>
        <v>53</v>
      </c>
      <c r="Z16" s="4">
        <v>0</v>
      </c>
      <c r="AA16" s="4">
        <v>5</v>
      </c>
      <c r="AB16" s="4">
        <v>1</v>
      </c>
      <c r="AC16" s="4">
        <v>6</v>
      </c>
      <c r="AD16" s="4">
        <v>2</v>
      </c>
      <c r="AE16" s="4">
        <v>3</v>
      </c>
      <c r="AF16" s="4"/>
      <c r="AG16" s="4">
        <v>6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f t="shared" ref="C17" si="21">E17+F17+G17</f>
        <v>10</v>
      </c>
      <c r="D17" s="17">
        <v>0</v>
      </c>
      <c r="E17" s="17">
        <v>10</v>
      </c>
      <c r="F17" s="17">
        <v>0</v>
      </c>
      <c r="G17" s="17">
        <v>0</v>
      </c>
      <c r="H17" s="17">
        <v>16</v>
      </c>
      <c r="I17" s="17">
        <v>16</v>
      </c>
      <c r="J17" s="4">
        <v>0</v>
      </c>
      <c r="K17" s="4">
        <v>0</v>
      </c>
      <c r="L17" s="4">
        <v>0</v>
      </c>
      <c r="M17" s="18">
        <f t="shared" si="16"/>
        <v>4</v>
      </c>
      <c r="N17" s="4">
        <v>3</v>
      </c>
      <c r="O17" s="4">
        <v>1</v>
      </c>
      <c r="P17" s="4">
        <v>0</v>
      </c>
      <c r="Q17" s="4">
        <v>0</v>
      </c>
      <c r="R17" s="18">
        <f t="shared" si="17"/>
        <v>0</v>
      </c>
      <c r="S17" s="4">
        <v>0</v>
      </c>
      <c r="T17" s="4">
        <v>0</v>
      </c>
      <c r="U17" s="4">
        <v>0</v>
      </c>
      <c r="V17" s="18">
        <f t="shared" si="18"/>
        <v>4</v>
      </c>
      <c r="W17" s="4">
        <v>0</v>
      </c>
      <c r="X17" s="4">
        <v>1</v>
      </c>
      <c r="Y17" s="18">
        <f t="shared" si="20"/>
        <v>22</v>
      </c>
      <c r="Z17" s="4">
        <v>1</v>
      </c>
      <c r="AA17" s="4">
        <v>1</v>
      </c>
      <c r="AB17" s="4">
        <v>1</v>
      </c>
      <c r="AC17" s="4">
        <v>2</v>
      </c>
      <c r="AD17" s="4">
        <v>1</v>
      </c>
      <c r="AE17" s="4">
        <v>0</v>
      </c>
      <c r="AF17" s="4"/>
      <c r="AG17" s="4">
        <v>1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5">
      <c r="A18" s="14">
        <v>5</v>
      </c>
      <c r="B18" s="13" t="s">
        <v>66</v>
      </c>
      <c r="C18" s="16">
        <v>1</v>
      </c>
      <c r="D18" s="17">
        <v>0</v>
      </c>
      <c r="E18" s="17">
        <f t="shared" ref="E18" si="22">C18-F18-G18</f>
        <v>1</v>
      </c>
      <c r="F18" s="20">
        <v>0</v>
      </c>
      <c r="G18" s="20">
        <v>0</v>
      </c>
      <c r="H18" s="17">
        <f t="shared" ref="H18:H40" si="23">I18+J18+K18</f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6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17"/>
        <v>0</v>
      </c>
      <c r="S18" s="4">
        <v>0</v>
      </c>
      <c r="T18" s="4">
        <v>0</v>
      </c>
      <c r="U18" s="4">
        <v>0</v>
      </c>
      <c r="V18" s="18">
        <f t="shared" si="18"/>
        <v>0</v>
      </c>
      <c r="W18" s="4">
        <v>0</v>
      </c>
      <c r="X18" s="4">
        <v>0</v>
      </c>
      <c r="Y18" s="18">
        <f t="shared" ref="Y18:Y37" si="24">E18+I18-V18-L18</f>
        <v>1</v>
      </c>
      <c r="Z18" s="4">
        <v>0</v>
      </c>
      <c r="AA18" s="4">
        <v>0</v>
      </c>
      <c r="AB18" s="4">
        <v>1</v>
      </c>
      <c r="AC18" s="4">
        <v>1</v>
      </c>
      <c r="AD18" s="4">
        <v>0</v>
      </c>
      <c r="AE18" s="16">
        <v>1</v>
      </c>
      <c r="AF18" s="4"/>
      <c r="AG18" s="4">
        <v>0</v>
      </c>
      <c r="AH18" s="4">
        <v>0</v>
      </c>
      <c r="AI18" s="4">
        <v>1</v>
      </c>
      <c r="AJ18" s="4">
        <v>1</v>
      </c>
      <c r="AK18" s="4">
        <v>0</v>
      </c>
      <c r="AL18" s="4">
        <v>1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 t="shared" ref="C19:AP19" si="25">SUM(C20:C26)</f>
        <v>0</v>
      </c>
      <c r="D19" s="6">
        <f t="shared" si="25"/>
        <v>0</v>
      </c>
      <c r="E19" s="6">
        <f t="shared" si="25"/>
        <v>0</v>
      </c>
      <c r="F19" s="6">
        <f t="shared" si="25"/>
        <v>0</v>
      </c>
      <c r="G19" s="6">
        <f t="shared" si="25"/>
        <v>0</v>
      </c>
      <c r="H19" s="6">
        <f t="shared" si="25"/>
        <v>0</v>
      </c>
      <c r="I19" s="6">
        <f t="shared" si="25"/>
        <v>0</v>
      </c>
      <c r="J19" s="6">
        <f t="shared" si="25"/>
        <v>0</v>
      </c>
      <c r="K19" s="6">
        <f t="shared" si="25"/>
        <v>0</v>
      </c>
      <c r="L19" s="6">
        <f t="shared" si="25"/>
        <v>0</v>
      </c>
      <c r="M19" s="6">
        <f t="shared" si="25"/>
        <v>0</v>
      </c>
      <c r="N19" s="6">
        <f t="shared" si="25"/>
        <v>0</v>
      </c>
      <c r="O19" s="6">
        <f t="shared" si="25"/>
        <v>0</v>
      </c>
      <c r="P19" s="6">
        <f t="shared" si="25"/>
        <v>0</v>
      </c>
      <c r="Q19" s="6">
        <f t="shared" si="25"/>
        <v>0</v>
      </c>
      <c r="R19" s="6">
        <f t="shared" si="25"/>
        <v>0</v>
      </c>
      <c r="S19" s="6">
        <f t="shared" si="25"/>
        <v>0</v>
      </c>
      <c r="T19" s="6">
        <f t="shared" si="25"/>
        <v>0</v>
      </c>
      <c r="U19" s="6">
        <f t="shared" si="25"/>
        <v>0</v>
      </c>
      <c r="V19" s="6">
        <f t="shared" si="25"/>
        <v>0</v>
      </c>
      <c r="W19" s="6">
        <f t="shared" si="25"/>
        <v>0</v>
      </c>
      <c r="X19" s="6">
        <f t="shared" si="25"/>
        <v>0</v>
      </c>
      <c r="Y19" s="6">
        <f t="shared" si="25"/>
        <v>0</v>
      </c>
      <c r="Z19" s="6">
        <f t="shared" si="25"/>
        <v>0</v>
      </c>
      <c r="AA19" s="6">
        <f t="shared" si="25"/>
        <v>0</v>
      </c>
      <c r="AB19" s="6">
        <f t="shared" si="25"/>
        <v>0</v>
      </c>
      <c r="AC19" s="6">
        <f t="shared" si="25"/>
        <v>0</v>
      </c>
      <c r="AD19" s="6">
        <f t="shared" si="25"/>
        <v>0</v>
      </c>
      <c r="AE19" s="6">
        <f t="shared" si="25"/>
        <v>0</v>
      </c>
      <c r="AF19" s="6">
        <f t="shared" si="25"/>
        <v>0</v>
      </c>
      <c r="AG19" s="6">
        <f t="shared" si="25"/>
        <v>0</v>
      </c>
      <c r="AH19" s="6">
        <f t="shared" si="25"/>
        <v>0</v>
      </c>
      <c r="AI19" s="6">
        <f t="shared" si="25"/>
        <v>0</v>
      </c>
      <c r="AJ19" s="6">
        <f t="shared" si="25"/>
        <v>0</v>
      </c>
      <c r="AK19" s="6">
        <f t="shared" si="25"/>
        <v>0</v>
      </c>
      <c r="AL19" s="6">
        <f t="shared" si="25"/>
        <v>0</v>
      </c>
      <c r="AM19" s="6">
        <f t="shared" si="25"/>
        <v>0</v>
      </c>
      <c r="AN19" s="6">
        <f t="shared" si="25"/>
        <v>0</v>
      </c>
      <c r="AO19" s="6">
        <f t="shared" si="25"/>
        <v>0</v>
      </c>
      <c r="AP19" s="6">
        <f t="shared" si="25"/>
        <v>0</v>
      </c>
    </row>
    <row r="20" spans="1:42" ht="38.25" x14ac:dyDescent="0.25">
      <c r="A20" s="14" t="s">
        <v>8</v>
      </c>
      <c r="B20" s="30" t="s">
        <v>68</v>
      </c>
      <c r="C20" s="16">
        <f t="shared" ref="C20:C40" si="26">E20+F20+G20</f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23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6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7"/>
        <v>0</v>
      </c>
      <c r="S20" s="4">
        <v>0</v>
      </c>
      <c r="T20" s="4">
        <v>0</v>
      </c>
      <c r="U20" s="4">
        <v>0</v>
      </c>
      <c r="V20" s="18">
        <f t="shared" si="18"/>
        <v>0</v>
      </c>
      <c r="W20" s="4">
        <v>0</v>
      </c>
      <c r="X20" s="4">
        <v>0</v>
      </c>
      <c r="Y20" s="18">
        <f t="shared" si="24"/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16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26"/>
        <v>0</v>
      </c>
      <c r="D21" s="17">
        <v>0</v>
      </c>
      <c r="E21" s="17">
        <v>0</v>
      </c>
      <c r="F21" s="20">
        <v>0</v>
      </c>
      <c r="G21" s="20">
        <v>0</v>
      </c>
      <c r="H21" s="17">
        <f t="shared" si="23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6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7"/>
        <v>0</v>
      </c>
      <c r="S21" s="4">
        <v>0</v>
      </c>
      <c r="T21" s="4">
        <v>0</v>
      </c>
      <c r="U21" s="4">
        <v>0</v>
      </c>
      <c r="V21" s="18">
        <f t="shared" si="18"/>
        <v>0</v>
      </c>
      <c r="W21" s="4">
        <v>0</v>
      </c>
      <c r="X21" s="4">
        <v>0</v>
      </c>
      <c r="Y21" s="18">
        <f t="shared" si="24"/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16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f t="shared" si="26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23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6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7"/>
        <v>0</v>
      </c>
      <c r="S22" s="4">
        <v>0</v>
      </c>
      <c r="T22" s="4">
        <v>0</v>
      </c>
      <c r="U22" s="4">
        <v>0</v>
      </c>
      <c r="V22" s="18">
        <f t="shared" si="18"/>
        <v>0</v>
      </c>
      <c r="W22" s="4">
        <v>0</v>
      </c>
      <c r="X22" s="4">
        <v>0</v>
      </c>
      <c r="Y22" s="18">
        <f t="shared" si="24"/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16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26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23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6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7"/>
        <v>0</v>
      </c>
      <c r="S23" s="4">
        <v>0</v>
      </c>
      <c r="T23" s="4">
        <v>0</v>
      </c>
      <c r="U23" s="4">
        <v>0</v>
      </c>
      <c r="V23" s="18">
        <f t="shared" si="18"/>
        <v>0</v>
      </c>
      <c r="W23" s="4">
        <v>0</v>
      </c>
      <c r="X23" s="4">
        <v>0</v>
      </c>
      <c r="Y23" s="18">
        <f t="shared" si="24"/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16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26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23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6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7"/>
        <v>0</v>
      </c>
      <c r="S24" s="4">
        <v>0</v>
      </c>
      <c r="T24" s="4">
        <v>0</v>
      </c>
      <c r="U24" s="4">
        <v>0</v>
      </c>
      <c r="V24" s="18">
        <f t="shared" si="18"/>
        <v>0</v>
      </c>
      <c r="W24" s="4">
        <v>0</v>
      </c>
      <c r="X24" s="4">
        <v>0</v>
      </c>
      <c r="Y24" s="18">
        <f t="shared" si="24"/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16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26"/>
        <v>0</v>
      </c>
      <c r="D25" s="17">
        <v>0</v>
      </c>
      <c r="E25" s="21">
        <v>0</v>
      </c>
      <c r="F25" s="20">
        <v>0</v>
      </c>
      <c r="G25" s="20">
        <v>0</v>
      </c>
      <c r="H25" s="17">
        <f t="shared" si="23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6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7"/>
        <v>0</v>
      </c>
      <c r="S25" s="4">
        <v>0</v>
      </c>
      <c r="T25" s="4">
        <v>0</v>
      </c>
      <c r="U25" s="4">
        <v>0</v>
      </c>
      <c r="V25" s="18">
        <f t="shared" si="18"/>
        <v>0</v>
      </c>
      <c r="W25" s="4">
        <v>0</v>
      </c>
      <c r="X25" s="4">
        <v>0</v>
      </c>
      <c r="Y25" s="18">
        <f t="shared" si="24"/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16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26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23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6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7"/>
        <v>0</v>
      </c>
      <c r="S26" s="4">
        <v>0</v>
      </c>
      <c r="T26" s="4">
        <v>0</v>
      </c>
      <c r="U26" s="4">
        <v>0</v>
      </c>
      <c r="V26" s="18">
        <f t="shared" si="18"/>
        <v>0</v>
      </c>
      <c r="W26" s="4">
        <v>0</v>
      </c>
      <c r="X26" s="4">
        <v>0</v>
      </c>
      <c r="Y26" s="18">
        <f t="shared" si="24"/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16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5">
      <c r="A27" s="14">
        <v>7</v>
      </c>
      <c r="B27" s="13" t="s">
        <v>75</v>
      </c>
      <c r="C27" s="6">
        <f t="shared" ref="C27:AP27" si="27">SUM(C28:C32)</f>
        <v>0</v>
      </c>
      <c r="D27" s="6">
        <f t="shared" si="27"/>
        <v>0</v>
      </c>
      <c r="E27" s="6">
        <f t="shared" si="27"/>
        <v>0</v>
      </c>
      <c r="F27" s="6">
        <f t="shared" si="27"/>
        <v>0</v>
      </c>
      <c r="G27" s="6">
        <f t="shared" si="27"/>
        <v>0</v>
      </c>
      <c r="H27" s="6">
        <f t="shared" si="27"/>
        <v>0</v>
      </c>
      <c r="I27" s="6">
        <f t="shared" si="27"/>
        <v>0</v>
      </c>
      <c r="J27" s="6">
        <f t="shared" si="27"/>
        <v>0</v>
      </c>
      <c r="K27" s="6">
        <f t="shared" si="27"/>
        <v>0</v>
      </c>
      <c r="L27" s="6">
        <f t="shared" si="27"/>
        <v>0</v>
      </c>
      <c r="M27" s="6">
        <f t="shared" si="27"/>
        <v>0</v>
      </c>
      <c r="N27" s="6">
        <f t="shared" si="27"/>
        <v>0</v>
      </c>
      <c r="O27" s="6">
        <f t="shared" si="27"/>
        <v>0</v>
      </c>
      <c r="P27" s="6">
        <f t="shared" si="27"/>
        <v>0</v>
      </c>
      <c r="Q27" s="6">
        <f t="shared" si="27"/>
        <v>0</v>
      </c>
      <c r="R27" s="6">
        <f t="shared" si="27"/>
        <v>0</v>
      </c>
      <c r="S27" s="6">
        <f t="shared" si="27"/>
        <v>0</v>
      </c>
      <c r="T27" s="6">
        <f t="shared" si="27"/>
        <v>0</v>
      </c>
      <c r="U27" s="6">
        <f t="shared" si="27"/>
        <v>0</v>
      </c>
      <c r="V27" s="6">
        <f t="shared" si="27"/>
        <v>0</v>
      </c>
      <c r="W27" s="6">
        <f t="shared" si="27"/>
        <v>0</v>
      </c>
      <c r="X27" s="6">
        <f t="shared" si="27"/>
        <v>0</v>
      </c>
      <c r="Y27" s="6">
        <f t="shared" si="27"/>
        <v>0</v>
      </c>
      <c r="Z27" s="6">
        <f t="shared" si="27"/>
        <v>0</v>
      </c>
      <c r="AA27" s="6">
        <f t="shared" si="27"/>
        <v>0</v>
      </c>
      <c r="AB27" s="6">
        <f t="shared" si="27"/>
        <v>0</v>
      </c>
      <c r="AC27" s="6">
        <f t="shared" si="27"/>
        <v>0</v>
      </c>
      <c r="AD27" s="6">
        <f t="shared" si="27"/>
        <v>0</v>
      </c>
      <c r="AE27" s="6">
        <f t="shared" si="27"/>
        <v>0</v>
      </c>
      <c r="AF27" s="6">
        <f t="shared" si="27"/>
        <v>0</v>
      </c>
      <c r="AG27" s="6">
        <f t="shared" si="27"/>
        <v>0</v>
      </c>
      <c r="AH27" s="6">
        <f t="shared" si="27"/>
        <v>0</v>
      </c>
      <c r="AI27" s="6">
        <f t="shared" si="27"/>
        <v>0</v>
      </c>
      <c r="AJ27" s="6">
        <f t="shared" si="27"/>
        <v>0</v>
      </c>
      <c r="AK27" s="6">
        <f t="shared" si="27"/>
        <v>0</v>
      </c>
      <c r="AL27" s="6">
        <f t="shared" si="27"/>
        <v>0</v>
      </c>
      <c r="AM27" s="6">
        <f t="shared" si="27"/>
        <v>0</v>
      </c>
      <c r="AN27" s="6">
        <f t="shared" si="27"/>
        <v>0</v>
      </c>
      <c r="AO27" s="6">
        <f t="shared" si="27"/>
        <v>0</v>
      </c>
      <c r="AP27" s="6">
        <f t="shared" si="27"/>
        <v>0</v>
      </c>
    </row>
    <row r="28" spans="1:42" ht="18.75" customHeight="1" x14ac:dyDescent="0.25">
      <c r="A28" s="22" t="s">
        <v>14</v>
      </c>
      <c r="B28" s="30" t="s">
        <v>76</v>
      </c>
      <c r="C28" s="16">
        <f t="shared" si="26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23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6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7"/>
        <v>0</v>
      </c>
      <c r="S28" s="4">
        <v>0</v>
      </c>
      <c r="T28" s="4">
        <v>0</v>
      </c>
      <c r="U28" s="4">
        <v>0</v>
      </c>
      <c r="V28" s="18">
        <f t="shared" si="18"/>
        <v>0</v>
      </c>
      <c r="W28" s="4">
        <v>0</v>
      </c>
      <c r="X28" s="4">
        <v>0</v>
      </c>
      <c r="Y28" s="18">
        <f t="shared" si="24"/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16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ht="25.5" customHeight="1" x14ac:dyDescent="0.25">
      <c r="A29" s="22" t="s">
        <v>15</v>
      </c>
      <c r="B29" s="30" t="s">
        <v>77</v>
      </c>
      <c r="C29" s="16">
        <f t="shared" si="26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23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6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7"/>
        <v>0</v>
      </c>
      <c r="S29" s="4">
        <v>0</v>
      </c>
      <c r="T29" s="4">
        <v>0</v>
      </c>
      <c r="U29" s="4">
        <v>0</v>
      </c>
      <c r="V29" s="18">
        <f t="shared" si="18"/>
        <v>0</v>
      </c>
      <c r="W29" s="4">
        <v>0</v>
      </c>
      <c r="X29" s="4">
        <v>0</v>
      </c>
      <c r="Y29" s="18">
        <f t="shared" si="24"/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16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30" t="s">
        <v>78</v>
      </c>
      <c r="C30" s="16">
        <f t="shared" si="26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23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6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7"/>
        <v>0</v>
      </c>
      <c r="S30" s="4">
        <v>0</v>
      </c>
      <c r="T30" s="4">
        <v>0</v>
      </c>
      <c r="U30" s="4">
        <v>0</v>
      </c>
      <c r="V30" s="18">
        <f t="shared" si="18"/>
        <v>0</v>
      </c>
      <c r="W30" s="4">
        <v>0</v>
      </c>
      <c r="X30" s="4">
        <v>0</v>
      </c>
      <c r="Y30" s="18">
        <f t="shared" si="24"/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16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ht="28.5" customHeight="1" x14ac:dyDescent="0.25">
      <c r="A31" s="22" t="s">
        <v>50</v>
      </c>
      <c r="B31" s="30" t="s">
        <v>79</v>
      </c>
      <c r="C31" s="16">
        <f t="shared" si="26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23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6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7"/>
        <v>0</v>
      </c>
      <c r="S31" s="4">
        <v>0</v>
      </c>
      <c r="T31" s="4">
        <v>0</v>
      </c>
      <c r="U31" s="4">
        <v>0</v>
      </c>
      <c r="V31" s="18">
        <f t="shared" si="18"/>
        <v>0</v>
      </c>
      <c r="W31" s="4">
        <v>0</v>
      </c>
      <c r="X31" s="4">
        <v>0</v>
      </c>
      <c r="Y31" s="18">
        <f t="shared" si="24"/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16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ht="19.5" customHeight="1" x14ac:dyDescent="0.25">
      <c r="A32" s="22" t="s">
        <v>51</v>
      </c>
      <c r="B32" s="30" t="s">
        <v>3</v>
      </c>
      <c r="C32" s="16">
        <f t="shared" si="26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23"/>
        <v>0</v>
      </c>
      <c r="I32" s="17">
        <v>0</v>
      </c>
      <c r="J32" s="4">
        <v>0</v>
      </c>
      <c r="K32" s="4">
        <v>0</v>
      </c>
      <c r="L32" s="4"/>
      <c r="M32" s="18">
        <f t="shared" si="16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7"/>
        <v>0</v>
      </c>
      <c r="S32" s="4">
        <v>0</v>
      </c>
      <c r="T32" s="4">
        <v>0</v>
      </c>
      <c r="U32" s="4">
        <v>0</v>
      </c>
      <c r="V32" s="18">
        <f t="shared" si="18"/>
        <v>0</v>
      </c>
      <c r="W32" s="4">
        <v>0</v>
      </c>
      <c r="X32" s="4">
        <v>0</v>
      </c>
      <c r="Y32" s="18">
        <f t="shared" si="24"/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16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26"/>
        <v>0</v>
      </c>
      <c r="D33" s="17">
        <v>0</v>
      </c>
      <c r="E33" s="20">
        <v>0</v>
      </c>
      <c r="F33" s="20">
        <v>0</v>
      </c>
      <c r="G33" s="20">
        <v>0</v>
      </c>
      <c r="H33" s="17">
        <f t="shared" si="23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6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7"/>
        <v>0</v>
      </c>
      <c r="S33" s="4">
        <v>0</v>
      </c>
      <c r="T33" s="4">
        <v>0</v>
      </c>
      <c r="U33" s="4">
        <v>0</v>
      </c>
      <c r="V33" s="18">
        <f t="shared" si="18"/>
        <v>0</v>
      </c>
      <c r="W33" s="4">
        <v>0</v>
      </c>
      <c r="X33" s="4">
        <v>0</v>
      </c>
      <c r="Y33" s="18">
        <f t="shared" si="24"/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16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5">
      <c r="A34" s="22" t="s">
        <v>82</v>
      </c>
      <c r="B34" s="13" t="s">
        <v>62</v>
      </c>
      <c r="C34" s="16">
        <f t="shared" si="26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23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6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7"/>
        <v>0</v>
      </c>
      <c r="S34" s="4">
        <v>0</v>
      </c>
      <c r="T34" s="4">
        <v>0</v>
      </c>
      <c r="U34" s="4">
        <v>0</v>
      </c>
      <c r="V34" s="18">
        <f t="shared" si="18"/>
        <v>0</v>
      </c>
      <c r="W34" s="4">
        <v>0</v>
      </c>
      <c r="X34" s="4">
        <v>0</v>
      </c>
      <c r="Y34" s="18">
        <f t="shared" si="24"/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16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5">
      <c r="A35" s="22" t="s">
        <v>83</v>
      </c>
      <c r="B35" s="13" t="s">
        <v>63</v>
      </c>
      <c r="C35" s="16">
        <f t="shared" si="26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23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6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7"/>
        <v>0</v>
      </c>
      <c r="S35" s="4">
        <v>0</v>
      </c>
      <c r="T35" s="4">
        <v>0</v>
      </c>
      <c r="U35" s="4">
        <v>0</v>
      </c>
      <c r="V35" s="18">
        <f t="shared" si="18"/>
        <v>0</v>
      </c>
      <c r="W35" s="4">
        <v>0</v>
      </c>
      <c r="X35" s="4">
        <v>0</v>
      </c>
      <c r="Y35" s="18">
        <f t="shared" si="24"/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16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51" x14ac:dyDescent="0.25">
      <c r="A36" s="22" t="s">
        <v>84</v>
      </c>
      <c r="B36" s="13" t="s">
        <v>64</v>
      </c>
      <c r="C36" s="16">
        <f t="shared" si="26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23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6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7"/>
        <v>0</v>
      </c>
      <c r="S36" s="4">
        <v>0</v>
      </c>
      <c r="T36" s="4">
        <v>0</v>
      </c>
      <c r="U36" s="4">
        <v>0</v>
      </c>
      <c r="V36" s="18">
        <f t="shared" si="18"/>
        <v>0</v>
      </c>
      <c r="W36" s="4">
        <v>0</v>
      </c>
      <c r="X36" s="4">
        <v>0</v>
      </c>
      <c r="Y36" s="18">
        <f t="shared" si="24"/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16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51" x14ac:dyDescent="0.25">
      <c r="A37" s="22" t="s">
        <v>94</v>
      </c>
      <c r="B37" s="13" t="s">
        <v>65</v>
      </c>
      <c r="C37" s="16">
        <f t="shared" si="26"/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23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6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7"/>
        <v>0</v>
      </c>
      <c r="S37" s="4">
        <v>0</v>
      </c>
      <c r="T37" s="4">
        <v>0</v>
      </c>
      <c r="U37" s="4">
        <v>0</v>
      </c>
      <c r="V37" s="18">
        <f t="shared" si="18"/>
        <v>0</v>
      </c>
      <c r="W37" s="4">
        <v>0</v>
      </c>
      <c r="X37" s="4">
        <v>0</v>
      </c>
      <c r="Y37" s="18">
        <f t="shared" si="24"/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16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37.5" customHeight="1" x14ac:dyDescent="0.25">
      <c r="A38" s="22" t="s">
        <v>143</v>
      </c>
      <c r="B38" s="31" t="s">
        <v>144</v>
      </c>
      <c r="C38" s="16">
        <f t="shared" si="26"/>
        <v>1</v>
      </c>
      <c r="D38" s="17">
        <v>0</v>
      </c>
      <c r="E38" s="20">
        <v>1</v>
      </c>
      <c r="F38" s="20">
        <v>0</v>
      </c>
      <c r="G38" s="20">
        <v>0</v>
      </c>
      <c r="H38" s="17">
        <f t="shared" si="23"/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6"/>
        <v>0</v>
      </c>
      <c r="N38" s="4">
        <v>0</v>
      </c>
      <c r="O38" s="4">
        <v>0</v>
      </c>
      <c r="P38" s="4">
        <v>0</v>
      </c>
      <c r="Q38" s="4">
        <v>0</v>
      </c>
      <c r="R38" s="18">
        <f t="shared" si="17"/>
        <v>0</v>
      </c>
      <c r="S38" s="4">
        <v>0</v>
      </c>
      <c r="T38" s="4">
        <v>0</v>
      </c>
      <c r="U38" s="4">
        <v>0</v>
      </c>
      <c r="V38" s="18">
        <f t="shared" si="18"/>
        <v>0</v>
      </c>
      <c r="W38" s="4">
        <v>0</v>
      </c>
      <c r="X38" s="4">
        <v>0</v>
      </c>
      <c r="Y38" s="18">
        <f t="shared" ref="Y38:Y39" si="28">E38+I38-V38</f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16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42.75" customHeight="1" x14ac:dyDescent="0.25">
      <c r="A39" s="22" t="s">
        <v>99</v>
      </c>
      <c r="B39" s="31" t="s">
        <v>137</v>
      </c>
      <c r="C39" s="16">
        <v>7</v>
      </c>
      <c r="D39" s="17">
        <v>0</v>
      </c>
      <c r="E39" s="20">
        <v>7</v>
      </c>
      <c r="F39" s="20">
        <v>0</v>
      </c>
      <c r="G39" s="20">
        <v>0</v>
      </c>
      <c r="H39" s="17">
        <f t="shared" si="23"/>
        <v>0</v>
      </c>
      <c r="I39" s="17">
        <v>0</v>
      </c>
      <c r="J39" s="4">
        <v>0</v>
      </c>
      <c r="K39" s="4">
        <v>0</v>
      </c>
      <c r="L39" s="4">
        <v>0</v>
      </c>
      <c r="M39" s="18">
        <f t="shared" si="16"/>
        <v>2</v>
      </c>
      <c r="N39" s="4">
        <v>1</v>
      </c>
      <c r="O39" s="4">
        <v>0</v>
      </c>
      <c r="P39" s="4">
        <v>1</v>
      </c>
      <c r="Q39" s="4">
        <v>0</v>
      </c>
      <c r="R39" s="18">
        <f t="shared" si="17"/>
        <v>0</v>
      </c>
      <c r="S39" s="4">
        <v>0</v>
      </c>
      <c r="T39" s="4">
        <v>0</v>
      </c>
      <c r="U39" s="4">
        <v>0</v>
      </c>
      <c r="V39" s="18">
        <f t="shared" si="18"/>
        <v>2</v>
      </c>
      <c r="W39" s="4">
        <v>0</v>
      </c>
      <c r="X39" s="4">
        <v>0</v>
      </c>
      <c r="Y39" s="18">
        <f t="shared" si="28"/>
        <v>5</v>
      </c>
      <c r="Z39" s="4">
        <v>1</v>
      </c>
      <c r="AA39" s="4">
        <v>6</v>
      </c>
      <c r="AB39" s="4">
        <v>0</v>
      </c>
      <c r="AC39" s="4">
        <v>6</v>
      </c>
      <c r="AD39" s="4">
        <v>4</v>
      </c>
      <c r="AE39" s="16">
        <v>2</v>
      </c>
      <c r="AF39" s="4"/>
      <c r="AG39" s="4">
        <v>4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ht="39" customHeight="1" x14ac:dyDescent="0.25">
      <c r="A40" s="22" t="s">
        <v>100</v>
      </c>
      <c r="B40" s="31" t="s">
        <v>137</v>
      </c>
      <c r="C40" s="16">
        <f t="shared" si="26"/>
        <v>2</v>
      </c>
      <c r="D40" s="17">
        <v>0</v>
      </c>
      <c r="E40" s="20">
        <v>2</v>
      </c>
      <c r="F40" s="20">
        <v>0</v>
      </c>
      <c r="G40" s="20">
        <v>0</v>
      </c>
      <c r="H40" s="17">
        <f t="shared" si="23"/>
        <v>1</v>
      </c>
      <c r="I40" s="17">
        <v>1</v>
      </c>
      <c r="J40" s="4">
        <v>0</v>
      </c>
      <c r="K40" s="4">
        <v>0</v>
      </c>
      <c r="L40" s="4">
        <v>0</v>
      </c>
      <c r="M40" s="18">
        <f t="shared" si="16"/>
        <v>1</v>
      </c>
      <c r="N40" s="4">
        <v>1</v>
      </c>
      <c r="O40" s="4">
        <v>0</v>
      </c>
      <c r="P40" s="4">
        <v>0</v>
      </c>
      <c r="Q40" s="4">
        <v>0</v>
      </c>
      <c r="R40" s="18">
        <f t="shared" si="17"/>
        <v>0</v>
      </c>
      <c r="S40" s="4">
        <v>0</v>
      </c>
      <c r="T40" s="4">
        <v>0</v>
      </c>
      <c r="U40" s="4">
        <v>0</v>
      </c>
      <c r="V40" s="18">
        <f t="shared" si="18"/>
        <v>1</v>
      </c>
      <c r="W40" s="4">
        <v>0</v>
      </c>
      <c r="X40" s="4">
        <v>0</v>
      </c>
      <c r="Y40" s="18">
        <f t="shared" ref="Y40" si="29">E40+I40-M40-R40</f>
        <v>2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16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ht="32.25" customHeight="1" x14ac:dyDescent="0.25">
      <c r="A41" s="22" t="s">
        <v>52</v>
      </c>
      <c r="B41" s="13" t="s">
        <v>3</v>
      </c>
      <c r="C41" s="16">
        <v>3</v>
      </c>
      <c r="D41" s="17">
        <v>0</v>
      </c>
      <c r="E41" s="20">
        <v>3</v>
      </c>
      <c r="F41" s="20">
        <v>0</v>
      </c>
      <c r="G41" s="20">
        <v>0</v>
      </c>
      <c r="H41" s="17"/>
      <c r="I41" s="17">
        <f t="shared" ref="I41" si="30">H41-J41-K41</f>
        <v>0</v>
      </c>
      <c r="J41" s="4">
        <v>0</v>
      </c>
      <c r="K41" s="4">
        <v>0</v>
      </c>
      <c r="L41" s="4">
        <v>0</v>
      </c>
      <c r="M41" s="18">
        <f t="shared" si="16"/>
        <v>0</v>
      </c>
      <c r="N41" s="4">
        <v>0</v>
      </c>
      <c r="O41" s="4">
        <v>0</v>
      </c>
      <c r="P41" s="4">
        <v>0</v>
      </c>
      <c r="Q41" s="4">
        <v>0</v>
      </c>
      <c r="R41" s="18">
        <f t="shared" si="17"/>
        <v>0</v>
      </c>
      <c r="S41" s="4">
        <v>0</v>
      </c>
      <c r="T41" s="4">
        <v>0</v>
      </c>
      <c r="U41" s="4">
        <v>0</v>
      </c>
      <c r="V41" s="18">
        <f t="shared" si="18"/>
        <v>0</v>
      </c>
      <c r="W41" s="4">
        <v>0</v>
      </c>
      <c r="X41" s="4">
        <v>0</v>
      </c>
      <c r="Y41" s="18">
        <f t="shared" ref="Y41" si="31">E41+I41-V41</f>
        <v>3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/>
      <c r="AN41" s="4"/>
      <c r="AO41" s="4"/>
      <c r="AP41" s="4"/>
    </row>
    <row r="42" spans="1:42" x14ac:dyDescent="0.25">
      <c r="A42" s="22"/>
      <c r="B42" s="13" t="s">
        <v>16</v>
      </c>
      <c r="C42" s="6">
        <f>C8+C11+C14+C17+C18+C19+C27+C33+C34+C35+C36+C37+C38+C39+C40+C41</f>
        <v>267</v>
      </c>
      <c r="D42" s="6">
        <f t="shared" ref="D42:AP42" si="32">D8+D11+D14+D17+D18+D19+D27+D33+D34+D35+D36+D37+D38+D39+D40+D41</f>
        <v>0</v>
      </c>
      <c r="E42" s="6">
        <f t="shared" si="32"/>
        <v>267</v>
      </c>
      <c r="F42" s="6">
        <f t="shared" si="32"/>
        <v>0</v>
      </c>
      <c r="G42" s="6">
        <f t="shared" si="32"/>
        <v>0</v>
      </c>
      <c r="H42" s="6">
        <f t="shared" si="32"/>
        <v>138</v>
      </c>
      <c r="I42" s="6">
        <f t="shared" si="32"/>
        <v>112</v>
      </c>
      <c r="J42" s="6">
        <f t="shared" si="32"/>
        <v>15</v>
      </c>
      <c r="K42" s="6">
        <f t="shared" si="32"/>
        <v>11</v>
      </c>
      <c r="L42" s="6">
        <f t="shared" si="32"/>
        <v>1</v>
      </c>
      <c r="M42" s="6">
        <f t="shared" si="32"/>
        <v>123</v>
      </c>
      <c r="N42" s="6">
        <f t="shared" si="32"/>
        <v>40</v>
      </c>
      <c r="O42" s="6">
        <f t="shared" si="32"/>
        <v>7</v>
      </c>
      <c r="P42" s="6">
        <f t="shared" si="32"/>
        <v>76</v>
      </c>
      <c r="Q42" s="6">
        <f t="shared" si="32"/>
        <v>0</v>
      </c>
      <c r="R42" s="6">
        <f t="shared" si="32"/>
        <v>20</v>
      </c>
      <c r="S42" s="6">
        <f t="shared" si="32"/>
        <v>0</v>
      </c>
      <c r="T42" s="6">
        <f t="shared" si="32"/>
        <v>19</v>
      </c>
      <c r="U42" s="6">
        <f t="shared" si="32"/>
        <v>1</v>
      </c>
      <c r="V42" s="6">
        <f t="shared" si="32"/>
        <v>143</v>
      </c>
      <c r="W42" s="6">
        <f t="shared" si="32"/>
        <v>0</v>
      </c>
      <c r="X42" s="6">
        <f t="shared" si="32"/>
        <v>2</v>
      </c>
      <c r="Y42" s="6">
        <f t="shared" si="32"/>
        <v>235</v>
      </c>
      <c r="Z42" s="6">
        <f t="shared" si="32"/>
        <v>3</v>
      </c>
      <c r="AA42" s="6">
        <f t="shared" si="32"/>
        <v>52</v>
      </c>
      <c r="AB42" s="6">
        <f t="shared" si="32"/>
        <v>8</v>
      </c>
      <c r="AC42" s="6">
        <f t="shared" si="32"/>
        <v>60</v>
      </c>
      <c r="AD42" s="6">
        <f t="shared" si="32"/>
        <v>21</v>
      </c>
      <c r="AE42" s="6">
        <f t="shared" si="32"/>
        <v>32</v>
      </c>
      <c r="AF42" s="6">
        <f t="shared" si="32"/>
        <v>0</v>
      </c>
      <c r="AG42" s="6">
        <f t="shared" si="32"/>
        <v>50</v>
      </c>
      <c r="AH42" s="6">
        <f t="shared" si="32"/>
        <v>1</v>
      </c>
      <c r="AI42" s="6">
        <f t="shared" si="32"/>
        <v>2</v>
      </c>
      <c r="AJ42" s="6">
        <f t="shared" si="32"/>
        <v>3</v>
      </c>
      <c r="AK42" s="6">
        <f t="shared" si="32"/>
        <v>1</v>
      </c>
      <c r="AL42" s="6">
        <f t="shared" si="32"/>
        <v>3</v>
      </c>
      <c r="AM42" s="6">
        <f t="shared" si="32"/>
        <v>0</v>
      </c>
      <c r="AN42" s="6">
        <f t="shared" si="32"/>
        <v>0</v>
      </c>
      <c r="AO42" s="6">
        <f t="shared" si="32"/>
        <v>0</v>
      </c>
      <c r="AP42" s="6">
        <f t="shared" si="32"/>
        <v>0</v>
      </c>
    </row>
    <row r="43" spans="1:42" x14ac:dyDescent="0.25">
      <c r="A43" s="23"/>
      <c r="B43" s="23"/>
      <c r="C43" s="23" t="s">
        <v>103</v>
      </c>
      <c r="D43" s="23" t="s">
        <v>104</v>
      </c>
      <c r="E43" s="23" t="s">
        <v>47</v>
      </c>
      <c r="F43" s="23" t="s">
        <v>105</v>
      </c>
      <c r="G43" s="23" t="s">
        <v>106</v>
      </c>
      <c r="H43" s="23" t="s">
        <v>107</v>
      </c>
      <c r="I43" s="23" t="s">
        <v>108</v>
      </c>
      <c r="J43" s="23" t="s">
        <v>52</v>
      </c>
      <c r="K43" s="23" t="s">
        <v>81</v>
      </c>
      <c r="L43" s="23" t="s">
        <v>82</v>
      </c>
      <c r="M43" s="23" t="s">
        <v>83</v>
      </c>
      <c r="N43" s="23" t="s">
        <v>84</v>
      </c>
      <c r="O43" s="23" t="s">
        <v>94</v>
      </c>
      <c r="P43" s="23" t="s">
        <v>109</v>
      </c>
      <c r="Q43" s="23" t="s">
        <v>110</v>
      </c>
      <c r="R43" s="23" t="s">
        <v>111</v>
      </c>
      <c r="S43" s="23" t="s">
        <v>112</v>
      </c>
      <c r="T43" s="23" t="s">
        <v>113</v>
      </c>
      <c r="U43" s="23" t="s">
        <v>114</v>
      </c>
      <c r="V43" s="23" t="s">
        <v>115</v>
      </c>
      <c r="W43" s="23" t="s">
        <v>116</v>
      </c>
      <c r="X43" s="23" t="s">
        <v>117</v>
      </c>
      <c r="Y43" s="23" t="s">
        <v>118</v>
      </c>
      <c r="Z43" s="23" t="s">
        <v>119</v>
      </c>
      <c r="AA43" s="23" t="s">
        <v>120</v>
      </c>
      <c r="AB43" s="23" t="s">
        <v>121</v>
      </c>
      <c r="AC43" s="23" t="s">
        <v>122</v>
      </c>
      <c r="AD43" s="23" t="s">
        <v>123</v>
      </c>
      <c r="AE43" s="23" t="s">
        <v>124</v>
      </c>
      <c r="AF43" s="23" t="s">
        <v>125</v>
      </c>
      <c r="AG43" s="23" t="s">
        <v>126</v>
      </c>
      <c r="AH43" s="23" t="s">
        <v>127</v>
      </c>
      <c r="AI43" s="23" t="s">
        <v>128</v>
      </c>
      <c r="AJ43" s="23" t="s">
        <v>129</v>
      </c>
      <c r="AK43" s="23" t="s">
        <v>130</v>
      </c>
      <c r="AL43" s="23" t="s">
        <v>131</v>
      </c>
      <c r="AM43" s="23" t="s">
        <v>132</v>
      </c>
      <c r="AN43" s="23" t="s">
        <v>133</v>
      </c>
      <c r="AO43" s="23" t="s">
        <v>134</v>
      </c>
      <c r="AP43" s="23" t="s">
        <v>135</v>
      </c>
    </row>
    <row r="44" spans="1:4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4"/>
      <c r="C95" s="24"/>
      <c r="D95" s="24"/>
      <c r="E95" s="24"/>
      <c r="F95" s="24"/>
      <c r="G95" s="24"/>
      <c r="H95" s="24"/>
      <c r="I95" s="2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5"/>
      <c r="C103" s="25"/>
      <c r="D103" s="25"/>
      <c r="E103" s="25"/>
      <c r="F103" s="25"/>
      <c r="G103" s="25"/>
      <c r="H103" s="25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4"/>
      <c r="C105" s="24"/>
      <c r="D105" s="24"/>
      <c r="E105" s="24"/>
      <c r="F105" s="24"/>
      <c r="G105" s="24"/>
      <c r="H105" s="24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6"/>
      <c r="B106" s="27"/>
      <c r="C106" s="27"/>
      <c r="D106" s="27"/>
      <c r="E106" s="27"/>
      <c r="F106" s="27"/>
      <c r="G106" s="27"/>
      <c r="H106" s="27"/>
      <c r="I106" s="28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3"/>
      <c r="B107" s="25"/>
      <c r="C107" s="25"/>
      <c r="D107" s="25"/>
      <c r="E107" s="25"/>
      <c r="F107" s="25"/>
      <c r="G107" s="25"/>
      <c r="H107" s="25"/>
      <c r="I107" s="24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4"/>
      <c r="C109" s="24"/>
      <c r="D109" s="24"/>
      <c r="E109" s="24"/>
      <c r="F109" s="24"/>
      <c r="G109" s="24"/>
      <c r="H109" s="24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6"/>
      <c r="B110" s="27"/>
      <c r="C110" s="27"/>
      <c r="D110" s="27"/>
      <c r="E110" s="27"/>
      <c r="F110" s="27"/>
      <c r="G110" s="27"/>
      <c r="H110" s="27"/>
      <c r="I110" s="28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3"/>
      <c r="B111" s="25"/>
      <c r="C111" s="25"/>
      <c r="D111" s="25"/>
      <c r="E111" s="25"/>
      <c r="F111" s="25"/>
      <c r="G111" s="25"/>
      <c r="H111" s="25"/>
      <c r="I111" s="24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4"/>
      <c r="C116" s="24"/>
      <c r="D116" s="24"/>
      <c r="E116" s="24"/>
      <c r="F116" s="24"/>
      <c r="G116" s="24"/>
      <c r="H116" s="24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6"/>
      <c r="B117" s="27"/>
      <c r="C117" s="27"/>
      <c r="D117" s="27"/>
      <c r="E117" s="27"/>
      <c r="F117" s="27"/>
      <c r="G117" s="27"/>
      <c r="H117" s="27"/>
      <c r="I117" s="28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3"/>
      <c r="B118" s="25"/>
      <c r="C118" s="25"/>
      <c r="D118" s="25"/>
      <c r="E118" s="25"/>
      <c r="F118" s="25"/>
      <c r="G118" s="25"/>
      <c r="H118" s="25"/>
      <c r="I118" s="24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7"/>
      <c r="D120" s="27"/>
      <c r="E120" s="27"/>
      <c r="F120" s="27"/>
      <c r="G120" s="27"/>
      <c r="H120" s="27"/>
      <c r="I120" s="28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5"/>
      <c r="D122" s="25"/>
      <c r="E122" s="25"/>
      <c r="F122" s="25"/>
      <c r="G122" s="25"/>
      <c r="H122" s="25"/>
      <c r="I122" s="24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4"/>
      <c r="C125" s="24"/>
      <c r="D125" s="24"/>
      <c r="E125" s="24"/>
      <c r="F125" s="24"/>
      <c r="G125" s="24"/>
      <c r="H125" s="24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9"/>
      <c r="B126" s="27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3"/>
      <c r="B127" s="25"/>
      <c r="C127" s="27"/>
      <c r="D127" s="27"/>
      <c r="E127" s="27"/>
      <c r="F127" s="27"/>
      <c r="G127" s="27"/>
      <c r="H127" s="27"/>
      <c r="I127" s="28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5"/>
      <c r="D128" s="25"/>
      <c r="E128" s="25"/>
      <c r="F128" s="25"/>
      <c r="G128" s="25"/>
      <c r="H128" s="25"/>
      <c r="I128" s="24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4"/>
      <c r="C130" s="24"/>
      <c r="D130" s="24"/>
      <c r="E130" s="24"/>
      <c r="F130" s="24"/>
      <c r="G130" s="24"/>
      <c r="H130" s="24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9"/>
      <c r="B131" s="27"/>
      <c r="C131" s="27"/>
      <c r="D131" s="27"/>
      <c r="E131" s="27"/>
      <c r="F131" s="27"/>
      <c r="G131" s="27"/>
      <c r="H131" s="27"/>
      <c r="I131" s="28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9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topLeftCell="AN1" workbookViewId="0">
      <selection activeCell="AQ1" sqref="AQ1:BJ1048576"/>
    </sheetView>
  </sheetViews>
  <sheetFormatPr defaultRowHeight="12.75" x14ac:dyDescent="0.25"/>
  <cols>
    <col min="1" max="1" width="9.28515625" style="1" customWidth="1"/>
    <col min="2" max="2" width="55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10.8554687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25.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7" customHeight="1" x14ac:dyDescent="0.25">
      <c r="A2" s="176" t="s">
        <v>175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18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ht="22.5" customHeight="1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261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80" customHeight="1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262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150" t="s">
        <v>80</v>
      </c>
      <c r="C7" s="151">
        <v>1</v>
      </c>
      <c r="D7" s="10">
        <v>2</v>
      </c>
      <c r="E7" s="10">
        <v>3</v>
      </c>
      <c r="F7" s="10">
        <v>4</v>
      </c>
      <c r="G7" s="10">
        <v>5</v>
      </c>
      <c r="H7" s="10">
        <v>6</v>
      </c>
      <c r="I7" s="10">
        <v>7</v>
      </c>
      <c r="J7" s="10">
        <v>8</v>
      </c>
      <c r="K7" s="10">
        <v>9</v>
      </c>
      <c r="L7" s="10">
        <v>10</v>
      </c>
      <c r="M7" s="10">
        <v>11</v>
      </c>
      <c r="N7" s="10">
        <v>12</v>
      </c>
      <c r="O7" s="10">
        <v>13</v>
      </c>
      <c r="P7" s="10">
        <v>14</v>
      </c>
      <c r="Q7" s="151">
        <v>15</v>
      </c>
      <c r="R7" s="10">
        <v>16</v>
      </c>
      <c r="S7" s="10">
        <v>17</v>
      </c>
      <c r="T7" s="10">
        <v>18</v>
      </c>
      <c r="U7" s="10">
        <v>19</v>
      </c>
      <c r="V7" s="10">
        <v>20</v>
      </c>
      <c r="W7" s="10">
        <v>21</v>
      </c>
      <c r="X7" s="10">
        <v>22</v>
      </c>
      <c r="Y7" s="10">
        <v>23</v>
      </c>
      <c r="Z7" s="10">
        <v>24</v>
      </c>
      <c r="AA7" s="10">
        <v>25</v>
      </c>
      <c r="AB7" s="10">
        <v>26</v>
      </c>
      <c r="AC7" s="10">
        <v>27</v>
      </c>
      <c r="AD7" s="151">
        <v>28</v>
      </c>
      <c r="AE7" s="10">
        <v>29</v>
      </c>
      <c r="AF7" s="10">
        <v>30</v>
      </c>
      <c r="AG7" s="10">
        <v>31</v>
      </c>
      <c r="AH7" s="10">
        <v>32</v>
      </c>
      <c r="AI7" s="10">
        <v>33</v>
      </c>
      <c r="AJ7" s="10">
        <v>34</v>
      </c>
      <c r="AK7" s="10">
        <v>35</v>
      </c>
      <c r="AL7" s="10">
        <v>36</v>
      </c>
      <c r="AM7" s="10">
        <v>37</v>
      </c>
      <c r="AN7" s="10">
        <v>38</v>
      </c>
      <c r="AO7" s="10">
        <v>39</v>
      </c>
      <c r="AP7" s="152">
        <v>40</v>
      </c>
    </row>
    <row r="8" spans="1:42" ht="51" x14ac:dyDescent="0.25">
      <c r="A8" s="153">
        <v>1</v>
      </c>
      <c r="B8" s="154" t="s">
        <v>53</v>
      </c>
      <c r="C8" s="6">
        <f t="shared" ref="C8:AP8" si="0">SUM(C9:C10)</f>
        <v>12</v>
      </c>
      <c r="D8" s="6">
        <f t="shared" si="0"/>
        <v>0</v>
      </c>
      <c r="E8" s="6">
        <f t="shared" si="0"/>
        <v>12</v>
      </c>
      <c r="F8" s="6">
        <f t="shared" si="0"/>
        <v>0</v>
      </c>
      <c r="G8" s="6">
        <f t="shared" si="0"/>
        <v>0</v>
      </c>
      <c r="H8" s="6">
        <f t="shared" si="0"/>
        <v>15</v>
      </c>
      <c r="I8" s="6">
        <f t="shared" si="0"/>
        <v>9</v>
      </c>
      <c r="J8" s="6">
        <f t="shared" si="0"/>
        <v>6</v>
      </c>
      <c r="K8" s="6">
        <f t="shared" si="0"/>
        <v>0</v>
      </c>
      <c r="L8" s="6">
        <f t="shared" si="0"/>
        <v>0</v>
      </c>
      <c r="M8" s="6">
        <f t="shared" si="0"/>
        <v>5</v>
      </c>
      <c r="N8" s="6">
        <f t="shared" si="0"/>
        <v>2</v>
      </c>
      <c r="O8" s="6">
        <f t="shared" si="0"/>
        <v>1</v>
      </c>
      <c r="P8" s="6">
        <f t="shared" si="0"/>
        <v>2</v>
      </c>
      <c r="Q8" s="6">
        <f t="shared" si="0"/>
        <v>0</v>
      </c>
      <c r="R8" s="6">
        <f t="shared" si="0"/>
        <v>2</v>
      </c>
      <c r="S8" s="6">
        <f t="shared" si="0"/>
        <v>0</v>
      </c>
      <c r="T8" s="6">
        <f t="shared" si="0"/>
        <v>1</v>
      </c>
      <c r="U8" s="6">
        <f t="shared" si="0"/>
        <v>1</v>
      </c>
      <c r="V8" s="6">
        <f t="shared" si="0"/>
        <v>7</v>
      </c>
      <c r="W8" s="6">
        <f t="shared" si="0"/>
        <v>0</v>
      </c>
      <c r="X8" s="6">
        <f t="shared" si="0"/>
        <v>0</v>
      </c>
      <c r="Y8" s="6">
        <f t="shared" si="0"/>
        <v>14</v>
      </c>
      <c r="Z8" s="6">
        <f t="shared" si="0"/>
        <v>0</v>
      </c>
      <c r="AA8" s="6">
        <f t="shared" si="0"/>
        <v>5</v>
      </c>
      <c r="AB8" s="6">
        <f t="shared" si="0"/>
        <v>0</v>
      </c>
      <c r="AC8" s="6">
        <f t="shared" si="0"/>
        <v>5</v>
      </c>
      <c r="AD8" s="6">
        <f t="shared" si="0"/>
        <v>1</v>
      </c>
      <c r="AE8" s="6">
        <f t="shared" si="0"/>
        <v>4</v>
      </c>
      <c r="AF8" s="6">
        <f t="shared" si="0"/>
        <v>0</v>
      </c>
      <c r="AG8" s="6">
        <f t="shared" si="0"/>
        <v>5</v>
      </c>
      <c r="AH8" s="6">
        <f t="shared" si="0"/>
        <v>0</v>
      </c>
      <c r="AI8" s="6">
        <f t="shared" si="0"/>
        <v>0</v>
      </c>
      <c r="AJ8" s="6">
        <f t="shared" si="0"/>
        <v>0</v>
      </c>
      <c r="AK8" s="6">
        <f t="shared" si="0"/>
        <v>0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55" t="s">
        <v>45</v>
      </c>
      <c r="B9" s="30" t="s">
        <v>54</v>
      </c>
      <c r="C9" s="16">
        <f>E9+F9+G9</f>
        <v>10</v>
      </c>
      <c r="D9" s="17">
        <v>0</v>
      </c>
      <c r="E9" s="17">
        <v>10</v>
      </c>
      <c r="F9" s="17">
        <v>0</v>
      </c>
      <c r="G9" s="17">
        <v>0</v>
      </c>
      <c r="H9" s="17">
        <v>14</v>
      </c>
      <c r="I9" s="17">
        <f t="shared" ref="I9" si="1">H9-J9-K9</f>
        <v>8</v>
      </c>
      <c r="J9" s="18">
        <v>6</v>
      </c>
      <c r="K9" s="18">
        <v>0</v>
      </c>
      <c r="L9" s="18">
        <v>0</v>
      </c>
      <c r="M9" s="18">
        <f>N9+O9+P9+Q9</f>
        <v>5</v>
      </c>
      <c r="N9" s="18">
        <v>2</v>
      </c>
      <c r="O9" s="18">
        <v>1</v>
      </c>
      <c r="P9" s="18">
        <v>2</v>
      </c>
      <c r="Q9" s="18">
        <v>0</v>
      </c>
      <c r="R9" s="18">
        <f t="shared" ref="R9:R10" si="2">S9+T9+U9</f>
        <v>1</v>
      </c>
      <c r="S9" s="18">
        <v>0</v>
      </c>
      <c r="T9" s="18">
        <v>1</v>
      </c>
      <c r="U9" s="18">
        <v>0</v>
      </c>
      <c r="V9" s="18">
        <f t="shared" ref="V9:V10" si="3">M9+R9</f>
        <v>6</v>
      </c>
      <c r="W9" s="18">
        <v>0</v>
      </c>
      <c r="X9" s="18">
        <v>0</v>
      </c>
      <c r="Y9" s="18">
        <f t="shared" ref="Y9" si="4">E9+I9-V9-W9</f>
        <v>12</v>
      </c>
      <c r="Z9" s="18">
        <v>0</v>
      </c>
      <c r="AA9" s="18">
        <v>5</v>
      </c>
      <c r="AB9" s="18">
        <v>0</v>
      </c>
      <c r="AC9" s="18">
        <v>5</v>
      </c>
      <c r="AD9" s="18">
        <v>1</v>
      </c>
      <c r="AE9" s="18">
        <v>4</v>
      </c>
      <c r="AF9" s="18"/>
      <c r="AG9" s="18">
        <v>5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6"/>
      <c r="AN9" s="16"/>
      <c r="AO9" s="16"/>
      <c r="AP9" s="16"/>
    </row>
    <row r="10" spans="1:42" ht="51" x14ac:dyDescent="0.25">
      <c r="A10" s="155" t="s">
        <v>46</v>
      </c>
      <c r="B10" s="30" t="s">
        <v>55</v>
      </c>
      <c r="C10" s="16">
        <f t="shared" ref="C10" si="5">E10+F10+G10</f>
        <v>2</v>
      </c>
      <c r="D10" s="17">
        <v>0</v>
      </c>
      <c r="E10" s="17">
        <v>2</v>
      </c>
      <c r="F10" s="17">
        <v>0</v>
      </c>
      <c r="G10" s="17">
        <v>0</v>
      </c>
      <c r="H10" s="17">
        <f t="shared" ref="H10" si="6">I10+J10+K10</f>
        <v>1</v>
      </c>
      <c r="I10" s="17">
        <v>1</v>
      </c>
      <c r="J10" s="17">
        <v>0</v>
      </c>
      <c r="K10" s="18">
        <v>0</v>
      </c>
      <c r="L10" s="18">
        <v>0</v>
      </c>
      <c r="M10" s="18">
        <f t="shared" ref="M10" si="7">N10+O10+P10+Q10</f>
        <v>0</v>
      </c>
      <c r="N10" s="18">
        <v>0</v>
      </c>
      <c r="O10" s="18">
        <v>0</v>
      </c>
      <c r="P10" s="18">
        <v>0</v>
      </c>
      <c r="Q10" s="18">
        <v>0</v>
      </c>
      <c r="R10" s="18">
        <f t="shared" si="2"/>
        <v>1</v>
      </c>
      <c r="S10" s="18">
        <v>0</v>
      </c>
      <c r="T10" s="18">
        <v>0</v>
      </c>
      <c r="U10" s="18">
        <v>1</v>
      </c>
      <c r="V10" s="18">
        <f t="shared" si="3"/>
        <v>1</v>
      </c>
      <c r="W10" s="18">
        <v>0</v>
      </c>
      <c r="X10" s="19">
        <v>0</v>
      </c>
      <c r="Y10" s="18">
        <f t="shared" ref="Y10" si="8">E10+I10-V10</f>
        <v>2</v>
      </c>
      <c r="Z10" s="19">
        <v>0</v>
      </c>
      <c r="AA10" s="19">
        <v>0</v>
      </c>
      <c r="AB10" s="19">
        <v>0</v>
      </c>
      <c r="AC10" s="18">
        <v>0</v>
      </c>
      <c r="AD10" s="19">
        <v>0</v>
      </c>
      <c r="AE10" s="18">
        <v>0</v>
      </c>
      <c r="AF10" s="18"/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51" x14ac:dyDescent="0.25">
      <c r="A11" s="153">
        <v>2</v>
      </c>
      <c r="B11" s="154" t="s">
        <v>56</v>
      </c>
      <c r="C11" s="6">
        <f t="shared" ref="C11:AP11" si="9">SUM(C12:C13)</f>
        <v>7</v>
      </c>
      <c r="D11" s="6">
        <f t="shared" si="9"/>
        <v>0</v>
      </c>
      <c r="E11" s="6">
        <f t="shared" si="9"/>
        <v>7</v>
      </c>
      <c r="F11" s="6">
        <f t="shared" si="9"/>
        <v>0</v>
      </c>
      <c r="G11" s="6">
        <f t="shared" si="9"/>
        <v>0</v>
      </c>
      <c r="H11" s="6">
        <f t="shared" si="9"/>
        <v>3</v>
      </c>
      <c r="I11" s="6">
        <f t="shared" si="9"/>
        <v>3</v>
      </c>
      <c r="J11" s="6">
        <f t="shared" si="9"/>
        <v>0</v>
      </c>
      <c r="K11" s="6">
        <f t="shared" si="9"/>
        <v>0</v>
      </c>
      <c r="L11" s="6">
        <f t="shared" si="9"/>
        <v>0</v>
      </c>
      <c r="M11" s="6">
        <f t="shared" si="9"/>
        <v>2</v>
      </c>
      <c r="N11" s="6">
        <f t="shared" si="9"/>
        <v>0</v>
      </c>
      <c r="O11" s="6">
        <f t="shared" si="9"/>
        <v>0</v>
      </c>
      <c r="P11" s="6">
        <f t="shared" si="9"/>
        <v>2</v>
      </c>
      <c r="Q11" s="6">
        <f t="shared" si="9"/>
        <v>0</v>
      </c>
      <c r="R11" s="6">
        <f t="shared" si="9"/>
        <v>2</v>
      </c>
      <c r="S11" s="6">
        <f t="shared" si="9"/>
        <v>0</v>
      </c>
      <c r="T11" s="6">
        <f t="shared" si="9"/>
        <v>2</v>
      </c>
      <c r="U11" s="6">
        <f t="shared" si="9"/>
        <v>0</v>
      </c>
      <c r="V11" s="6">
        <f t="shared" si="9"/>
        <v>4</v>
      </c>
      <c r="W11" s="6">
        <f t="shared" si="9"/>
        <v>0</v>
      </c>
      <c r="X11" s="6">
        <f t="shared" si="9"/>
        <v>0</v>
      </c>
      <c r="Y11" s="6">
        <f t="shared" si="9"/>
        <v>6</v>
      </c>
      <c r="Z11" s="6">
        <f t="shared" si="9"/>
        <v>0</v>
      </c>
      <c r="AA11" s="6">
        <f t="shared" si="9"/>
        <v>1</v>
      </c>
      <c r="AB11" s="6">
        <f t="shared" si="9"/>
        <v>2</v>
      </c>
      <c r="AC11" s="6">
        <f t="shared" si="9"/>
        <v>3</v>
      </c>
      <c r="AD11" s="6">
        <f t="shared" si="9"/>
        <v>0</v>
      </c>
      <c r="AE11" s="6">
        <f t="shared" si="9"/>
        <v>3</v>
      </c>
      <c r="AF11" s="6">
        <f t="shared" si="9"/>
        <v>0</v>
      </c>
      <c r="AG11" s="6">
        <f t="shared" si="9"/>
        <v>1</v>
      </c>
      <c r="AH11" s="6">
        <f t="shared" si="9"/>
        <v>0</v>
      </c>
      <c r="AI11" s="6">
        <f t="shared" si="9"/>
        <v>0</v>
      </c>
      <c r="AJ11" s="6">
        <f t="shared" si="9"/>
        <v>0</v>
      </c>
      <c r="AK11" s="6">
        <f t="shared" si="9"/>
        <v>0</v>
      </c>
      <c r="AL11" s="6">
        <f t="shared" si="9"/>
        <v>0</v>
      </c>
      <c r="AM11" s="6">
        <f t="shared" si="9"/>
        <v>0</v>
      </c>
      <c r="AN11" s="6">
        <f t="shared" si="9"/>
        <v>0</v>
      </c>
      <c r="AO11" s="6">
        <f t="shared" si="9"/>
        <v>0</v>
      </c>
      <c r="AP11" s="6">
        <f t="shared" si="9"/>
        <v>0</v>
      </c>
    </row>
    <row r="12" spans="1:42" ht="38.25" x14ac:dyDescent="0.25">
      <c r="A12" s="155" t="s">
        <v>4</v>
      </c>
      <c r="B12" s="30" t="s">
        <v>57</v>
      </c>
      <c r="C12" s="17">
        <v>2</v>
      </c>
      <c r="D12" s="17">
        <v>0</v>
      </c>
      <c r="E12" s="17">
        <v>2</v>
      </c>
      <c r="F12" s="17">
        <v>0</v>
      </c>
      <c r="G12" s="17">
        <v>0</v>
      </c>
      <c r="H12" s="17">
        <v>3</v>
      </c>
      <c r="I12" s="17">
        <f t="shared" ref="I12:I13" si="10">H12-J12-K12</f>
        <v>3</v>
      </c>
      <c r="J12" s="18">
        <v>0</v>
      </c>
      <c r="K12" s="18">
        <v>0</v>
      </c>
      <c r="L12" s="18">
        <v>0</v>
      </c>
      <c r="M12" s="18">
        <f t="shared" ref="M12:M13" si="11">N12+O12+P12+Q12</f>
        <v>2</v>
      </c>
      <c r="N12" s="18">
        <v>0</v>
      </c>
      <c r="O12" s="18">
        <v>0</v>
      </c>
      <c r="P12" s="18">
        <v>2</v>
      </c>
      <c r="Q12" s="18">
        <v>0</v>
      </c>
      <c r="R12" s="18">
        <f t="shared" ref="R12:R13" si="12">S12+T12+U12</f>
        <v>1</v>
      </c>
      <c r="S12" s="18">
        <v>0</v>
      </c>
      <c r="T12" s="18">
        <v>1</v>
      </c>
      <c r="U12" s="18">
        <v>0</v>
      </c>
      <c r="V12" s="18">
        <f t="shared" ref="V12:V13" si="13">M12+R12</f>
        <v>3</v>
      </c>
      <c r="W12" s="18">
        <v>0</v>
      </c>
      <c r="X12" s="18">
        <v>0</v>
      </c>
      <c r="Y12" s="18">
        <f t="shared" ref="Y12:Y13" si="14">E12+I12-V12</f>
        <v>2</v>
      </c>
      <c r="Z12" s="18">
        <v>0</v>
      </c>
      <c r="AA12" s="18">
        <v>1</v>
      </c>
      <c r="AB12" s="18">
        <v>2</v>
      </c>
      <c r="AC12" s="18">
        <v>3</v>
      </c>
      <c r="AD12" s="18">
        <v>0</v>
      </c>
      <c r="AE12" s="18">
        <v>3</v>
      </c>
      <c r="AF12" s="18"/>
      <c r="AG12" s="18">
        <v>1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5">
      <c r="A13" s="155" t="s">
        <v>5</v>
      </c>
      <c r="B13" s="30" t="s">
        <v>58</v>
      </c>
      <c r="C13" s="16">
        <f t="shared" ref="C13" si="15">E13+F13+G13</f>
        <v>5</v>
      </c>
      <c r="D13" s="17">
        <v>0</v>
      </c>
      <c r="E13" s="17">
        <v>5</v>
      </c>
      <c r="F13" s="17">
        <v>0</v>
      </c>
      <c r="G13" s="17">
        <v>0</v>
      </c>
      <c r="H13" s="17">
        <v>0</v>
      </c>
      <c r="I13" s="17">
        <f t="shared" si="10"/>
        <v>0</v>
      </c>
      <c r="J13" s="18">
        <v>0</v>
      </c>
      <c r="K13" s="18">
        <v>0</v>
      </c>
      <c r="L13" s="18">
        <v>0</v>
      </c>
      <c r="M13" s="18">
        <f t="shared" si="11"/>
        <v>0</v>
      </c>
      <c r="N13" s="18">
        <v>0</v>
      </c>
      <c r="O13" s="18">
        <v>0</v>
      </c>
      <c r="P13" s="18">
        <v>0</v>
      </c>
      <c r="Q13" s="18">
        <v>0</v>
      </c>
      <c r="R13" s="18">
        <f t="shared" si="12"/>
        <v>1</v>
      </c>
      <c r="S13" s="18">
        <v>0</v>
      </c>
      <c r="T13" s="18">
        <v>1</v>
      </c>
      <c r="U13" s="18">
        <v>0</v>
      </c>
      <c r="V13" s="18">
        <f t="shared" si="13"/>
        <v>1</v>
      </c>
      <c r="W13" s="18">
        <v>0</v>
      </c>
      <c r="X13" s="18">
        <v>0</v>
      </c>
      <c r="Y13" s="18">
        <f t="shared" si="14"/>
        <v>4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38.25" x14ac:dyDescent="0.25">
      <c r="A14" s="155" t="s">
        <v>47</v>
      </c>
      <c r="B14" s="154" t="s">
        <v>59</v>
      </c>
      <c r="C14" s="6">
        <f t="shared" ref="C14:AP14" si="16">SUM(C15:C16)</f>
        <v>0</v>
      </c>
      <c r="D14" s="6">
        <f t="shared" si="16"/>
        <v>0</v>
      </c>
      <c r="E14" s="6">
        <f t="shared" si="16"/>
        <v>0</v>
      </c>
      <c r="F14" s="6">
        <f t="shared" si="16"/>
        <v>0</v>
      </c>
      <c r="G14" s="6">
        <f t="shared" si="16"/>
        <v>0</v>
      </c>
      <c r="H14" s="6">
        <f t="shared" si="16"/>
        <v>38</v>
      </c>
      <c r="I14" s="6">
        <f t="shared" si="16"/>
        <v>32</v>
      </c>
      <c r="J14" s="6">
        <f t="shared" si="16"/>
        <v>6</v>
      </c>
      <c r="K14" s="6">
        <f t="shared" si="16"/>
        <v>0</v>
      </c>
      <c r="L14" s="6">
        <f t="shared" si="16"/>
        <v>0</v>
      </c>
      <c r="M14" s="6">
        <f t="shared" si="16"/>
        <v>1</v>
      </c>
      <c r="N14" s="6">
        <f t="shared" si="16"/>
        <v>1</v>
      </c>
      <c r="O14" s="6">
        <f t="shared" si="16"/>
        <v>0</v>
      </c>
      <c r="P14" s="6">
        <f t="shared" si="16"/>
        <v>0</v>
      </c>
      <c r="Q14" s="6">
        <f t="shared" si="16"/>
        <v>0</v>
      </c>
      <c r="R14" s="6">
        <f t="shared" si="16"/>
        <v>0</v>
      </c>
      <c r="S14" s="6">
        <f t="shared" si="16"/>
        <v>0</v>
      </c>
      <c r="T14" s="6">
        <f t="shared" si="16"/>
        <v>0</v>
      </c>
      <c r="U14" s="6">
        <f t="shared" si="16"/>
        <v>0</v>
      </c>
      <c r="V14" s="6">
        <f t="shared" si="16"/>
        <v>1</v>
      </c>
      <c r="W14" s="6">
        <f t="shared" si="16"/>
        <v>0</v>
      </c>
      <c r="X14" s="6">
        <f t="shared" si="16"/>
        <v>0</v>
      </c>
      <c r="Y14" s="6">
        <f t="shared" si="16"/>
        <v>31</v>
      </c>
      <c r="Z14" s="6">
        <f t="shared" si="16"/>
        <v>0</v>
      </c>
      <c r="AA14" s="6">
        <f t="shared" si="16"/>
        <v>1</v>
      </c>
      <c r="AB14" s="6">
        <f t="shared" si="16"/>
        <v>0</v>
      </c>
      <c r="AC14" s="6">
        <f t="shared" si="16"/>
        <v>1</v>
      </c>
      <c r="AD14" s="6">
        <f t="shared" si="16"/>
        <v>1</v>
      </c>
      <c r="AE14" s="6">
        <f t="shared" si="16"/>
        <v>0</v>
      </c>
      <c r="AF14" s="6">
        <f t="shared" si="16"/>
        <v>0</v>
      </c>
      <c r="AG14" s="6">
        <f t="shared" si="16"/>
        <v>1</v>
      </c>
      <c r="AH14" s="6">
        <f t="shared" si="16"/>
        <v>0</v>
      </c>
      <c r="AI14" s="6">
        <f t="shared" si="16"/>
        <v>0</v>
      </c>
      <c r="AJ14" s="6">
        <f t="shared" si="16"/>
        <v>0</v>
      </c>
      <c r="AK14" s="6">
        <f t="shared" si="16"/>
        <v>0</v>
      </c>
      <c r="AL14" s="6">
        <f t="shared" si="16"/>
        <v>0</v>
      </c>
      <c r="AM14" s="6">
        <f t="shared" si="16"/>
        <v>0</v>
      </c>
      <c r="AN14" s="6">
        <f t="shared" si="16"/>
        <v>0</v>
      </c>
      <c r="AO14" s="6">
        <f t="shared" si="16"/>
        <v>0</v>
      </c>
      <c r="AP14" s="6">
        <f t="shared" si="16"/>
        <v>0</v>
      </c>
    </row>
    <row r="15" spans="1:42" ht="51" x14ac:dyDescent="0.25">
      <c r="A15" s="155" t="s">
        <v>6</v>
      </c>
      <c r="B15" s="30" t="s">
        <v>60</v>
      </c>
      <c r="C15" s="16">
        <f t="shared" ref="C15:C39" si="17">E15+F15+G15</f>
        <v>0</v>
      </c>
      <c r="D15" s="17">
        <v>0</v>
      </c>
      <c r="E15" s="20">
        <v>0</v>
      </c>
      <c r="F15" s="20">
        <v>0</v>
      </c>
      <c r="G15" s="20">
        <v>0</v>
      </c>
      <c r="H15" s="17">
        <v>24</v>
      </c>
      <c r="I15" s="17">
        <f t="shared" ref="I15:I16" si="18">H15-J15-K15</f>
        <v>18</v>
      </c>
      <c r="J15" s="18">
        <v>6</v>
      </c>
      <c r="K15" s="18">
        <v>0</v>
      </c>
      <c r="L15" s="18">
        <v>0</v>
      </c>
      <c r="M15" s="18">
        <f t="shared" ref="M15:M39" si="19">N15+O15+P15+Q15</f>
        <v>0</v>
      </c>
      <c r="N15" s="18">
        <v>0</v>
      </c>
      <c r="O15" s="18">
        <v>0</v>
      </c>
      <c r="P15" s="18">
        <v>0</v>
      </c>
      <c r="Q15" s="18">
        <v>0</v>
      </c>
      <c r="R15" s="18">
        <f t="shared" ref="R15:R39" si="20">S15+T15+U15</f>
        <v>0</v>
      </c>
      <c r="S15" s="18">
        <v>0</v>
      </c>
      <c r="T15" s="18">
        <v>0</v>
      </c>
      <c r="U15" s="18">
        <v>0</v>
      </c>
      <c r="V15" s="18">
        <f t="shared" ref="V15:V39" si="21">M15+R15</f>
        <v>0</v>
      </c>
      <c r="W15" s="18">
        <v>0</v>
      </c>
      <c r="X15" s="18">
        <v>0</v>
      </c>
      <c r="Y15" s="18">
        <f t="shared" ref="Y15" si="22">E15+I15-L15-V15</f>
        <v>18</v>
      </c>
      <c r="Z15" s="18">
        <v>0</v>
      </c>
      <c r="AA15" s="18">
        <v>1</v>
      </c>
      <c r="AB15" s="18">
        <v>0</v>
      </c>
      <c r="AC15" s="18">
        <v>1</v>
      </c>
      <c r="AD15" s="18">
        <v>1</v>
      </c>
      <c r="AE15" s="18">
        <v>0</v>
      </c>
      <c r="AF15" s="18"/>
      <c r="AG15" s="18">
        <v>1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55" t="s">
        <v>7</v>
      </c>
      <c r="B16" s="30" t="s">
        <v>61</v>
      </c>
      <c r="C16" s="16">
        <f t="shared" si="17"/>
        <v>0</v>
      </c>
      <c r="D16" s="17">
        <v>0</v>
      </c>
      <c r="E16" s="20">
        <v>0</v>
      </c>
      <c r="F16" s="20">
        <v>0</v>
      </c>
      <c r="G16" s="20">
        <v>0</v>
      </c>
      <c r="H16" s="17">
        <v>14</v>
      </c>
      <c r="I16" s="17">
        <f t="shared" si="18"/>
        <v>14</v>
      </c>
      <c r="J16" s="4">
        <v>0</v>
      </c>
      <c r="K16" s="4">
        <v>0</v>
      </c>
      <c r="L16" s="4">
        <v>0</v>
      </c>
      <c r="M16" s="18">
        <f t="shared" si="19"/>
        <v>1</v>
      </c>
      <c r="N16" s="4">
        <v>1</v>
      </c>
      <c r="O16" s="4">
        <v>0</v>
      </c>
      <c r="P16" s="4">
        <v>0</v>
      </c>
      <c r="Q16" s="4">
        <v>0</v>
      </c>
      <c r="R16" s="18">
        <f t="shared" si="20"/>
        <v>0</v>
      </c>
      <c r="S16" s="4">
        <v>0</v>
      </c>
      <c r="T16" s="18">
        <v>0</v>
      </c>
      <c r="U16" s="18">
        <v>0</v>
      </c>
      <c r="V16" s="18">
        <f t="shared" si="21"/>
        <v>1</v>
      </c>
      <c r="W16" s="4">
        <v>0</v>
      </c>
      <c r="X16" s="4">
        <v>0</v>
      </c>
      <c r="Y16" s="18">
        <f t="shared" ref="Y16:Y39" si="23">E16+I16-V16</f>
        <v>13</v>
      </c>
      <c r="Z16" s="4">
        <v>0</v>
      </c>
      <c r="AA16" s="4">
        <v>0</v>
      </c>
      <c r="AB16" s="4">
        <v>0</v>
      </c>
      <c r="AC16" s="18">
        <v>0</v>
      </c>
      <c r="AD16" s="4">
        <v>0</v>
      </c>
      <c r="AE16" s="18">
        <v>0</v>
      </c>
      <c r="AF16" s="4"/>
      <c r="AG16" s="4">
        <v>0</v>
      </c>
      <c r="AH16" s="18">
        <v>0</v>
      </c>
      <c r="AI16" s="18">
        <v>0</v>
      </c>
      <c r="AJ16" s="18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31.5" customHeight="1" x14ac:dyDescent="0.25">
      <c r="A17" s="155">
        <v>4</v>
      </c>
      <c r="B17" s="154" t="s">
        <v>85</v>
      </c>
      <c r="C17" s="16">
        <f t="shared" si="17"/>
        <v>8</v>
      </c>
      <c r="D17" s="17">
        <v>0</v>
      </c>
      <c r="E17" s="17">
        <v>8</v>
      </c>
      <c r="F17" s="17">
        <v>0</v>
      </c>
      <c r="G17" s="17">
        <v>0</v>
      </c>
      <c r="H17" s="17">
        <f t="shared" ref="H17:I32" si="24">I17+J17+K17</f>
        <v>0</v>
      </c>
      <c r="I17" s="17">
        <f t="shared" si="24"/>
        <v>0</v>
      </c>
      <c r="J17" s="4">
        <v>0</v>
      </c>
      <c r="K17" s="4">
        <v>0</v>
      </c>
      <c r="L17" s="4">
        <v>0</v>
      </c>
      <c r="M17" s="18">
        <f t="shared" si="19"/>
        <v>0</v>
      </c>
      <c r="N17" s="4">
        <v>0</v>
      </c>
      <c r="O17" s="4">
        <v>0</v>
      </c>
      <c r="P17" s="4">
        <v>0</v>
      </c>
      <c r="Q17" s="4">
        <v>0</v>
      </c>
      <c r="R17" s="18">
        <f t="shared" si="20"/>
        <v>1</v>
      </c>
      <c r="S17" s="4">
        <v>0</v>
      </c>
      <c r="T17" s="18">
        <v>0</v>
      </c>
      <c r="U17" s="18">
        <v>1</v>
      </c>
      <c r="V17" s="18">
        <f t="shared" si="21"/>
        <v>1</v>
      </c>
      <c r="W17" s="4">
        <v>0</v>
      </c>
      <c r="X17" s="4">
        <v>0</v>
      </c>
      <c r="Y17" s="18">
        <f t="shared" si="23"/>
        <v>7</v>
      </c>
      <c r="Z17" s="4">
        <v>0</v>
      </c>
      <c r="AA17" s="4">
        <v>2</v>
      </c>
      <c r="AB17" s="4">
        <v>0</v>
      </c>
      <c r="AC17" s="18">
        <v>2</v>
      </c>
      <c r="AD17" s="4">
        <v>1</v>
      </c>
      <c r="AE17" s="18">
        <v>1</v>
      </c>
      <c r="AF17" s="4"/>
      <c r="AG17" s="4">
        <v>2</v>
      </c>
      <c r="AH17" s="18">
        <v>0</v>
      </c>
      <c r="AI17" s="18">
        <v>0</v>
      </c>
      <c r="AJ17" s="18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38.25" x14ac:dyDescent="0.25">
      <c r="A18" s="155">
        <v>5</v>
      </c>
      <c r="B18" s="154" t="s">
        <v>66</v>
      </c>
      <c r="C18" s="16">
        <f t="shared" si="17"/>
        <v>2</v>
      </c>
      <c r="D18" s="17">
        <v>0</v>
      </c>
      <c r="E18" s="17">
        <v>2</v>
      </c>
      <c r="F18" s="20">
        <v>0</v>
      </c>
      <c r="G18" s="20">
        <v>0</v>
      </c>
      <c r="H18" s="17">
        <f t="shared" si="24"/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9"/>
        <v>1</v>
      </c>
      <c r="N18" s="4">
        <v>0</v>
      </c>
      <c r="O18" s="4">
        <v>1</v>
      </c>
      <c r="P18" s="4">
        <v>0</v>
      </c>
      <c r="Q18" s="4">
        <v>0</v>
      </c>
      <c r="R18" s="18">
        <f t="shared" si="20"/>
        <v>0</v>
      </c>
      <c r="S18" s="4">
        <v>0</v>
      </c>
      <c r="T18" s="18">
        <v>0</v>
      </c>
      <c r="U18" s="18">
        <v>0</v>
      </c>
      <c r="V18" s="18">
        <f t="shared" si="21"/>
        <v>1</v>
      </c>
      <c r="W18" s="4">
        <v>0</v>
      </c>
      <c r="X18" s="4">
        <v>0</v>
      </c>
      <c r="Y18" s="18">
        <f t="shared" si="23"/>
        <v>1</v>
      </c>
      <c r="Z18" s="4">
        <v>0</v>
      </c>
      <c r="AA18" s="4">
        <v>1</v>
      </c>
      <c r="AB18" s="4">
        <v>0</v>
      </c>
      <c r="AC18" s="18">
        <f t="shared" ref="AC18:AC39" si="25">AA18+AB18</f>
        <v>1</v>
      </c>
      <c r="AD18" s="4">
        <v>0</v>
      </c>
      <c r="AE18" s="18">
        <v>1</v>
      </c>
      <c r="AF18" s="4"/>
      <c r="AG18" s="4">
        <v>1</v>
      </c>
      <c r="AH18" s="18">
        <v>0</v>
      </c>
      <c r="AI18" s="18">
        <v>0</v>
      </c>
      <c r="AJ18" s="18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55">
        <v>6</v>
      </c>
      <c r="B19" s="154" t="s">
        <v>67</v>
      </c>
      <c r="C19" s="6">
        <f t="shared" ref="C19:AP19" si="26">SUM(C20:C26)</f>
        <v>0</v>
      </c>
      <c r="D19" s="6">
        <f t="shared" si="26"/>
        <v>0</v>
      </c>
      <c r="E19" s="6">
        <f t="shared" si="26"/>
        <v>0</v>
      </c>
      <c r="F19" s="6">
        <f t="shared" si="26"/>
        <v>0</v>
      </c>
      <c r="G19" s="6">
        <f t="shared" si="26"/>
        <v>0</v>
      </c>
      <c r="H19" s="6">
        <f t="shared" si="26"/>
        <v>0</v>
      </c>
      <c r="I19" s="6">
        <f t="shared" si="26"/>
        <v>0</v>
      </c>
      <c r="J19" s="6">
        <f t="shared" si="26"/>
        <v>0</v>
      </c>
      <c r="K19" s="6">
        <f t="shared" si="26"/>
        <v>0</v>
      </c>
      <c r="L19" s="6">
        <f t="shared" si="26"/>
        <v>0</v>
      </c>
      <c r="M19" s="6">
        <f t="shared" si="26"/>
        <v>0</v>
      </c>
      <c r="N19" s="6">
        <f t="shared" si="26"/>
        <v>0</v>
      </c>
      <c r="O19" s="6">
        <f t="shared" si="26"/>
        <v>0</v>
      </c>
      <c r="P19" s="6">
        <f t="shared" si="26"/>
        <v>0</v>
      </c>
      <c r="Q19" s="6">
        <f t="shared" si="26"/>
        <v>0</v>
      </c>
      <c r="R19" s="6">
        <f t="shared" si="26"/>
        <v>0</v>
      </c>
      <c r="S19" s="6">
        <f t="shared" si="26"/>
        <v>0</v>
      </c>
      <c r="T19" s="6">
        <f t="shared" si="26"/>
        <v>0</v>
      </c>
      <c r="U19" s="6">
        <f t="shared" si="26"/>
        <v>0</v>
      </c>
      <c r="V19" s="6">
        <f t="shared" si="26"/>
        <v>0</v>
      </c>
      <c r="W19" s="6">
        <f t="shared" si="26"/>
        <v>0</v>
      </c>
      <c r="X19" s="6">
        <f t="shared" si="26"/>
        <v>0</v>
      </c>
      <c r="Y19" s="6">
        <f t="shared" si="26"/>
        <v>0</v>
      </c>
      <c r="Z19" s="6">
        <f t="shared" si="26"/>
        <v>0</v>
      </c>
      <c r="AA19" s="6">
        <f t="shared" si="26"/>
        <v>0</v>
      </c>
      <c r="AB19" s="6">
        <f t="shared" si="26"/>
        <v>0</v>
      </c>
      <c r="AC19" s="6">
        <f t="shared" si="26"/>
        <v>0</v>
      </c>
      <c r="AD19" s="6">
        <f t="shared" si="26"/>
        <v>0</v>
      </c>
      <c r="AE19" s="6">
        <f t="shared" si="26"/>
        <v>0</v>
      </c>
      <c r="AF19" s="6">
        <f t="shared" si="26"/>
        <v>0</v>
      </c>
      <c r="AG19" s="6">
        <f t="shared" si="26"/>
        <v>0</v>
      </c>
      <c r="AH19" s="6">
        <f t="shared" si="26"/>
        <v>0</v>
      </c>
      <c r="AI19" s="6">
        <f t="shared" si="26"/>
        <v>0</v>
      </c>
      <c r="AJ19" s="6">
        <f t="shared" si="26"/>
        <v>0</v>
      </c>
      <c r="AK19" s="6">
        <f t="shared" si="26"/>
        <v>0</v>
      </c>
      <c r="AL19" s="6">
        <f t="shared" si="26"/>
        <v>0</v>
      </c>
      <c r="AM19" s="6">
        <f t="shared" si="26"/>
        <v>0</v>
      </c>
      <c r="AN19" s="6">
        <f t="shared" si="26"/>
        <v>0</v>
      </c>
      <c r="AO19" s="6">
        <f t="shared" si="26"/>
        <v>0</v>
      </c>
      <c r="AP19" s="6">
        <f t="shared" si="26"/>
        <v>0</v>
      </c>
    </row>
    <row r="20" spans="1:42" ht="38.25" x14ac:dyDescent="0.25">
      <c r="A20" s="155" t="s">
        <v>8</v>
      </c>
      <c r="B20" s="30" t="s">
        <v>68</v>
      </c>
      <c r="C20" s="16">
        <f t="shared" si="17"/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24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9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20"/>
        <v>0</v>
      </c>
      <c r="S20" s="4">
        <v>0</v>
      </c>
      <c r="T20" s="4">
        <v>0</v>
      </c>
      <c r="U20" s="4">
        <v>0</v>
      </c>
      <c r="V20" s="18">
        <f t="shared" si="21"/>
        <v>0</v>
      </c>
      <c r="W20" s="4">
        <v>0</v>
      </c>
      <c r="X20" s="4">
        <v>0</v>
      </c>
      <c r="Y20" s="18">
        <f t="shared" si="23"/>
        <v>0</v>
      </c>
      <c r="Z20" s="4">
        <v>0</v>
      </c>
      <c r="AA20" s="4">
        <v>0</v>
      </c>
      <c r="AB20" s="4">
        <v>0</v>
      </c>
      <c r="AC20" s="18">
        <f t="shared" si="25"/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55" t="s">
        <v>9</v>
      </c>
      <c r="B21" s="30" t="s">
        <v>69</v>
      </c>
      <c r="C21" s="16">
        <f t="shared" si="17"/>
        <v>0</v>
      </c>
      <c r="D21" s="17">
        <v>0</v>
      </c>
      <c r="E21" s="20">
        <v>0</v>
      </c>
      <c r="F21" s="20">
        <v>0</v>
      </c>
      <c r="G21" s="20">
        <v>0</v>
      </c>
      <c r="H21" s="17">
        <f t="shared" si="24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9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20"/>
        <v>0</v>
      </c>
      <c r="S21" s="4">
        <v>0</v>
      </c>
      <c r="T21" s="4">
        <v>0</v>
      </c>
      <c r="U21" s="4">
        <v>0</v>
      </c>
      <c r="V21" s="18">
        <f t="shared" si="21"/>
        <v>0</v>
      </c>
      <c r="W21" s="4">
        <v>0</v>
      </c>
      <c r="X21" s="4">
        <v>0</v>
      </c>
      <c r="Y21" s="18">
        <f t="shared" si="23"/>
        <v>0</v>
      </c>
      <c r="Z21" s="4">
        <v>0</v>
      </c>
      <c r="AA21" s="4">
        <v>0</v>
      </c>
      <c r="AB21" s="4">
        <v>0</v>
      </c>
      <c r="AC21" s="18">
        <f t="shared" si="25"/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55" t="s">
        <v>10</v>
      </c>
      <c r="B22" s="30" t="s">
        <v>70</v>
      </c>
      <c r="C22" s="16">
        <f t="shared" si="17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24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9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20"/>
        <v>0</v>
      </c>
      <c r="S22" s="4">
        <v>0</v>
      </c>
      <c r="T22" s="4">
        <v>0</v>
      </c>
      <c r="U22" s="4">
        <v>0</v>
      </c>
      <c r="V22" s="18">
        <f t="shared" si="21"/>
        <v>0</v>
      </c>
      <c r="W22" s="4">
        <v>0</v>
      </c>
      <c r="X22" s="4">
        <v>0</v>
      </c>
      <c r="Y22" s="18">
        <f t="shared" si="23"/>
        <v>0</v>
      </c>
      <c r="Z22" s="4">
        <v>0</v>
      </c>
      <c r="AA22" s="4">
        <v>0</v>
      </c>
      <c r="AB22" s="4">
        <v>0</v>
      </c>
      <c r="AC22" s="18">
        <f t="shared" si="25"/>
        <v>0</v>
      </c>
      <c r="AD22" s="4">
        <v>0</v>
      </c>
      <c r="AE22" s="18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55" t="s">
        <v>11</v>
      </c>
      <c r="B23" s="30" t="s">
        <v>71</v>
      </c>
      <c r="C23" s="16">
        <f t="shared" si="17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24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9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20"/>
        <v>0</v>
      </c>
      <c r="S23" s="4">
        <v>0</v>
      </c>
      <c r="T23" s="4">
        <v>0</v>
      </c>
      <c r="U23" s="4">
        <v>0</v>
      </c>
      <c r="V23" s="18">
        <f t="shared" si="21"/>
        <v>0</v>
      </c>
      <c r="W23" s="4">
        <v>0</v>
      </c>
      <c r="X23" s="4">
        <v>0</v>
      </c>
      <c r="Y23" s="18">
        <f t="shared" si="23"/>
        <v>0</v>
      </c>
      <c r="Z23" s="4">
        <v>0</v>
      </c>
      <c r="AA23" s="4">
        <v>0</v>
      </c>
      <c r="AB23" s="4">
        <v>0</v>
      </c>
      <c r="AC23" s="18">
        <f t="shared" si="25"/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55" t="s">
        <v>12</v>
      </c>
      <c r="B24" s="30" t="s">
        <v>72</v>
      </c>
      <c r="C24" s="16">
        <f t="shared" si="17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24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9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20"/>
        <v>0</v>
      </c>
      <c r="S24" s="4">
        <v>0</v>
      </c>
      <c r="T24" s="4">
        <v>0</v>
      </c>
      <c r="U24" s="4">
        <v>0</v>
      </c>
      <c r="V24" s="18">
        <f t="shared" si="21"/>
        <v>0</v>
      </c>
      <c r="W24" s="4">
        <v>0</v>
      </c>
      <c r="X24" s="4">
        <v>0</v>
      </c>
      <c r="Y24" s="18">
        <f t="shared" si="23"/>
        <v>0</v>
      </c>
      <c r="Z24" s="4">
        <v>0</v>
      </c>
      <c r="AA24" s="4">
        <v>0</v>
      </c>
      <c r="AB24" s="4">
        <v>0</v>
      </c>
      <c r="AC24" s="18">
        <f t="shared" si="25"/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55" t="s">
        <v>13</v>
      </c>
      <c r="B25" s="30" t="s">
        <v>73</v>
      </c>
      <c r="C25" s="16">
        <f t="shared" si="17"/>
        <v>0</v>
      </c>
      <c r="D25" s="17">
        <v>0</v>
      </c>
      <c r="E25" s="20">
        <v>0</v>
      </c>
      <c r="F25" s="20">
        <v>0</v>
      </c>
      <c r="G25" s="20">
        <v>0</v>
      </c>
      <c r="H25" s="17">
        <f t="shared" si="24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9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20"/>
        <v>0</v>
      </c>
      <c r="S25" s="4">
        <v>0</v>
      </c>
      <c r="T25" s="4">
        <v>0</v>
      </c>
      <c r="U25" s="4">
        <v>0</v>
      </c>
      <c r="V25" s="18">
        <f t="shared" si="21"/>
        <v>0</v>
      </c>
      <c r="W25" s="4">
        <v>0</v>
      </c>
      <c r="X25" s="4">
        <v>0</v>
      </c>
      <c r="Y25" s="18">
        <f t="shared" si="23"/>
        <v>0</v>
      </c>
      <c r="Z25" s="4">
        <v>0</v>
      </c>
      <c r="AA25" s="4">
        <v>0</v>
      </c>
      <c r="AB25" s="4">
        <v>0</v>
      </c>
      <c r="AC25" s="18">
        <f t="shared" si="25"/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55" t="s">
        <v>48</v>
      </c>
      <c r="B26" s="30" t="s">
        <v>74</v>
      </c>
      <c r="C26" s="16">
        <f t="shared" si="17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24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9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20"/>
        <v>0</v>
      </c>
      <c r="S26" s="4">
        <v>0</v>
      </c>
      <c r="T26" s="4">
        <v>0</v>
      </c>
      <c r="U26" s="4">
        <v>0</v>
      </c>
      <c r="V26" s="18">
        <f t="shared" si="21"/>
        <v>0</v>
      </c>
      <c r="W26" s="4">
        <v>0</v>
      </c>
      <c r="X26" s="4">
        <v>0</v>
      </c>
      <c r="Y26" s="18">
        <f t="shared" si="23"/>
        <v>0</v>
      </c>
      <c r="Z26" s="4">
        <v>0</v>
      </c>
      <c r="AA26" s="4">
        <v>0</v>
      </c>
      <c r="AB26" s="4">
        <v>0</v>
      </c>
      <c r="AC26" s="18">
        <f t="shared" si="25"/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25.5" x14ac:dyDescent="0.25">
      <c r="A27" s="155">
        <v>7</v>
      </c>
      <c r="B27" s="154" t="s">
        <v>75</v>
      </c>
      <c r="C27" s="6">
        <f t="shared" ref="C27:AP27" si="27">SUM(C28:C32)</f>
        <v>0</v>
      </c>
      <c r="D27" s="6">
        <f t="shared" si="27"/>
        <v>0</v>
      </c>
      <c r="E27" s="6">
        <f t="shared" si="27"/>
        <v>0</v>
      </c>
      <c r="F27" s="6">
        <f t="shared" si="27"/>
        <v>0</v>
      </c>
      <c r="G27" s="6">
        <f t="shared" si="27"/>
        <v>0</v>
      </c>
      <c r="H27" s="6">
        <f t="shared" si="27"/>
        <v>0</v>
      </c>
      <c r="I27" s="6">
        <f t="shared" si="27"/>
        <v>0</v>
      </c>
      <c r="J27" s="6">
        <f t="shared" si="27"/>
        <v>0</v>
      </c>
      <c r="K27" s="6">
        <f t="shared" si="27"/>
        <v>0</v>
      </c>
      <c r="L27" s="6">
        <f t="shared" si="27"/>
        <v>0</v>
      </c>
      <c r="M27" s="6">
        <f t="shared" si="27"/>
        <v>0</v>
      </c>
      <c r="N27" s="6">
        <f t="shared" si="27"/>
        <v>0</v>
      </c>
      <c r="O27" s="6">
        <f t="shared" si="27"/>
        <v>0</v>
      </c>
      <c r="P27" s="6">
        <f t="shared" si="27"/>
        <v>0</v>
      </c>
      <c r="Q27" s="6">
        <f t="shared" si="27"/>
        <v>0</v>
      </c>
      <c r="R27" s="6">
        <f t="shared" si="27"/>
        <v>0</v>
      </c>
      <c r="S27" s="6">
        <f t="shared" si="27"/>
        <v>0</v>
      </c>
      <c r="T27" s="6">
        <f t="shared" si="27"/>
        <v>0</v>
      </c>
      <c r="U27" s="6">
        <f t="shared" si="27"/>
        <v>0</v>
      </c>
      <c r="V27" s="6">
        <f t="shared" si="27"/>
        <v>0</v>
      </c>
      <c r="W27" s="6">
        <f t="shared" si="27"/>
        <v>0</v>
      </c>
      <c r="X27" s="6">
        <f t="shared" si="27"/>
        <v>0</v>
      </c>
      <c r="Y27" s="6">
        <f t="shared" si="27"/>
        <v>0</v>
      </c>
      <c r="Z27" s="6">
        <f t="shared" si="27"/>
        <v>0</v>
      </c>
      <c r="AA27" s="6">
        <f t="shared" si="27"/>
        <v>0</v>
      </c>
      <c r="AB27" s="6">
        <f t="shared" si="27"/>
        <v>0</v>
      </c>
      <c r="AC27" s="6">
        <f t="shared" si="27"/>
        <v>0</v>
      </c>
      <c r="AD27" s="6">
        <f t="shared" si="27"/>
        <v>0</v>
      </c>
      <c r="AE27" s="6">
        <f t="shared" si="27"/>
        <v>0</v>
      </c>
      <c r="AF27" s="6">
        <f t="shared" si="27"/>
        <v>0</v>
      </c>
      <c r="AG27" s="6">
        <f t="shared" si="27"/>
        <v>0</v>
      </c>
      <c r="AH27" s="6">
        <f t="shared" si="27"/>
        <v>0</v>
      </c>
      <c r="AI27" s="6">
        <f t="shared" si="27"/>
        <v>0</v>
      </c>
      <c r="AJ27" s="6">
        <f t="shared" si="27"/>
        <v>0</v>
      </c>
      <c r="AK27" s="6">
        <f t="shared" si="27"/>
        <v>0</v>
      </c>
      <c r="AL27" s="6">
        <f t="shared" si="27"/>
        <v>0</v>
      </c>
      <c r="AM27" s="6">
        <f t="shared" si="27"/>
        <v>0</v>
      </c>
      <c r="AN27" s="6">
        <f t="shared" si="27"/>
        <v>0</v>
      </c>
      <c r="AO27" s="6">
        <f t="shared" si="27"/>
        <v>0</v>
      </c>
      <c r="AP27" s="6">
        <f t="shared" si="27"/>
        <v>0</v>
      </c>
    </row>
    <row r="28" spans="1:42" x14ac:dyDescent="0.25">
      <c r="A28" s="156" t="s">
        <v>14</v>
      </c>
      <c r="B28" s="30" t="s">
        <v>76</v>
      </c>
      <c r="C28" s="16">
        <f t="shared" si="17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24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9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20"/>
        <v>0</v>
      </c>
      <c r="S28" s="4">
        <v>0</v>
      </c>
      <c r="T28" s="4">
        <v>0</v>
      </c>
      <c r="U28" s="4">
        <v>0</v>
      </c>
      <c r="V28" s="18">
        <f t="shared" si="21"/>
        <v>0</v>
      </c>
      <c r="W28" s="4">
        <v>0</v>
      </c>
      <c r="X28" s="4">
        <v>0</v>
      </c>
      <c r="Y28" s="18">
        <f t="shared" si="23"/>
        <v>0</v>
      </c>
      <c r="Z28" s="4">
        <v>0</v>
      </c>
      <c r="AA28" s="4">
        <v>0</v>
      </c>
      <c r="AB28" s="4">
        <v>0</v>
      </c>
      <c r="AC28" s="18">
        <f t="shared" si="25"/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5">
      <c r="A29" s="156" t="s">
        <v>15</v>
      </c>
      <c r="B29" s="30" t="s">
        <v>77</v>
      </c>
      <c r="C29" s="16">
        <f t="shared" si="17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24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9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20"/>
        <v>0</v>
      </c>
      <c r="S29" s="4">
        <v>0</v>
      </c>
      <c r="T29" s="4">
        <v>0</v>
      </c>
      <c r="U29" s="4">
        <v>0</v>
      </c>
      <c r="V29" s="18">
        <f t="shared" si="21"/>
        <v>0</v>
      </c>
      <c r="W29" s="4">
        <v>0</v>
      </c>
      <c r="X29" s="4">
        <v>0</v>
      </c>
      <c r="Y29" s="18">
        <f t="shared" si="23"/>
        <v>0</v>
      </c>
      <c r="Z29" s="4">
        <v>0</v>
      </c>
      <c r="AA29" s="4">
        <v>0</v>
      </c>
      <c r="AB29" s="4">
        <v>0</v>
      </c>
      <c r="AC29" s="18">
        <f t="shared" si="25"/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156" t="s">
        <v>49</v>
      </c>
      <c r="B30" s="30" t="s">
        <v>78</v>
      </c>
      <c r="C30" s="16">
        <f t="shared" si="17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24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9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20"/>
        <v>0</v>
      </c>
      <c r="S30" s="4">
        <v>0</v>
      </c>
      <c r="T30" s="4">
        <v>0</v>
      </c>
      <c r="U30" s="4">
        <v>0</v>
      </c>
      <c r="V30" s="18">
        <f t="shared" si="21"/>
        <v>0</v>
      </c>
      <c r="W30" s="4">
        <v>0</v>
      </c>
      <c r="X30" s="4">
        <v>0</v>
      </c>
      <c r="Y30" s="18">
        <f t="shared" si="23"/>
        <v>0</v>
      </c>
      <c r="Z30" s="4">
        <v>0</v>
      </c>
      <c r="AA30" s="4">
        <v>0</v>
      </c>
      <c r="AB30" s="4">
        <v>0</v>
      </c>
      <c r="AC30" s="18">
        <f t="shared" si="25"/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5">
      <c r="A31" s="156" t="s">
        <v>50</v>
      </c>
      <c r="B31" s="30" t="s">
        <v>79</v>
      </c>
      <c r="C31" s="16">
        <f t="shared" si="17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24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9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20"/>
        <v>0</v>
      </c>
      <c r="S31" s="4">
        <v>0</v>
      </c>
      <c r="T31" s="4">
        <v>0</v>
      </c>
      <c r="U31" s="4">
        <v>0</v>
      </c>
      <c r="V31" s="18">
        <f t="shared" si="21"/>
        <v>0</v>
      </c>
      <c r="W31" s="4">
        <v>0</v>
      </c>
      <c r="X31" s="4">
        <v>0</v>
      </c>
      <c r="Y31" s="18">
        <f t="shared" si="23"/>
        <v>0</v>
      </c>
      <c r="Z31" s="4">
        <v>0</v>
      </c>
      <c r="AA31" s="4">
        <v>0</v>
      </c>
      <c r="AB31" s="4">
        <v>0</v>
      </c>
      <c r="AC31" s="18">
        <f t="shared" si="25"/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5">
      <c r="A32" s="156" t="s">
        <v>51</v>
      </c>
      <c r="B32" s="30" t="s">
        <v>3</v>
      </c>
      <c r="C32" s="16">
        <f t="shared" si="17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24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9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20"/>
        <v>0</v>
      </c>
      <c r="S32" s="4">
        <v>0</v>
      </c>
      <c r="T32" s="4">
        <v>0</v>
      </c>
      <c r="U32" s="4">
        <v>0</v>
      </c>
      <c r="V32" s="18">
        <f t="shared" si="21"/>
        <v>0</v>
      </c>
      <c r="W32" s="4">
        <v>0</v>
      </c>
      <c r="X32" s="4">
        <v>0</v>
      </c>
      <c r="Y32" s="18">
        <f t="shared" si="23"/>
        <v>0</v>
      </c>
      <c r="Z32" s="4">
        <v>0</v>
      </c>
      <c r="AA32" s="4">
        <v>0</v>
      </c>
      <c r="AB32" s="4">
        <v>0</v>
      </c>
      <c r="AC32" s="18">
        <f t="shared" si="25"/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156" t="s">
        <v>81</v>
      </c>
      <c r="B33" s="154" t="s">
        <v>93</v>
      </c>
      <c r="C33" s="16">
        <f t="shared" si="17"/>
        <v>0</v>
      </c>
      <c r="D33" s="17">
        <v>0</v>
      </c>
      <c r="E33" s="20">
        <v>0</v>
      </c>
      <c r="F33" s="20">
        <v>0</v>
      </c>
      <c r="G33" s="20">
        <v>0</v>
      </c>
      <c r="H33" s="17">
        <f t="shared" ref="H33:H39" si="28">I33+J33+K33</f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9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20"/>
        <v>0</v>
      </c>
      <c r="S33" s="4">
        <v>0</v>
      </c>
      <c r="T33" s="4">
        <v>0</v>
      </c>
      <c r="U33" s="4">
        <v>0</v>
      </c>
      <c r="V33" s="18">
        <f t="shared" si="21"/>
        <v>0</v>
      </c>
      <c r="W33" s="4">
        <v>0</v>
      </c>
      <c r="X33" s="4">
        <v>0</v>
      </c>
      <c r="Y33" s="18">
        <f t="shared" si="23"/>
        <v>0</v>
      </c>
      <c r="Z33" s="4">
        <v>0</v>
      </c>
      <c r="AA33" s="4">
        <v>0</v>
      </c>
      <c r="AB33" s="4">
        <v>0</v>
      </c>
      <c r="AC33" s="18">
        <f t="shared" si="25"/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38.25" x14ac:dyDescent="0.25">
      <c r="A34" s="156" t="s">
        <v>82</v>
      </c>
      <c r="B34" s="154" t="s">
        <v>62</v>
      </c>
      <c r="C34" s="16">
        <f t="shared" si="17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28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9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20"/>
        <v>0</v>
      </c>
      <c r="S34" s="4">
        <v>0</v>
      </c>
      <c r="T34" s="4">
        <v>0</v>
      </c>
      <c r="U34" s="4">
        <v>0</v>
      </c>
      <c r="V34" s="18">
        <f t="shared" si="21"/>
        <v>0</v>
      </c>
      <c r="W34" s="4">
        <v>0</v>
      </c>
      <c r="X34" s="4">
        <v>0</v>
      </c>
      <c r="Y34" s="18">
        <f t="shared" si="23"/>
        <v>0</v>
      </c>
      <c r="Z34" s="4">
        <v>0</v>
      </c>
      <c r="AA34" s="4">
        <v>0</v>
      </c>
      <c r="AB34" s="4">
        <v>0</v>
      </c>
      <c r="AC34" s="18">
        <f t="shared" si="25"/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38.25" x14ac:dyDescent="0.25">
      <c r="A35" s="156" t="s">
        <v>83</v>
      </c>
      <c r="B35" s="154" t="s">
        <v>63</v>
      </c>
      <c r="C35" s="16">
        <f t="shared" si="17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28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9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20"/>
        <v>0</v>
      </c>
      <c r="S35" s="4">
        <v>0</v>
      </c>
      <c r="T35" s="4">
        <v>0</v>
      </c>
      <c r="U35" s="4">
        <v>0</v>
      </c>
      <c r="V35" s="18">
        <f t="shared" si="21"/>
        <v>0</v>
      </c>
      <c r="W35" s="4">
        <v>0</v>
      </c>
      <c r="X35" s="4">
        <v>0</v>
      </c>
      <c r="Y35" s="18">
        <f t="shared" si="23"/>
        <v>0</v>
      </c>
      <c r="Z35" s="4">
        <v>0</v>
      </c>
      <c r="AA35" s="4">
        <v>0</v>
      </c>
      <c r="AB35" s="4">
        <v>0</v>
      </c>
      <c r="AC35" s="18">
        <f t="shared" si="25"/>
        <v>0</v>
      </c>
      <c r="AD35" s="4">
        <v>0</v>
      </c>
      <c r="AE35" s="18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38.25" x14ac:dyDescent="0.25">
      <c r="A36" s="156" t="s">
        <v>84</v>
      </c>
      <c r="B36" s="154" t="s">
        <v>64</v>
      </c>
      <c r="C36" s="16">
        <f t="shared" si="17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28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9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20"/>
        <v>0</v>
      </c>
      <c r="S36" s="4">
        <v>0</v>
      </c>
      <c r="T36" s="4">
        <v>0</v>
      </c>
      <c r="U36" s="4">
        <v>0</v>
      </c>
      <c r="V36" s="18">
        <f t="shared" si="21"/>
        <v>0</v>
      </c>
      <c r="W36" s="4">
        <v>0</v>
      </c>
      <c r="X36" s="4">
        <v>0</v>
      </c>
      <c r="Y36" s="18">
        <f t="shared" si="23"/>
        <v>0</v>
      </c>
      <c r="Z36" s="4">
        <v>0</v>
      </c>
      <c r="AA36" s="4">
        <v>0</v>
      </c>
      <c r="AB36" s="4">
        <v>0</v>
      </c>
      <c r="AC36" s="18">
        <f t="shared" si="25"/>
        <v>0</v>
      </c>
      <c r="AD36" s="4">
        <v>0</v>
      </c>
      <c r="AE36" s="18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65.25" customHeight="1" x14ac:dyDescent="0.25">
      <c r="A37" s="156" t="s">
        <v>94</v>
      </c>
      <c r="B37" s="154" t="s">
        <v>65</v>
      </c>
      <c r="C37" s="16">
        <f t="shared" si="17"/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28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9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20"/>
        <v>0</v>
      </c>
      <c r="S37" s="4">
        <v>0</v>
      </c>
      <c r="T37" s="4">
        <v>0</v>
      </c>
      <c r="U37" s="4">
        <v>0</v>
      </c>
      <c r="V37" s="18">
        <f t="shared" si="21"/>
        <v>0</v>
      </c>
      <c r="W37" s="4">
        <v>0</v>
      </c>
      <c r="X37" s="4">
        <v>0</v>
      </c>
      <c r="Y37" s="18">
        <f t="shared" si="23"/>
        <v>0</v>
      </c>
      <c r="Z37" s="4">
        <v>0</v>
      </c>
      <c r="AA37" s="4">
        <v>0</v>
      </c>
      <c r="AB37" s="4">
        <v>0</v>
      </c>
      <c r="AC37" s="18">
        <f t="shared" si="25"/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x14ac:dyDescent="0.25">
      <c r="A38" s="156" t="s">
        <v>52</v>
      </c>
      <c r="B38" s="154" t="s">
        <v>3</v>
      </c>
      <c r="C38" s="16">
        <f t="shared" si="17"/>
        <v>1</v>
      </c>
      <c r="D38" s="17">
        <v>0</v>
      </c>
      <c r="E38" s="20">
        <v>1</v>
      </c>
      <c r="F38" s="20">
        <v>0</v>
      </c>
      <c r="G38" s="20">
        <v>0</v>
      </c>
      <c r="H38" s="17"/>
      <c r="I38" s="17">
        <f t="shared" ref="I38" si="29">H38-J38-K38</f>
        <v>0</v>
      </c>
      <c r="J38" s="4">
        <v>0</v>
      </c>
      <c r="K38" s="4">
        <v>0</v>
      </c>
      <c r="L38" s="4">
        <v>0</v>
      </c>
      <c r="M38" s="18">
        <f t="shared" si="19"/>
        <v>1</v>
      </c>
      <c r="N38" s="4">
        <v>0</v>
      </c>
      <c r="O38" s="4">
        <v>0</v>
      </c>
      <c r="P38" s="4">
        <v>1</v>
      </c>
      <c r="Q38" s="4">
        <v>0</v>
      </c>
      <c r="R38" s="18">
        <f t="shared" si="20"/>
        <v>0</v>
      </c>
      <c r="S38" s="4">
        <v>0</v>
      </c>
      <c r="T38" s="4">
        <v>0</v>
      </c>
      <c r="U38" s="4">
        <v>0</v>
      </c>
      <c r="V38" s="18">
        <f t="shared" si="21"/>
        <v>1</v>
      </c>
      <c r="W38" s="4"/>
      <c r="X38" s="4">
        <v>0</v>
      </c>
      <c r="Y38" s="18">
        <f t="shared" si="23"/>
        <v>0</v>
      </c>
      <c r="Z38" s="4">
        <v>0</v>
      </c>
      <c r="AA38" s="4">
        <v>0</v>
      </c>
      <c r="AB38" s="18">
        <v>1</v>
      </c>
      <c r="AC38" s="4">
        <v>1</v>
      </c>
      <c r="AD38" s="18">
        <v>1</v>
      </c>
      <c r="AE38" s="4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36.75" customHeight="1" x14ac:dyDescent="0.25">
      <c r="A39" s="156" t="s">
        <v>99</v>
      </c>
      <c r="B39" s="154" t="s">
        <v>137</v>
      </c>
      <c r="C39" s="16">
        <f t="shared" si="17"/>
        <v>0</v>
      </c>
      <c r="D39" s="17">
        <v>0</v>
      </c>
      <c r="E39" s="20">
        <v>0</v>
      </c>
      <c r="F39" s="20">
        <v>0</v>
      </c>
      <c r="G39" s="20">
        <v>0</v>
      </c>
      <c r="H39" s="17">
        <f t="shared" si="28"/>
        <v>1</v>
      </c>
      <c r="I39" s="17">
        <v>1</v>
      </c>
      <c r="J39" s="4">
        <v>0</v>
      </c>
      <c r="K39" s="4">
        <v>0</v>
      </c>
      <c r="L39" s="4"/>
      <c r="M39" s="18">
        <f t="shared" si="19"/>
        <v>1</v>
      </c>
      <c r="N39" s="4">
        <v>1</v>
      </c>
      <c r="O39" s="4">
        <v>0</v>
      </c>
      <c r="P39" s="4">
        <v>0</v>
      </c>
      <c r="Q39" s="4">
        <v>0</v>
      </c>
      <c r="R39" s="18">
        <f t="shared" si="20"/>
        <v>0</v>
      </c>
      <c r="S39" s="4">
        <v>0</v>
      </c>
      <c r="T39" s="4">
        <v>0</v>
      </c>
      <c r="U39" s="4">
        <v>0</v>
      </c>
      <c r="V39" s="18">
        <f t="shared" si="21"/>
        <v>1</v>
      </c>
      <c r="W39" s="4">
        <v>0</v>
      </c>
      <c r="X39" s="4">
        <v>0</v>
      </c>
      <c r="Y39" s="18">
        <f t="shared" si="23"/>
        <v>0</v>
      </c>
      <c r="Z39" s="4">
        <v>0</v>
      </c>
      <c r="AA39" s="4">
        <v>0</v>
      </c>
      <c r="AB39" s="4">
        <v>0</v>
      </c>
      <c r="AC39" s="18">
        <f t="shared" si="25"/>
        <v>0</v>
      </c>
      <c r="AD39" s="4">
        <v>0</v>
      </c>
      <c r="AE39" s="18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s="116" customFormat="1" x14ac:dyDescent="0.25">
      <c r="A40" s="22"/>
      <c r="B40" s="13" t="s">
        <v>16</v>
      </c>
      <c r="C40" s="6">
        <f>C8+C11+C14+C17+C18+C19+C27+C33+C34+C35+C36+C37+C38+C39</f>
        <v>30</v>
      </c>
      <c r="D40" s="6">
        <f t="shared" ref="D40:AP40" si="30">D8+D11+D14+D17+D18+D19+D27+D33+D34+D35+D36+D37+D38+D39</f>
        <v>0</v>
      </c>
      <c r="E40" s="6">
        <f t="shared" si="30"/>
        <v>30</v>
      </c>
      <c r="F40" s="6">
        <f t="shared" si="30"/>
        <v>0</v>
      </c>
      <c r="G40" s="6">
        <f t="shared" si="30"/>
        <v>0</v>
      </c>
      <c r="H40" s="6">
        <f t="shared" si="30"/>
        <v>57</v>
      </c>
      <c r="I40" s="6">
        <f t="shared" si="30"/>
        <v>45</v>
      </c>
      <c r="J40" s="6">
        <f t="shared" si="30"/>
        <v>12</v>
      </c>
      <c r="K40" s="6">
        <f t="shared" si="30"/>
        <v>0</v>
      </c>
      <c r="L40" s="6">
        <f t="shared" si="30"/>
        <v>0</v>
      </c>
      <c r="M40" s="6">
        <f t="shared" si="30"/>
        <v>11</v>
      </c>
      <c r="N40" s="6">
        <f t="shared" si="30"/>
        <v>4</v>
      </c>
      <c r="O40" s="6">
        <f t="shared" si="30"/>
        <v>2</v>
      </c>
      <c r="P40" s="6">
        <f t="shared" si="30"/>
        <v>5</v>
      </c>
      <c r="Q40" s="6">
        <f t="shared" si="30"/>
        <v>0</v>
      </c>
      <c r="R40" s="6">
        <f t="shared" si="30"/>
        <v>5</v>
      </c>
      <c r="S40" s="6">
        <f t="shared" si="30"/>
        <v>0</v>
      </c>
      <c r="T40" s="6">
        <f t="shared" si="30"/>
        <v>3</v>
      </c>
      <c r="U40" s="6">
        <f t="shared" si="30"/>
        <v>2</v>
      </c>
      <c r="V40" s="6">
        <f t="shared" si="30"/>
        <v>16</v>
      </c>
      <c r="W40" s="6">
        <f t="shared" si="30"/>
        <v>0</v>
      </c>
      <c r="X40" s="6">
        <f t="shared" si="30"/>
        <v>0</v>
      </c>
      <c r="Y40" s="6">
        <f t="shared" si="30"/>
        <v>59</v>
      </c>
      <c r="Z40" s="6">
        <f t="shared" si="30"/>
        <v>0</v>
      </c>
      <c r="AA40" s="6">
        <f t="shared" si="30"/>
        <v>10</v>
      </c>
      <c r="AB40" s="6">
        <f t="shared" si="30"/>
        <v>3</v>
      </c>
      <c r="AC40" s="6">
        <f t="shared" si="30"/>
        <v>13</v>
      </c>
      <c r="AD40" s="6">
        <f t="shared" si="30"/>
        <v>4</v>
      </c>
      <c r="AE40" s="6">
        <f t="shared" si="30"/>
        <v>9</v>
      </c>
      <c r="AF40" s="6">
        <f t="shared" si="30"/>
        <v>0</v>
      </c>
      <c r="AG40" s="6">
        <f t="shared" si="30"/>
        <v>10</v>
      </c>
      <c r="AH40" s="6">
        <f t="shared" si="30"/>
        <v>0</v>
      </c>
      <c r="AI40" s="6">
        <f t="shared" si="30"/>
        <v>0</v>
      </c>
      <c r="AJ40" s="6">
        <f t="shared" si="30"/>
        <v>0</v>
      </c>
      <c r="AK40" s="6">
        <f t="shared" si="30"/>
        <v>0</v>
      </c>
      <c r="AL40" s="6">
        <f t="shared" si="30"/>
        <v>0</v>
      </c>
      <c r="AM40" s="6">
        <f t="shared" si="30"/>
        <v>0</v>
      </c>
      <c r="AN40" s="6">
        <f t="shared" si="30"/>
        <v>0</v>
      </c>
      <c r="AO40" s="6">
        <f t="shared" si="30"/>
        <v>0</v>
      </c>
      <c r="AP40" s="6">
        <f t="shared" si="30"/>
        <v>0</v>
      </c>
    </row>
    <row r="41" spans="1:42" x14ac:dyDescent="0.25">
      <c r="A41" s="23"/>
      <c r="B41" s="23"/>
      <c r="C41" s="23" t="s">
        <v>103</v>
      </c>
      <c r="D41" s="23" t="s">
        <v>104</v>
      </c>
      <c r="E41" s="23" t="s">
        <v>47</v>
      </c>
      <c r="F41" s="23" t="s">
        <v>105</v>
      </c>
      <c r="G41" s="23" t="s">
        <v>106</v>
      </c>
      <c r="H41" s="23" t="s">
        <v>107</v>
      </c>
      <c r="I41" s="23" t="s">
        <v>108</v>
      </c>
      <c r="J41" s="23" t="s">
        <v>52</v>
      </c>
      <c r="K41" s="23" t="s">
        <v>81</v>
      </c>
      <c r="L41" s="23" t="s">
        <v>82</v>
      </c>
      <c r="M41" s="23" t="s">
        <v>83</v>
      </c>
      <c r="N41" s="23" t="s">
        <v>84</v>
      </c>
      <c r="O41" s="23" t="s">
        <v>94</v>
      </c>
      <c r="P41" s="23" t="s">
        <v>109</v>
      </c>
      <c r="Q41" s="23" t="s">
        <v>110</v>
      </c>
      <c r="R41" s="23" t="s">
        <v>111</v>
      </c>
      <c r="S41" s="23" t="s">
        <v>112</v>
      </c>
      <c r="T41" s="23" t="s">
        <v>113</v>
      </c>
      <c r="U41" s="23" t="s">
        <v>114</v>
      </c>
      <c r="V41" s="23" t="s">
        <v>115</v>
      </c>
      <c r="W41" s="23" t="s">
        <v>116</v>
      </c>
      <c r="X41" s="23" t="s">
        <v>117</v>
      </c>
      <c r="Y41" s="23" t="s">
        <v>118</v>
      </c>
      <c r="Z41" s="23" t="s">
        <v>119</v>
      </c>
      <c r="AA41" s="23" t="s">
        <v>120</v>
      </c>
      <c r="AB41" s="23" t="s">
        <v>121</v>
      </c>
      <c r="AC41" s="23" t="s">
        <v>122</v>
      </c>
      <c r="AD41" s="23" t="s">
        <v>123</v>
      </c>
      <c r="AE41" s="23" t="s">
        <v>124</v>
      </c>
      <c r="AF41" s="23" t="s">
        <v>125</v>
      </c>
      <c r="AG41" s="23" t="s">
        <v>126</v>
      </c>
      <c r="AH41" s="23" t="s">
        <v>127</v>
      </c>
      <c r="AI41" s="23" t="s">
        <v>128</v>
      </c>
      <c r="AJ41" s="23" t="s">
        <v>129</v>
      </c>
      <c r="AK41" s="23" t="s">
        <v>130</v>
      </c>
      <c r="AL41" s="23" t="s">
        <v>131</v>
      </c>
      <c r="AM41" s="23" t="s">
        <v>132</v>
      </c>
      <c r="AN41" s="23" t="s">
        <v>133</v>
      </c>
      <c r="AO41" s="23" t="s">
        <v>134</v>
      </c>
      <c r="AP41" s="23" t="s">
        <v>135</v>
      </c>
    </row>
    <row r="42" spans="1:42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</row>
    <row r="43" spans="1:42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4"/>
      <c r="C93" s="24"/>
      <c r="D93" s="24"/>
      <c r="E93" s="24"/>
      <c r="F93" s="24"/>
      <c r="G93" s="24"/>
      <c r="H93" s="24"/>
      <c r="I93" s="24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4"/>
      <c r="C94" s="24"/>
      <c r="D94" s="24"/>
      <c r="E94" s="24"/>
      <c r="F94" s="24"/>
      <c r="G94" s="24"/>
      <c r="H94" s="24"/>
      <c r="I94" s="24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4"/>
      <c r="C95" s="24"/>
      <c r="D95" s="24"/>
      <c r="E95" s="24"/>
      <c r="F95" s="24"/>
      <c r="G95" s="24"/>
      <c r="H95" s="24"/>
      <c r="I95" s="2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5"/>
      <c r="C101" s="25"/>
      <c r="D101" s="25"/>
      <c r="E101" s="25"/>
      <c r="F101" s="25"/>
      <c r="G101" s="25"/>
      <c r="H101" s="25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5"/>
      <c r="C102" s="25"/>
      <c r="D102" s="25"/>
      <c r="E102" s="25"/>
      <c r="F102" s="25"/>
      <c r="G102" s="25"/>
      <c r="H102" s="25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4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6"/>
      <c r="B104" s="27"/>
      <c r="C104" s="27"/>
      <c r="D104" s="27"/>
      <c r="E104" s="27"/>
      <c r="F104" s="27"/>
      <c r="G104" s="27"/>
      <c r="H104" s="27"/>
      <c r="I104" s="28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5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5"/>
      <c r="C106" s="25"/>
      <c r="D106" s="25"/>
      <c r="E106" s="25"/>
      <c r="F106" s="25"/>
      <c r="G106" s="25"/>
      <c r="H106" s="25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3"/>
      <c r="B107" s="24"/>
      <c r="C107" s="24"/>
      <c r="D107" s="24"/>
      <c r="E107" s="24"/>
      <c r="F107" s="24"/>
      <c r="G107" s="24"/>
      <c r="H107" s="24"/>
      <c r="I107" s="24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6"/>
      <c r="B108" s="27"/>
      <c r="C108" s="27"/>
      <c r="D108" s="27"/>
      <c r="E108" s="27"/>
      <c r="F108" s="27"/>
      <c r="G108" s="27"/>
      <c r="H108" s="27"/>
      <c r="I108" s="28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5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5"/>
      <c r="C110" s="25"/>
      <c r="D110" s="25"/>
      <c r="E110" s="25"/>
      <c r="F110" s="25"/>
      <c r="G110" s="25"/>
      <c r="H110" s="25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3"/>
      <c r="B111" s="25"/>
      <c r="C111" s="25"/>
      <c r="D111" s="25"/>
      <c r="E111" s="25"/>
      <c r="F111" s="25"/>
      <c r="G111" s="25"/>
      <c r="H111" s="25"/>
      <c r="I111" s="24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4"/>
      <c r="C114" s="24"/>
      <c r="D114" s="24"/>
      <c r="E114" s="24"/>
      <c r="F114" s="24"/>
      <c r="G114" s="24"/>
      <c r="H114" s="24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6"/>
      <c r="B115" s="27"/>
      <c r="C115" s="27"/>
      <c r="D115" s="27"/>
      <c r="E115" s="27"/>
      <c r="F115" s="27"/>
      <c r="G115" s="27"/>
      <c r="H115" s="27"/>
      <c r="I115" s="28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5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5"/>
      <c r="C117" s="25"/>
      <c r="D117" s="25"/>
      <c r="E117" s="25"/>
      <c r="F117" s="25"/>
      <c r="G117" s="25"/>
      <c r="H117" s="25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3"/>
      <c r="B118" s="25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7"/>
      <c r="D119" s="27"/>
      <c r="E119" s="27"/>
      <c r="F119" s="27"/>
      <c r="G119" s="27"/>
      <c r="H119" s="27"/>
      <c r="I119" s="28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5"/>
      <c r="D121" s="25"/>
      <c r="E121" s="25"/>
      <c r="F121" s="25"/>
      <c r="G121" s="25"/>
      <c r="H121" s="25"/>
      <c r="I121" s="24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5"/>
      <c r="D122" s="25"/>
      <c r="E122" s="25"/>
      <c r="F122" s="25"/>
      <c r="G122" s="25"/>
      <c r="H122" s="25"/>
      <c r="I122" s="24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4"/>
      <c r="C123" s="24"/>
      <c r="D123" s="24"/>
      <c r="E123" s="24"/>
      <c r="F123" s="24"/>
      <c r="G123" s="24"/>
      <c r="H123" s="24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9"/>
      <c r="B124" s="27"/>
      <c r="C124" s="24"/>
      <c r="D124" s="24"/>
      <c r="E124" s="24"/>
      <c r="F124" s="24"/>
      <c r="G124" s="24"/>
      <c r="H124" s="24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5"/>
      <c r="C125" s="27"/>
      <c r="D125" s="27"/>
      <c r="E125" s="27"/>
      <c r="F125" s="27"/>
      <c r="G125" s="27"/>
      <c r="H125" s="27"/>
      <c r="I125" s="28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5"/>
      <c r="C126" s="25"/>
      <c r="D126" s="25"/>
      <c r="E126" s="25"/>
      <c r="F126" s="25"/>
      <c r="G126" s="25"/>
      <c r="H126" s="25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3"/>
      <c r="B127" s="25"/>
      <c r="C127" s="25"/>
      <c r="D127" s="25"/>
      <c r="E127" s="25"/>
      <c r="F127" s="25"/>
      <c r="G127" s="25"/>
      <c r="H127" s="25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4"/>
      <c r="C128" s="24"/>
      <c r="D128" s="24"/>
      <c r="E128" s="24"/>
      <c r="F128" s="24"/>
      <c r="G128" s="24"/>
      <c r="H128" s="24"/>
      <c r="I128" s="24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9"/>
      <c r="B129" s="27"/>
      <c r="C129" s="27"/>
      <c r="D129" s="27"/>
      <c r="E129" s="27"/>
      <c r="F129" s="27"/>
      <c r="G129" s="27"/>
      <c r="H129" s="27"/>
      <c r="I129" s="28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9"/>
      <c r="B130" s="27"/>
      <c r="C130" s="27"/>
      <c r="D130" s="27"/>
      <c r="E130" s="27"/>
      <c r="F130" s="27"/>
      <c r="G130" s="27"/>
      <c r="H130" s="27"/>
      <c r="I130" s="28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topLeftCell="AM1" workbookViewId="0">
      <selection activeCell="AQ1" sqref="AQ1:BJ1048576"/>
    </sheetView>
  </sheetViews>
  <sheetFormatPr defaultRowHeight="12.75" x14ac:dyDescent="0.25"/>
  <cols>
    <col min="1" max="1" width="9.28515625" style="1" customWidth="1"/>
    <col min="2" max="2" width="59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x14ac:dyDescent="0.25">
      <c r="A2" s="176" t="s">
        <v>176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3.25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ht="78" customHeight="1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ht="42.75" customHeight="1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63.75" x14ac:dyDescent="0.25">
      <c r="A8" s="12">
        <v>1</v>
      </c>
      <c r="B8" s="13" t="s">
        <v>53</v>
      </c>
      <c r="C8" s="6">
        <f t="shared" ref="C8:AP8" si="0">SUM(C9:C10)</f>
        <v>112</v>
      </c>
      <c r="D8" s="6">
        <f t="shared" si="0"/>
        <v>0</v>
      </c>
      <c r="E8" s="6">
        <f t="shared" si="0"/>
        <v>112</v>
      </c>
      <c r="F8" s="6">
        <f t="shared" si="0"/>
        <v>0</v>
      </c>
      <c r="G8" s="6">
        <f t="shared" si="0"/>
        <v>0</v>
      </c>
      <c r="H8" s="6">
        <f t="shared" si="0"/>
        <v>105</v>
      </c>
      <c r="I8" s="6">
        <f t="shared" si="0"/>
        <v>81</v>
      </c>
      <c r="J8" s="6">
        <f t="shared" si="0"/>
        <v>22</v>
      </c>
      <c r="K8" s="6">
        <f t="shared" si="0"/>
        <v>2</v>
      </c>
      <c r="L8" s="6">
        <f t="shared" si="0"/>
        <v>1</v>
      </c>
      <c r="M8" s="6">
        <f t="shared" si="0"/>
        <v>57</v>
      </c>
      <c r="N8" s="6">
        <f t="shared" si="0"/>
        <v>25</v>
      </c>
      <c r="O8" s="6">
        <f t="shared" si="0"/>
        <v>1</v>
      </c>
      <c r="P8" s="6">
        <f t="shared" si="0"/>
        <v>30</v>
      </c>
      <c r="Q8" s="6">
        <f t="shared" si="0"/>
        <v>1</v>
      </c>
      <c r="R8" s="6">
        <f t="shared" si="0"/>
        <v>22</v>
      </c>
      <c r="S8" s="6">
        <f t="shared" si="0"/>
        <v>0</v>
      </c>
      <c r="T8" s="6">
        <f t="shared" si="0"/>
        <v>19</v>
      </c>
      <c r="U8" s="6">
        <f t="shared" si="0"/>
        <v>3</v>
      </c>
      <c r="V8" s="6">
        <f t="shared" si="0"/>
        <v>79</v>
      </c>
      <c r="W8" s="6">
        <f t="shared" si="0"/>
        <v>0</v>
      </c>
      <c r="X8" s="6">
        <f t="shared" si="0"/>
        <v>0</v>
      </c>
      <c r="Y8" s="6">
        <f t="shared" si="0"/>
        <v>113</v>
      </c>
      <c r="Z8" s="6">
        <f t="shared" si="0"/>
        <v>0</v>
      </c>
      <c r="AA8" s="6">
        <f t="shared" si="0"/>
        <v>31</v>
      </c>
      <c r="AB8" s="6">
        <f t="shared" si="0"/>
        <v>6</v>
      </c>
      <c r="AC8" s="6">
        <f t="shared" si="0"/>
        <v>37</v>
      </c>
      <c r="AD8" s="6">
        <f t="shared" si="0"/>
        <v>6</v>
      </c>
      <c r="AE8" s="6">
        <f t="shared" si="0"/>
        <v>31</v>
      </c>
      <c r="AF8" s="6">
        <f t="shared" si="0"/>
        <v>0</v>
      </c>
      <c r="AG8" s="6">
        <f t="shared" si="0"/>
        <v>32</v>
      </c>
      <c r="AH8" s="6">
        <f t="shared" si="0"/>
        <v>0</v>
      </c>
      <c r="AI8" s="6">
        <f t="shared" si="0"/>
        <v>1</v>
      </c>
      <c r="AJ8" s="6">
        <f t="shared" si="0"/>
        <v>1</v>
      </c>
      <c r="AK8" s="6">
        <f t="shared" si="0"/>
        <v>1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30" t="s">
        <v>54</v>
      </c>
      <c r="C9" s="16">
        <f>E9+F9+G9</f>
        <v>96</v>
      </c>
      <c r="D9" s="17">
        <v>0</v>
      </c>
      <c r="E9" s="17">
        <v>96</v>
      </c>
      <c r="F9" s="17">
        <v>0</v>
      </c>
      <c r="G9" s="17">
        <v>0</v>
      </c>
      <c r="H9" s="17">
        <v>91</v>
      </c>
      <c r="I9" s="17">
        <f t="shared" ref="I9" si="1">H9-J9-K9</f>
        <v>67</v>
      </c>
      <c r="J9" s="18">
        <v>22</v>
      </c>
      <c r="K9" s="18">
        <v>2</v>
      </c>
      <c r="L9" s="18">
        <v>1</v>
      </c>
      <c r="M9" s="18">
        <f t="shared" ref="M9:M10" si="2">N9+O9+P9+Q9</f>
        <v>49</v>
      </c>
      <c r="N9" s="18">
        <v>22</v>
      </c>
      <c r="O9" s="18">
        <v>0</v>
      </c>
      <c r="P9" s="18">
        <v>26</v>
      </c>
      <c r="Q9" s="18">
        <v>1</v>
      </c>
      <c r="R9" s="18">
        <f t="shared" ref="R9:R10" si="3">S9+T9+U9</f>
        <v>19</v>
      </c>
      <c r="S9" s="18">
        <v>0</v>
      </c>
      <c r="T9" s="18">
        <v>19</v>
      </c>
      <c r="U9" s="18">
        <v>0</v>
      </c>
      <c r="V9" s="18">
        <f t="shared" ref="V9:V10" si="4">M9+R9</f>
        <v>68</v>
      </c>
      <c r="W9" s="18">
        <v>0</v>
      </c>
      <c r="X9" s="18">
        <v>0</v>
      </c>
      <c r="Y9" s="18">
        <v>94</v>
      </c>
      <c r="Z9" s="18">
        <v>0</v>
      </c>
      <c r="AA9" s="18">
        <v>22</v>
      </c>
      <c r="AB9" s="18">
        <v>4</v>
      </c>
      <c r="AC9" s="18">
        <v>26</v>
      </c>
      <c r="AD9" s="18">
        <v>6</v>
      </c>
      <c r="AE9" s="18">
        <v>20</v>
      </c>
      <c r="AF9" s="18"/>
      <c r="AG9" s="18">
        <v>22</v>
      </c>
      <c r="AH9" s="18">
        <v>0</v>
      </c>
      <c r="AI9" s="18">
        <v>1</v>
      </c>
      <c r="AJ9" s="18">
        <v>1</v>
      </c>
      <c r="AK9" s="18">
        <v>1</v>
      </c>
      <c r="AL9" s="18">
        <v>0</v>
      </c>
      <c r="AM9" s="16"/>
      <c r="AN9" s="16"/>
      <c r="AO9" s="16"/>
      <c r="AP9" s="16"/>
    </row>
    <row r="10" spans="1:42" ht="38.25" x14ac:dyDescent="0.25">
      <c r="A10" s="14" t="s">
        <v>46</v>
      </c>
      <c r="B10" s="30" t="s">
        <v>55</v>
      </c>
      <c r="C10" s="16">
        <f t="shared" ref="C10" si="5">E10+F10+G10</f>
        <v>16</v>
      </c>
      <c r="D10" s="17">
        <v>0</v>
      </c>
      <c r="E10" s="17">
        <v>16</v>
      </c>
      <c r="F10" s="17">
        <v>0</v>
      </c>
      <c r="G10" s="17">
        <v>0</v>
      </c>
      <c r="H10" s="17">
        <f t="shared" ref="H10" si="6">I10+J10+K10</f>
        <v>14</v>
      </c>
      <c r="I10" s="17">
        <v>14</v>
      </c>
      <c r="J10" s="17">
        <v>0</v>
      </c>
      <c r="K10" s="18">
        <v>0</v>
      </c>
      <c r="L10" s="18">
        <v>0</v>
      </c>
      <c r="M10" s="18">
        <f t="shared" si="2"/>
        <v>8</v>
      </c>
      <c r="N10" s="18">
        <v>3</v>
      </c>
      <c r="O10" s="18">
        <v>1</v>
      </c>
      <c r="P10" s="18">
        <v>4</v>
      </c>
      <c r="Q10" s="18">
        <v>0</v>
      </c>
      <c r="R10" s="18">
        <f t="shared" si="3"/>
        <v>3</v>
      </c>
      <c r="S10" s="18">
        <v>0</v>
      </c>
      <c r="T10" s="18">
        <v>0</v>
      </c>
      <c r="U10" s="18">
        <v>3</v>
      </c>
      <c r="V10" s="18">
        <f t="shared" si="4"/>
        <v>11</v>
      </c>
      <c r="W10" s="18">
        <v>0</v>
      </c>
      <c r="X10" s="19">
        <v>0</v>
      </c>
      <c r="Y10" s="18">
        <f t="shared" ref="Y10" si="7">E10+I10-V10</f>
        <v>19</v>
      </c>
      <c r="Z10" s="19">
        <v>0</v>
      </c>
      <c r="AA10" s="19">
        <v>9</v>
      </c>
      <c r="AB10" s="19">
        <v>2</v>
      </c>
      <c r="AC10" s="18">
        <v>11</v>
      </c>
      <c r="AD10" s="19">
        <v>0</v>
      </c>
      <c r="AE10" s="18">
        <v>11</v>
      </c>
      <c r="AF10" s="18"/>
      <c r="AG10" s="18">
        <v>10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63.75" x14ac:dyDescent="0.25">
      <c r="A11" s="12">
        <v>2</v>
      </c>
      <c r="B11" s="13" t="s">
        <v>56</v>
      </c>
      <c r="C11" s="6">
        <f t="shared" ref="C11:AP11" si="8">SUM(C12:C13)</f>
        <v>21</v>
      </c>
      <c r="D11" s="6">
        <f t="shared" si="8"/>
        <v>0</v>
      </c>
      <c r="E11" s="6">
        <f t="shared" si="8"/>
        <v>21</v>
      </c>
      <c r="F11" s="6">
        <f t="shared" si="8"/>
        <v>0</v>
      </c>
      <c r="G11" s="6">
        <f t="shared" si="8"/>
        <v>0</v>
      </c>
      <c r="H11" s="6">
        <f t="shared" si="8"/>
        <v>18</v>
      </c>
      <c r="I11" s="6">
        <f t="shared" si="8"/>
        <v>18</v>
      </c>
      <c r="J11" s="6">
        <f t="shared" si="8"/>
        <v>0</v>
      </c>
      <c r="K11" s="6">
        <f t="shared" si="8"/>
        <v>0</v>
      </c>
      <c r="L11" s="6">
        <f t="shared" si="8"/>
        <v>0</v>
      </c>
      <c r="M11" s="6">
        <f t="shared" si="8"/>
        <v>9</v>
      </c>
      <c r="N11" s="6">
        <f t="shared" si="8"/>
        <v>4</v>
      </c>
      <c r="O11" s="6">
        <f t="shared" si="8"/>
        <v>1</v>
      </c>
      <c r="P11" s="6">
        <f t="shared" si="8"/>
        <v>4</v>
      </c>
      <c r="Q11" s="6">
        <f t="shared" si="8"/>
        <v>0</v>
      </c>
      <c r="R11" s="6">
        <f t="shared" si="8"/>
        <v>5</v>
      </c>
      <c r="S11" s="6">
        <f t="shared" si="8"/>
        <v>0</v>
      </c>
      <c r="T11" s="6">
        <f t="shared" si="8"/>
        <v>4</v>
      </c>
      <c r="U11" s="6">
        <f t="shared" si="8"/>
        <v>1</v>
      </c>
      <c r="V11" s="6">
        <f t="shared" si="8"/>
        <v>14</v>
      </c>
      <c r="W11" s="6">
        <f t="shared" si="8"/>
        <v>0</v>
      </c>
      <c r="X11" s="6">
        <f t="shared" si="8"/>
        <v>0</v>
      </c>
      <c r="Y11" s="6">
        <f t="shared" si="8"/>
        <v>25</v>
      </c>
      <c r="Z11" s="6">
        <f t="shared" si="8"/>
        <v>0</v>
      </c>
      <c r="AA11" s="6">
        <f t="shared" si="8"/>
        <v>5</v>
      </c>
      <c r="AB11" s="6">
        <f t="shared" si="8"/>
        <v>0</v>
      </c>
      <c r="AC11" s="6">
        <f t="shared" si="8"/>
        <v>5</v>
      </c>
      <c r="AD11" s="6">
        <f t="shared" si="8"/>
        <v>1</v>
      </c>
      <c r="AE11" s="6">
        <f t="shared" si="8"/>
        <v>4</v>
      </c>
      <c r="AF11" s="6">
        <f t="shared" si="8"/>
        <v>0</v>
      </c>
      <c r="AG11" s="6">
        <f t="shared" si="8"/>
        <v>4</v>
      </c>
      <c r="AH11" s="6">
        <f t="shared" si="8"/>
        <v>1</v>
      </c>
      <c r="AI11" s="6">
        <f t="shared" si="8"/>
        <v>0</v>
      </c>
      <c r="AJ11" s="6">
        <f t="shared" si="8"/>
        <v>1</v>
      </c>
      <c r="AK11" s="6">
        <f t="shared" si="8"/>
        <v>1</v>
      </c>
      <c r="AL11" s="6">
        <f t="shared" si="8"/>
        <v>0</v>
      </c>
      <c r="AM11" s="6">
        <f t="shared" si="8"/>
        <v>0</v>
      </c>
      <c r="AN11" s="6">
        <f t="shared" si="8"/>
        <v>0</v>
      </c>
      <c r="AO11" s="6">
        <f t="shared" si="8"/>
        <v>0</v>
      </c>
      <c r="AP11" s="6">
        <f t="shared" si="8"/>
        <v>0</v>
      </c>
    </row>
    <row r="12" spans="1:42" ht="38.25" x14ac:dyDescent="0.25">
      <c r="A12" s="14" t="s">
        <v>4</v>
      </c>
      <c r="B12" s="30" t="s">
        <v>57</v>
      </c>
      <c r="C12" s="17">
        <v>17</v>
      </c>
      <c r="D12" s="17">
        <v>0</v>
      </c>
      <c r="E12" s="17">
        <v>17</v>
      </c>
      <c r="F12" s="17">
        <v>0</v>
      </c>
      <c r="G12" s="17">
        <v>0</v>
      </c>
      <c r="H12" s="17">
        <v>14</v>
      </c>
      <c r="I12" s="17">
        <f t="shared" ref="I12:I13" si="9">H12-J12-K12</f>
        <v>14</v>
      </c>
      <c r="J12" s="18">
        <v>0</v>
      </c>
      <c r="K12" s="18">
        <v>0</v>
      </c>
      <c r="L12" s="18">
        <v>0</v>
      </c>
      <c r="M12" s="18">
        <f t="shared" ref="M12:M13" si="10">N12+O12+P12+Q12</f>
        <v>8</v>
      </c>
      <c r="N12" s="18">
        <v>4</v>
      </c>
      <c r="O12" s="18">
        <v>1</v>
      </c>
      <c r="P12" s="18">
        <v>3</v>
      </c>
      <c r="Q12" s="18">
        <v>0</v>
      </c>
      <c r="R12" s="18">
        <f t="shared" ref="R12:R13" si="11">S12+T12+U12</f>
        <v>4</v>
      </c>
      <c r="S12" s="18">
        <v>0</v>
      </c>
      <c r="T12" s="18">
        <v>3</v>
      </c>
      <c r="U12" s="18">
        <v>1</v>
      </c>
      <c r="V12" s="18">
        <f t="shared" ref="V12:V13" si="12">M12+R12</f>
        <v>12</v>
      </c>
      <c r="W12" s="18">
        <v>0</v>
      </c>
      <c r="X12" s="18">
        <v>0</v>
      </c>
      <c r="Y12" s="18">
        <f t="shared" ref="Y12:Y13" si="13">E12+I12-V12</f>
        <v>19</v>
      </c>
      <c r="Z12" s="18">
        <v>0</v>
      </c>
      <c r="AA12" s="18">
        <v>5</v>
      </c>
      <c r="AB12" s="18">
        <v>0</v>
      </c>
      <c r="AC12" s="18">
        <v>5</v>
      </c>
      <c r="AD12" s="18">
        <v>1</v>
      </c>
      <c r="AE12" s="18">
        <v>4</v>
      </c>
      <c r="AF12" s="18"/>
      <c r="AG12" s="18">
        <v>4</v>
      </c>
      <c r="AH12" s="18">
        <v>1</v>
      </c>
      <c r="AI12" s="18">
        <v>0</v>
      </c>
      <c r="AJ12" s="18">
        <v>1</v>
      </c>
      <c r="AK12" s="18">
        <v>1</v>
      </c>
      <c r="AL12" s="18">
        <v>0</v>
      </c>
      <c r="AM12" s="16"/>
      <c r="AN12" s="16"/>
      <c r="AO12" s="16"/>
      <c r="AP12" s="16"/>
    </row>
    <row r="13" spans="1:42" ht="51" x14ac:dyDescent="0.25">
      <c r="A13" s="14" t="s">
        <v>5</v>
      </c>
      <c r="B13" s="30" t="s">
        <v>58</v>
      </c>
      <c r="C13" s="16">
        <v>4</v>
      </c>
      <c r="D13" s="17">
        <v>0</v>
      </c>
      <c r="E13" s="17">
        <v>4</v>
      </c>
      <c r="F13" s="17">
        <v>0</v>
      </c>
      <c r="G13" s="17">
        <v>0</v>
      </c>
      <c r="H13" s="17">
        <v>4</v>
      </c>
      <c r="I13" s="17">
        <f t="shared" si="9"/>
        <v>4</v>
      </c>
      <c r="J13" s="18">
        <v>0</v>
      </c>
      <c r="K13" s="18">
        <v>0</v>
      </c>
      <c r="L13" s="18">
        <v>0</v>
      </c>
      <c r="M13" s="18">
        <f t="shared" si="10"/>
        <v>1</v>
      </c>
      <c r="N13" s="18">
        <v>0</v>
      </c>
      <c r="O13" s="18">
        <v>0</v>
      </c>
      <c r="P13" s="18">
        <v>1</v>
      </c>
      <c r="Q13" s="18">
        <v>0</v>
      </c>
      <c r="R13" s="18">
        <f t="shared" si="11"/>
        <v>1</v>
      </c>
      <c r="S13" s="18">
        <v>0</v>
      </c>
      <c r="T13" s="18">
        <v>1</v>
      </c>
      <c r="U13" s="18">
        <v>0</v>
      </c>
      <c r="V13" s="18">
        <f t="shared" si="12"/>
        <v>2</v>
      </c>
      <c r="W13" s="18">
        <v>0</v>
      </c>
      <c r="X13" s="18">
        <v>0</v>
      </c>
      <c r="Y13" s="18">
        <f t="shared" si="13"/>
        <v>6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5">
      <c r="A14" s="14" t="s">
        <v>47</v>
      </c>
      <c r="B14" s="13" t="s">
        <v>59</v>
      </c>
      <c r="C14" s="6">
        <f t="shared" ref="C14:AP14" si="14">SUM(C15:C16)</f>
        <v>45</v>
      </c>
      <c r="D14" s="6">
        <f t="shared" si="14"/>
        <v>0</v>
      </c>
      <c r="E14" s="6">
        <f t="shared" si="14"/>
        <v>45</v>
      </c>
      <c r="F14" s="6">
        <f t="shared" si="14"/>
        <v>0</v>
      </c>
      <c r="G14" s="6">
        <f t="shared" si="14"/>
        <v>0</v>
      </c>
      <c r="H14" s="6">
        <f t="shared" si="14"/>
        <v>17</v>
      </c>
      <c r="I14" s="6">
        <f t="shared" si="14"/>
        <v>15</v>
      </c>
      <c r="J14" s="6">
        <f t="shared" si="14"/>
        <v>2</v>
      </c>
      <c r="K14" s="6">
        <f t="shared" si="14"/>
        <v>0</v>
      </c>
      <c r="L14" s="6">
        <f t="shared" si="14"/>
        <v>0</v>
      </c>
      <c r="M14" s="6">
        <f t="shared" si="14"/>
        <v>4</v>
      </c>
      <c r="N14" s="6">
        <f t="shared" si="14"/>
        <v>2</v>
      </c>
      <c r="O14" s="6">
        <f t="shared" si="14"/>
        <v>0</v>
      </c>
      <c r="P14" s="6">
        <f t="shared" si="14"/>
        <v>2</v>
      </c>
      <c r="Q14" s="6">
        <f t="shared" si="14"/>
        <v>0</v>
      </c>
      <c r="R14" s="6">
        <f t="shared" si="14"/>
        <v>4</v>
      </c>
      <c r="S14" s="6">
        <f t="shared" si="14"/>
        <v>0</v>
      </c>
      <c r="T14" s="6">
        <f t="shared" si="14"/>
        <v>0</v>
      </c>
      <c r="U14" s="6">
        <f t="shared" si="14"/>
        <v>4</v>
      </c>
      <c r="V14" s="6">
        <f t="shared" si="14"/>
        <v>8</v>
      </c>
      <c r="W14" s="6">
        <f t="shared" si="14"/>
        <v>0</v>
      </c>
      <c r="X14" s="6">
        <f t="shared" si="14"/>
        <v>0</v>
      </c>
      <c r="Y14" s="6">
        <f t="shared" si="14"/>
        <v>52</v>
      </c>
      <c r="Z14" s="6">
        <f t="shared" si="14"/>
        <v>0</v>
      </c>
      <c r="AA14" s="6">
        <f t="shared" si="14"/>
        <v>2</v>
      </c>
      <c r="AB14" s="6">
        <f t="shared" si="14"/>
        <v>4</v>
      </c>
      <c r="AC14" s="6">
        <f t="shared" si="14"/>
        <v>6</v>
      </c>
      <c r="AD14" s="6">
        <f t="shared" si="14"/>
        <v>1</v>
      </c>
      <c r="AE14" s="6">
        <f t="shared" si="14"/>
        <v>5</v>
      </c>
      <c r="AF14" s="6">
        <f t="shared" si="14"/>
        <v>0</v>
      </c>
      <c r="AG14" s="6">
        <f t="shared" si="14"/>
        <v>2</v>
      </c>
      <c r="AH14" s="6">
        <f t="shared" si="14"/>
        <v>0</v>
      </c>
      <c r="AI14" s="6">
        <f t="shared" si="14"/>
        <v>0</v>
      </c>
      <c r="AJ14" s="6">
        <f t="shared" si="14"/>
        <v>0</v>
      </c>
      <c r="AK14" s="6">
        <f t="shared" si="14"/>
        <v>0</v>
      </c>
      <c r="AL14" s="6">
        <f t="shared" si="14"/>
        <v>0</v>
      </c>
      <c r="AM14" s="6">
        <f t="shared" si="14"/>
        <v>0</v>
      </c>
      <c r="AN14" s="6">
        <f t="shared" si="14"/>
        <v>0</v>
      </c>
      <c r="AO14" s="6">
        <f t="shared" si="14"/>
        <v>0</v>
      </c>
      <c r="AP14" s="6">
        <f t="shared" si="14"/>
        <v>0</v>
      </c>
    </row>
    <row r="15" spans="1:42" ht="38.25" x14ac:dyDescent="0.25">
      <c r="A15" s="14" t="s">
        <v>6</v>
      </c>
      <c r="B15" s="30" t="s">
        <v>60</v>
      </c>
      <c r="C15" s="16">
        <f t="shared" ref="C15" si="15">E15+F15+G15</f>
        <v>7</v>
      </c>
      <c r="D15" s="17">
        <v>0</v>
      </c>
      <c r="E15" s="20">
        <v>7</v>
      </c>
      <c r="F15" s="20">
        <v>0</v>
      </c>
      <c r="G15" s="20">
        <v>0</v>
      </c>
      <c r="H15" s="17">
        <v>6</v>
      </c>
      <c r="I15" s="17">
        <f t="shared" ref="I15" si="16">H15-J15-K15</f>
        <v>5</v>
      </c>
      <c r="J15" s="18">
        <v>1</v>
      </c>
      <c r="K15" s="18">
        <v>0</v>
      </c>
      <c r="L15" s="18">
        <v>0</v>
      </c>
      <c r="M15" s="18">
        <f t="shared" ref="M15:M42" si="17">N15+O15+P15+Q15</f>
        <v>0</v>
      </c>
      <c r="N15" s="18">
        <v>0</v>
      </c>
      <c r="O15" s="18">
        <v>0</v>
      </c>
      <c r="P15" s="18">
        <v>0</v>
      </c>
      <c r="Q15" s="18">
        <v>0</v>
      </c>
      <c r="R15" s="18">
        <f t="shared" ref="R15:R42" si="18">S15+T15+U15</f>
        <v>4</v>
      </c>
      <c r="S15" s="18">
        <v>0</v>
      </c>
      <c r="T15" s="18">
        <v>0</v>
      </c>
      <c r="U15" s="18">
        <v>4</v>
      </c>
      <c r="V15" s="18">
        <f t="shared" ref="V15" si="19">M15+R15</f>
        <v>4</v>
      </c>
      <c r="W15" s="18">
        <v>0</v>
      </c>
      <c r="X15" s="18">
        <v>0</v>
      </c>
      <c r="Y15" s="18">
        <f t="shared" ref="Y15" si="20">E15+I15-L15-V15</f>
        <v>8</v>
      </c>
      <c r="Z15" s="18">
        <v>0</v>
      </c>
      <c r="AA15" s="18">
        <v>0</v>
      </c>
      <c r="AB15" s="18">
        <v>2</v>
      </c>
      <c r="AC15" s="18">
        <v>2</v>
      </c>
      <c r="AD15" s="18">
        <v>0</v>
      </c>
      <c r="AE15" s="18">
        <v>2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v>38</v>
      </c>
      <c r="D16" s="17">
        <v>0</v>
      </c>
      <c r="E16" s="20">
        <v>38</v>
      </c>
      <c r="F16" s="20">
        <v>0</v>
      </c>
      <c r="G16" s="20">
        <v>0</v>
      </c>
      <c r="H16" s="17">
        <f t="shared" ref="H16:H42" si="21">I16+J16+K16</f>
        <v>11</v>
      </c>
      <c r="I16" s="17">
        <v>10</v>
      </c>
      <c r="J16" s="4">
        <v>1</v>
      </c>
      <c r="K16" s="4">
        <v>0</v>
      </c>
      <c r="L16" s="4">
        <v>0</v>
      </c>
      <c r="M16" s="18">
        <f t="shared" si="17"/>
        <v>4</v>
      </c>
      <c r="N16" s="4">
        <v>2</v>
      </c>
      <c r="O16" s="4">
        <v>0</v>
      </c>
      <c r="P16" s="4">
        <v>2</v>
      </c>
      <c r="Q16" s="4">
        <v>0</v>
      </c>
      <c r="R16" s="18">
        <f t="shared" si="18"/>
        <v>0</v>
      </c>
      <c r="S16" s="4">
        <v>0</v>
      </c>
      <c r="T16" s="4">
        <v>0</v>
      </c>
      <c r="U16" s="4">
        <v>0</v>
      </c>
      <c r="V16" s="18">
        <f t="shared" ref="V16:V42" si="22">M16+R16+L16</f>
        <v>4</v>
      </c>
      <c r="W16" s="4">
        <v>0</v>
      </c>
      <c r="X16" s="4">
        <v>0</v>
      </c>
      <c r="Y16" s="18">
        <f t="shared" ref="Y16:Y42" si="23">E16+I16-V16-L16</f>
        <v>44</v>
      </c>
      <c r="Z16" s="4">
        <v>0</v>
      </c>
      <c r="AA16" s="4">
        <v>2</v>
      </c>
      <c r="AB16" s="4">
        <v>2</v>
      </c>
      <c r="AC16" s="18">
        <f t="shared" ref="AC16:AC42" si="24">AA16+AB16</f>
        <v>4</v>
      </c>
      <c r="AD16" s="4">
        <v>1</v>
      </c>
      <c r="AE16" s="18">
        <v>3</v>
      </c>
      <c r="AF16" s="4"/>
      <c r="AG16" s="4">
        <v>2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33" customHeight="1" x14ac:dyDescent="0.25">
      <c r="A17" s="14">
        <v>4</v>
      </c>
      <c r="B17" s="13" t="s">
        <v>85</v>
      </c>
      <c r="C17" s="16">
        <v>21</v>
      </c>
      <c r="D17" s="17">
        <v>0</v>
      </c>
      <c r="E17" s="17">
        <v>21</v>
      </c>
      <c r="F17" s="17">
        <v>0</v>
      </c>
      <c r="G17" s="17">
        <v>0</v>
      </c>
      <c r="H17" s="17">
        <v>16</v>
      </c>
      <c r="I17" s="17">
        <v>16</v>
      </c>
      <c r="J17" s="4">
        <v>0</v>
      </c>
      <c r="K17" s="4">
        <v>0</v>
      </c>
      <c r="L17" s="4">
        <v>0</v>
      </c>
      <c r="M17" s="18">
        <f t="shared" si="17"/>
        <v>7</v>
      </c>
      <c r="N17" s="4">
        <v>0</v>
      </c>
      <c r="O17" s="4">
        <v>1</v>
      </c>
      <c r="P17" s="4">
        <v>6</v>
      </c>
      <c r="Q17" s="4">
        <v>0</v>
      </c>
      <c r="R17" s="18">
        <f t="shared" si="18"/>
        <v>14</v>
      </c>
      <c r="S17" s="4">
        <v>0</v>
      </c>
      <c r="T17" s="4">
        <v>2</v>
      </c>
      <c r="U17" s="4">
        <v>12</v>
      </c>
      <c r="V17" s="18">
        <f t="shared" ref="V17" si="25">M17+R17</f>
        <v>21</v>
      </c>
      <c r="W17" s="4">
        <v>0</v>
      </c>
      <c r="X17" s="4">
        <v>0</v>
      </c>
      <c r="Y17" s="18">
        <f t="shared" ref="Y17" si="26">E17+I17-V17</f>
        <v>16</v>
      </c>
      <c r="Z17" s="4">
        <v>0</v>
      </c>
      <c r="AA17" s="4">
        <v>2</v>
      </c>
      <c r="AB17" s="4">
        <v>1</v>
      </c>
      <c r="AC17" s="18">
        <v>3</v>
      </c>
      <c r="AD17" s="4">
        <v>1</v>
      </c>
      <c r="AE17" s="18">
        <v>2</v>
      </c>
      <c r="AF17" s="4"/>
      <c r="AG17" s="4">
        <v>1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5">
      <c r="A18" s="14">
        <v>5</v>
      </c>
      <c r="B18" s="13" t="s">
        <v>66</v>
      </c>
      <c r="C18" s="16">
        <v>1</v>
      </c>
      <c r="D18" s="17">
        <v>0</v>
      </c>
      <c r="E18" s="17">
        <f t="shared" ref="E18" si="27">C18-F18-G18</f>
        <v>1</v>
      </c>
      <c r="F18" s="20">
        <v>0</v>
      </c>
      <c r="G18" s="20">
        <v>0</v>
      </c>
      <c r="H18" s="17">
        <f t="shared" si="21"/>
        <v>1</v>
      </c>
      <c r="I18" s="17">
        <v>0</v>
      </c>
      <c r="J18" s="4">
        <v>0</v>
      </c>
      <c r="K18" s="4">
        <v>1</v>
      </c>
      <c r="L18" s="4">
        <v>0</v>
      </c>
      <c r="M18" s="18">
        <f t="shared" si="17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18"/>
        <v>0</v>
      </c>
      <c r="S18" s="4">
        <v>0</v>
      </c>
      <c r="T18" s="4">
        <v>0</v>
      </c>
      <c r="U18" s="4">
        <v>0</v>
      </c>
      <c r="V18" s="18">
        <f t="shared" si="22"/>
        <v>0</v>
      </c>
      <c r="W18" s="4">
        <v>0</v>
      </c>
      <c r="X18" s="4">
        <v>0</v>
      </c>
      <c r="Y18" s="18">
        <f t="shared" si="23"/>
        <v>1</v>
      </c>
      <c r="Z18" s="4">
        <v>0</v>
      </c>
      <c r="AA18" s="4">
        <v>0</v>
      </c>
      <c r="AB18" s="4">
        <v>0</v>
      </c>
      <c r="AC18" s="18">
        <f t="shared" si="24"/>
        <v>0</v>
      </c>
      <c r="AD18" s="4">
        <v>0</v>
      </c>
      <c r="AE18" s="18">
        <v>0</v>
      </c>
      <c r="AF18" s="4"/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 t="shared" ref="C19:AP19" si="28">SUM(C20:C26)</f>
        <v>0</v>
      </c>
      <c r="D19" s="6">
        <f t="shared" si="28"/>
        <v>0</v>
      </c>
      <c r="E19" s="6">
        <f t="shared" si="28"/>
        <v>0</v>
      </c>
      <c r="F19" s="6">
        <f t="shared" si="28"/>
        <v>0</v>
      </c>
      <c r="G19" s="6">
        <f t="shared" si="28"/>
        <v>0</v>
      </c>
      <c r="H19" s="6">
        <f t="shared" si="28"/>
        <v>0</v>
      </c>
      <c r="I19" s="6">
        <f t="shared" si="28"/>
        <v>0</v>
      </c>
      <c r="J19" s="6">
        <f t="shared" si="28"/>
        <v>0</v>
      </c>
      <c r="K19" s="6">
        <f t="shared" si="28"/>
        <v>0</v>
      </c>
      <c r="L19" s="6">
        <f t="shared" si="28"/>
        <v>0</v>
      </c>
      <c r="M19" s="6">
        <f t="shared" si="28"/>
        <v>0</v>
      </c>
      <c r="N19" s="6">
        <f t="shared" si="28"/>
        <v>0</v>
      </c>
      <c r="O19" s="6">
        <f t="shared" si="28"/>
        <v>0</v>
      </c>
      <c r="P19" s="6">
        <f t="shared" si="28"/>
        <v>0</v>
      </c>
      <c r="Q19" s="6">
        <f t="shared" si="28"/>
        <v>0</v>
      </c>
      <c r="R19" s="6">
        <f t="shared" si="28"/>
        <v>0</v>
      </c>
      <c r="S19" s="6">
        <f t="shared" si="28"/>
        <v>0</v>
      </c>
      <c r="T19" s="6">
        <f t="shared" si="28"/>
        <v>0</v>
      </c>
      <c r="U19" s="6">
        <f t="shared" si="28"/>
        <v>0</v>
      </c>
      <c r="V19" s="6">
        <f t="shared" si="28"/>
        <v>0</v>
      </c>
      <c r="W19" s="6">
        <f t="shared" si="28"/>
        <v>0</v>
      </c>
      <c r="X19" s="6">
        <f t="shared" si="28"/>
        <v>0</v>
      </c>
      <c r="Y19" s="6">
        <f t="shared" si="28"/>
        <v>0</v>
      </c>
      <c r="Z19" s="6">
        <f t="shared" si="28"/>
        <v>0</v>
      </c>
      <c r="AA19" s="6">
        <f t="shared" si="28"/>
        <v>0</v>
      </c>
      <c r="AB19" s="6">
        <f t="shared" si="28"/>
        <v>0</v>
      </c>
      <c r="AC19" s="6">
        <f t="shared" si="28"/>
        <v>0</v>
      </c>
      <c r="AD19" s="6">
        <f t="shared" si="28"/>
        <v>0</v>
      </c>
      <c r="AE19" s="6">
        <f t="shared" si="28"/>
        <v>0</v>
      </c>
      <c r="AF19" s="6">
        <f t="shared" si="28"/>
        <v>0</v>
      </c>
      <c r="AG19" s="6">
        <f t="shared" si="28"/>
        <v>0</v>
      </c>
      <c r="AH19" s="6">
        <f t="shared" si="28"/>
        <v>0</v>
      </c>
      <c r="AI19" s="6">
        <f t="shared" si="28"/>
        <v>0</v>
      </c>
      <c r="AJ19" s="6">
        <f t="shared" si="28"/>
        <v>0</v>
      </c>
      <c r="AK19" s="6">
        <f t="shared" si="28"/>
        <v>0</v>
      </c>
      <c r="AL19" s="6">
        <f t="shared" si="28"/>
        <v>0</v>
      </c>
      <c r="AM19" s="6">
        <f t="shared" si="28"/>
        <v>0</v>
      </c>
      <c r="AN19" s="6">
        <f t="shared" si="28"/>
        <v>0</v>
      </c>
      <c r="AO19" s="6">
        <f t="shared" si="28"/>
        <v>0</v>
      </c>
      <c r="AP19" s="6">
        <f t="shared" si="28"/>
        <v>0</v>
      </c>
    </row>
    <row r="20" spans="1:42" ht="38.25" x14ac:dyDescent="0.25">
      <c r="A20" s="14" t="s">
        <v>8</v>
      </c>
      <c r="B20" s="30" t="s">
        <v>68</v>
      </c>
      <c r="C20" s="16">
        <f t="shared" ref="C20:C41" si="29">E20+F20+G20</f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21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7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8"/>
        <v>0</v>
      </c>
      <c r="S20" s="4">
        <v>0</v>
      </c>
      <c r="T20" s="4">
        <v>0</v>
      </c>
      <c r="U20" s="4">
        <v>0</v>
      </c>
      <c r="V20" s="18">
        <f t="shared" si="22"/>
        <v>0</v>
      </c>
      <c r="W20" s="4">
        <v>0</v>
      </c>
      <c r="X20" s="4">
        <v>0</v>
      </c>
      <c r="Y20" s="18">
        <f t="shared" si="23"/>
        <v>0</v>
      </c>
      <c r="Z20" s="4">
        <v>0</v>
      </c>
      <c r="AA20" s="4">
        <v>0</v>
      </c>
      <c r="AB20" s="4">
        <v>0</v>
      </c>
      <c r="AC20" s="18">
        <f t="shared" si="24"/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29"/>
        <v>0</v>
      </c>
      <c r="D21" s="17">
        <v>0</v>
      </c>
      <c r="E21" s="17">
        <v>0</v>
      </c>
      <c r="F21" s="17">
        <v>0</v>
      </c>
      <c r="G21" s="17">
        <v>0</v>
      </c>
      <c r="H21" s="17">
        <f t="shared" si="21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7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8"/>
        <v>0</v>
      </c>
      <c r="S21" s="4">
        <v>0</v>
      </c>
      <c r="T21" s="4">
        <v>0</v>
      </c>
      <c r="U21" s="4">
        <v>0</v>
      </c>
      <c r="V21" s="18">
        <f t="shared" si="22"/>
        <v>0</v>
      </c>
      <c r="W21" s="4">
        <v>0</v>
      </c>
      <c r="X21" s="4">
        <v>0</v>
      </c>
      <c r="Y21" s="18">
        <f t="shared" si="23"/>
        <v>0</v>
      </c>
      <c r="Z21" s="4">
        <v>0</v>
      </c>
      <c r="AA21" s="4">
        <v>0</v>
      </c>
      <c r="AB21" s="4">
        <v>0</v>
      </c>
      <c r="AC21" s="18">
        <f t="shared" si="24"/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f t="shared" si="29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21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7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8"/>
        <v>0</v>
      </c>
      <c r="S22" s="4">
        <v>0</v>
      </c>
      <c r="T22" s="4">
        <v>0</v>
      </c>
      <c r="U22" s="4">
        <v>0</v>
      </c>
      <c r="V22" s="18">
        <f t="shared" si="22"/>
        <v>0</v>
      </c>
      <c r="W22" s="4">
        <v>0</v>
      </c>
      <c r="X22" s="4">
        <v>0</v>
      </c>
      <c r="Y22" s="18">
        <f t="shared" si="23"/>
        <v>0</v>
      </c>
      <c r="Z22" s="4">
        <v>0</v>
      </c>
      <c r="AA22" s="4">
        <v>0</v>
      </c>
      <c r="AB22" s="4">
        <v>0</v>
      </c>
      <c r="AC22" s="18">
        <f t="shared" si="24"/>
        <v>0</v>
      </c>
      <c r="AD22" s="4">
        <v>0</v>
      </c>
      <c r="AE22" s="18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29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21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7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8"/>
        <v>0</v>
      </c>
      <c r="S23" s="4">
        <v>0</v>
      </c>
      <c r="T23" s="4">
        <v>0</v>
      </c>
      <c r="U23" s="4">
        <v>0</v>
      </c>
      <c r="V23" s="18">
        <f t="shared" si="22"/>
        <v>0</v>
      </c>
      <c r="W23" s="4">
        <v>0</v>
      </c>
      <c r="X23" s="4">
        <v>0</v>
      </c>
      <c r="Y23" s="18">
        <f t="shared" si="23"/>
        <v>0</v>
      </c>
      <c r="Z23" s="4">
        <v>0</v>
      </c>
      <c r="AA23" s="4">
        <v>0</v>
      </c>
      <c r="AB23" s="4">
        <v>0</v>
      </c>
      <c r="AC23" s="18">
        <f t="shared" si="24"/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29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21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7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8"/>
        <v>0</v>
      </c>
      <c r="S24" s="4">
        <v>0</v>
      </c>
      <c r="T24" s="4">
        <v>0</v>
      </c>
      <c r="U24" s="4">
        <v>0</v>
      </c>
      <c r="V24" s="18">
        <f t="shared" si="22"/>
        <v>0</v>
      </c>
      <c r="W24" s="4">
        <v>0</v>
      </c>
      <c r="X24" s="4">
        <v>0</v>
      </c>
      <c r="Y24" s="18">
        <f t="shared" si="23"/>
        <v>0</v>
      </c>
      <c r="Z24" s="4">
        <v>0</v>
      </c>
      <c r="AA24" s="4">
        <v>0</v>
      </c>
      <c r="AB24" s="4">
        <v>0</v>
      </c>
      <c r="AC24" s="18">
        <f t="shared" si="24"/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29"/>
        <v>0</v>
      </c>
      <c r="D25" s="17">
        <v>0</v>
      </c>
      <c r="E25" s="21">
        <v>0</v>
      </c>
      <c r="F25" s="21">
        <v>0</v>
      </c>
      <c r="G25" s="21">
        <v>0</v>
      </c>
      <c r="H25" s="17">
        <f t="shared" si="21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7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8"/>
        <v>0</v>
      </c>
      <c r="S25" s="4">
        <v>0</v>
      </c>
      <c r="T25" s="4">
        <v>0</v>
      </c>
      <c r="U25" s="4">
        <v>0</v>
      </c>
      <c r="V25" s="18">
        <f t="shared" si="22"/>
        <v>0</v>
      </c>
      <c r="W25" s="4">
        <v>0</v>
      </c>
      <c r="X25" s="4">
        <v>0</v>
      </c>
      <c r="Y25" s="18">
        <f t="shared" si="23"/>
        <v>0</v>
      </c>
      <c r="Z25" s="4">
        <v>0</v>
      </c>
      <c r="AA25" s="4">
        <v>0</v>
      </c>
      <c r="AB25" s="4">
        <v>0</v>
      </c>
      <c r="AC25" s="18">
        <f t="shared" si="24"/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29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21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7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8"/>
        <v>0</v>
      </c>
      <c r="S26" s="4">
        <v>0</v>
      </c>
      <c r="T26" s="4">
        <v>0</v>
      </c>
      <c r="U26" s="4">
        <v>0</v>
      </c>
      <c r="V26" s="18">
        <f t="shared" si="22"/>
        <v>0</v>
      </c>
      <c r="W26" s="4">
        <v>0</v>
      </c>
      <c r="X26" s="4">
        <v>0</v>
      </c>
      <c r="Y26" s="18">
        <f t="shared" si="23"/>
        <v>0</v>
      </c>
      <c r="Z26" s="4">
        <v>0</v>
      </c>
      <c r="AA26" s="4">
        <v>0</v>
      </c>
      <c r="AB26" s="4">
        <v>0</v>
      </c>
      <c r="AC26" s="18">
        <f t="shared" si="24"/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5">
      <c r="A27" s="14">
        <v>7</v>
      </c>
      <c r="B27" s="13" t="s">
        <v>75</v>
      </c>
      <c r="C27" s="6">
        <f t="shared" ref="C27:AP27" si="30">SUM(C28:C32)</f>
        <v>0</v>
      </c>
      <c r="D27" s="6">
        <f t="shared" si="30"/>
        <v>0</v>
      </c>
      <c r="E27" s="6">
        <f t="shared" si="30"/>
        <v>0</v>
      </c>
      <c r="F27" s="6">
        <f t="shared" si="30"/>
        <v>0</v>
      </c>
      <c r="G27" s="6">
        <f t="shared" si="30"/>
        <v>0</v>
      </c>
      <c r="H27" s="6">
        <f t="shared" si="30"/>
        <v>0</v>
      </c>
      <c r="I27" s="6">
        <f t="shared" si="30"/>
        <v>0</v>
      </c>
      <c r="J27" s="6">
        <f t="shared" si="30"/>
        <v>0</v>
      </c>
      <c r="K27" s="6">
        <f t="shared" si="30"/>
        <v>0</v>
      </c>
      <c r="L27" s="6">
        <f t="shared" si="30"/>
        <v>0</v>
      </c>
      <c r="M27" s="6">
        <f t="shared" si="30"/>
        <v>0</v>
      </c>
      <c r="N27" s="6">
        <f t="shared" si="30"/>
        <v>0</v>
      </c>
      <c r="O27" s="6">
        <f t="shared" si="30"/>
        <v>0</v>
      </c>
      <c r="P27" s="6">
        <f t="shared" si="30"/>
        <v>0</v>
      </c>
      <c r="Q27" s="6">
        <f t="shared" si="30"/>
        <v>0</v>
      </c>
      <c r="R27" s="6">
        <f t="shared" si="30"/>
        <v>0</v>
      </c>
      <c r="S27" s="6">
        <f t="shared" si="30"/>
        <v>0</v>
      </c>
      <c r="T27" s="6">
        <f t="shared" si="30"/>
        <v>0</v>
      </c>
      <c r="U27" s="6">
        <f t="shared" si="30"/>
        <v>0</v>
      </c>
      <c r="V27" s="6">
        <f t="shared" si="30"/>
        <v>0</v>
      </c>
      <c r="W27" s="6">
        <f t="shared" si="30"/>
        <v>0</v>
      </c>
      <c r="X27" s="6">
        <f t="shared" si="30"/>
        <v>0</v>
      </c>
      <c r="Y27" s="6">
        <f t="shared" si="30"/>
        <v>0</v>
      </c>
      <c r="Z27" s="6">
        <f t="shared" si="30"/>
        <v>0</v>
      </c>
      <c r="AA27" s="6">
        <f t="shared" si="30"/>
        <v>0</v>
      </c>
      <c r="AB27" s="6">
        <f t="shared" si="30"/>
        <v>0</v>
      </c>
      <c r="AC27" s="6">
        <f t="shared" si="30"/>
        <v>0</v>
      </c>
      <c r="AD27" s="6">
        <f t="shared" si="30"/>
        <v>0</v>
      </c>
      <c r="AE27" s="6">
        <f t="shared" si="30"/>
        <v>0</v>
      </c>
      <c r="AF27" s="6">
        <f t="shared" si="30"/>
        <v>0</v>
      </c>
      <c r="AG27" s="6">
        <f t="shared" si="30"/>
        <v>0</v>
      </c>
      <c r="AH27" s="6">
        <f t="shared" si="30"/>
        <v>0</v>
      </c>
      <c r="AI27" s="6">
        <f t="shared" si="30"/>
        <v>0</v>
      </c>
      <c r="AJ27" s="6">
        <f t="shared" si="30"/>
        <v>0</v>
      </c>
      <c r="AK27" s="6">
        <f t="shared" si="30"/>
        <v>0</v>
      </c>
      <c r="AL27" s="6">
        <f t="shared" si="30"/>
        <v>0</v>
      </c>
      <c r="AM27" s="6">
        <f t="shared" si="30"/>
        <v>0</v>
      </c>
      <c r="AN27" s="6">
        <f t="shared" si="30"/>
        <v>0</v>
      </c>
      <c r="AO27" s="6">
        <f t="shared" si="30"/>
        <v>0</v>
      </c>
      <c r="AP27" s="6">
        <f t="shared" si="30"/>
        <v>0</v>
      </c>
    </row>
    <row r="28" spans="1:42" x14ac:dyDescent="0.25">
      <c r="A28" s="22" t="s">
        <v>14</v>
      </c>
      <c r="B28" s="30" t="s">
        <v>76</v>
      </c>
      <c r="C28" s="16">
        <f t="shared" si="29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21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7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8"/>
        <v>0</v>
      </c>
      <c r="S28" s="4">
        <v>0</v>
      </c>
      <c r="T28" s="4">
        <v>0</v>
      </c>
      <c r="U28" s="4">
        <v>0</v>
      </c>
      <c r="V28" s="18">
        <f t="shared" si="22"/>
        <v>0</v>
      </c>
      <c r="W28" s="4">
        <v>0</v>
      </c>
      <c r="X28" s="4">
        <v>0</v>
      </c>
      <c r="Y28" s="18">
        <f t="shared" si="23"/>
        <v>0</v>
      </c>
      <c r="Z28" s="4">
        <v>0</v>
      </c>
      <c r="AA28" s="4">
        <v>0</v>
      </c>
      <c r="AB28" s="4">
        <v>0</v>
      </c>
      <c r="AC28" s="18">
        <f t="shared" si="24"/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5">
      <c r="A29" s="22" t="s">
        <v>15</v>
      </c>
      <c r="B29" s="30" t="s">
        <v>77</v>
      </c>
      <c r="C29" s="16">
        <f t="shared" si="29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21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7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8"/>
        <v>0</v>
      </c>
      <c r="S29" s="4">
        <v>0</v>
      </c>
      <c r="T29" s="4">
        <v>0</v>
      </c>
      <c r="U29" s="4">
        <v>0</v>
      </c>
      <c r="V29" s="18">
        <f t="shared" si="22"/>
        <v>0</v>
      </c>
      <c r="W29" s="4">
        <v>0</v>
      </c>
      <c r="X29" s="4">
        <v>0</v>
      </c>
      <c r="Y29" s="18">
        <f t="shared" si="23"/>
        <v>0</v>
      </c>
      <c r="Z29" s="4">
        <v>0</v>
      </c>
      <c r="AA29" s="4">
        <v>0</v>
      </c>
      <c r="AB29" s="4">
        <v>0</v>
      </c>
      <c r="AC29" s="18">
        <f t="shared" si="24"/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30" t="s">
        <v>78</v>
      </c>
      <c r="C30" s="16">
        <f t="shared" si="29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21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7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8"/>
        <v>0</v>
      </c>
      <c r="S30" s="4">
        <v>0</v>
      </c>
      <c r="T30" s="4">
        <v>0</v>
      </c>
      <c r="U30" s="4">
        <v>0</v>
      </c>
      <c r="V30" s="18">
        <f t="shared" si="22"/>
        <v>0</v>
      </c>
      <c r="W30" s="4">
        <v>0</v>
      </c>
      <c r="X30" s="4">
        <v>0</v>
      </c>
      <c r="Y30" s="18">
        <f t="shared" si="23"/>
        <v>0</v>
      </c>
      <c r="Z30" s="4">
        <v>0</v>
      </c>
      <c r="AA30" s="4">
        <v>0</v>
      </c>
      <c r="AB30" s="4">
        <v>0</v>
      </c>
      <c r="AC30" s="18">
        <f t="shared" si="24"/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5">
      <c r="A31" s="22" t="s">
        <v>50</v>
      </c>
      <c r="B31" s="30" t="s">
        <v>79</v>
      </c>
      <c r="C31" s="16">
        <f t="shared" si="29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21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7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8"/>
        <v>0</v>
      </c>
      <c r="S31" s="4">
        <v>0</v>
      </c>
      <c r="T31" s="4">
        <v>0</v>
      </c>
      <c r="U31" s="4">
        <v>0</v>
      </c>
      <c r="V31" s="18">
        <f t="shared" si="22"/>
        <v>0</v>
      </c>
      <c r="W31" s="4">
        <v>0</v>
      </c>
      <c r="X31" s="4">
        <v>0</v>
      </c>
      <c r="Y31" s="18">
        <f t="shared" si="23"/>
        <v>0</v>
      </c>
      <c r="Z31" s="4">
        <v>0</v>
      </c>
      <c r="AA31" s="4">
        <v>0</v>
      </c>
      <c r="AB31" s="4">
        <v>0</v>
      </c>
      <c r="AC31" s="18">
        <f t="shared" si="24"/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5">
      <c r="A32" s="22" t="s">
        <v>51</v>
      </c>
      <c r="B32" s="30" t="s">
        <v>3</v>
      </c>
      <c r="C32" s="16">
        <f t="shared" si="29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21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7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8"/>
        <v>0</v>
      </c>
      <c r="S32" s="4">
        <v>0</v>
      </c>
      <c r="T32" s="4">
        <v>0</v>
      </c>
      <c r="U32" s="4">
        <v>0</v>
      </c>
      <c r="V32" s="18">
        <f t="shared" si="22"/>
        <v>0</v>
      </c>
      <c r="W32" s="4">
        <v>0</v>
      </c>
      <c r="X32" s="4">
        <v>0</v>
      </c>
      <c r="Y32" s="18">
        <f t="shared" si="23"/>
        <v>0</v>
      </c>
      <c r="Z32" s="4">
        <v>0</v>
      </c>
      <c r="AA32" s="4">
        <v>0</v>
      </c>
      <c r="AB32" s="4">
        <v>0</v>
      </c>
      <c r="AC32" s="18">
        <f t="shared" si="24"/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29"/>
        <v>0</v>
      </c>
      <c r="D33" s="17">
        <v>0</v>
      </c>
      <c r="E33" s="20">
        <v>0</v>
      </c>
      <c r="F33" s="20">
        <v>0</v>
      </c>
      <c r="G33" s="20">
        <v>0</v>
      </c>
      <c r="H33" s="17">
        <f t="shared" si="21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7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8"/>
        <v>0</v>
      </c>
      <c r="S33" s="4">
        <v>0</v>
      </c>
      <c r="T33" s="4">
        <v>0</v>
      </c>
      <c r="U33" s="4">
        <v>0</v>
      </c>
      <c r="V33" s="18">
        <f t="shared" si="22"/>
        <v>0</v>
      </c>
      <c r="W33" s="4">
        <v>0</v>
      </c>
      <c r="X33" s="4">
        <v>0</v>
      </c>
      <c r="Y33" s="18">
        <f t="shared" si="23"/>
        <v>0</v>
      </c>
      <c r="Z33" s="4">
        <v>0</v>
      </c>
      <c r="AA33" s="4">
        <v>0</v>
      </c>
      <c r="AB33" s="4">
        <v>0</v>
      </c>
      <c r="AC33" s="18">
        <f t="shared" si="24"/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5">
      <c r="A34" s="22" t="s">
        <v>82</v>
      </c>
      <c r="B34" s="13" t="s">
        <v>62</v>
      </c>
      <c r="C34" s="16">
        <f t="shared" si="29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21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7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8"/>
        <v>0</v>
      </c>
      <c r="S34" s="4">
        <v>0</v>
      </c>
      <c r="T34" s="4">
        <v>0</v>
      </c>
      <c r="U34" s="4">
        <v>0</v>
      </c>
      <c r="V34" s="18">
        <f t="shared" si="22"/>
        <v>0</v>
      </c>
      <c r="W34" s="4">
        <v>0</v>
      </c>
      <c r="X34" s="4">
        <v>0</v>
      </c>
      <c r="Y34" s="18">
        <f t="shared" si="23"/>
        <v>0</v>
      </c>
      <c r="Z34" s="4">
        <v>0</v>
      </c>
      <c r="AA34" s="4">
        <v>0</v>
      </c>
      <c r="AB34" s="4">
        <v>0</v>
      </c>
      <c r="AC34" s="18">
        <f t="shared" si="24"/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5">
      <c r="A35" s="22" t="s">
        <v>83</v>
      </c>
      <c r="B35" s="13" t="s">
        <v>63</v>
      </c>
      <c r="C35" s="16">
        <f t="shared" si="29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21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7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8"/>
        <v>0</v>
      </c>
      <c r="S35" s="4">
        <v>0</v>
      </c>
      <c r="T35" s="4">
        <v>0</v>
      </c>
      <c r="U35" s="4">
        <v>0</v>
      </c>
      <c r="V35" s="18">
        <f t="shared" si="22"/>
        <v>0</v>
      </c>
      <c r="W35" s="4">
        <v>0</v>
      </c>
      <c r="X35" s="4">
        <v>0</v>
      </c>
      <c r="Y35" s="18">
        <f t="shared" si="23"/>
        <v>0</v>
      </c>
      <c r="Z35" s="4">
        <v>0</v>
      </c>
      <c r="AA35" s="4">
        <v>0</v>
      </c>
      <c r="AB35" s="4">
        <v>0</v>
      </c>
      <c r="AC35" s="18">
        <f t="shared" si="24"/>
        <v>0</v>
      </c>
      <c r="AD35" s="4">
        <v>0</v>
      </c>
      <c r="AE35" s="18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51" x14ac:dyDescent="0.25">
      <c r="A36" s="22" t="s">
        <v>84</v>
      </c>
      <c r="B36" s="13" t="s">
        <v>64</v>
      </c>
      <c r="C36" s="16">
        <f t="shared" si="29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21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7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8"/>
        <v>0</v>
      </c>
      <c r="S36" s="4">
        <v>0</v>
      </c>
      <c r="T36" s="4">
        <v>0</v>
      </c>
      <c r="U36" s="4">
        <v>0</v>
      </c>
      <c r="V36" s="18">
        <f t="shared" si="22"/>
        <v>0</v>
      </c>
      <c r="W36" s="4">
        <v>0</v>
      </c>
      <c r="X36" s="4">
        <v>0</v>
      </c>
      <c r="Y36" s="18">
        <f t="shared" si="23"/>
        <v>0</v>
      </c>
      <c r="Z36" s="4">
        <v>0</v>
      </c>
      <c r="AA36" s="4">
        <v>0</v>
      </c>
      <c r="AB36" s="4">
        <v>0</v>
      </c>
      <c r="AC36" s="18">
        <f t="shared" si="24"/>
        <v>0</v>
      </c>
      <c r="AD36" s="4">
        <v>0</v>
      </c>
      <c r="AE36" s="18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51" x14ac:dyDescent="0.25">
      <c r="A37" s="22" t="s">
        <v>94</v>
      </c>
      <c r="B37" s="13" t="s">
        <v>65</v>
      </c>
      <c r="C37" s="16">
        <f t="shared" si="29"/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21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7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8"/>
        <v>0</v>
      </c>
      <c r="S37" s="4">
        <v>0</v>
      </c>
      <c r="T37" s="4">
        <v>0</v>
      </c>
      <c r="U37" s="4">
        <v>0</v>
      </c>
      <c r="V37" s="18">
        <f t="shared" si="22"/>
        <v>0</v>
      </c>
      <c r="W37" s="4">
        <v>0</v>
      </c>
      <c r="X37" s="4">
        <v>0</v>
      </c>
      <c r="Y37" s="18">
        <f t="shared" si="23"/>
        <v>0</v>
      </c>
      <c r="Z37" s="4">
        <v>0</v>
      </c>
      <c r="AA37" s="4">
        <v>0</v>
      </c>
      <c r="AB37" s="4">
        <v>0</v>
      </c>
      <c r="AC37" s="18">
        <f t="shared" si="24"/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25.5" x14ac:dyDescent="0.25">
      <c r="A38" s="22" t="s">
        <v>143</v>
      </c>
      <c r="B38" s="31" t="s">
        <v>144</v>
      </c>
      <c r="C38" s="16">
        <f t="shared" si="29"/>
        <v>1</v>
      </c>
      <c r="D38" s="17">
        <v>0</v>
      </c>
      <c r="E38" s="20">
        <v>1</v>
      </c>
      <c r="F38" s="20">
        <v>0</v>
      </c>
      <c r="G38" s="20">
        <v>0</v>
      </c>
      <c r="H38" s="17">
        <f t="shared" si="21"/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7"/>
        <v>0</v>
      </c>
      <c r="N38" s="4">
        <v>0</v>
      </c>
      <c r="O38" s="4">
        <v>0</v>
      </c>
      <c r="P38" s="4">
        <v>0</v>
      </c>
      <c r="Q38" s="4">
        <v>0</v>
      </c>
      <c r="R38" s="18">
        <f t="shared" si="18"/>
        <v>0</v>
      </c>
      <c r="S38" s="4">
        <v>0</v>
      </c>
      <c r="T38" s="4">
        <v>0</v>
      </c>
      <c r="U38" s="4">
        <v>0</v>
      </c>
      <c r="V38" s="18">
        <f t="shared" si="22"/>
        <v>0</v>
      </c>
      <c r="W38" s="4">
        <v>0</v>
      </c>
      <c r="X38" s="4">
        <v>0</v>
      </c>
      <c r="Y38" s="18">
        <f t="shared" ref="Y38" si="31">E38+I38-V38</f>
        <v>1</v>
      </c>
      <c r="Z38" s="4">
        <v>0</v>
      </c>
      <c r="AA38" s="4">
        <v>0</v>
      </c>
      <c r="AB38" s="4">
        <v>0</v>
      </c>
      <c r="AC38" s="18">
        <f t="shared" si="24"/>
        <v>0</v>
      </c>
      <c r="AD38" s="4">
        <v>0</v>
      </c>
      <c r="AE38" s="18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36" customHeight="1" x14ac:dyDescent="0.25">
      <c r="A39" s="22" t="s">
        <v>99</v>
      </c>
      <c r="B39" s="13" t="s">
        <v>149</v>
      </c>
      <c r="C39" s="16">
        <f t="shared" si="29"/>
        <v>7</v>
      </c>
      <c r="D39" s="17">
        <v>0</v>
      </c>
      <c r="E39" s="20">
        <v>7</v>
      </c>
      <c r="F39" s="20">
        <v>0</v>
      </c>
      <c r="G39" s="20">
        <v>0</v>
      </c>
      <c r="H39" s="17">
        <f t="shared" si="21"/>
        <v>0</v>
      </c>
      <c r="I39" s="17">
        <v>0</v>
      </c>
      <c r="J39" s="4">
        <v>0</v>
      </c>
      <c r="K39" s="4">
        <v>0</v>
      </c>
      <c r="L39" s="4">
        <v>0</v>
      </c>
      <c r="M39" s="18">
        <f t="shared" si="17"/>
        <v>3</v>
      </c>
      <c r="N39" s="4">
        <v>2</v>
      </c>
      <c r="O39" s="4">
        <v>0</v>
      </c>
      <c r="P39" s="4">
        <v>1</v>
      </c>
      <c r="Q39" s="4">
        <v>0</v>
      </c>
      <c r="R39" s="18">
        <f t="shared" si="18"/>
        <v>0</v>
      </c>
      <c r="S39" s="4">
        <v>0</v>
      </c>
      <c r="T39" s="4">
        <v>0</v>
      </c>
      <c r="U39" s="4">
        <v>0</v>
      </c>
      <c r="V39" s="18">
        <f t="shared" si="22"/>
        <v>3</v>
      </c>
      <c r="W39" s="4">
        <v>0</v>
      </c>
      <c r="X39" s="4">
        <v>0</v>
      </c>
      <c r="Y39" s="18">
        <f t="shared" si="23"/>
        <v>4</v>
      </c>
      <c r="Z39" s="4">
        <v>0</v>
      </c>
      <c r="AA39" s="4">
        <v>0</v>
      </c>
      <c r="AB39" s="4">
        <v>1</v>
      </c>
      <c r="AC39" s="18">
        <f t="shared" si="24"/>
        <v>1</v>
      </c>
      <c r="AD39" s="4">
        <v>0</v>
      </c>
      <c r="AE39" s="18">
        <v>1</v>
      </c>
      <c r="AF39" s="4"/>
      <c r="AG39" s="4">
        <v>0</v>
      </c>
      <c r="AH39" s="4">
        <v>0</v>
      </c>
      <c r="AI39" s="4">
        <v>1</v>
      </c>
      <c r="AJ39" s="4">
        <v>1</v>
      </c>
      <c r="AK39" s="4">
        <v>1</v>
      </c>
      <c r="AL39" s="4">
        <v>0</v>
      </c>
      <c r="AM39" s="4"/>
      <c r="AN39" s="4"/>
      <c r="AO39" s="4"/>
      <c r="AP39" s="4"/>
    </row>
    <row r="40" spans="1:42" ht="36" customHeight="1" x14ac:dyDescent="0.25">
      <c r="A40" s="22" t="s">
        <v>101</v>
      </c>
      <c r="B40" s="31" t="s">
        <v>138</v>
      </c>
      <c r="C40" s="16">
        <f t="shared" si="29"/>
        <v>1</v>
      </c>
      <c r="D40" s="17">
        <v>0</v>
      </c>
      <c r="E40" s="20">
        <v>1</v>
      </c>
      <c r="F40" s="20">
        <v>0</v>
      </c>
      <c r="G40" s="20">
        <v>0</v>
      </c>
      <c r="H40" s="17">
        <f t="shared" si="21"/>
        <v>0</v>
      </c>
      <c r="I40" s="17">
        <v>0</v>
      </c>
      <c r="J40" s="4">
        <v>0</v>
      </c>
      <c r="K40" s="4">
        <v>0</v>
      </c>
      <c r="L40" s="4">
        <v>0</v>
      </c>
      <c r="M40" s="18">
        <f t="shared" si="17"/>
        <v>0</v>
      </c>
      <c r="N40" s="4">
        <v>0</v>
      </c>
      <c r="O40" s="4">
        <v>0</v>
      </c>
      <c r="P40" s="4">
        <v>0</v>
      </c>
      <c r="Q40" s="4">
        <v>0</v>
      </c>
      <c r="R40" s="18">
        <f t="shared" si="18"/>
        <v>0</v>
      </c>
      <c r="S40" s="4">
        <v>0</v>
      </c>
      <c r="T40" s="4">
        <v>0</v>
      </c>
      <c r="U40" s="4">
        <v>0</v>
      </c>
      <c r="V40" s="18">
        <f t="shared" si="22"/>
        <v>0</v>
      </c>
      <c r="W40" s="4">
        <v>0</v>
      </c>
      <c r="X40" s="4">
        <v>0</v>
      </c>
      <c r="Y40" s="18">
        <f t="shared" ref="Y40" si="32">E40+I40-V40</f>
        <v>1</v>
      </c>
      <c r="Z40" s="4">
        <v>0</v>
      </c>
      <c r="AA40" s="4">
        <v>0</v>
      </c>
      <c r="AB40" s="4">
        <v>0</v>
      </c>
      <c r="AC40" s="18">
        <f t="shared" si="24"/>
        <v>0</v>
      </c>
      <c r="AD40" s="4">
        <v>0</v>
      </c>
      <c r="AE40" s="18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ht="69.75" customHeight="1" x14ac:dyDescent="0.25">
      <c r="A41" s="22" t="s">
        <v>100</v>
      </c>
      <c r="B41" s="13" t="s">
        <v>151</v>
      </c>
      <c r="C41" s="16">
        <f t="shared" si="29"/>
        <v>2</v>
      </c>
      <c r="D41" s="17">
        <v>0</v>
      </c>
      <c r="E41" s="20">
        <v>2</v>
      </c>
      <c r="F41" s="20">
        <v>0</v>
      </c>
      <c r="G41" s="20">
        <v>0</v>
      </c>
      <c r="H41" s="17">
        <f t="shared" si="21"/>
        <v>0</v>
      </c>
      <c r="I41" s="17">
        <v>0</v>
      </c>
      <c r="J41" s="4">
        <v>0</v>
      </c>
      <c r="K41" s="4">
        <v>0</v>
      </c>
      <c r="L41" s="4">
        <v>0</v>
      </c>
      <c r="M41" s="18">
        <f t="shared" si="17"/>
        <v>2</v>
      </c>
      <c r="N41" s="4">
        <v>2</v>
      </c>
      <c r="O41" s="4">
        <v>0</v>
      </c>
      <c r="P41" s="4">
        <v>0</v>
      </c>
      <c r="Q41" s="4">
        <v>0</v>
      </c>
      <c r="R41" s="18">
        <f t="shared" si="18"/>
        <v>0</v>
      </c>
      <c r="S41" s="4">
        <v>0</v>
      </c>
      <c r="T41" s="4">
        <v>0</v>
      </c>
      <c r="U41" s="4">
        <v>0</v>
      </c>
      <c r="V41" s="18">
        <f t="shared" ref="V41" si="33">M41+R41</f>
        <v>2</v>
      </c>
      <c r="W41" s="4">
        <v>0</v>
      </c>
      <c r="X41" s="4">
        <v>0</v>
      </c>
      <c r="Y41" s="18">
        <f t="shared" ref="Y41" si="34">E41+I41-M41-R41</f>
        <v>0</v>
      </c>
      <c r="Z41" s="4">
        <v>0</v>
      </c>
      <c r="AA41" s="4">
        <v>0</v>
      </c>
      <c r="AB41" s="4">
        <v>0</v>
      </c>
      <c r="AC41" s="18">
        <f t="shared" si="24"/>
        <v>0</v>
      </c>
      <c r="AD41" s="4">
        <v>0</v>
      </c>
      <c r="AE41" s="18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/>
      <c r="AN41" s="4"/>
      <c r="AO41" s="4"/>
      <c r="AP41" s="4"/>
    </row>
    <row r="42" spans="1:42" ht="31.5" customHeight="1" x14ac:dyDescent="0.25">
      <c r="A42" s="22" t="s">
        <v>52</v>
      </c>
      <c r="B42" s="13" t="s">
        <v>3</v>
      </c>
      <c r="C42" s="16">
        <v>1</v>
      </c>
      <c r="D42" s="17">
        <v>0</v>
      </c>
      <c r="E42" s="20">
        <v>1</v>
      </c>
      <c r="F42" s="20">
        <v>0</v>
      </c>
      <c r="G42" s="20">
        <v>0</v>
      </c>
      <c r="H42" s="17">
        <f t="shared" si="21"/>
        <v>0</v>
      </c>
      <c r="I42" s="17">
        <v>0</v>
      </c>
      <c r="J42" s="4">
        <v>0</v>
      </c>
      <c r="K42" s="4">
        <v>0</v>
      </c>
      <c r="L42" s="4">
        <v>0</v>
      </c>
      <c r="M42" s="18">
        <f t="shared" si="17"/>
        <v>0</v>
      </c>
      <c r="N42" s="4">
        <v>0</v>
      </c>
      <c r="O42" s="4">
        <v>0</v>
      </c>
      <c r="P42" s="4">
        <v>0</v>
      </c>
      <c r="Q42" s="4">
        <v>0</v>
      </c>
      <c r="R42" s="18">
        <f t="shared" si="18"/>
        <v>1</v>
      </c>
      <c r="S42" s="4">
        <v>0</v>
      </c>
      <c r="T42" s="4">
        <v>1</v>
      </c>
      <c r="U42" s="4">
        <v>0</v>
      </c>
      <c r="V42" s="18">
        <f t="shared" si="22"/>
        <v>1</v>
      </c>
      <c r="W42" s="4">
        <v>0</v>
      </c>
      <c r="X42" s="4">
        <v>0</v>
      </c>
      <c r="Y42" s="18">
        <f t="shared" si="23"/>
        <v>0</v>
      </c>
      <c r="Z42" s="4">
        <v>0</v>
      </c>
      <c r="AA42" s="4">
        <v>0</v>
      </c>
      <c r="AB42" s="4">
        <v>0</v>
      </c>
      <c r="AC42" s="18">
        <f t="shared" si="24"/>
        <v>0</v>
      </c>
      <c r="AD42" s="4">
        <v>0</v>
      </c>
      <c r="AE42" s="18">
        <v>0</v>
      </c>
      <c r="AF42" s="4"/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/>
      <c r="AN42" s="4"/>
      <c r="AO42" s="4"/>
      <c r="AP42" s="4"/>
    </row>
    <row r="43" spans="1:42" ht="33" customHeight="1" x14ac:dyDescent="0.25">
      <c r="A43" s="22"/>
      <c r="B43" s="13" t="s">
        <v>16</v>
      </c>
      <c r="C43" s="6">
        <f>C8+C11+C14+C17+C18+C19+C27+C33+C34+C35+C36+C37+C38+C39+C40+C41+C42</f>
        <v>212</v>
      </c>
      <c r="D43" s="6">
        <f t="shared" ref="D43:AP43" si="35">D8+D11+D14+D17+D18+D19+D27+D33+D34+D35+D36+D37+D38+D39+D40+D41+D42</f>
        <v>0</v>
      </c>
      <c r="E43" s="6">
        <f t="shared" si="35"/>
        <v>212</v>
      </c>
      <c r="F43" s="6">
        <f t="shared" si="35"/>
        <v>0</v>
      </c>
      <c r="G43" s="6">
        <f t="shared" si="35"/>
        <v>0</v>
      </c>
      <c r="H43" s="6">
        <f t="shared" si="35"/>
        <v>157</v>
      </c>
      <c r="I43" s="6">
        <f t="shared" si="35"/>
        <v>130</v>
      </c>
      <c r="J43" s="6">
        <f t="shared" si="35"/>
        <v>24</v>
      </c>
      <c r="K43" s="6">
        <f t="shared" si="35"/>
        <v>3</v>
      </c>
      <c r="L43" s="6">
        <f t="shared" si="35"/>
        <v>1</v>
      </c>
      <c r="M43" s="6">
        <f t="shared" si="35"/>
        <v>82</v>
      </c>
      <c r="N43" s="6">
        <f t="shared" si="35"/>
        <v>35</v>
      </c>
      <c r="O43" s="6">
        <f t="shared" si="35"/>
        <v>3</v>
      </c>
      <c r="P43" s="6">
        <f t="shared" si="35"/>
        <v>43</v>
      </c>
      <c r="Q43" s="6">
        <f t="shared" si="35"/>
        <v>1</v>
      </c>
      <c r="R43" s="6">
        <f t="shared" si="35"/>
        <v>46</v>
      </c>
      <c r="S43" s="6">
        <f t="shared" si="35"/>
        <v>0</v>
      </c>
      <c r="T43" s="6">
        <f t="shared" si="35"/>
        <v>26</v>
      </c>
      <c r="U43" s="6">
        <f t="shared" si="35"/>
        <v>20</v>
      </c>
      <c r="V43" s="6">
        <f t="shared" si="35"/>
        <v>128</v>
      </c>
      <c r="W43" s="6">
        <f t="shared" si="35"/>
        <v>0</v>
      </c>
      <c r="X43" s="6">
        <f t="shared" si="35"/>
        <v>0</v>
      </c>
      <c r="Y43" s="6">
        <f t="shared" si="35"/>
        <v>213</v>
      </c>
      <c r="Z43" s="6">
        <f t="shared" si="35"/>
        <v>0</v>
      </c>
      <c r="AA43" s="6">
        <f t="shared" si="35"/>
        <v>40</v>
      </c>
      <c r="AB43" s="6">
        <f t="shared" si="35"/>
        <v>12</v>
      </c>
      <c r="AC43" s="6">
        <f t="shared" si="35"/>
        <v>52</v>
      </c>
      <c r="AD43" s="6">
        <f t="shared" si="35"/>
        <v>9</v>
      </c>
      <c r="AE43" s="6">
        <f t="shared" si="35"/>
        <v>43</v>
      </c>
      <c r="AF43" s="6">
        <f t="shared" si="35"/>
        <v>0</v>
      </c>
      <c r="AG43" s="6">
        <f t="shared" si="35"/>
        <v>39</v>
      </c>
      <c r="AH43" s="6">
        <f t="shared" si="35"/>
        <v>1</v>
      </c>
      <c r="AI43" s="6">
        <f t="shared" si="35"/>
        <v>2</v>
      </c>
      <c r="AJ43" s="6">
        <f t="shared" si="35"/>
        <v>3</v>
      </c>
      <c r="AK43" s="6">
        <f t="shared" si="35"/>
        <v>3</v>
      </c>
      <c r="AL43" s="6">
        <f t="shared" si="35"/>
        <v>0</v>
      </c>
      <c r="AM43" s="6">
        <f t="shared" si="35"/>
        <v>0</v>
      </c>
      <c r="AN43" s="6">
        <f t="shared" si="35"/>
        <v>0</v>
      </c>
      <c r="AO43" s="6">
        <f t="shared" si="35"/>
        <v>0</v>
      </c>
      <c r="AP43" s="6">
        <f t="shared" si="35"/>
        <v>0</v>
      </c>
    </row>
    <row r="44" spans="1:42" x14ac:dyDescent="0.25">
      <c r="A44" s="23"/>
      <c r="B44" s="23"/>
      <c r="C44" s="23" t="s">
        <v>103</v>
      </c>
      <c r="D44" s="23" t="s">
        <v>104</v>
      </c>
      <c r="E44" s="23" t="s">
        <v>47</v>
      </c>
      <c r="F44" s="23" t="s">
        <v>105</v>
      </c>
      <c r="G44" s="23" t="s">
        <v>106</v>
      </c>
      <c r="H44" s="23" t="s">
        <v>107</v>
      </c>
      <c r="I44" s="23" t="s">
        <v>108</v>
      </c>
      <c r="J44" s="23" t="s">
        <v>52</v>
      </c>
      <c r="K44" s="23" t="s">
        <v>81</v>
      </c>
      <c r="L44" s="23" t="s">
        <v>82</v>
      </c>
      <c r="M44" s="23" t="s">
        <v>83</v>
      </c>
      <c r="N44" s="23" t="s">
        <v>84</v>
      </c>
      <c r="O44" s="23" t="s">
        <v>94</v>
      </c>
      <c r="P44" s="23" t="s">
        <v>109</v>
      </c>
      <c r="Q44" s="23" t="s">
        <v>110</v>
      </c>
      <c r="R44" s="23" t="s">
        <v>111</v>
      </c>
      <c r="S44" s="23" t="s">
        <v>112</v>
      </c>
      <c r="T44" s="23" t="s">
        <v>113</v>
      </c>
      <c r="U44" s="23" t="s">
        <v>114</v>
      </c>
      <c r="V44" s="23" t="s">
        <v>115</v>
      </c>
      <c r="W44" s="23" t="s">
        <v>116</v>
      </c>
      <c r="X44" s="23" t="s">
        <v>117</v>
      </c>
      <c r="Y44" s="23" t="s">
        <v>118</v>
      </c>
      <c r="Z44" s="23" t="s">
        <v>119</v>
      </c>
      <c r="AA44" s="23" t="s">
        <v>120</v>
      </c>
      <c r="AB44" s="23" t="s">
        <v>121</v>
      </c>
      <c r="AC44" s="23" t="s">
        <v>122</v>
      </c>
      <c r="AD44" s="23" t="s">
        <v>123</v>
      </c>
      <c r="AE44" s="23" t="s">
        <v>124</v>
      </c>
      <c r="AF44" s="23" t="s">
        <v>125</v>
      </c>
      <c r="AG44" s="23" t="s">
        <v>126</v>
      </c>
      <c r="AH44" s="23" t="s">
        <v>127</v>
      </c>
      <c r="AI44" s="23" t="s">
        <v>128</v>
      </c>
      <c r="AJ44" s="23" t="s">
        <v>129</v>
      </c>
      <c r="AK44" s="23" t="s">
        <v>130</v>
      </c>
      <c r="AL44" s="23" t="s">
        <v>131</v>
      </c>
      <c r="AM44" s="23" t="s">
        <v>132</v>
      </c>
      <c r="AN44" s="23" t="s">
        <v>133</v>
      </c>
      <c r="AO44" s="23" t="s">
        <v>134</v>
      </c>
      <c r="AP44" s="23" t="s">
        <v>135</v>
      </c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4"/>
      <c r="C95" s="23"/>
      <c r="D95" s="23"/>
      <c r="E95" s="23"/>
      <c r="F95" s="23"/>
      <c r="G95" s="23"/>
      <c r="H95" s="23"/>
      <c r="I95" s="23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5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4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7"/>
      <c r="C106" s="24"/>
      <c r="D106" s="24"/>
      <c r="E106" s="24"/>
      <c r="F106" s="24"/>
      <c r="G106" s="24"/>
      <c r="H106" s="24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3"/>
      <c r="B107" s="25"/>
      <c r="C107" s="27"/>
      <c r="D107" s="27"/>
      <c r="E107" s="27"/>
      <c r="F107" s="27"/>
      <c r="G107" s="27"/>
      <c r="H107" s="27"/>
      <c r="I107" s="28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6"/>
      <c r="B109" s="24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7"/>
      <c r="C110" s="24"/>
      <c r="D110" s="24"/>
      <c r="E110" s="24"/>
      <c r="F110" s="24"/>
      <c r="G110" s="24"/>
      <c r="H110" s="24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3"/>
      <c r="B111" s="25"/>
      <c r="C111" s="27"/>
      <c r="D111" s="27"/>
      <c r="E111" s="27"/>
      <c r="F111" s="27"/>
      <c r="G111" s="27"/>
      <c r="H111" s="27"/>
      <c r="I111" s="28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6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4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7"/>
      <c r="C117" s="24"/>
      <c r="D117" s="24"/>
      <c r="E117" s="24"/>
      <c r="F117" s="24"/>
      <c r="G117" s="24"/>
      <c r="H117" s="24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3"/>
      <c r="B118" s="25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6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7"/>
      <c r="D122" s="27"/>
      <c r="E122" s="27"/>
      <c r="F122" s="27"/>
      <c r="G122" s="27"/>
      <c r="H122" s="27"/>
      <c r="I122" s="28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4"/>
      <c r="C125" s="25"/>
      <c r="D125" s="25"/>
      <c r="E125" s="25"/>
      <c r="F125" s="25"/>
      <c r="G125" s="25"/>
      <c r="H125" s="25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7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3"/>
      <c r="B127" s="25"/>
      <c r="C127" s="24"/>
      <c r="D127" s="24"/>
      <c r="E127" s="24"/>
      <c r="F127" s="24"/>
      <c r="G127" s="24"/>
      <c r="H127" s="24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7"/>
      <c r="D128" s="27"/>
      <c r="E128" s="27"/>
      <c r="F128" s="27"/>
      <c r="G128" s="27"/>
      <c r="H128" s="27"/>
      <c r="I128" s="28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9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4"/>
      <c r="C130" s="25"/>
      <c r="D130" s="25"/>
      <c r="E130" s="25"/>
      <c r="F130" s="25"/>
      <c r="G130" s="25"/>
      <c r="H130" s="25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3"/>
      <c r="B131" s="27"/>
      <c r="C131" s="24"/>
      <c r="D131" s="24"/>
      <c r="E131" s="24"/>
      <c r="F131" s="24"/>
      <c r="G131" s="24"/>
      <c r="H131" s="24"/>
      <c r="I131" s="24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3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  <row r="133" spans="1:42" x14ac:dyDescent="0.25">
      <c r="A133" s="23"/>
      <c r="C133" s="27"/>
      <c r="D133" s="27"/>
      <c r="E133" s="27"/>
      <c r="F133" s="27"/>
      <c r="G133" s="27"/>
      <c r="H133" s="27"/>
      <c r="I133" s="28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</row>
    <row r="134" spans="1:42" x14ac:dyDescent="0.25">
      <c r="A134" s="29"/>
    </row>
    <row r="135" spans="1:42" x14ac:dyDescent="0.25">
      <c r="A135" s="29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M1" workbookViewId="0">
      <selection activeCell="AQ1" sqref="AQ1:BJ1048576"/>
    </sheetView>
  </sheetViews>
  <sheetFormatPr defaultRowHeight="12.75" x14ac:dyDescent="0.25"/>
  <cols>
    <col min="1" max="1" width="9.28515625" style="1" customWidth="1"/>
    <col min="2" max="2" width="58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4.2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2.5" customHeight="1" x14ac:dyDescent="0.25">
      <c r="A2" s="176" t="s">
        <v>177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1.75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63.75" x14ac:dyDescent="0.25">
      <c r="A8" s="12">
        <v>1</v>
      </c>
      <c r="B8" s="13" t="s">
        <v>53</v>
      </c>
      <c r="C8" s="6">
        <f t="shared" ref="C8:AP8" si="0">SUM(C9:C10)</f>
        <v>54</v>
      </c>
      <c r="D8" s="6">
        <f t="shared" si="0"/>
        <v>0</v>
      </c>
      <c r="E8" s="6">
        <f t="shared" si="0"/>
        <v>54</v>
      </c>
      <c r="F8" s="6">
        <f t="shared" si="0"/>
        <v>0</v>
      </c>
      <c r="G8" s="6">
        <f t="shared" si="0"/>
        <v>0</v>
      </c>
      <c r="H8" s="6">
        <f t="shared" si="0"/>
        <v>95</v>
      </c>
      <c r="I8" s="6">
        <f t="shared" si="0"/>
        <v>62</v>
      </c>
      <c r="J8" s="6">
        <f t="shared" si="0"/>
        <v>17</v>
      </c>
      <c r="K8" s="6">
        <f t="shared" si="0"/>
        <v>16</v>
      </c>
      <c r="L8" s="6">
        <f t="shared" si="0"/>
        <v>0</v>
      </c>
      <c r="M8" s="6">
        <f t="shared" si="0"/>
        <v>40</v>
      </c>
      <c r="N8" s="6">
        <f t="shared" si="0"/>
        <v>15</v>
      </c>
      <c r="O8" s="6">
        <f t="shared" si="0"/>
        <v>0</v>
      </c>
      <c r="P8" s="6">
        <f t="shared" si="0"/>
        <v>25</v>
      </c>
      <c r="Q8" s="6">
        <f t="shared" si="0"/>
        <v>0</v>
      </c>
      <c r="R8" s="6">
        <f t="shared" si="0"/>
        <v>5</v>
      </c>
      <c r="S8" s="6">
        <f t="shared" si="0"/>
        <v>0</v>
      </c>
      <c r="T8" s="6">
        <f t="shared" si="0"/>
        <v>3</v>
      </c>
      <c r="U8" s="6">
        <f t="shared" si="0"/>
        <v>2</v>
      </c>
      <c r="V8" s="6">
        <f t="shared" si="0"/>
        <v>45</v>
      </c>
      <c r="W8" s="6">
        <f t="shared" si="0"/>
        <v>0</v>
      </c>
      <c r="X8" s="6">
        <f t="shared" si="0"/>
        <v>2</v>
      </c>
      <c r="Y8" s="6">
        <f t="shared" si="0"/>
        <v>71</v>
      </c>
      <c r="Z8" s="6">
        <f t="shared" si="0"/>
        <v>2</v>
      </c>
      <c r="AA8" s="6">
        <f t="shared" si="0"/>
        <v>10</v>
      </c>
      <c r="AB8" s="6">
        <f t="shared" si="0"/>
        <v>4</v>
      </c>
      <c r="AC8" s="6">
        <f t="shared" si="0"/>
        <v>14</v>
      </c>
      <c r="AD8" s="6">
        <f t="shared" si="0"/>
        <v>2</v>
      </c>
      <c r="AE8" s="6">
        <f t="shared" si="0"/>
        <v>12</v>
      </c>
      <c r="AF8" s="6">
        <f t="shared" si="0"/>
        <v>0</v>
      </c>
      <c r="AG8" s="6">
        <f t="shared" si="0"/>
        <v>11</v>
      </c>
      <c r="AH8" s="6">
        <f t="shared" si="0"/>
        <v>0</v>
      </c>
      <c r="AI8" s="6">
        <f t="shared" si="0"/>
        <v>0</v>
      </c>
      <c r="AJ8" s="6">
        <f t="shared" si="0"/>
        <v>0</v>
      </c>
      <c r="AK8" s="6">
        <f t="shared" si="0"/>
        <v>0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30" t="s">
        <v>54</v>
      </c>
      <c r="C9" s="16">
        <v>34</v>
      </c>
      <c r="D9" s="17">
        <v>0</v>
      </c>
      <c r="E9" s="16">
        <v>34</v>
      </c>
      <c r="F9" s="17">
        <v>0</v>
      </c>
      <c r="G9" s="17">
        <v>0</v>
      </c>
      <c r="H9" s="17">
        <v>82</v>
      </c>
      <c r="I9" s="17">
        <f t="shared" ref="I9" si="1">H9-J9-K9</f>
        <v>53</v>
      </c>
      <c r="J9" s="18">
        <v>17</v>
      </c>
      <c r="K9" s="18">
        <v>12</v>
      </c>
      <c r="L9" s="18">
        <v>0</v>
      </c>
      <c r="M9" s="18">
        <f t="shared" ref="M9:M10" si="2">N9+O9+P9+Q9</f>
        <v>36</v>
      </c>
      <c r="N9" s="18">
        <v>11</v>
      </c>
      <c r="O9" s="18">
        <v>0</v>
      </c>
      <c r="P9" s="18">
        <v>25</v>
      </c>
      <c r="Q9" s="18">
        <v>0</v>
      </c>
      <c r="R9" s="18">
        <f t="shared" ref="R9:R10" si="3">S9+T9+U9</f>
        <v>3</v>
      </c>
      <c r="S9" s="18">
        <v>0</v>
      </c>
      <c r="T9" s="18">
        <v>3</v>
      </c>
      <c r="U9" s="18">
        <v>0</v>
      </c>
      <c r="V9" s="18">
        <f t="shared" ref="V9:V10" si="4">M9+R9</f>
        <v>39</v>
      </c>
      <c r="W9" s="18">
        <v>0</v>
      </c>
      <c r="X9" s="18">
        <v>0</v>
      </c>
      <c r="Y9" s="18">
        <f t="shared" ref="Y9" si="5">E9+I9-V9-W9</f>
        <v>48</v>
      </c>
      <c r="Z9" s="18">
        <v>0</v>
      </c>
      <c r="AA9" s="18">
        <v>8</v>
      </c>
      <c r="AB9" s="18">
        <v>3</v>
      </c>
      <c r="AC9" s="18">
        <v>11</v>
      </c>
      <c r="AD9" s="18">
        <v>2</v>
      </c>
      <c r="AE9" s="18">
        <v>9</v>
      </c>
      <c r="AF9" s="18"/>
      <c r="AG9" s="18">
        <v>9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6"/>
      <c r="AN9" s="16"/>
      <c r="AO9" s="16"/>
      <c r="AP9" s="16"/>
    </row>
    <row r="10" spans="1:42" ht="51" x14ac:dyDescent="0.25">
      <c r="A10" s="14" t="s">
        <v>46</v>
      </c>
      <c r="B10" s="30" t="s">
        <v>55</v>
      </c>
      <c r="C10" s="16">
        <f t="shared" ref="C10" si="6">E10+F10+G10</f>
        <v>20</v>
      </c>
      <c r="D10" s="17">
        <v>0</v>
      </c>
      <c r="E10" s="16">
        <v>20</v>
      </c>
      <c r="F10" s="17">
        <v>0</v>
      </c>
      <c r="G10" s="17">
        <v>0</v>
      </c>
      <c r="H10" s="17">
        <f t="shared" ref="H10" si="7">I10+J10+K10</f>
        <v>13</v>
      </c>
      <c r="I10" s="17">
        <v>9</v>
      </c>
      <c r="J10" s="18">
        <v>0</v>
      </c>
      <c r="K10" s="18">
        <v>4</v>
      </c>
      <c r="L10" s="18">
        <v>0</v>
      </c>
      <c r="M10" s="18">
        <f t="shared" si="2"/>
        <v>4</v>
      </c>
      <c r="N10" s="18">
        <v>4</v>
      </c>
      <c r="O10" s="18">
        <v>0</v>
      </c>
      <c r="P10" s="18">
        <v>0</v>
      </c>
      <c r="Q10" s="18">
        <v>0</v>
      </c>
      <c r="R10" s="18">
        <f t="shared" si="3"/>
        <v>2</v>
      </c>
      <c r="S10" s="18">
        <v>0</v>
      </c>
      <c r="T10" s="18">
        <v>0</v>
      </c>
      <c r="U10" s="18">
        <v>2</v>
      </c>
      <c r="V10" s="18">
        <f t="shared" si="4"/>
        <v>6</v>
      </c>
      <c r="W10" s="18">
        <v>0</v>
      </c>
      <c r="X10" s="19">
        <v>2</v>
      </c>
      <c r="Y10" s="18">
        <f t="shared" ref="Y10" si="8">E10+I10-V10</f>
        <v>23</v>
      </c>
      <c r="Z10" s="19">
        <v>2</v>
      </c>
      <c r="AA10" s="19">
        <v>2</v>
      </c>
      <c r="AB10" s="19">
        <v>1</v>
      </c>
      <c r="AC10" s="19">
        <v>3</v>
      </c>
      <c r="AD10" s="19">
        <v>0</v>
      </c>
      <c r="AE10" s="18">
        <v>3</v>
      </c>
      <c r="AF10" s="18"/>
      <c r="AG10" s="18">
        <v>2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63.75" x14ac:dyDescent="0.25">
      <c r="A11" s="12">
        <v>2</v>
      </c>
      <c r="B11" s="13" t="s">
        <v>56</v>
      </c>
      <c r="C11" s="6">
        <f t="shared" ref="C11:AP11" si="9">SUM(C12:C13)</f>
        <v>15</v>
      </c>
      <c r="D11" s="6">
        <f t="shared" si="9"/>
        <v>0</v>
      </c>
      <c r="E11" s="6">
        <f t="shared" si="9"/>
        <v>15</v>
      </c>
      <c r="F11" s="6">
        <f t="shared" si="9"/>
        <v>0</v>
      </c>
      <c r="G11" s="6">
        <f t="shared" si="9"/>
        <v>0</v>
      </c>
      <c r="H11" s="6">
        <f t="shared" si="9"/>
        <v>18</v>
      </c>
      <c r="I11" s="6">
        <f t="shared" si="9"/>
        <v>11</v>
      </c>
      <c r="J11" s="6">
        <f t="shared" si="9"/>
        <v>0</v>
      </c>
      <c r="K11" s="6">
        <f t="shared" si="9"/>
        <v>7</v>
      </c>
      <c r="L11" s="6">
        <f t="shared" si="9"/>
        <v>0</v>
      </c>
      <c r="M11" s="6">
        <f t="shared" si="9"/>
        <v>4</v>
      </c>
      <c r="N11" s="6">
        <f t="shared" si="9"/>
        <v>2</v>
      </c>
      <c r="O11" s="6">
        <f t="shared" si="9"/>
        <v>1</v>
      </c>
      <c r="P11" s="6">
        <f t="shared" si="9"/>
        <v>1</v>
      </c>
      <c r="Q11" s="6">
        <f t="shared" si="9"/>
        <v>0</v>
      </c>
      <c r="R11" s="6">
        <f t="shared" si="9"/>
        <v>4</v>
      </c>
      <c r="S11" s="6">
        <f t="shared" si="9"/>
        <v>0</v>
      </c>
      <c r="T11" s="6">
        <f t="shared" si="9"/>
        <v>3</v>
      </c>
      <c r="U11" s="6">
        <f t="shared" si="9"/>
        <v>1</v>
      </c>
      <c r="V11" s="6">
        <f t="shared" si="9"/>
        <v>8</v>
      </c>
      <c r="W11" s="6">
        <f t="shared" si="9"/>
        <v>0</v>
      </c>
      <c r="X11" s="6">
        <f t="shared" si="9"/>
        <v>0</v>
      </c>
      <c r="Y11" s="6">
        <f t="shared" si="9"/>
        <v>18</v>
      </c>
      <c r="Z11" s="6">
        <f t="shared" si="9"/>
        <v>0</v>
      </c>
      <c r="AA11" s="6">
        <f t="shared" si="9"/>
        <v>0</v>
      </c>
      <c r="AB11" s="6">
        <f t="shared" si="9"/>
        <v>2</v>
      </c>
      <c r="AC11" s="6">
        <f t="shared" si="9"/>
        <v>2</v>
      </c>
      <c r="AD11" s="6">
        <f t="shared" si="9"/>
        <v>0</v>
      </c>
      <c r="AE11" s="6">
        <f t="shared" si="9"/>
        <v>2</v>
      </c>
      <c r="AF11" s="6">
        <f t="shared" si="9"/>
        <v>0</v>
      </c>
      <c r="AG11" s="6">
        <f t="shared" si="9"/>
        <v>1</v>
      </c>
      <c r="AH11" s="6">
        <f t="shared" si="9"/>
        <v>0</v>
      </c>
      <c r="AI11" s="6">
        <f t="shared" si="9"/>
        <v>0</v>
      </c>
      <c r="AJ11" s="6">
        <f t="shared" si="9"/>
        <v>0</v>
      </c>
      <c r="AK11" s="6">
        <f t="shared" si="9"/>
        <v>0</v>
      </c>
      <c r="AL11" s="6">
        <f t="shared" si="9"/>
        <v>0</v>
      </c>
      <c r="AM11" s="6">
        <f t="shared" si="9"/>
        <v>0</v>
      </c>
      <c r="AN11" s="6">
        <f t="shared" si="9"/>
        <v>0</v>
      </c>
      <c r="AO11" s="6">
        <f t="shared" si="9"/>
        <v>0</v>
      </c>
      <c r="AP11" s="6">
        <f t="shared" si="9"/>
        <v>0</v>
      </c>
    </row>
    <row r="12" spans="1:42" ht="38.25" x14ac:dyDescent="0.25">
      <c r="A12" s="14" t="s">
        <v>4</v>
      </c>
      <c r="B12" s="30" t="s">
        <v>57</v>
      </c>
      <c r="C12" s="16">
        <v>10</v>
      </c>
      <c r="D12" s="17">
        <v>0</v>
      </c>
      <c r="E12" s="16">
        <v>10</v>
      </c>
      <c r="F12" s="17">
        <v>0</v>
      </c>
      <c r="G12" s="17">
        <v>0</v>
      </c>
      <c r="H12" s="17">
        <v>17</v>
      </c>
      <c r="I12" s="17">
        <f t="shared" ref="I12:I13" si="10">H12-J12-K12</f>
        <v>11</v>
      </c>
      <c r="J12" s="18">
        <v>0</v>
      </c>
      <c r="K12" s="18">
        <v>6</v>
      </c>
      <c r="L12" s="18">
        <v>0</v>
      </c>
      <c r="M12" s="18">
        <f t="shared" ref="M12:M13" si="11">N12+O12+P12+Q12</f>
        <v>1</v>
      </c>
      <c r="N12" s="18">
        <v>1</v>
      </c>
      <c r="O12" s="18">
        <v>0</v>
      </c>
      <c r="P12" s="18">
        <v>0</v>
      </c>
      <c r="Q12" s="18">
        <v>0</v>
      </c>
      <c r="R12" s="18">
        <f t="shared" ref="R12:R13" si="12">S12+T12+U12</f>
        <v>4</v>
      </c>
      <c r="S12" s="18">
        <v>0</v>
      </c>
      <c r="T12" s="18">
        <v>3</v>
      </c>
      <c r="U12" s="18">
        <v>1</v>
      </c>
      <c r="V12" s="18">
        <f t="shared" ref="V12:V13" si="13">M12+R12</f>
        <v>5</v>
      </c>
      <c r="W12" s="18">
        <v>0</v>
      </c>
      <c r="X12" s="18">
        <v>0</v>
      </c>
      <c r="Y12" s="18">
        <f t="shared" ref="Y12:Y13" si="14">E12+I12-V12</f>
        <v>16</v>
      </c>
      <c r="Z12" s="18">
        <v>0</v>
      </c>
      <c r="AA12" s="18">
        <v>0</v>
      </c>
      <c r="AB12" s="18">
        <v>2</v>
      </c>
      <c r="AC12" s="18">
        <v>2</v>
      </c>
      <c r="AD12" s="18">
        <v>0</v>
      </c>
      <c r="AE12" s="18">
        <v>2</v>
      </c>
      <c r="AF12" s="18"/>
      <c r="AG12" s="18">
        <v>1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5">
      <c r="A13" s="14" t="s">
        <v>5</v>
      </c>
      <c r="B13" s="30" t="s">
        <v>58</v>
      </c>
      <c r="C13" s="16">
        <v>5</v>
      </c>
      <c r="D13" s="17">
        <v>0</v>
      </c>
      <c r="E13" s="16">
        <v>5</v>
      </c>
      <c r="F13" s="17">
        <v>0</v>
      </c>
      <c r="G13" s="17">
        <v>0</v>
      </c>
      <c r="H13" s="17">
        <v>1</v>
      </c>
      <c r="I13" s="17">
        <f t="shared" si="10"/>
        <v>0</v>
      </c>
      <c r="J13" s="18">
        <v>0</v>
      </c>
      <c r="K13" s="18">
        <v>1</v>
      </c>
      <c r="L13" s="18">
        <v>0</v>
      </c>
      <c r="M13" s="18">
        <f t="shared" si="11"/>
        <v>3</v>
      </c>
      <c r="N13" s="18">
        <v>1</v>
      </c>
      <c r="O13" s="18">
        <v>1</v>
      </c>
      <c r="P13" s="18">
        <v>1</v>
      </c>
      <c r="Q13" s="18">
        <v>0</v>
      </c>
      <c r="R13" s="18">
        <f t="shared" si="12"/>
        <v>0</v>
      </c>
      <c r="S13" s="18">
        <v>0</v>
      </c>
      <c r="T13" s="18">
        <v>0</v>
      </c>
      <c r="U13" s="18">
        <v>0</v>
      </c>
      <c r="V13" s="18">
        <f t="shared" si="13"/>
        <v>3</v>
      </c>
      <c r="W13" s="18">
        <v>0</v>
      </c>
      <c r="X13" s="18">
        <v>0</v>
      </c>
      <c r="Y13" s="18">
        <f t="shared" si="14"/>
        <v>2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5">
      <c r="A14" s="14" t="s">
        <v>47</v>
      </c>
      <c r="B14" s="13" t="s">
        <v>59</v>
      </c>
      <c r="C14" s="6">
        <f t="shared" ref="C14:AP14" si="15">SUM(C15:C16)</f>
        <v>21</v>
      </c>
      <c r="D14" s="6">
        <f t="shared" si="15"/>
        <v>0</v>
      </c>
      <c r="E14" s="6">
        <f t="shared" si="15"/>
        <v>21</v>
      </c>
      <c r="F14" s="6">
        <f t="shared" si="15"/>
        <v>0</v>
      </c>
      <c r="G14" s="6">
        <f t="shared" si="15"/>
        <v>0</v>
      </c>
      <c r="H14" s="6">
        <f t="shared" si="15"/>
        <v>21</v>
      </c>
      <c r="I14" s="6">
        <f t="shared" si="15"/>
        <v>18</v>
      </c>
      <c r="J14" s="6">
        <f t="shared" si="15"/>
        <v>0</v>
      </c>
      <c r="K14" s="6">
        <f t="shared" si="15"/>
        <v>3</v>
      </c>
      <c r="L14" s="6">
        <f t="shared" si="15"/>
        <v>0</v>
      </c>
      <c r="M14" s="6">
        <f t="shared" si="15"/>
        <v>0</v>
      </c>
      <c r="N14" s="6">
        <f t="shared" si="15"/>
        <v>0</v>
      </c>
      <c r="O14" s="6">
        <f t="shared" si="15"/>
        <v>0</v>
      </c>
      <c r="P14" s="6">
        <f t="shared" si="15"/>
        <v>0</v>
      </c>
      <c r="Q14" s="6">
        <f t="shared" si="15"/>
        <v>0</v>
      </c>
      <c r="R14" s="6">
        <f t="shared" si="15"/>
        <v>5</v>
      </c>
      <c r="S14" s="6">
        <f t="shared" si="15"/>
        <v>0</v>
      </c>
      <c r="T14" s="6">
        <f t="shared" si="15"/>
        <v>2</v>
      </c>
      <c r="U14" s="6">
        <f t="shared" si="15"/>
        <v>3</v>
      </c>
      <c r="V14" s="6">
        <f t="shared" si="15"/>
        <v>5</v>
      </c>
      <c r="W14" s="6">
        <f t="shared" si="15"/>
        <v>0</v>
      </c>
      <c r="X14" s="6">
        <f t="shared" si="15"/>
        <v>1</v>
      </c>
      <c r="Y14" s="6">
        <f t="shared" si="15"/>
        <v>34</v>
      </c>
      <c r="Z14" s="6">
        <f t="shared" si="15"/>
        <v>1</v>
      </c>
      <c r="AA14" s="6">
        <f t="shared" si="15"/>
        <v>0</v>
      </c>
      <c r="AB14" s="6">
        <f t="shared" si="15"/>
        <v>2</v>
      </c>
      <c r="AC14" s="6">
        <f t="shared" si="15"/>
        <v>2</v>
      </c>
      <c r="AD14" s="6">
        <f t="shared" si="15"/>
        <v>0</v>
      </c>
      <c r="AE14" s="6">
        <f t="shared" si="15"/>
        <v>2</v>
      </c>
      <c r="AF14" s="6">
        <f t="shared" si="15"/>
        <v>0</v>
      </c>
      <c r="AG14" s="6">
        <f t="shared" si="15"/>
        <v>1</v>
      </c>
      <c r="AH14" s="6">
        <f t="shared" si="15"/>
        <v>0</v>
      </c>
      <c r="AI14" s="6">
        <f t="shared" si="15"/>
        <v>0</v>
      </c>
      <c r="AJ14" s="6">
        <f t="shared" si="15"/>
        <v>0</v>
      </c>
      <c r="AK14" s="6">
        <f t="shared" si="15"/>
        <v>0</v>
      </c>
      <c r="AL14" s="6">
        <f t="shared" si="15"/>
        <v>0</v>
      </c>
      <c r="AM14" s="6">
        <f t="shared" si="15"/>
        <v>0</v>
      </c>
      <c r="AN14" s="6">
        <f t="shared" si="15"/>
        <v>0</v>
      </c>
      <c r="AO14" s="6">
        <f t="shared" si="15"/>
        <v>0</v>
      </c>
      <c r="AP14" s="6">
        <f t="shared" si="15"/>
        <v>0</v>
      </c>
    </row>
    <row r="15" spans="1:42" ht="38.25" x14ac:dyDescent="0.25">
      <c r="A15" s="14" t="s">
        <v>6</v>
      </c>
      <c r="B15" s="30" t="s">
        <v>60</v>
      </c>
      <c r="C15" s="16">
        <f t="shared" ref="C15" si="16">E15+F15+G15</f>
        <v>9</v>
      </c>
      <c r="D15" s="17">
        <v>0</v>
      </c>
      <c r="E15" s="16">
        <v>9</v>
      </c>
      <c r="F15" s="17">
        <v>0</v>
      </c>
      <c r="G15" s="17">
        <v>0</v>
      </c>
      <c r="H15" s="17">
        <v>2</v>
      </c>
      <c r="I15" s="17">
        <f t="shared" ref="I15:I16" si="17">H15-J15-K15</f>
        <v>2</v>
      </c>
      <c r="J15" s="18">
        <v>0</v>
      </c>
      <c r="K15" s="18">
        <v>0</v>
      </c>
      <c r="L15" s="18">
        <v>0</v>
      </c>
      <c r="M15" s="18">
        <f t="shared" ref="M15:M41" si="18">N15+O15+P15+Q15</f>
        <v>0</v>
      </c>
      <c r="N15" s="18">
        <v>0</v>
      </c>
      <c r="O15" s="18">
        <v>0</v>
      </c>
      <c r="P15" s="18">
        <v>0</v>
      </c>
      <c r="Q15" s="18">
        <v>0</v>
      </c>
      <c r="R15" s="18">
        <f t="shared" ref="R15:R41" si="19">S15+T15+U15</f>
        <v>4</v>
      </c>
      <c r="S15" s="18">
        <v>0</v>
      </c>
      <c r="T15" s="18">
        <v>1</v>
      </c>
      <c r="U15" s="18">
        <v>3</v>
      </c>
      <c r="V15" s="18">
        <f t="shared" ref="V15:V41" si="20">M15+R15</f>
        <v>4</v>
      </c>
      <c r="W15" s="18">
        <v>0</v>
      </c>
      <c r="X15" s="18">
        <v>0</v>
      </c>
      <c r="Y15" s="18">
        <f t="shared" ref="Y15" si="21">E15+I15-L15-V15</f>
        <v>7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/>
      <c r="AG15" s="18">
        <v>1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v>12</v>
      </c>
      <c r="D16" s="17">
        <v>0</v>
      </c>
      <c r="E16" s="16">
        <v>12</v>
      </c>
      <c r="F16" s="17">
        <v>0</v>
      </c>
      <c r="G16" s="17">
        <v>0</v>
      </c>
      <c r="H16" s="17">
        <v>19</v>
      </c>
      <c r="I16" s="17">
        <f t="shared" si="17"/>
        <v>16</v>
      </c>
      <c r="J16" s="4">
        <v>0</v>
      </c>
      <c r="K16" s="4">
        <v>3</v>
      </c>
      <c r="L16" s="4">
        <v>0</v>
      </c>
      <c r="M16" s="18">
        <f t="shared" si="18"/>
        <v>0</v>
      </c>
      <c r="N16" s="4">
        <v>0</v>
      </c>
      <c r="O16" s="4">
        <v>0</v>
      </c>
      <c r="P16" s="4">
        <v>0</v>
      </c>
      <c r="Q16" s="4">
        <v>0</v>
      </c>
      <c r="R16" s="18">
        <f t="shared" si="19"/>
        <v>1</v>
      </c>
      <c r="S16" s="4">
        <v>0</v>
      </c>
      <c r="T16" s="4">
        <v>1</v>
      </c>
      <c r="U16" s="4">
        <v>0</v>
      </c>
      <c r="V16" s="18">
        <f t="shared" si="20"/>
        <v>1</v>
      </c>
      <c r="W16" s="4">
        <v>0</v>
      </c>
      <c r="X16" s="4">
        <v>1</v>
      </c>
      <c r="Y16" s="18">
        <f t="shared" ref="Y16:Y41" si="22">E16+I16-V16</f>
        <v>27</v>
      </c>
      <c r="Z16" s="4">
        <v>1</v>
      </c>
      <c r="AA16" s="4">
        <v>0</v>
      </c>
      <c r="AB16" s="4">
        <v>2</v>
      </c>
      <c r="AC16" s="4">
        <v>2</v>
      </c>
      <c r="AD16" s="4">
        <v>0</v>
      </c>
      <c r="AE16" s="18">
        <v>2</v>
      </c>
      <c r="AF16" s="4"/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v>37</v>
      </c>
      <c r="D17" s="17">
        <v>0</v>
      </c>
      <c r="E17" s="16">
        <v>37</v>
      </c>
      <c r="F17" s="17">
        <v>0</v>
      </c>
      <c r="G17" s="17">
        <v>0</v>
      </c>
      <c r="H17" s="17">
        <v>16</v>
      </c>
      <c r="I17" s="17">
        <v>16</v>
      </c>
      <c r="J17" s="4">
        <v>0</v>
      </c>
      <c r="K17" s="4">
        <v>0</v>
      </c>
      <c r="L17" s="4">
        <v>0</v>
      </c>
      <c r="M17" s="18">
        <f t="shared" si="18"/>
        <v>6</v>
      </c>
      <c r="N17" s="4">
        <v>0</v>
      </c>
      <c r="O17" s="4">
        <v>1</v>
      </c>
      <c r="P17" s="4">
        <v>5</v>
      </c>
      <c r="Q17" s="4">
        <v>0</v>
      </c>
      <c r="R17" s="18">
        <f t="shared" si="19"/>
        <v>6</v>
      </c>
      <c r="S17" s="4">
        <v>0</v>
      </c>
      <c r="T17" s="4">
        <v>5</v>
      </c>
      <c r="U17" s="4">
        <v>1</v>
      </c>
      <c r="V17" s="18">
        <f t="shared" si="20"/>
        <v>12</v>
      </c>
      <c r="W17" s="4">
        <v>0</v>
      </c>
      <c r="X17" s="4">
        <v>0</v>
      </c>
      <c r="Y17" s="18">
        <f t="shared" si="22"/>
        <v>41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18">
        <v>0</v>
      </c>
      <c r="AF17" s="4"/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5">
      <c r="A18" s="14">
        <v>5</v>
      </c>
      <c r="B18" s="13" t="s">
        <v>66</v>
      </c>
      <c r="C18" s="16">
        <f t="shared" ref="C18:C41" si="23">E18+F18+G18</f>
        <v>0</v>
      </c>
      <c r="D18" s="17">
        <v>0</v>
      </c>
      <c r="E18" s="16">
        <f t="shared" ref="E18:E41" si="24">G18+H18+I18</f>
        <v>0</v>
      </c>
      <c r="F18" s="17">
        <v>0</v>
      </c>
      <c r="G18" s="17">
        <v>0</v>
      </c>
      <c r="H18" s="17">
        <f t="shared" ref="H18:H41" si="25">I18+J18+K18</f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8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19"/>
        <v>0</v>
      </c>
      <c r="S18" s="4">
        <v>0</v>
      </c>
      <c r="T18" s="4">
        <v>0</v>
      </c>
      <c r="U18" s="4">
        <v>0</v>
      </c>
      <c r="V18" s="18">
        <f t="shared" si="20"/>
        <v>0</v>
      </c>
      <c r="W18" s="4">
        <v>0</v>
      </c>
      <c r="X18" s="4">
        <v>0</v>
      </c>
      <c r="Y18" s="18">
        <f t="shared" si="22"/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18">
        <v>0</v>
      </c>
      <c r="AF18" s="4"/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 t="shared" ref="C19:AP19" si="26">SUM(C20:C26)</f>
        <v>1</v>
      </c>
      <c r="D19" s="6">
        <f t="shared" si="26"/>
        <v>0</v>
      </c>
      <c r="E19" s="6">
        <f t="shared" si="26"/>
        <v>1</v>
      </c>
      <c r="F19" s="6">
        <f t="shared" si="26"/>
        <v>0</v>
      </c>
      <c r="G19" s="6">
        <f t="shared" si="26"/>
        <v>0</v>
      </c>
      <c r="H19" s="6">
        <f t="shared" si="26"/>
        <v>0</v>
      </c>
      <c r="I19" s="6">
        <f t="shared" si="26"/>
        <v>0</v>
      </c>
      <c r="J19" s="6">
        <f t="shared" si="26"/>
        <v>0</v>
      </c>
      <c r="K19" s="6">
        <f t="shared" si="26"/>
        <v>0</v>
      </c>
      <c r="L19" s="6">
        <f t="shared" si="26"/>
        <v>0</v>
      </c>
      <c r="M19" s="6">
        <f t="shared" si="26"/>
        <v>0</v>
      </c>
      <c r="N19" s="6">
        <f t="shared" si="26"/>
        <v>0</v>
      </c>
      <c r="O19" s="6">
        <f t="shared" si="26"/>
        <v>0</v>
      </c>
      <c r="P19" s="6">
        <f t="shared" si="26"/>
        <v>0</v>
      </c>
      <c r="Q19" s="6">
        <f t="shared" si="26"/>
        <v>0</v>
      </c>
      <c r="R19" s="6">
        <f t="shared" si="26"/>
        <v>0</v>
      </c>
      <c r="S19" s="6">
        <f t="shared" si="26"/>
        <v>0</v>
      </c>
      <c r="T19" s="6">
        <f t="shared" si="26"/>
        <v>0</v>
      </c>
      <c r="U19" s="6">
        <f t="shared" si="26"/>
        <v>0</v>
      </c>
      <c r="V19" s="6">
        <f t="shared" si="26"/>
        <v>0</v>
      </c>
      <c r="W19" s="6">
        <f t="shared" si="26"/>
        <v>0</v>
      </c>
      <c r="X19" s="6">
        <f t="shared" si="26"/>
        <v>0</v>
      </c>
      <c r="Y19" s="6">
        <f t="shared" si="26"/>
        <v>1</v>
      </c>
      <c r="Z19" s="6">
        <f t="shared" si="26"/>
        <v>0</v>
      </c>
      <c r="AA19" s="6">
        <f t="shared" si="26"/>
        <v>0</v>
      </c>
      <c r="AB19" s="6">
        <f t="shared" si="26"/>
        <v>0</v>
      </c>
      <c r="AC19" s="6">
        <f t="shared" si="26"/>
        <v>0</v>
      </c>
      <c r="AD19" s="6">
        <f t="shared" si="26"/>
        <v>0</v>
      </c>
      <c r="AE19" s="6">
        <f t="shared" si="26"/>
        <v>0</v>
      </c>
      <c r="AF19" s="6">
        <f t="shared" si="26"/>
        <v>0</v>
      </c>
      <c r="AG19" s="6">
        <f t="shared" si="26"/>
        <v>0</v>
      </c>
      <c r="AH19" s="6">
        <f t="shared" si="26"/>
        <v>0</v>
      </c>
      <c r="AI19" s="6">
        <f t="shared" si="26"/>
        <v>0</v>
      </c>
      <c r="AJ19" s="6">
        <f t="shared" si="26"/>
        <v>0</v>
      </c>
      <c r="AK19" s="6">
        <f t="shared" si="26"/>
        <v>0</v>
      </c>
      <c r="AL19" s="6">
        <f t="shared" si="26"/>
        <v>0</v>
      </c>
      <c r="AM19" s="6">
        <f t="shared" si="26"/>
        <v>0</v>
      </c>
      <c r="AN19" s="6">
        <f t="shared" si="26"/>
        <v>0</v>
      </c>
      <c r="AO19" s="6">
        <f t="shared" si="26"/>
        <v>0</v>
      </c>
      <c r="AP19" s="6">
        <f t="shared" si="26"/>
        <v>0</v>
      </c>
    </row>
    <row r="20" spans="1:42" ht="38.25" x14ac:dyDescent="0.25">
      <c r="A20" s="14" t="s">
        <v>8</v>
      </c>
      <c r="B20" s="30" t="s">
        <v>68</v>
      </c>
      <c r="C20" s="16">
        <f t="shared" si="23"/>
        <v>0</v>
      </c>
      <c r="D20" s="17">
        <v>0</v>
      </c>
      <c r="E20" s="16">
        <f t="shared" si="24"/>
        <v>0</v>
      </c>
      <c r="F20" s="17">
        <v>0</v>
      </c>
      <c r="G20" s="17">
        <v>0</v>
      </c>
      <c r="H20" s="17">
        <f t="shared" si="25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8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9"/>
        <v>0</v>
      </c>
      <c r="S20" s="4">
        <v>0</v>
      </c>
      <c r="T20" s="4">
        <v>0</v>
      </c>
      <c r="U20" s="4">
        <v>0</v>
      </c>
      <c r="V20" s="18">
        <f t="shared" si="20"/>
        <v>0</v>
      </c>
      <c r="W20" s="4">
        <v>0</v>
      </c>
      <c r="X20" s="4">
        <v>0</v>
      </c>
      <c r="Y20" s="18">
        <f t="shared" si="22"/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23"/>
        <v>0</v>
      </c>
      <c r="D21" s="17">
        <v>0</v>
      </c>
      <c r="E21" s="16">
        <f t="shared" si="24"/>
        <v>0</v>
      </c>
      <c r="F21" s="17">
        <v>0</v>
      </c>
      <c r="G21" s="17">
        <v>0</v>
      </c>
      <c r="H21" s="17">
        <f t="shared" si="25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8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9"/>
        <v>0</v>
      </c>
      <c r="S21" s="4">
        <v>0</v>
      </c>
      <c r="T21" s="4">
        <v>0</v>
      </c>
      <c r="U21" s="4">
        <v>0</v>
      </c>
      <c r="V21" s="18">
        <f t="shared" si="20"/>
        <v>0</v>
      </c>
      <c r="W21" s="4">
        <v>0</v>
      </c>
      <c r="X21" s="4">
        <v>0</v>
      </c>
      <c r="Y21" s="18">
        <f t="shared" si="22"/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f t="shared" si="23"/>
        <v>0</v>
      </c>
      <c r="D22" s="17">
        <v>0</v>
      </c>
      <c r="E22" s="16">
        <f t="shared" si="24"/>
        <v>0</v>
      </c>
      <c r="F22" s="17">
        <v>0</v>
      </c>
      <c r="G22" s="17">
        <v>0</v>
      </c>
      <c r="H22" s="17">
        <f t="shared" si="25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8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9"/>
        <v>0</v>
      </c>
      <c r="S22" s="4">
        <v>0</v>
      </c>
      <c r="T22" s="4">
        <v>0</v>
      </c>
      <c r="U22" s="4">
        <v>0</v>
      </c>
      <c r="V22" s="18">
        <f t="shared" si="20"/>
        <v>0</v>
      </c>
      <c r="W22" s="4">
        <v>0</v>
      </c>
      <c r="X22" s="4">
        <v>0</v>
      </c>
      <c r="Y22" s="18">
        <f t="shared" si="22"/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18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23"/>
        <v>0</v>
      </c>
      <c r="D23" s="17">
        <v>0</v>
      </c>
      <c r="E23" s="16">
        <f t="shared" si="24"/>
        <v>0</v>
      </c>
      <c r="F23" s="17">
        <v>0</v>
      </c>
      <c r="G23" s="17">
        <v>0</v>
      </c>
      <c r="H23" s="17">
        <f t="shared" si="25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8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9"/>
        <v>0</v>
      </c>
      <c r="S23" s="4">
        <v>0</v>
      </c>
      <c r="T23" s="4">
        <v>0</v>
      </c>
      <c r="U23" s="4">
        <v>0</v>
      </c>
      <c r="V23" s="18">
        <f t="shared" si="20"/>
        <v>0</v>
      </c>
      <c r="W23" s="4">
        <v>0</v>
      </c>
      <c r="X23" s="4">
        <v>0</v>
      </c>
      <c r="Y23" s="18">
        <f t="shared" si="22"/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23"/>
        <v>0</v>
      </c>
      <c r="D24" s="17">
        <v>0</v>
      </c>
      <c r="E24" s="16">
        <f t="shared" si="24"/>
        <v>0</v>
      </c>
      <c r="F24" s="17">
        <v>0</v>
      </c>
      <c r="G24" s="17">
        <v>0</v>
      </c>
      <c r="H24" s="17">
        <f t="shared" si="25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8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9"/>
        <v>0</v>
      </c>
      <c r="S24" s="4">
        <v>0</v>
      </c>
      <c r="T24" s="4">
        <v>0</v>
      </c>
      <c r="U24" s="4">
        <v>0</v>
      </c>
      <c r="V24" s="18">
        <f t="shared" si="20"/>
        <v>0</v>
      </c>
      <c r="W24" s="4">
        <v>0</v>
      </c>
      <c r="X24" s="4">
        <v>0</v>
      </c>
      <c r="Y24" s="18">
        <f t="shared" si="22"/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23"/>
        <v>1</v>
      </c>
      <c r="D25" s="17">
        <v>0</v>
      </c>
      <c r="E25" s="16">
        <v>1</v>
      </c>
      <c r="F25" s="17">
        <v>0</v>
      </c>
      <c r="G25" s="17">
        <v>0</v>
      </c>
      <c r="H25" s="17">
        <f t="shared" si="25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8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9"/>
        <v>0</v>
      </c>
      <c r="S25" s="4">
        <v>0</v>
      </c>
      <c r="T25" s="4">
        <v>0</v>
      </c>
      <c r="U25" s="4">
        <v>0</v>
      </c>
      <c r="V25" s="18">
        <f t="shared" si="20"/>
        <v>0</v>
      </c>
      <c r="W25" s="4">
        <v>0</v>
      </c>
      <c r="X25" s="4">
        <v>0</v>
      </c>
      <c r="Y25" s="18">
        <f t="shared" si="22"/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23"/>
        <v>0</v>
      </c>
      <c r="D26" s="17">
        <v>0</v>
      </c>
      <c r="E26" s="16">
        <f t="shared" si="24"/>
        <v>0</v>
      </c>
      <c r="F26" s="17">
        <v>0</v>
      </c>
      <c r="G26" s="17">
        <v>0</v>
      </c>
      <c r="H26" s="17">
        <f t="shared" si="25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8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9"/>
        <v>0</v>
      </c>
      <c r="S26" s="4">
        <v>0</v>
      </c>
      <c r="T26" s="4">
        <v>0</v>
      </c>
      <c r="U26" s="4">
        <v>0</v>
      </c>
      <c r="V26" s="18">
        <f t="shared" si="20"/>
        <v>0</v>
      </c>
      <c r="W26" s="4">
        <v>0</v>
      </c>
      <c r="X26" s="4">
        <v>0</v>
      </c>
      <c r="Y26" s="18">
        <f t="shared" si="22"/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5">
      <c r="A27" s="14">
        <v>7</v>
      </c>
      <c r="B27" s="13" t="s">
        <v>75</v>
      </c>
      <c r="C27" s="6">
        <f t="shared" ref="C27:AP27" si="27">SUM(C28:C32)</f>
        <v>0</v>
      </c>
      <c r="D27" s="6">
        <f t="shared" si="27"/>
        <v>0</v>
      </c>
      <c r="E27" s="6">
        <f t="shared" si="27"/>
        <v>0</v>
      </c>
      <c r="F27" s="6">
        <f t="shared" si="27"/>
        <v>0</v>
      </c>
      <c r="G27" s="6">
        <f t="shared" si="27"/>
        <v>0</v>
      </c>
      <c r="H27" s="6">
        <f t="shared" si="27"/>
        <v>0</v>
      </c>
      <c r="I27" s="6">
        <f t="shared" si="27"/>
        <v>0</v>
      </c>
      <c r="J27" s="6">
        <f t="shared" si="27"/>
        <v>0</v>
      </c>
      <c r="K27" s="6">
        <f t="shared" si="27"/>
        <v>0</v>
      </c>
      <c r="L27" s="6">
        <f t="shared" si="27"/>
        <v>0</v>
      </c>
      <c r="M27" s="6">
        <f t="shared" si="27"/>
        <v>0</v>
      </c>
      <c r="N27" s="6">
        <f t="shared" si="27"/>
        <v>0</v>
      </c>
      <c r="O27" s="6">
        <f t="shared" si="27"/>
        <v>0</v>
      </c>
      <c r="P27" s="6">
        <f t="shared" si="27"/>
        <v>0</v>
      </c>
      <c r="Q27" s="6">
        <f t="shared" si="27"/>
        <v>0</v>
      </c>
      <c r="R27" s="6">
        <f t="shared" si="27"/>
        <v>0</v>
      </c>
      <c r="S27" s="6">
        <f t="shared" si="27"/>
        <v>0</v>
      </c>
      <c r="T27" s="6">
        <f t="shared" si="27"/>
        <v>0</v>
      </c>
      <c r="U27" s="6">
        <f t="shared" si="27"/>
        <v>0</v>
      </c>
      <c r="V27" s="6">
        <f t="shared" si="27"/>
        <v>0</v>
      </c>
      <c r="W27" s="6">
        <f t="shared" si="27"/>
        <v>0</v>
      </c>
      <c r="X27" s="6">
        <f t="shared" si="27"/>
        <v>0</v>
      </c>
      <c r="Y27" s="6">
        <f t="shared" si="27"/>
        <v>0</v>
      </c>
      <c r="Z27" s="6">
        <f t="shared" si="27"/>
        <v>0</v>
      </c>
      <c r="AA27" s="6">
        <f t="shared" si="27"/>
        <v>0</v>
      </c>
      <c r="AB27" s="6">
        <f t="shared" si="27"/>
        <v>0</v>
      </c>
      <c r="AC27" s="6">
        <f t="shared" si="27"/>
        <v>0</v>
      </c>
      <c r="AD27" s="6">
        <f t="shared" si="27"/>
        <v>0</v>
      </c>
      <c r="AE27" s="6">
        <f t="shared" si="27"/>
        <v>0</v>
      </c>
      <c r="AF27" s="6">
        <f t="shared" si="27"/>
        <v>0</v>
      </c>
      <c r="AG27" s="6">
        <f t="shared" si="27"/>
        <v>0</v>
      </c>
      <c r="AH27" s="6">
        <f t="shared" si="27"/>
        <v>0</v>
      </c>
      <c r="AI27" s="6">
        <f t="shared" si="27"/>
        <v>0</v>
      </c>
      <c r="AJ27" s="6">
        <f t="shared" si="27"/>
        <v>0</v>
      </c>
      <c r="AK27" s="6">
        <f t="shared" si="27"/>
        <v>0</v>
      </c>
      <c r="AL27" s="6">
        <f t="shared" si="27"/>
        <v>0</v>
      </c>
      <c r="AM27" s="6">
        <f t="shared" si="27"/>
        <v>0</v>
      </c>
      <c r="AN27" s="6">
        <f t="shared" si="27"/>
        <v>0</v>
      </c>
      <c r="AO27" s="6">
        <f t="shared" si="27"/>
        <v>0</v>
      </c>
      <c r="AP27" s="6">
        <f t="shared" si="27"/>
        <v>0</v>
      </c>
    </row>
    <row r="28" spans="1:42" ht="25.5" customHeight="1" x14ac:dyDescent="0.25">
      <c r="A28" s="22" t="s">
        <v>14</v>
      </c>
      <c r="B28" s="30" t="s">
        <v>76</v>
      </c>
      <c r="C28" s="16">
        <f t="shared" si="23"/>
        <v>0</v>
      </c>
      <c r="D28" s="17">
        <v>0</v>
      </c>
      <c r="E28" s="16">
        <f t="shared" si="24"/>
        <v>0</v>
      </c>
      <c r="F28" s="17">
        <v>0</v>
      </c>
      <c r="G28" s="17">
        <v>0</v>
      </c>
      <c r="H28" s="17">
        <f t="shared" si="25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8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9"/>
        <v>0</v>
      </c>
      <c r="S28" s="4">
        <v>0</v>
      </c>
      <c r="T28" s="4">
        <v>0</v>
      </c>
      <c r="U28" s="4">
        <v>0</v>
      </c>
      <c r="V28" s="18">
        <f t="shared" si="20"/>
        <v>0</v>
      </c>
      <c r="W28" s="4">
        <v>0</v>
      </c>
      <c r="X28" s="4">
        <v>0</v>
      </c>
      <c r="Y28" s="18">
        <f t="shared" si="22"/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ht="30" customHeight="1" x14ac:dyDescent="0.25">
      <c r="A29" s="22" t="s">
        <v>15</v>
      </c>
      <c r="B29" s="30" t="s">
        <v>77</v>
      </c>
      <c r="C29" s="16">
        <f t="shared" si="23"/>
        <v>0</v>
      </c>
      <c r="D29" s="17">
        <v>0</v>
      </c>
      <c r="E29" s="16">
        <f t="shared" si="24"/>
        <v>0</v>
      </c>
      <c r="F29" s="17">
        <v>0</v>
      </c>
      <c r="G29" s="17">
        <v>0</v>
      </c>
      <c r="H29" s="17">
        <f t="shared" si="25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8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9"/>
        <v>0</v>
      </c>
      <c r="S29" s="4">
        <v>0</v>
      </c>
      <c r="T29" s="4">
        <v>0</v>
      </c>
      <c r="U29" s="4">
        <v>0</v>
      </c>
      <c r="V29" s="18">
        <f t="shared" si="20"/>
        <v>0</v>
      </c>
      <c r="W29" s="4">
        <v>0</v>
      </c>
      <c r="X29" s="4">
        <v>0</v>
      </c>
      <c r="Y29" s="18">
        <f t="shared" si="22"/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8.5" customHeight="1" x14ac:dyDescent="0.25">
      <c r="A30" s="22" t="s">
        <v>49</v>
      </c>
      <c r="B30" s="30" t="s">
        <v>78</v>
      </c>
      <c r="C30" s="16">
        <f t="shared" si="23"/>
        <v>0</v>
      </c>
      <c r="D30" s="17">
        <v>0</v>
      </c>
      <c r="E30" s="16">
        <f t="shared" si="24"/>
        <v>0</v>
      </c>
      <c r="F30" s="17">
        <v>0</v>
      </c>
      <c r="G30" s="17">
        <v>0</v>
      </c>
      <c r="H30" s="17">
        <f t="shared" si="25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8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9"/>
        <v>0</v>
      </c>
      <c r="S30" s="4">
        <v>0</v>
      </c>
      <c r="T30" s="4">
        <v>0</v>
      </c>
      <c r="U30" s="4">
        <v>0</v>
      </c>
      <c r="V30" s="18">
        <f t="shared" si="20"/>
        <v>0</v>
      </c>
      <c r="W30" s="4">
        <v>0</v>
      </c>
      <c r="X30" s="4">
        <v>0</v>
      </c>
      <c r="Y30" s="18">
        <f t="shared" si="22"/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ht="33" customHeight="1" x14ac:dyDescent="0.25">
      <c r="A31" s="22" t="s">
        <v>50</v>
      </c>
      <c r="B31" s="30" t="s">
        <v>79</v>
      </c>
      <c r="C31" s="16">
        <f t="shared" si="23"/>
        <v>0</v>
      </c>
      <c r="D31" s="17">
        <v>0</v>
      </c>
      <c r="E31" s="16">
        <f t="shared" si="24"/>
        <v>0</v>
      </c>
      <c r="F31" s="17">
        <v>0</v>
      </c>
      <c r="G31" s="17">
        <v>0</v>
      </c>
      <c r="H31" s="17">
        <f t="shared" si="25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8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9"/>
        <v>0</v>
      </c>
      <c r="S31" s="4">
        <v>0</v>
      </c>
      <c r="T31" s="4">
        <v>0</v>
      </c>
      <c r="U31" s="4">
        <v>0</v>
      </c>
      <c r="V31" s="18">
        <f t="shared" si="20"/>
        <v>0</v>
      </c>
      <c r="W31" s="4">
        <v>0</v>
      </c>
      <c r="X31" s="4">
        <v>0</v>
      </c>
      <c r="Y31" s="18">
        <f t="shared" si="22"/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ht="31.5" customHeight="1" x14ac:dyDescent="0.25">
      <c r="A32" s="22" t="s">
        <v>51</v>
      </c>
      <c r="B32" s="30" t="s">
        <v>3</v>
      </c>
      <c r="C32" s="16">
        <f t="shared" si="23"/>
        <v>0</v>
      </c>
      <c r="D32" s="17">
        <v>0</v>
      </c>
      <c r="E32" s="16">
        <f t="shared" si="24"/>
        <v>0</v>
      </c>
      <c r="F32" s="17">
        <v>0</v>
      </c>
      <c r="G32" s="17">
        <v>0</v>
      </c>
      <c r="H32" s="17">
        <f t="shared" si="25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8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9"/>
        <v>0</v>
      </c>
      <c r="S32" s="4">
        <v>0</v>
      </c>
      <c r="T32" s="4">
        <v>0</v>
      </c>
      <c r="U32" s="4">
        <v>0</v>
      </c>
      <c r="V32" s="18">
        <f t="shared" si="20"/>
        <v>0</v>
      </c>
      <c r="W32" s="4">
        <v>0</v>
      </c>
      <c r="X32" s="4">
        <v>0</v>
      </c>
      <c r="Y32" s="18">
        <f t="shared" si="22"/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23"/>
        <v>0</v>
      </c>
      <c r="D33" s="17">
        <v>0</v>
      </c>
      <c r="E33" s="16">
        <v>0</v>
      </c>
      <c r="F33" s="17">
        <v>0</v>
      </c>
      <c r="G33" s="17">
        <v>0</v>
      </c>
      <c r="H33" s="17">
        <f t="shared" si="25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8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9"/>
        <v>0</v>
      </c>
      <c r="S33" s="4">
        <v>0</v>
      </c>
      <c r="T33" s="4">
        <v>0</v>
      </c>
      <c r="U33" s="4">
        <v>0</v>
      </c>
      <c r="V33" s="18">
        <f t="shared" si="20"/>
        <v>0</v>
      </c>
      <c r="W33" s="4">
        <v>0</v>
      </c>
      <c r="X33" s="4">
        <v>0</v>
      </c>
      <c r="Y33" s="18">
        <f t="shared" si="22"/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5">
      <c r="A34" s="22" t="s">
        <v>82</v>
      </c>
      <c r="B34" s="13" t="s">
        <v>62</v>
      </c>
      <c r="C34" s="16">
        <f t="shared" si="23"/>
        <v>0</v>
      </c>
      <c r="D34" s="17">
        <v>0</v>
      </c>
      <c r="E34" s="16">
        <f t="shared" si="24"/>
        <v>0</v>
      </c>
      <c r="F34" s="17">
        <v>0</v>
      </c>
      <c r="G34" s="17">
        <v>0</v>
      </c>
      <c r="H34" s="17">
        <f t="shared" si="25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8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9"/>
        <v>0</v>
      </c>
      <c r="S34" s="4">
        <v>0</v>
      </c>
      <c r="T34" s="4">
        <v>0</v>
      </c>
      <c r="U34" s="4">
        <v>0</v>
      </c>
      <c r="V34" s="18">
        <f t="shared" si="20"/>
        <v>0</v>
      </c>
      <c r="W34" s="4">
        <v>0</v>
      </c>
      <c r="X34" s="4">
        <v>0</v>
      </c>
      <c r="Y34" s="18">
        <f t="shared" si="22"/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5">
      <c r="A35" s="22" t="s">
        <v>83</v>
      </c>
      <c r="B35" s="13" t="s">
        <v>63</v>
      </c>
      <c r="C35" s="16">
        <f t="shared" si="23"/>
        <v>0</v>
      </c>
      <c r="D35" s="17">
        <v>0</v>
      </c>
      <c r="E35" s="16">
        <f t="shared" si="24"/>
        <v>0</v>
      </c>
      <c r="F35" s="17">
        <v>0</v>
      </c>
      <c r="G35" s="17">
        <v>0</v>
      </c>
      <c r="H35" s="17">
        <f t="shared" si="25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8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9"/>
        <v>0</v>
      </c>
      <c r="S35" s="4">
        <v>0</v>
      </c>
      <c r="T35" s="4">
        <v>0</v>
      </c>
      <c r="U35" s="4">
        <v>0</v>
      </c>
      <c r="V35" s="18">
        <f t="shared" si="20"/>
        <v>0</v>
      </c>
      <c r="W35" s="4">
        <v>0</v>
      </c>
      <c r="X35" s="4">
        <v>0</v>
      </c>
      <c r="Y35" s="18">
        <f t="shared" si="22"/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18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51" x14ac:dyDescent="0.25">
      <c r="A36" s="22" t="s">
        <v>84</v>
      </c>
      <c r="B36" s="13" t="s">
        <v>64</v>
      </c>
      <c r="C36" s="16">
        <f t="shared" si="23"/>
        <v>0</v>
      </c>
      <c r="D36" s="17">
        <v>0</v>
      </c>
      <c r="E36" s="16">
        <f t="shared" si="24"/>
        <v>0</v>
      </c>
      <c r="F36" s="17">
        <v>0</v>
      </c>
      <c r="G36" s="17">
        <v>0</v>
      </c>
      <c r="H36" s="17">
        <f t="shared" si="25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8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9"/>
        <v>0</v>
      </c>
      <c r="S36" s="4">
        <v>0</v>
      </c>
      <c r="T36" s="4">
        <v>0</v>
      </c>
      <c r="U36" s="4">
        <v>0</v>
      </c>
      <c r="V36" s="18">
        <f t="shared" si="20"/>
        <v>0</v>
      </c>
      <c r="W36" s="4">
        <v>0</v>
      </c>
      <c r="X36" s="4">
        <v>0</v>
      </c>
      <c r="Y36" s="18">
        <f t="shared" si="22"/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18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51" x14ac:dyDescent="0.25">
      <c r="A37" s="22" t="s">
        <v>94</v>
      </c>
      <c r="B37" s="13" t="s">
        <v>65</v>
      </c>
      <c r="C37" s="16">
        <f t="shared" si="23"/>
        <v>0</v>
      </c>
      <c r="D37" s="17">
        <v>0</v>
      </c>
      <c r="E37" s="16">
        <f t="shared" si="24"/>
        <v>0</v>
      </c>
      <c r="F37" s="17">
        <v>0</v>
      </c>
      <c r="G37" s="17">
        <v>0</v>
      </c>
      <c r="H37" s="17">
        <f t="shared" si="25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8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9"/>
        <v>0</v>
      </c>
      <c r="S37" s="4">
        <v>0</v>
      </c>
      <c r="T37" s="4">
        <v>0</v>
      </c>
      <c r="U37" s="4">
        <v>0</v>
      </c>
      <c r="V37" s="18">
        <f t="shared" si="20"/>
        <v>0</v>
      </c>
      <c r="W37" s="4">
        <v>0</v>
      </c>
      <c r="X37" s="4">
        <v>0</v>
      </c>
      <c r="Y37" s="18">
        <f t="shared" si="22"/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25.5" x14ac:dyDescent="0.25">
      <c r="A38" s="22" t="s">
        <v>99</v>
      </c>
      <c r="B38" s="31" t="s">
        <v>137</v>
      </c>
      <c r="C38" s="16">
        <v>0</v>
      </c>
      <c r="D38" s="17">
        <v>0</v>
      </c>
      <c r="E38" s="16">
        <v>0</v>
      </c>
      <c r="F38" s="17">
        <v>0</v>
      </c>
      <c r="G38" s="17">
        <v>0</v>
      </c>
      <c r="H38" s="17"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8"/>
        <v>0</v>
      </c>
      <c r="N38" s="4">
        <v>0</v>
      </c>
      <c r="O38" s="4">
        <v>0</v>
      </c>
      <c r="P38" s="4">
        <v>0</v>
      </c>
      <c r="Q38" s="4">
        <v>0</v>
      </c>
      <c r="R38" s="18">
        <f t="shared" si="19"/>
        <v>0</v>
      </c>
      <c r="S38" s="4">
        <v>0</v>
      </c>
      <c r="T38" s="4">
        <v>0</v>
      </c>
      <c r="U38" s="4">
        <v>0</v>
      </c>
      <c r="V38" s="18">
        <f t="shared" si="20"/>
        <v>0</v>
      </c>
      <c r="W38" s="4">
        <v>0</v>
      </c>
      <c r="X38" s="4">
        <v>0</v>
      </c>
      <c r="Y38" s="18">
        <f t="shared" si="22"/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18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25.5" x14ac:dyDescent="0.25">
      <c r="A39" s="22" t="s">
        <v>100</v>
      </c>
      <c r="B39" s="31" t="s">
        <v>137</v>
      </c>
      <c r="C39" s="16">
        <f t="shared" si="23"/>
        <v>0</v>
      </c>
      <c r="D39" s="17">
        <v>0</v>
      </c>
      <c r="E39" s="16">
        <v>0</v>
      </c>
      <c r="F39" s="17">
        <v>0</v>
      </c>
      <c r="G39" s="17">
        <v>0</v>
      </c>
      <c r="H39" s="17">
        <f t="shared" si="25"/>
        <v>3</v>
      </c>
      <c r="I39" s="17">
        <v>3</v>
      </c>
      <c r="J39" s="4">
        <v>0</v>
      </c>
      <c r="K39" s="4">
        <v>0</v>
      </c>
      <c r="L39" s="4">
        <v>0</v>
      </c>
      <c r="M39" s="18">
        <f t="shared" si="18"/>
        <v>0</v>
      </c>
      <c r="N39" s="4">
        <v>0</v>
      </c>
      <c r="O39" s="4">
        <v>0</v>
      </c>
      <c r="P39" s="4">
        <v>0</v>
      </c>
      <c r="Q39" s="4">
        <v>0</v>
      </c>
      <c r="R39" s="18">
        <f t="shared" si="19"/>
        <v>0</v>
      </c>
      <c r="S39" s="4">
        <v>0</v>
      </c>
      <c r="T39" s="4">
        <v>0</v>
      </c>
      <c r="U39" s="4">
        <v>0</v>
      </c>
      <c r="V39" s="18">
        <f t="shared" si="20"/>
        <v>0</v>
      </c>
      <c r="W39" s="4">
        <v>0</v>
      </c>
      <c r="X39" s="4">
        <v>0</v>
      </c>
      <c r="Y39" s="18">
        <f t="shared" ref="Y39" si="28">E39+I39-M39-R39</f>
        <v>3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18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ht="42" customHeight="1" x14ac:dyDescent="0.25">
      <c r="A40" s="22" t="s">
        <v>101</v>
      </c>
      <c r="B40" s="31" t="s">
        <v>138</v>
      </c>
      <c r="C40" s="16">
        <v>3</v>
      </c>
      <c r="D40" s="17">
        <v>0</v>
      </c>
      <c r="E40" s="16">
        <v>3</v>
      </c>
      <c r="F40" s="17">
        <v>0</v>
      </c>
      <c r="G40" s="17">
        <v>0</v>
      </c>
      <c r="H40" s="17">
        <f t="shared" si="25"/>
        <v>0</v>
      </c>
      <c r="I40" s="17">
        <v>0</v>
      </c>
      <c r="J40" s="4">
        <v>0</v>
      </c>
      <c r="K40" s="4">
        <v>0</v>
      </c>
      <c r="L40" s="4">
        <v>1</v>
      </c>
      <c r="M40" s="18">
        <f t="shared" si="18"/>
        <v>1</v>
      </c>
      <c r="N40" s="4">
        <v>1</v>
      </c>
      <c r="O40" s="4">
        <v>0</v>
      </c>
      <c r="P40" s="4">
        <v>0</v>
      </c>
      <c r="Q40" s="4">
        <v>0</v>
      </c>
      <c r="R40" s="18">
        <f t="shared" si="19"/>
        <v>0</v>
      </c>
      <c r="S40" s="4">
        <v>0</v>
      </c>
      <c r="T40" s="4">
        <v>0</v>
      </c>
      <c r="U40" s="4">
        <v>0</v>
      </c>
      <c r="V40" s="18">
        <f t="shared" si="20"/>
        <v>1</v>
      </c>
      <c r="W40" s="4">
        <v>0</v>
      </c>
      <c r="X40" s="4">
        <v>0</v>
      </c>
      <c r="Y40" s="18">
        <v>1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18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ht="26.25" customHeight="1" x14ac:dyDescent="0.25">
      <c r="A41" s="22" t="s">
        <v>52</v>
      </c>
      <c r="B41" s="13" t="s">
        <v>3</v>
      </c>
      <c r="C41" s="16">
        <f t="shared" si="23"/>
        <v>0</v>
      </c>
      <c r="D41" s="17">
        <v>0</v>
      </c>
      <c r="E41" s="16">
        <f t="shared" si="24"/>
        <v>0</v>
      </c>
      <c r="F41" s="17">
        <v>0</v>
      </c>
      <c r="G41" s="17">
        <v>0</v>
      </c>
      <c r="H41" s="17">
        <f t="shared" si="25"/>
        <v>0</v>
      </c>
      <c r="I41" s="17">
        <v>0</v>
      </c>
      <c r="J41" s="4">
        <v>0</v>
      </c>
      <c r="K41" s="4">
        <v>0</v>
      </c>
      <c r="L41" s="4">
        <v>0</v>
      </c>
      <c r="M41" s="18">
        <f t="shared" si="18"/>
        <v>0</v>
      </c>
      <c r="N41" s="4">
        <v>0</v>
      </c>
      <c r="O41" s="4">
        <v>0</v>
      </c>
      <c r="P41" s="4">
        <v>0</v>
      </c>
      <c r="Q41" s="4">
        <v>0</v>
      </c>
      <c r="R41" s="18">
        <f t="shared" si="19"/>
        <v>0</v>
      </c>
      <c r="S41" s="4">
        <v>0</v>
      </c>
      <c r="T41" s="4">
        <v>0</v>
      </c>
      <c r="U41" s="4">
        <v>0</v>
      </c>
      <c r="V41" s="18">
        <f t="shared" si="20"/>
        <v>0</v>
      </c>
      <c r="W41" s="4">
        <v>0</v>
      </c>
      <c r="X41" s="4">
        <v>0</v>
      </c>
      <c r="Y41" s="18">
        <f t="shared" si="22"/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18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/>
      <c r="AN41" s="4"/>
      <c r="AO41" s="4"/>
      <c r="AP41" s="4"/>
    </row>
    <row r="42" spans="1:42" ht="30" customHeight="1" x14ac:dyDescent="0.25">
      <c r="A42" s="22"/>
      <c r="B42" s="13" t="s">
        <v>16</v>
      </c>
      <c r="C42" s="6">
        <f>C8+C11+C14+C17+C18+C19+C27+C33+C34+C35+C36+C37+C38+C39+C40+C41</f>
        <v>131</v>
      </c>
      <c r="D42" s="6">
        <f t="shared" ref="D42:AP42" si="29">D8+D11+D14+D17+D18+D19+D27+D33+D34+D35+D36+D37+D38+D39+D40+D41</f>
        <v>0</v>
      </c>
      <c r="E42" s="6">
        <f t="shared" si="29"/>
        <v>131</v>
      </c>
      <c r="F42" s="6">
        <f t="shared" si="29"/>
        <v>0</v>
      </c>
      <c r="G42" s="6">
        <f t="shared" si="29"/>
        <v>0</v>
      </c>
      <c r="H42" s="6">
        <f t="shared" si="29"/>
        <v>153</v>
      </c>
      <c r="I42" s="6">
        <f t="shared" si="29"/>
        <v>110</v>
      </c>
      <c r="J42" s="6">
        <f t="shared" si="29"/>
        <v>17</v>
      </c>
      <c r="K42" s="6">
        <f t="shared" si="29"/>
        <v>26</v>
      </c>
      <c r="L42" s="6">
        <f t="shared" si="29"/>
        <v>1</v>
      </c>
      <c r="M42" s="6">
        <f t="shared" si="29"/>
        <v>51</v>
      </c>
      <c r="N42" s="6">
        <f t="shared" si="29"/>
        <v>18</v>
      </c>
      <c r="O42" s="6">
        <f t="shared" si="29"/>
        <v>2</v>
      </c>
      <c r="P42" s="6">
        <f t="shared" si="29"/>
        <v>31</v>
      </c>
      <c r="Q42" s="6">
        <f t="shared" si="29"/>
        <v>0</v>
      </c>
      <c r="R42" s="6">
        <f t="shared" si="29"/>
        <v>20</v>
      </c>
      <c r="S42" s="6">
        <f t="shared" si="29"/>
        <v>0</v>
      </c>
      <c r="T42" s="6">
        <f t="shared" si="29"/>
        <v>13</v>
      </c>
      <c r="U42" s="6">
        <f t="shared" si="29"/>
        <v>7</v>
      </c>
      <c r="V42" s="6">
        <f t="shared" si="29"/>
        <v>71</v>
      </c>
      <c r="W42" s="6">
        <f t="shared" si="29"/>
        <v>0</v>
      </c>
      <c r="X42" s="6">
        <f t="shared" si="29"/>
        <v>3</v>
      </c>
      <c r="Y42" s="6">
        <f t="shared" si="29"/>
        <v>169</v>
      </c>
      <c r="Z42" s="6">
        <f t="shared" si="29"/>
        <v>3</v>
      </c>
      <c r="AA42" s="6">
        <f t="shared" si="29"/>
        <v>10</v>
      </c>
      <c r="AB42" s="6">
        <f t="shared" si="29"/>
        <v>8</v>
      </c>
      <c r="AC42" s="6">
        <f t="shared" si="29"/>
        <v>18</v>
      </c>
      <c r="AD42" s="6">
        <f t="shared" si="29"/>
        <v>2</v>
      </c>
      <c r="AE42" s="6">
        <f t="shared" si="29"/>
        <v>16</v>
      </c>
      <c r="AF42" s="6">
        <f t="shared" si="29"/>
        <v>0</v>
      </c>
      <c r="AG42" s="6">
        <f t="shared" si="29"/>
        <v>13</v>
      </c>
      <c r="AH42" s="6">
        <f t="shared" si="29"/>
        <v>0</v>
      </c>
      <c r="AI42" s="6">
        <f t="shared" si="29"/>
        <v>0</v>
      </c>
      <c r="AJ42" s="6">
        <f t="shared" si="29"/>
        <v>0</v>
      </c>
      <c r="AK42" s="6">
        <f t="shared" si="29"/>
        <v>0</v>
      </c>
      <c r="AL42" s="6">
        <f t="shared" si="29"/>
        <v>0</v>
      </c>
      <c r="AM42" s="6">
        <f t="shared" si="29"/>
        <v>0</v>
      </c>
      <c r="AN42" s="6">
        <f t="shared" si="29"/>
        <v>0</v>
      </c>
      <c r="AO42" s="6">
        <f t="shared" si="29"/>
        <v>0</v>
      </c>
      <c r="AP42" s="6">
        <f t="shared" si="29"/>
        <v>0</v>
      </c>
    </row>
    <row r="43" spans="1:42" x14ac:dyDescent="0.25">
      <c r="A43" s="23"/>
      <c r="B43" s="23"/>
      <c r="C43" s="23" t="s">
        <v>103</v>
      </c>
      <c r="D43" s="23" t="s">
        <v>104</v>
      </c>
      <c r="E43" s="23" t="s">
        <v>47</v>
      </c>
      <c r="F43" s="23" t="s">
        <v>105</v>
      </c>
      <c r="G43" s="23" t="s">
        <v>106</v>
      </c>
      <c r="H43" s="23" t="s">
        <v>107</v>
      </c>
      <c r="I43" s="23" t="s">
        <v>108</v>
      </c>
      <c r="J43" s="23" t="s">
        <v>52</v>
      </c>
      <c r="K43" s="23" t="s">
        <v>81</v>
      </c>
      <c r="L43" s="23" t="s">
        <v>82</v>
      </c>
      <c r="M43" s="23" t="s">
        <v>83</v>
      </c>
      <c r="N43" s="23" t="s">
        <v>84</v>
      </c>
      <c r="O43" s="23" t="s">
        <v>94</v>
      </c>
      <c r="P43" s="23" t="s">
        <v>109</v>
      </c>
      <c r="Q43" s="23" t="s">
        <v>110</v>
      </c>
      <c r="R43" s="23" t="s">
        <v>111</v>
      </c>
      <c r="S43" s="23" t="s">
        <v>112</v>
      </c>
      <c r="T43" s="23" t="s">
        <v>113</v>
      </c>
      <c r="U43" s="23" t="s">
        <v>114</v>
      </c>
      <c r="V43" s="23" t="s">
        <v>115</v>
      </c>
      <c r="W43" s="23" t="s">
        <v>116</v>
      </c>
      <c r="X43" s="23" t="s">
        <v>117</v>
      </c>
      <c r="Y43" s="23" t="s">
        <v>118</v>
      </c>
      <c r="Z43" s="23" t="s">
        <v>119</v>
      </c>
      <c r="AA43" s="23" t="s">
        <v>120</v>
      </c>
      <c r="AB43" s="23" t="s">
        <v>121</v>
      </c>
      <c r="AC43" s="23" t="s">
        <v>122</v>
      </c>
      <c r="AD43" s="23" t="s">
        <v>123</v>
      </c>
      <c r="AE43" s="23" t="s">
        <v>124</v>
      </c>
      <c r="AF43" s="23" t="s">
        <v>125</v>
      </c>
      <c r="AG43" s="23" t="s">
        <v>126</v>
      </c>
      <c r="AH43" s="23" t="s">
        <v>127</v>
      </c>
      <c r="AI43" s="23" t="s">
        <v>128</v>
      </c>
      <c r="AJ43" s="23" t="s">
        <v>129</v>
      </c>
      <c r="AK43" s="23" t="s">
        <v>130</v>
      </c>
      <c r="AL43" s="23" t="s">
        <v>131</v>
      </c>
      <c r="AM43" s="23" t="s">
        <v>132</v>
      </c>
      <c r="AN43" s="23" t="s">
        <v>133</v>
      </c>
      <c r="AO43" s="23" t="s">
        <v>134</v>
      </c>
      <c r="AP43" s="23" t="s">
        <v>135</v>
      </c>
    </row>
    <row r="44" spans="1:4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4"/>
      <c r="C95" s="24"/>
      <c r="D95" s="24"/>
      <c r="E95" s="24"/>
      <c r="F95" s="24"/>
      <c r="G95" s="24"/>
      <c r="H95" s="24"/>
      <c r="I95" s="2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5"/>
      <c r="C103" s="25"/>
      <c r="D103" s="25"/>
      <c r="E103" s="25"/>
      <c r="F103" s="25"/>
      <c r="G103" s="25"/>
      <c r="H103" s="25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4"/>
      <c r="C105" s="24"/>
      <c r="D105" s="24"/>
      <c r="E105" s="24"/>
      <c r="F105" s="24"/>
      <c r="G105" s="24"/>
      <c r="H105" s="24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6"/>
      <c r="B106" s="27"/>
      <c r="C106" s="27"/>
      <c r="D106" s="27"/>
      <c r="E106" s="27"/>
      <c r="F106" s="27"/>
      <c r="G106" s="27"/>
      <c r="H106" s="27"/>
      <c r="I106" s="28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3"/>
      <c r="B107" s="25"/>
      <c r="C107" s="25"/>
      <c r="D107" s="25"/>
      <c r="E107" s="25"/>
      <c r="F107" s="25"/>
      <c r="G107" s="25"/>
      <c r="H107" s="25"/>
      <c r="I107" s="24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4"/>
      <c r="C109" s="24"/>
      <c r="D109" s="24"/>
      <c r="E109" s="24"/>
      <c r="F109" s="24"/>
      <c r="G109" s="24"/>
      <c r="H109" s="24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6"/>
      <c r="B110" s="27"/>
      <c r="C110" s="27"/>
      <c r="D110" s="27"/>
      <c r="E110" s="27"/>
      <c r="F110" s="27"/>
      <c r="G110" s="27"/>
      <c r="H110" s="27"/>
      <c r="I110" s="28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3"/>
      <c r="B111" s="25"/>
      <c r="C111" s="25"/>
      <c r="D111" s="25"/>
      <c r="E111" s="25"/>
      <c r="F111" s="25"/>
      <c r="G111" s="25"/>
      <c r="H111" s="25"/>
      <c r="I111" s="24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4"/>
      <c r="C116" s="24"/>
      <c r="D116" s="24"/>
      <c r="E116" s="24"/>
      <c r="F116" s="24"/>
      <c r="G116" s="24"/>
      <c r="H116" s="24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6"/>
      <c r="B117" s="27"/>
      <c r="C117" s="27"/>
      <c r="D117" s="27"/>
      <c r="E117" s="27"/>
      <c r="F117" s="27"/>
      <c r="G117" s="27"/>
      <c r="H117" s="27"/>
      <c r="I117" s="28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3"/>
      <c r="B118" s="25"/>
      <c r="C118" s="25"/>
      <c r="D118" s="25"/>
      <c r="E118" s="25"/>
      <c r="F118" s="25"/>
      <c r="G118" s="25"/>
      <c r="H118" s="25"/>
      <c r="I118" s="24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7"/>
      <c r="D120" s="27"/>
      <c r="E120" s="27"/>
      <c r="F120" s="27"/>
      <c r="G120" s="27"/>
      <c r="H120" s="27"/>
      <c r="I120" s="28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5"/>
      <c r="D122" s="25"/>
      <c r="E122" s="25"/>
      <c r="F122" s="25"/>
      <c r="G122" s="25"/>
      <c r="H122" s="25"/>
      <c r="I122" s="24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4"/>
      <c r="C125" s="24"/>
      <c r="D125" s="24"/>
      <c r="E125" s="24"/>
      <c r="F125" s="24"/>
      <c r="G125" s="24"/>
      <c r="H125" s="24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9"/>
      <c r="B126" s="27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3"/>
      <c r="B127" s="25"/>
      <c r="C127" s="27"/>
      <c r="D127" s="27"/>
      <c r="E127" s="27"/>
      <c r="F127" s="27"/>
      <c r="G127" s="27"/>
      <c r="H127" s="27"/>
      <c r="I127" s="28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5"/>
      <c r="D128" s="25"/>
      <c r="E128" s="25"/>
      <c r="F128" s="25"/>
      <c r="G128" s="25"/>
      <c r="H128" s="25"/>
      <c r="I128" s="24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4"/>
      <c r="C130" s="24"/>
      <c r="D130" s="24"/>
      <c r="E130" s="24"/>
      <c r="F130" s="24"/>
      <c r="G130" s="24"/>
      <c r="H130" s="24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9"/>
      <c r="B131" s="27"/>
      <c r="C131" s="27"/>
      <c r="D131" s="27"/>
      <c r="E131" s="27"/>
      <c r="F131" s="27"/>
      <c r="G131" s="27"/>
      <c r="H131" s="27"/>
      <c r="I131" s="28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9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M1" workbookViewId="0">
      <selection activeCell="AQ1" sqref="AQ1:BJ1048576"/>
    </sheetView>
  </sheetViews>
  <sheetFormatPr defaultRowHeight="12.75" x14ac:dyDescent="0.25"/>
  <cols>
    <col min="1" max="1" width="9.28515625" style="1" customWidth="1"/>
    <col min="2" max="2" width="63.57031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8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2.5" customHeight="1" x14ac:dyDescent="0.25">
      <c r="A2" s="176" t="s">
        <v>178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1.75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51" x14ac:dyDescent="0.25">
      <c r="A8" s="12">
        <v>1</v>
      </c>
      <c r="B8" s="13" t="s">
        <v>53</v>
      </c>
      <c r="C8" s="6">
        <f t="shared" ref="C8:AP8" si="0">SUM(C9:C10)</f>
        <v>104</v>
      </c>
      <c r="D8" s="6">
        <f t="shared" si="0"/>
        <v>0</v>
      </c>
      <c r="E8" s="6">
        <f t="shared" si="0"/>
        <v>104</v>
      </c>
      <c r="F8" s="6">
        <f t="shared" si="0"/>
        <v>0</v>
      </c>
      <c r="G8" s="6">
        <f t="shared" si="0"/>
        <v>0</v>
      </c>
      <c r="H8" s="6">
        <f t="shared" si="0"/>
        <v>118</v>
      </c>
      <c r="I8" s="6">
        <f t="shared" si="0"/>
        <v>57</v>
      </c>
      <c r="J8" s="6">
        <f t="shared" si="0"/>
        <v>48</v>
      </c>
      <c r="K8" s="6">
        <f t="shared" si="0"/>
        <v>13</v>
      </c>
      <c r="L8" s="6">
        <f t="shared" si="0"/>
        <v>0</v>
      </c>
      <c r="M8" s="6">
        <f t="shared" si="0"/>
        <v>80</v>
      </c>
      <c r="N8" s="6">
        <f t="shared" si="0"/>
        <v>24</v>
      </c>
      <c r="O8" s="6">
        <f t="shared" si="0"/>
        <v>2</v>
      </c>
      <c r="P8" s="6">
        <f t="shared" si="0"/>
        <v>54</v>
      </c>
      <c r="Q8" s="6">
        <f t="shared" si="0"/>
        <v>0</v>
      </c>
      <c r="R8" s="6">
        <f t="shared" si="0"/>
        <v>17</v>
      </c>
      <c r="S8" s="6">
        <f t="shared" si="0"/>
        <v>0</v>
      </c>
      <c r="T8" s="6">
        <f t="shared" si="0"/>
        <v>6</v>
      </c>
      <c r="U8" s="6">
        <f t="shared" si="0"/>
        <v>11</v>
      </c>
      <c r="V8" s="6">
        <f t="shared" si="0"/>
        <v>97</v>
      </c>
      <c r="W8" s="6">
        <f t="shared" si="0"/>
        <v>0</v>
      </c>
      <c r="X8" s="6">
        <f t="shared" si="0"/>
        <v>6</v>
      </c>
      <c r="Y8" s="6">
        <f t="shared" si="0"/>
        <v>64</v>
      </c>
      <c r="Z8" s="6">
        <f t="shared" si="0"/>
        <v>6</v>
      </c>
      <c r="AA8" s="6">
        <f t="shared" si="0"/>
        <v>17</v>
      </c>
      <c r="AB8" s="6">
        <f t="shared" si="0"/>
        <v>4</v>
      </c>
      <c r="AC8" s="6">
        <f t="shared" si="0"/>
        <v>21</v>
      </c>
      <c r="AD8" s="6">
        <f t="shared" si="0"/>
        <v>4</v>
      </c>
      <c r="AE8" s="6">
        <f t="shared" si="0"/>
        <v>17</v>
      </c>
      <c r="AF8" s="6">
        <f t="shared" si="0"/>
        <v>0</v>
      </c>
      <c r="AG8" s="6">
        <f t="shared" si="0"/>
        <v>16</v>
      </c>
      <c r="AH8" s="6">
        <f t="shared" si="0"/>
        <v>1</v>
      </c>
      <c r="AI8" s="6">
        <f t="shared" si="0"/>
        <v>2</v>
      </c>
      <c r="AJ8" s="6">
        <f t="shared" si="0"/>
        <v>3</v>
      </c>
      <c r="AK8" s="6">
        <f t="shared" si="0"/>
        <v>1</v>
      </c>
      <c r="AL8" s="6">
        <f t="shared" si="0"/>
        <v>2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30" t="s">
        <v>54</v>
      </c>
      <c r="C9" s="16">
        <v>86</v>
      </c>
      <c r="D9" s="17">
        <v>0</v>
      </c>
      <c r="E9" s="16">
        <v>86</v>
      </c>
      <c r="F9" s="17">
        <v>0</v>
      </c>
      <c r="G9" s="17">
        <v>0</v>
      </c>
      <c r="H9" s="17">
        <v>85</v>
      </c>
      <c r="I9" s="17">
        <f>H9-J9-K9</f>
        <v>27</v>
      </c>
      <c r="J9" s="18">
        <v>46</v>
      </c>
      <c r="K9" s="18">
        <v>12</v>
      </c>
      <c r="L9" s="18">
        <v>0</v>
      </c>
      <c r="M9" s="18">
        <f>N9+O9+P9+Q9</f>
        <v>74</v>
      </c>
      <c r="N9" s="18">
        <v>20</v>
      </c>
      <c r="O9" s="18">
        <v>1</v>
      </c>
      <c r="P9" s="18">
        <v>53</v>
      </c>
      <c r="Q9" s="18">
        <v>0</v>
      </c>
      <c r="R9" s="18">
        <f>S9+T9+U9</f>
        <v>7</v>
      </c>
      <c r="S9" s="18">
        <v>0</v>
      </c>
      <c r="T9" s="18">
        <v>6</v>
      </c>
      <c r="U9" s="18">
        <v>1</v>
      </c>
      <c r="V9" s="18">
        <f>M9+R9</f>
        <v>81</v>
      </c>
      <c r="W9" s="18">
        <v>0</v>
      </c>
      <c r="X9" s="18">
        <v>2</v>
      </c>
      <c r="Y9" s="18">
        <f>E9+I9-V9-L9</f>
        <v>32</v>
      </c>
      <c r="Z9" s="18">
        <v>2</v>
      </c>
      <c r="AA9" s="18">
        <v>16</v>
      </c>
      <c r="AB9" s="18">
        <v>2</v>
      </c>
      <c r="AC9" s="18">
        <f>AA9+AB9</f>
        <v>18</v>
      </c>
      <c r="AD9" s="18">
        <v>3</v>
      </c>
      <c r="AE9" s="18">
        <v>15</v>
      </c>
      <c r="AF9" s="18"/>
      <c r="AG9" s="18">
        <v>15</v>
      </c>
      <c r="AH9" s="18">
        <v>1</v>
      </c>
      <c r="AI9" s="18">
        <v>2</v>
      </c>
      <c r="AJ9" s="18">
        <v>3</v>
      </c>
      <c r="AK9" s="18">
        <v>1</v>
      </c>
      <c r="AL9" s="18">
        <v>2</v>
      </c>
      <c r="AM9" s="16"/>
      <c r="AN9" s="16"/>
      <c r="AO9" s="16"/>
      <c r="AP9" s="16"/>
    </row>
    <row r="10" spans="1:42" ht="38.25" x14ac:dyDescent="0.25">
      <c r="A10" s="14" t="s">
        <v>46</v>
      </c>
      <c r="B10" s="30" t="s">
        <v>55</v>
      </c>
      <c r="C10" s="16">
        <v>18</v>
      </c>
      <c r="D10" s="17">
        <v>0</v>
      </c>
      <c r="E10" s="16">
        <v>18</v>
      </c>
      <c r="F10" s="17">
        <v>0</v>
      </c>
      <c r="G10" s="17">
        <v>0</v>
      </c>
      <c r="H10" s="17">
        <v>33</v>
      </c>
      <c r="I10" s="17">
        <v>30</v>
      </c>
      <c r="J10" s="18">
        <v>2</v>
      </c>
      <c r="K10" s="18">
        <v>1</v>
      </c>
      <c r="L10" s="18">
        <v>0</v>
      </c>
      <c r="M10" s="18">
        <f t="shared" ref="M10" si="1">N10+O10+P10+Q10</f>
        <v>6</v>
      </c>
      <c r="N10" s="18">
        <v>4</v>
      </c>
      <c r="O10" s="18">
        <v>1</v>
      </c>
      <c r="P10" s="18">
        <v>1</v>
      </c>
      <c r="Q10" s="18">
        <v>0</v>
      </c>
      <c r="R10" s="18">
        <f t="shared" ref="R10" si="2">S10+T10+U10</f>
        <v>10</v>
      </c>
      <c r="S10" s="18">
        <v>0</v>
      </c>
      <c r="T10" s="18">
        <v>0</v>
      </c>
      <c r="U10" s="18">
        <v>10</v>
      </c>
      <c r="V10" s="18">
        <f t="shared" ref="V10" si="3">M10+R10</f>
        <v>16</v>
      </c>
      <c r="W10" s="18">
        <v>0</v>
      </c>
      <c r="X10" s="19">
        <v>4</v>
      </c>
      <c r="Y10" s="18">
        <f t="shared" ref="Y10" si="4">E10+I10-V10</f>
        <v>32</v>
      </c>
      <c r="Z10" s="19">
        <v>4</v>
      </c>
      <c r="AA10" s="19">
        <v>1</v>
      </c>
      <c r="AB10" s="19">
        <v>2</v>
      </c>
      <c r="AC10" s="18">
        <v>3</v>
      </c>
      <c r="AD10" s="19">
        <v>1</v>
      </c>
      <c r="AE10" s="18">
        <v>2</v>
      </c>
      <c r="AF10" s="18"/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51" x14ac:dyDescent="0.25">
      <c r="A11" s="12">
        <v>2</v>
      </c>
      <c r="B11" s="13" t="s">
        <v>56</v>
      </c>
      <c r="C11" s="6">
        <f t="shared" ref="C11:AP11" si="5">SUM(C12:C13)</f>
        <v>36</v>
      </c>
      <c r="D11" s="6">
        <f t="shared" si="5"/>
        <v>0</v>
      </c>
      <c r="E11" s="6">
        <f t="shared" si="5"/>
        <v>36</v>
      </c>
      <c r="F11" s="6">
        <f t="shared" si="5"/>
        <v>0</v>
      </c>
      <c r="G11" s="6">
        <f t="shared" si="5"/>
        <v>0</v>
      </c>
      <c r="H11" s="6">
        <f t="shared" si="5"/>
        <v>13</v>
      </c>
      <c r="I11" s="6">
        <f>SUM(I12:I13)</f>
        <v>8</v>
      </c>
      <c r="J11" s="6">
        <f t="shared" si="5"/>
        <v>1</v>
      </c>
      <c r="K11" s="6">
        <f t="shared" si="5"/>
        <v>4</v>
      </c>
      <c r="L11" s="6">
        <f t="shared" si="5"/>
        <v>0</v>
      </c>
      <c r="M11" s="6">
        <f t="shared" si="5"/>
        <v>4</v>
      </c>
      <c r="N11" s="6">
        <f t="shared" si="5"/>
        <v>1</v>
      </c>
      <c r="O11" s="6">
        <f t="shared" si="5"/>
        <v>3</v>
      </c>
      <c r="P11" s="6">
        <f t="shared" si="5"/>
        <v>0</v>
      </c>
      <c r="Q11" s="6">
        <f t="shared" si="5"/>
        <v>0</v>
      </c>
      <c r="R11" s="6">
        <f t="shared" si="5"/>
        <v>8</v>
      </c>
      <c r="S11" s="6">
        <f t="shared" si="5"/>
        <v>0</v>
      </c>
      <c r="T11" s="6">
        <f t="shared" si="5"/>
        <v>7</v>
      </c>
      <c r="U11" s="6">
        <f t="shared" si="5"/>
        <v>1</v>
      </c>
      <c r="V11" s="6">
        <f t="shared" si="5"/>
        <v>12</v>
      </c>
      <c r="W11" s="6">
        <f t="shared" si="5"/>
        <v>0</v>
      </c>
      <c r="X11" s="6">
        <f t="shared" si="5"/>
        <v>0</v>
      </c>
      <c r="Y11" s="6">
        <f t="shared" si="5"/>
        <v>32</v>
      </c>
      <c r="Z11" s="6">
        <f t="shared" si="5"/>
        <v>0</v>
      </c>
      <c r="AA11" s="6">
        <f t="shared" si="5"/>
        <v>2</v>
      </c>
      <c r="AB11" s="6">
        <f t="shared" si="5"/>
        <v>2</v>
      </c>
      <c r="AC11" s="6">
        <f t="shared" si="5"/>
        <v>4</v>
      </c>
      <c r="AD11" s="6">
        <f t="shared" si="5"/>
        <v>0</v>
      </c>
      <c r="AE11" s="6">
        <f t="shared" si="5"/>
        <v>4</v>
      </c>
      <c r="AF11" s="6">
        <f t="shared" si="5"/>
        <v>0</v>
      </c>
      <c r="AG11" s="6">
        <f t="shared" si="5"/>
        <v>3</v>
      </c>
      <c r="AH11" s="6">
        <f t="shared" si="5"/>
        <v>0</v>
      </c>
      <c r="AI11" s="6">
        <f t="shared" si="5"/>
        <v>0</v>
      </c>
      <c r="AJ11" s="6">
        <f t="shared" si="5"/>
        <v>0</v>
      </c>
      <c r="AK11" s="6">
        <f t="shared" si="5"/>
        <v>0</v>
      </c>
      <c r="AL11" s="6">
        <f t="shared" si="5"/>
        <v>0</v>
      </c>
      <c r="AM11" s="6">
        <f t="shared" si="5"/>
        <v>0</v>
      </c>
      <c r="AN11" s="6">
        <f t="shared" si="5"/>
        <v>0</v>
      </c>
      <c r="AO11" s="6">
        <f t="shared" si="5"/>
        <v>0</v>
      </c>
      <c r="AP11" s="6">
        <f t="shared" si="5"/>
        <v>0</v>
      </c>
    </row>
    <row r="12" spans="1:42" ht="38.25" x14ac:dyDescent="0.25">
      <c r="A12" s="14" t="s">
        <v>4</v>
      </c>
      <c r="B12" s="30" t="s">
        <v>57</v>
      </c>
      <c r="C12" s="16">
        <v>29</v>
      </c>
      <c r="D12" s="17">
        <v>0</v>
      </c>
      <c r="E12" s="16">
        <v>29</v>
      </c>
      <c r="F12" s="17">
        <v>0</v>
      </c>
      <c r="G12" s="17">
        <v>0</v>
      </c>
      <c r="H12" s="17">
        <v>10</v>
      </c>
      <c r="I12" s="17">
        <f t="shared" ref="I12:I42" si="6">H12-J12-K12</f>
        <v>5</v>
      </c>
      <c r="J12" s="18">
        <v>1</v>
      </c>
      <c r="K12" s="18">
        <v>4</v>
      </c>
      <c r="L12" s="18">
        <v>0</v>
      </c>
      <c r="M12" s="18">
        <f t="shared" ref="M12:M42" si="7">N12+O12+P12+Q12</f>
        <v>3</v>
      </c>
      <c r="N12" s="18">
        <v>0</v>
      </c>
      <c r="O12" s="18">
        <v>3</v>
      </c>
      <c r="P12" s="18">
        <v>0</v>
      </c>
      <c r="Q12" s="18">
        <v>0</v>
      </c>
      <c r="R12" s="18">
        <f t="shared" ref="R12:R42" si="8">S12+T12+U12</f>
        <v>7</v>
      </c>
      <c r="S12" s="18">
        <v>0</v>
      </c>
      <c r="T12" s="18">
        <v>7</v>
      </c>
      <c r="U12" s="18">
        <v>0</v>
      </c>
      <c r="V12" s="18">
        <f t="shared" ref="V12:V42" si="9">M12+R12</f>
        <v>10</v>
      </c>
      <c r="W12" s="18">
        <v>0</v>
      </c>
      <c r="X12" s="18">
        <v>0</v>
      </c>
      <c r="Y12" s="18">
        <f t="shared" ref="Y12:Y41" si="10">E12+I12-V12-L12</f>
        <v>24</v>
      </c>
      <c r="Z12" s="18">
        <v>0</v>
      </c>
      <c r="AA12" s="18">
        <v>1</v>
      </c>
      <c r="AB12" s="18">
        <v>2</v>
      </c>
      <c r="AC12" s="18">
        <f t="shared" ref="AC12:AC41" si="11">AA12+AB12</f>
        <v>3</v>
      </c>
      <c r="AD12" s="18">
        <v>0</v>
      </c>
      <c r="AE12" s="18">
        <v>3</v>
      </c>
      <c r="AF12" s="18"/>
      <c r="AG12" s="18">
        <v>2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38.25" x14ac:dyDescent="0.25">
      <c r="A13" s="14" t="s">
        <v>5</v>
      </c>
      <c r="B13" s="30" t="s">
        <v>58</v>
      </c>
      <c r="C13" s="16">
        <v>7</v>
      </c>
      <c r="D13" s="17">
        <v>0</v>
      </c>
      <c r="E13" s="16">
        <v>7</v>
      </c>
      <c r="F13" s="17">
        <v>0</v>
      </c>
      <c r="G13" s="17">
        <v>0</v>
      </c>
      <c r="H13" s="17">
        <v>3</v>
      </c>
      <c r="I13" s="17">
        <f t="shared" si="6"/>
        <v>3</v>
      </c>
      <c r="J13" s="18">
        <v>0</v>
      </c>
      <c r="K13" s="18">
        <v>0</v>
      </c>
      <c r="L13" s="18">
        <v>0</v>
      </c>
      <c r="M13" s="18">
        <v>1</v>
      </c>
      <c r="N13" s="18">
        <v>1</v>
      </c>
      <c r="O13" s="18">
        <v>0</v>
      </c>
      <c r="P13" s="18">
        <v>0</v>
      </c>
      <c r="Q13" s="18">
        <v>0</v>
      </c>
      <c r="R13" s="18">
        <f t="shared" si="8"/>
        <v>1</v>
      </c>
      <c r="S13" s="18">
        <v>0</v>
      </c>
      <c r="T13" s="18">
        <v>0</v>
      </c>
      <c r="U13" s="18">
        <v>1</v>
      </c>
      <c r="V13" s="18">
        <f t="shared" si="9"/>
        <v>2</v>
      </c>
      <c r="W13" s="18">
        <v>0</v>
      </c>
      <c r="X13" s="18">
        <v>0</v>
      </c>
      <c r="Y13" s="18">
        <f t="shared" ref="Y13" si="12">E13+I13-V13</f>
        <v>8</v>
      </c>
      <c r="Z13" s="18">
        <v>0</v>
      </c>
      <c r="AA13" s="18">
        <v>1</v>
      </c>
      <c r="AB13" s="18">
        <v>0</v>
      </c>
      <c r="AC13" s="18">
        <v>1</v>
      </c>
      <c r="AD13" s="18">
        <v>0</v>
      </c>
      <c r="AE13" s="18">
        <v>1</v>
      </c>
      <c r="AF13" s="18"/>
      <c r="AG13" s="18">
        <v>1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38.25" x14ac:dyDescent="0.25">
      <c r="A14" s="14" t="s">
        <v>47</v>
      </c>
      <c r="B14" s="13" t="s">
        <v>59</v>
      </c>
      <c r="C14" s="6">
        <f t="shared" ref="C14:AP14" si="13">SUM(C15:C16)</f>
        <v>18</v>
      </c>
      <c r="D14" s="6">
        <f t="shared" si="13"/>
        <v>0</v>
      </c>
      <c r="E14" s="6">
        <f t="shared" si="13"/>
        <v>18</v>
      </c>
      <c r="F14" s="6">
        <f t="shared" si="13"/>
        <v>0</v>
      </c>
      <c r="G14" s="6">
        <f t="shared" si="13"/>
        <v>0</v>
      </c>
      <c r="H14" s="6">
        <f t="shared" si="13"/>
        <v>27</v>
      </c>
      <c r="I14" s="6">
        <f t="shared" si="13"/>
        <v>26</v>
      </c>
      <c r="J14" s="6">
        <f t="shared" si="13"/>
        <v>0</v>
      </c>
      <c r="K14" s="6">
        <f t="shared" si="13"/>
        <v>1</v>
      </c>
      <c r="L14" s="6">
        <f t="shared" si="13"/>
        <v>0</v>
      </c>
      <c r="M14" s="6">
        <f t="shared" si="13"/>
        <v>3</v>
      </c>
      <c r="N14" s="6">
        <f t="shared" si="13"/>
        <v>1</v>
      </c>
      <c r="O14" s="6">
        <f t="shared" si="13"/>
        <v>1</v>
      </c>
      <c r="P14" s="6">
        <f t="shared" si="13"/>
        <v>1</v>
      </c>
      <c r="Q14" s="6">
        <f t="shared" si="13"/>
        <v>0</v>
      </c>
      <c r="R14" s="6">
        <f t="shared" si="13"/>
        <v>1</v>
      </c>
      <c r="S14" s="6">
        <f t="shared" si="13"/>
        <v>0</v>
      </c>
      <c r="T14" s="6">
        <f t="shared" si="13"/>
        <v>1</v>
      </c>
      <c r="U14" s="6">
        <f t="shared" si="13"/>
        <v>0</v>
      </c>
      <c r="V14" s="6">
        <f t="shared" si="13"/>
        <v>4</v>
      </c>
      <c r="W14" s="6">
        <f t="shared" si="13"/>
        <v>0</v>
      </c>
      <c r="X14" s="6">
        <f t="shared" si="13"/>
        <v>1</v>
      </c>
      <c r="Y14" s="6">
        <f t="shared" si="13"/>
        <v>40</v>
      </c>
      <c r="Z14" s="6">
        <f t="shared" si="13"/>
        <v>1</v>
      </c>
      <c r="AA14" s="6">
        <f t="shared" si="13"/>
        <v>0</v>
      </c>
      <c r="AB14" s="6">
        <f t="shared" si="13"/>
        <v>0</v>
      </c>
      <c r="AC14" s="6">
        <f t="shared" si="13"/>
        <v>0</v>
      </c>
      <c r="AD14" s="6">
        <f t="shared" si="13"/>
        <v>0</v>
      </c>
      <c r="AE14" s="6">
        <f t="shared" si="13"/>
        <v>0</v>
      </c>
      <c r="AF14" s="6">
        <f t="shared" si="13"/>
        <v>0</v>
      </c>
      <c r="AG14" s="6">
        <f t="shared" si="13"/>
        <v>0</v>
      </c>
      <c r="AH14" s="6">
        <f t="shared" si="13"/>
        <v>0</v>
      </c>
      <c r="AI14" s="6">
        <f t="shared" si="13"/>
        <v>0</v>
      </c>
      <c r="AJ14" s="6">
        <f t="shared" si="13"/>
        <v>0</v>
      </c>
      <c r="AK14" s="6">
        <f t="shared" si="13"/>
        <v>0</v>
      </c>
      <c r="AL14" s="6">
        <f t="shared" si="13"/>
        <v>0</v>
      </c>
      <c r="AM14" s="6">
        <f t="shared" si="13"/>
        <v>0</v>
      </c>
      <c r="AN14" s="6">
        <f t="shared" si="13"/>
        <v>0</v>
      </c>
      <c r="AO14" s="6">
        <f t="shared" si="13"/>
        <v>0</v>
      </c>
      <c r="AP14" s="6">
        <f t="shared" si="13"/>
        <v>0</v>
      </c>
    </row>
    <row r="15" spans="1:42" ht="38.25" x14ac:dyDescent="0.25">
      <c r="A15" s="14" t="s">
        <v>6</v>
      </c>
      <c r="B15" s="30" t="s">
        <v>60</v>
      </c>
      <c r="C15" s="16">
        <v>6</v>
      </c>
      <c r="D15" s="17">
        <v>0</v>
      </c>
      <c r="E15" s="16">
        <v>6</v>
      </c>
      <c r="F15" s="20">
        <v>0</v>
      </c>
      <c r="G15" s="20">
        <v>0</v>
      </c>
      <c r="H15" s="17">
        <v>3</v>
      </c>
      <c r="I15" s="17">
        <f t="shared" ref="I15:I16" si="14">H15-J15-K15</f>
        <v>3</v>
      </c>
      <c r="J15" s="18">
        <v>0</v>
      </c>
      <c r="K15" s="18">
        <v>0</v>
      </c>
      <c r="L15" s="18">
        <v>0</v>
      </c>
      <c r="M15" s="18">
        <f t="shared" ref="M15" si="15">N15+O15+P15+Q15</f>
        <v>0</v>
      </c>
      <c r="N15" s="18">
        <v>0</v>
      </c>
      <c r="O15" s="18">
        <v>0</v>
      </c>
      <c r="P15" s="18">
        <v>0</v>
      </c>
      <c r="Q15" s="18">
        <v>0</v>
      </c>
      <c r="R15" s="18">
        <f t="shared" ref="R15:R17" si="16">S15+T15+U15</f>
        <v>0</v>
      </c>
      <c r="S15" s="18">
        <v>0</v>
      </c>
      <c r="T15" s="18">
        <v>0</v>
      </c>
      <c r="U15" s="18">
        <v>0</v>
      </c>
      <c r="V15" s="18">
        <f t="shared" ref="V15:V17" si="17">M15+R15</f>
        <v>0</v>
      </c>
      <c r="W15" s="18">
        <v>0</v>
      </c>
      <c r="X15" s="18">
        <v>0</v>
      </c>
      <c r="Y15" s="18">
        <f t="shared" ref="Y15" si="18">E15+I15-L15-V15</f>
        <v>9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v>12</v>
      </c>
      <c r="D16" s="17">
        <v>0</v>
      </c>
      <c r="E16" s="16">
        <v>12</v>
      </c>
      <c r="F16" s="20">
        <v>0</v>
      </c>
      <c r="G16" s="20">
        <v>0</v>
      </c>
      <c r="H16" s="17">
        <v>24</v>
      </c>
      <c r="I16" s="17">
        <f t="shared" si="14"/>
        <v>23</v>
      </c>
      <c r="J16" s="4">
        <v>0</v>
      </c>
      <c r="K16" s="4">
        <v>1</v>
      </c>
      <c r="L16" s="18">
        <v>0</v>
      </c>
      <c r="M16" s="18">
        <v>3</v>
      </c>
      <c r="N16" s="4">
        <v>1</v>
      </c>
      <c r="O16" s="4">
        <v>1</v>
      </c>
      <c r="P16" s="4">
        <v>1</v>
      </c>
      <c r="Q16" s="4">
        <v>0</v>
      </c>
      <c r="R16" s="18">
        <f t="shared" si="16"/>
        <v>1</v>
      </c>
      <c r="S16" s="4">
        <v>0</v>
      </c>
      <c r="T16" s="4">
        <v>1</v>
      </c>
      <c r="U16" s="4">
        <v>0</v>
      </c>
      <c r="V16" s="18">
        <f t="shared" si="17"/>
        <v>4</v>
      </c>
      <c r="W16" s="4">
        <v>0</v>
      </c>
      <c r="X16" s="4">
        <v>1</v>
      </c>
      <c r="Y16" s="18">
        <f t="shared" ref="Y16:Y17" si="19">E16+I16-V16</f>
        <v>31</v>
      </c>
      <c r="Z16" s="4">
        <v>1</v>
      </c>
      <c r="AA16" s="4">
        <v>0</v>
      </c>
      <c r="AB16" s="4">
        <v>0</v>
      </c>
      <c r="AC16" s="18">
        <v>0</v>
      </c>
      <c r="AD16" s="4">
        <v>0</v>
      </c>
      <c r="AE16" s="18">
        <v>0</v>
      </c>
      <c r="AF16" s="4"/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v>27</v>
      </c>
      <c r="D17" s="17">
        <v>0</v>
      </c>
      <c r="E17" s="16">
        <v>27</v>
      </c>
      <c r="F17" s="17">
        <v>0</v>
      </c>
      <c r="G17" s="17">
        <v>0</v>
      </c>
      <c r="H17" s="17">
        <v>6</v>
      </c>
      <c r="I17" s="17">
        <v>6</v>
      </c>
      <c r="J17" s="4">
        <v>0</v>
      </c>
      <c r="K17" s="4">
        <v>0</v>
      </c>
      <c r="L17" s="18">
        <v>0</v>
      </c>
      <c r="M17" s="18">
        <f t="shared" ref="M17" si="20">N17+O17+P17+Q17</f>
        <v>17</v>
      </c>
      <c r="N17" s="4">
        <v>0</v>
      </c>
      <c r="O17" s="4">
        <v>2</v>
      </c>
      <c r="P17" s="4">
        <v>15</v>
      </c>
      <c r="Q17" s="4">
        <v>0</v>
      </c>
      <c r="R17" s="18">
        <f t="shared" si="16"/>
        <v>6</v>
      </c>
      <c r="S17" s="4">
        <v>0</v>
      </c>
      <c r="T17" s="4">
        <v>5</v>
      </c>
      <c r="U17" s="4">
        <v>1</v>
      </c>
      <c r="V17" s="18">
        <f t="shared" si="17"/>
        <v>23</v>
      </c>
      <c r="W17" s="4">
        <v>0</v>
      </c>
      <c r="X17" s="4">
        <v>0</v>
      </c>
      <c r="Y17" s="18">
        <f t="shared" si="19"/>
        <v>10</v>
      </c>
      <c r="Z17" s="4">
        <v>0</v>
      </c>
      <c r="AA17" s="4">
        <v>1</v>
      </c>
      <c r="AB17" s="4">
        <v>0</v>
      </c>
      <c r="AC17" s="18">
        <v>1</v>
      </c>
      <c r="AD17" s="4">
        <v>0</v>
      </c>
      <c r="AE17" s="18">
        <v>1</v>
      </c>
      <c r="AF17" s="4"/>
      <c r="AG17" s="4">
        <v>1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38.25" x14ac:dyDescent="0.25">
      <c r="A18" s="14">
        <v>5</v>
      </c>
      <c r="B18" s="13" t="s">
        <v>66</v>
      </c>
      <c r="C18" s="16">
        <v>1</v>
      </c>
      <c r="D18" s="17">
        <v>0</v>
      </c>
      <c r="E18" s="17">
        <f t="shared" ref="E18" si="21">C18-F18-G18</f>
        <v>1</v>
      </c>
      <c r="F18" s="20">
        <v>0</v>
      </c>
      <c r="G18" s="20">
        <v>0</v>
      </c>
      <c r="H18" s="17">
        <v>1</v>
      </c>
      <c r="I18" s="17">
        <v>0</v>
      </c>
      <c r="J18" s="4">
        <v>0</v>
      </c>
      <c r="K18" s="4">
        <v>1</v>
      </c>
      <c r="L18" s="18">
        <v>0</v>
      </c>
      <c r="M18" s="18">
        <v>0</v>
      </c>
      <c r="N18" s="4">
        <v>0</v>
      </c>
      <c r="O18" s="4">
        <v>0</v>
      </c>
      <c r="P18" s="4">
        <v>0</v>
      </c>
      <c r="Q18" s="4">
        <v>0</v>
      </c>
      <c r="R18" s="18">
        <v>0</v>
      </c>
      <c r="S18" s="4">
        <v>0</v>
      </c>
      <c r="T18" s="4">
        <v>0</v>
      </c>
      <c r="U18" s="4">
        <v>0</v>
      </c>
      <c r="V18" s="18">
        <v>0</v>
      </c>
      <c r="W18" s="4">
        <v>1</v>
      </c>
      <c r="X18" s="4">
        <v>0</v>
      </c>
      <c r="Y18" s="18">
        <v>0</v>
      </c>
      <c r="Z18" s="4">
        <v>0</v>
      </c>
      <c r="AA18" s="4">
        <v>0</v>
      </c>
      <c r="AB18" s="4">
        <v>0</v>
      </c>
      <c r="AC18" s="18">
        <f t="shared" si="11"/>
        <v>0</v>
      </c>
      <c r="AD18" s="4">
        <v>0</v>
      </c>
      <c r="AE18" s="18">
        <v>0</v>
      </c>
      <c r="AF18" s="4"/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 t="shared" ref="C19:AP19" si="22">SUM(C20:C26)</f>
        <v>0</v>
      </c>
      <c r="D19" s="6">
        <f t="shared" si="22"/>
        <v>0</v>
      </c>
      <c r="E19" s="6">
        <f t="shared" si="22"/>
        <v>0</v>
      </c>
      <c r="F19" s="6">
        <f t="shared" si="22"/>
        <v>0</v>
      </c>
      <c r="G19" s="6">
        <f t="shared" si="22"/>
        <v>0</v>
      </c>
      <c r="H19" s="6">
        <f t="shared" si="22"/>
        <v>2</v>
      </c>
      <c r="I19" s="6">
        <f t="shared" si="22"/>
        <v>0</v>
      </c>
      <c r="J19" s="6">
        <f t="shared" si="22"/>
        <v>1</v>
      </c>
      <c r="K19" s="6">
        <f t="shared" si="22"/>
        <v>1</v>
      </c>
      <c r="L19" s="6">
        <f t="shared" si="22"/>
        <v>0</v>
      </c>
      <c r="M19" s="6">
        <f t="shared" si="22"/>
        <v>0</v>
      </c>
      <c r="N19" s="6">
        <f t="shared" si="22"/>
        <v>0</v>
      </c>
      <c r="O19" s="6">
        <f t="shared" si="22"/>
        <v>0</v>
      </c>
      <c r="P19" s="6">
        <f t="shared" si="22"/>
        <v>0</v>
      </c>
      <c r="Q19" s="6">
        <f t="shared" si="22"/>
        <v>0</v>
      </c>
      <c r="R19" s="6">
        <f t="shared" si="22"/>
        <v>0</v>
      </c>
      <c r="S19" s="6">
        <f t="shared" si="22"/>
        <v>0</v>
      </c>
      <c r="T19" s="6">
        <f t="shared" si="22"/>
        <v>0</v>
      </c>
      <c r="U19" s="6">
        <f t="shared" si="22"/>
        <v>0</v>
      </c>
      <c r="V19" s="6">
        <f t="shared" si="22"/>
        <v>0</v>
      </c>
      <c r="W19" s="6">
        <f t="shared" si="22"/>
        <v>0</v>
      </c>
      <c r="X19" s="6">
        <f t="shared" si="22"/>
        <v>0</v>
      </c>
      <c r="Y19" s="6">
        <f t="shared" si="22"/>
        <v>0</v>
      </c>
      <c r="Z19" s="6">
        <f t="shared" si="22"/>
        <v>0</v>
      </c>
      <c r="AA19" s="6">
        <f t="shared" si="22"/>
        <v>0</v>
      </c>
      <c r="AB19" s="6">
        <f t="shared" si="22"/>
        <v>2</v>
      </c>
      <c r="AC19" s="6">
        <f t="shared" si="22"/>
        <v>2</v>
      </c>
      <c r="AD19" s="6">
        <f t="shared" si="22"/>
        <v>0</v>
      </c>
      <c r="AE19" s="6">
        <f t="shared" si="22"/>
        <v>2</v>
      </c>
      <c r="AF19" s="6">
        <f t="shared" si="22"/>
        <v>0</v>
      </c>
      <c r="AG19" s="6">
        <f t="shared" si="22"/>
        <v>0</v>
      </c>
      <c r="AH19" s="6">
        <f t="shared" si="22"/>
        <v>0</v>
      </c>
      <c r="AI19" s="6">
        <f t="shared" si="22"/>
        <v>0</v>
      </c>
      <c r="AJ19" s="6">
        <f t="shared" si="22"/>
        <v>0</v>
      </c>
      <c r="AK19" s="6">
        <f t="shared" si="22"/>
        <v>0</v>
      </c>
      <c r="AL19" s="6">
        <f t="shared" si="22"/>
        <v>0</v>
      </c>
      <c r="AM19" s="6">
        <f t="shared" si="22"/>
        <v>0</v>
      </c>
      <c r="AN19" s="6">
        <f t="shared" si="22"/>
        <v>0</v>
      </c>
      <c r="AO19" s="6">
        <f t="shared" si="22"/>
        <v>0</v>
      </c>
      <c r="AP19" s="6">
        <f t="shared" si="22"/>
        <v>0</v>
      </c>
    </row>
    <row r="20" spans="1:42" ht="25.5" x14ac:dyDescent="0.25">
      <c r="A20" s="14" t="s">
        <v>8</v>
      </c>
      <c r="B20" s="30" t="s">
        <v>68</v>
      </c>
      <c r="C20" s="16">
        <f t="shared" ref="C20:E41" si="23">E20+F20+G20</f>
        <v>0</v>
      </c>
      <c r="D20" s="17">
        <f t="shared" ref="D20:D41" si="24">L20+V20+W20+Y20-I20-E20</f>
        <v>0</v>
      </c>
      <c r="E20" s="16">
        <f t="shared" si="23"/>
        <v>0</v>
      </c>
      <c r="F20" s="20">
        <v>0</v>
      </c>
      <c r="G20" s="20">
        <v>0</v>
      </c>
      <c r="H20" s="20">
        <v>0</v>
      </c>
      <c r="I20" s="17">
        <f t="shared" si="6"/>
        <v>0</v>
      </c>
      <c r="J20" s="4">
        <v>0</v>
      </c>
      <c r="K20" s="4">
        <v>0</v>
      </c>
      <c r="L20" s="4">
        <v>0</v>
      </c>
      <c r="M20" s="18">
        <f t="shared" si="7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8"/>
        <v>0</v>
      </c>
      <c r="S20" s="4">
        <v>0</v>
      </c>
      <c r="T20" s="4">
        <v>0</v>
      </c>
      <c r="U20" s="4">
        <v>0</v>
      </c>
      <c r="V20" s="18">
        <f t="shared" si="9"/>
        <v>0</v>
      </c>
      <c r="W20" s="4">
        <v>0</v>
      </c>
      <c r="X20" s="4">
        <v>0</v>
      </c>
      <c r="Y20" s="18">
        <f t="shared" si="10"/>
        <v>0</v>
      </c>
      <c r="Z20" s="4">
        <v>0</v>
      </c>
      <c r="AA20" s="4">
        <v>0</v>
      </c>
      <c r="AB20" s="4">
        <v>0</v>
      </c>
      <c r="AC20" s="18">
        <f t="shared" si="11"/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23"/>
        <v>0</v>
      </c>
      <c r="D21" s="17">
        <f t="shared" si="24"/>
        <v>0</v>
      </c>
      <c r="E21" s="16">
        <f t="shared" si="23"/>
        <v>0</v>
      </c>
      <c r="F21" s="17">
        <v>0</v>
      </c>
      <c r="G21" s="17">
        <v>0</v>
      </c>
      <c r="H21" s="20">
        <v>0</v>
      </c>
      <c r="I21" s="17">
        <f t="shared" si="6"/>
        <v>0</v>
      </c>
      <c r="J21" s="4">
        <v>0</v>
      </c>
      <c r="K21" s="4">
        <v>0</v>
      </c>
      <c r="L21" s="4">
        <v>0</v>
      </c>
      <c r="M21" s="18">
        <f t="shared" si="7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8"/>
        <v>0</v>
      </c>
      <c r="S21" s="4">
        <v>0</v>
      </c>
      <c r="T21" s="4">
        <v>0</v>
      </c>
      <c r="U21" s="4">
        <v>0</v>
      </c>
      <c r="V21" s="18">
        <f t="shared" si="9"/>
        <v>0</v>
      </c>
      <c r="W21" s="4">
        <v>0</v>
      </c>
      <c r="X21" s="4">
        <v>0</v>
      </c>
      <c r="Y21" s="18">
        <f t="shared" si="10"/>
        <v>0</v>
      </c>
      <c r="Z21" s="4">
        <v>0</v>
      </c>
      <c r="AA21" s="4">
        <v>0</v>
      </c>
      <c r="AB21" s="4">
        <v>0</v>
      </c>
      <c r="AC21" s="18">
        <f t="shared" si="11"/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v>0</v>
      </c>
      <c r="D22" s="17">
        <f t="shared" si="24"/>
        <v>0</v>
      </c>
      <c r="E22" s="16">
        <v>0</v>
      </c>
      <c r="F22" s="20">
        <v>0</v>
      </c>
      <c r="G22" s="20">
        <v>0</v>
      </c>
      <c r="H22" s="20">
        <v>2</v>
      </c>
      <c r="I22" s="17">
        <f t="shared" si="6"/>
        <v>0</v>
      </c>
      <c r="J22" s="4">
        <v>1</v>
      </c>
      <c r="K22" s="4">
        <v>1</v>
      </c>
      <c r="L22" s="4">
        <v>0</v>
      </c>
      <c r="M22" s="18">
        <f t="shared" si="7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8"/>
        <v>0</v>
      </c>
      <c r="S22" s="4">
        <v>0</v>
      </c>
      <c r="T22" s="4">
        <v>0</v>
      </c>
      <c r="U22" s="4">
        <v>0</v>
      </c>
      <c r="V22" s="18">
        <f t="shared" si="9"/>
        <v>0</v>
      </c>
      <c r="W22" s="4">
        <v>0</v>
      </c>
      <c r="X22" s="4">
        <v>0</v>
      </c>
      <c r="Y22" s="18">
        <f t="shared" si="10"/>
        <v>0</v>
      </c>
      <c r="Z22" s="4">
        <v>0</v>
      </c>
      <c r="AA22" s="4">
        <v>0</v>
      </c>
      <c r="AB22" s="4">
        <v>2</v>
      </c>
      <c r="AC22" s="18">
        <f t="shared" si="11"/>
        <v>2</v>
      </c>
      <c r="AD22" s="4">
        <v>0</v>
      </c>
      <c r="AE22" s="18">
        <v>2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23"/>
        <v>0</v>
      </c>
      <c r="D23" s="17">
        <f t="shared" si="24"/>
        <v>0</v>
      </c>
      <c r="E23" s="16">
        <f t="shared" si="23"/>
        <v>0</v>
      </c>
      <c r="F23" s="20">
        <v>0</v>
      </c>
      <c r="G23" s="20">
        <v>0</v>
      </c>
      <c r="H23" s="20">
        <v>0</v>
      </c>
      <c r="I23" s="17">
        <f t="shared" si="6"/>
        <v>0</v>
      </c>
      <c r="J23" s="4">
        <v>0</v>
      </c>
      <c r="K23" s="4">
        <v>0</v>
      </c>
      <c r="L23" s="4">
        <v>0</v>
      </c>
      <c r="M23" s="18">
        <f t="shared" si="7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8"/>
        <v>0</v>
      </c>
      <c r="S23" s="4">
        <v>0</v>
      </c>
      <c r="T23" s="4">
        <v>0</v>
      </c>
      <c r="U23" s="4">
        <v>0</v>
      </c>
      <c r="V23" s="18">
        <f t="shared" si="9"/>
        <v>0</v>
      </c>
      <c r="W23" s="4">
        <v>0</v>
      </c>
      <c r="X23" s="4">
        <v>0</v>
      </c>
      <c r="Y23" s="18">
        <f t="shared" si="10"/>
        <v>0</v>
      </c>
      <c r="Z23" s="4">
        <v>0</v>
      </c>
      <c r="AA23" s="4">
        <v>0</v>
      </c>
      <c r="AB23" s="4">
        <v>0</v>
      </c>
      <c r="AC23" s="18">
        <f t="shared" si="11"/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23"/>
        <v>0</v>
      </c>
      <c r="D24" s="17">
        <f t="shared" si="24"/>
        <v>0</v>
      </c>
      <c r="E24" s="16">
        <f t="shared" si="23"/>
        <v>0</v>
      </c>
      <c r="F24" s="20">
        <v>0</v>
      </c>
      <c r="G24" s="20">
        <v>0</v>
      </c>
      <c r="H24" s="20">
        <v>0</v>
      </c>
      <c r="I24" s="17">
        <f t="shared" si="6"/>
        <v>0</v>
      </c>
      <c r="J24" s="4">
        <v>0</v>
      </c>
      <c r="K24" s="4">
        <v>0</v>
      </c>
      <c r="L24" s="4">
        <v>0</v>
      </c>
      <c r="M24" s="18">
        <f t="shared" si="7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8"/>
        <v>0</v>
      </c>
      <c r="S24" s="4">
        <v>0</v>
      </c>
      <c r="T24" s="4">
        <v>0</v>
      </c>
      <c r="U24" s="4">
        <v>0</v>
      </c>
      <c r="V24" s="18">
        <f t="shared" si="9"/>
        <v>0</v>
      </c>
      <c r="W24" s="4">
        <v>0</v>
      </c>
      <c r="X24" s="4">
        <v>0</v>
      </c>
      <c r="Y24" s="18">
        <f t="shared" si="10"/>
        <v>0</v>
      </c>
      <c r="Z24" s="4">
        <v>0</v>
      </c>
      <c r="AA24" s="4">
        <v>0</v>
      </c>
      <c r="AB24" s="4">
        <v>0</v>
      </c>
      <c r="AC24" s="18">
        <f t="shared" si="11"/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23"/>
        <v>0</v>
      </c>
      <c r="D25" s="17">
        <f t="shared" si="24"/>
        <v>0</v>
      </c>
      <c r="E25" s="16">
        <f t="shared" si="23"/>
        <v>0</v>
      </c>
      <c r="F25" s="20">
        <v>0</v>
      </c>
      <c r="G25" s="20">
        <v>0</v>
      </c>
      <c r="H25" s="20">
        <v>0</v>
      </c>
      <c r="I25" s="17">
        <f t="shared" si="6"/>
        <v>0</v>
      </c>
      <c r="J25" s="4">
        <v>0</v>
      </c>
      <c r="K25" s="4">
        <v>0</v>
      </c>
      <c r="L25" s="4">
        <v>0</v>
      </c>
      <c r="M25" s="18">
        <f t="shared" si="7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8"/>
        <v>0</v>
      </c>
      <c r="S25" s="4">
        <v>0</v>
      </c>
      <c r="T25" s="4">
        <v>0</v>
      </c>
      <c r="U25" s="4">
        <v>0</v>
      </c>
      <c r="V25" s="18">
        <f t="shared" si="9"/>
        <v>0</v>
      </c>
      <c r="W25" s="4">
        <v>0</v>
      </c>
      <c r="X25" s="4">
        <v>0</v>
      </c>
      <c r="Y25" s="18">
        <f t="shared" si="10"/>
        <v>0</v>
      </c>
      <c r="Z25" s="4">
        <v>0</v>
      </c>
      <c r="AA25" s="4">
        <v>0</v>
      </c>
      <c r="AB25" s="4">
        <v>0</v>
      </c>
      <c r="AC25" s="18">
        <f t="shared" si="11"/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23"/>
        <v>0</v>
      </c>
      <c r="D26" s="17">
        <f t="shared" si="24"/>
        <v>0</v>
      </c>
      <c r="E26" s="16">
        <f t="shared" si="23"/>
        <v>0</v>
      </c>
      <c r="F26" s="20">
        <v>0</v>
      </c>
      <c r="G26" s="20">
        <v>0</v>
      </c>
      <c r="H26" s="20">
        <v>0</v>
      </c>
      <c r="I26" s="17">
        <f t="shared" si="6"/>
        <v>0</v>
      </c>
      <c r="J26" s="4">
        <v>0</v>
      </c>
      <c r="K26" s="4">
        <v>0</v>
      </c>
      <c r="L26" s="4">
        <v>0</v>
      </c>
      <c r="M26" s="18">
        <f t="shared" si="7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8"/>
        <v>0</v>
      </c>
      <c r="S26" s="4">
        <v>0</v>
      </c>
      <c r="T26" s="4">
        <v>0</v>
      </c>
      <c r="U26" s="4">
        <v>0</v>
      </c>
      <c r="V26" s="18">
        <f t="shared" si="9"/>
        <v>0</v>
      </c>
      <c r="W26" s="4">
        <v>0</v>
      </c>
      <c r="X26" s="4">
        <v>0</v>
      </c>
      <c r="Y26" s="18">
        <f t="shared" si="10"/>
        <v>0</v>
      </c>
      <c r="Z26" s="4">
        <v>0</v>
      </c>
      <c r="AA26" s="4">
        <v>0</v>
      </c>
      <c r="AB26" s="4">
        <v>0</v>
      </c>
      <c r="AC26" s="18">
        <f t="shared" si="11"/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25.5" x14ac:dyDescent="0.25">
      <c r="A27" s="14">
        <v>7</v>
      </c>
      <c r="B27" s="13" t="s">
        <v>75</v>
      </c>
      <c r="C27" s="6">
        <f t="shared" ref="C27:AP27" si="25">SUM(C28:C32)</f>
        <v>0</v>
      </c>
      <c r="D27" s="6">
        <f t="shared" si="25"/>
        <v>0</v>
      </c>
      <c r="E27" s="6">
        <f t="shared" si="25"/>
        <v>0</v>
      </c>
      <c r="F27" s="6">
        <f t="shared" si="25"/>
        <v>0</v>
      </c>
      <c r="G27" s="6">
        <f t="shared" si="25"/>
        <v>0</v>
      </c>
      <c r="H27" s="6">
        <f t="shared" si="25"/>
        <v>0</v>
      </c>
      <c r="I27" s="6">
        <f t="shared" si="25"/>
        <v>0</v>
      </c>
      <c r="J27" s="6">
        <f t="shared" si="25"/>
        <v>0</v>
      </c>
      <c r="K27" s="6">
        <f t="shared" si="25"/>
        <v>0</v>
      </c>
      <c r="L27" s="6">
        <f t="shared" si="25"/>
        <v>0</v>
      </c>
      <c r="M27" s="6">
        <f t="shared" si="25"/>
        <v>0</v>
      </c>
      <c r="N27" s="6">
        <f t="shared" si="25"/>
        <v>0</v>
      </c>
      <c r="O27" s="6">
        <f t="shared" si="25"/>
        <v>0</v>
      </c>
      <c r="P27" s="6">
        <f t="shared" si="25"/>
        <v>0</v>
      </c>
      <c r="Q27" s="6">
        <f t="shared" si="25"/>
        <v>0</v>
      </c>
      <c r="R27" s="6">
        <f t="shared" si="25"/>
        <v>0</v>
      </c>
      <c r="S27" s="6">
        <f t="shared" si="25"/>
        <v>0</v>
      </c>
      <c r="T27" s="6">
        <f t="shared" si="25"/>
        <v>0</v>
      </c>
      <c r="U27" s="6">
        <f t="shared" si="25"/>
        <v>0</v>
      </c>
      <c r="V27" s="6">
        <f t="shared" si="25"/>
        <v>0</v>
      </c>
      <c r="W27" s="6">
        <f t="shared" si="25"/>
        <v>0</v>
      </c>
      <c r="X27" s="6">
        <f t="shared" si="25"/>
        <v>0</v>
      </c>
      <c r="Y27" s="6">
        <f t="shared" si="25"/>
        <v>0</v>
      </c>
      <c r="Z27" s="6">
        <f t="shared" si="25"/>
        <v>0</v>
      </c>
      <c r="AA27" s="6">
        <f t="shared" si="25"/>
        <v>0</v>
      </c>
      <c r="AB27" s="6">
        <f t="shared" si="25"/>
        <v>0</v>
      </c>
      <c r="AC27" s="6">
        <f t="shared" si="25"/>
        <v>0</v>
      </c>
      <c r="AD27" s="6">
        <f t="shared" si="25"/>
        <v>0</v>
      </c>
      <c r="AE27" s="6">
        <f t="shared" si="25"/>
        <v>0</v>
      </c>
      <c r="AF27" s="6">
        <f t="shared" si="25"/>
        <v>0</v>
      </c>
      <c r="AG27" s="6">
        <f t="shared" si="25"/>
        <v>0</v>
      </c>
      <c r="AH27" s="6">
        <f t="shared" si="25"/>
        <v>0</v>
      </c>
      <c r="AI27" s="6">
        <f t="shared" si="25"/>
        <v>0</v>
      </c>
      <c r="AJ27" s="6">
        <f t="shared" si="25"/>
        <v>0</v>
      </c>
      <c r="AK27" s="6">
        <f t="shared" si="25"/>
        <v>0</v>
      </c>
      <c r="AL27" s="6">
        <f t="shared" si="25"/>
        <v>0</v>
      </c>
      <c r="AM27" s="6">
        <f t="shared" si="25"/>
        <v>0</v>
      </c>
      <c r="AN27" s="6">
        <f t="shared" si="25"/>
        <v>0</v>
      </c>
      <c r="AO27" s="6">
        <f t="shared" si="25"/>
        <v>0</v>
      </c>
      <c r="AP27" s="6">
        <f t="shared" si="25"/>
        <v>0</v>
      </c>
    </row>
    <row r="28" spans="1:42" ht="21" customHeight="1" x14ac:dyDescent="0.25">
      <c r="A28" s="22" t="s">
        <v>14</v>
      </c>
      <c r="B28" s="30" t="s">
        <v>76</v>
      </c>
      <c r="C28" s="16">
        <f t="shared" si="23"/>
        <v>0</v>
      </c>
      <c r="D28" s="17">
        <f t="shared" si="24"/>
        <v>0</v>
      </c>
      <c r="E28" s="16">
        <f t="shared" si="23"/>
        <v>0</v>
      </c>
      <c r="F28" s="20">
        <v>0</v>
      </c>
      <c r="G28" s="20">
        <v>0</v>
      </c>
      <c r="H28" s="20">
        <v>0</v>
      </c>
      <c r="I28" s="17">
        <f t="shared" si="6"/>
        <v>0</v>
      </c>
      <c r="J28" s="4">
        <v>0</v>
      </c>
      <c r="K28" s="4">
        <v>0</v>
      </c>
      <c r="L28" s="4">
        <v>0</v>
      </c>
      <c r="M28" s="18">
        <f t="shared" si="7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8"/>
        <v>0</v>
      </c>
      <c r="S28" s="4">
        <v>0</v>
      </c>
      <c r="T28" s="4">
        <v>0</v>
      </c>
      <c r="U28" s="4">
        <v>0</v>
      </c>
      <c r="V28" s="18">
        <f t="shared" si="9"/>
        <v>0</v>
      </c>
      <c r="W28" s="4">
        <v>0</v>
      </c>
      <c r="X28" s="4">
        <v>0</v>
      </c>
      <c r="Y28" s="18">
        <f t="shared" si="10"/>
        <v>0</v>
      </c>
      <c r="Z28" s="4">
        <v>0</v>
      </c>
      <c r="AA28" s="4">
        <v>0</v>
      </c>
      <c r="AB28" s="4">
        <v>0</v>
      </c>
      <c r="AC28" s="18">
        <f t="shared" si="11"/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ht="21.75" customHeight="1" x14ac:dyDescent="0.25">
      <c r="A29" s="22" t="s">
        <v>15</v>
      </c>
      <c r="B29" s="30" t="s">
        <v>77</v>
      </c>
      <c r="C29" s="16">
        <f t="shared" si="23"/>
        <v>0</v>
      </c>
      <c r="D29" s="17">
        <f t="shared" si="24"/>
        <v>0</v>
      </c>
      <c r="E29" s="16">
        <f t="shared" si="23"/>
        <v>0</v>
      </c>
      <c r="F29" s="20">
        <v>0</v>
      </c>
      <c r="G29" s="20">
        <v>0</v>
      </c>
      <c r="H29" s="20">
        <v>0</v>
      </c>
      <c r="I29" s="17">
        <f t="shared" si="6"/>
        <v>0</v>
      </c>
      <c r="J29" s="4">
        <v>0</v>
      </c>
      <c r="K29" s="4">
        <v>0</v>
      </c>
      <c r="L29" s="4">
        <v>0</v>
      </c>
      <c r="M29" s="18">
        <f t="shared" si="7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8"/>
        <v>0</v>
      </c>
      <c r="S29" s="4">
        <v>0</v>
      </c>
      <c r="T29" s="4">
        <v>0</v>
      </c>
      <c r="U29" s="4">
        <v>0</v>
      </c>
      <c r="V29" s="18">
        <f t="shared" si="9"/>
        <v>0</v>
      </c>
      <c r="W29" s="4">
        <v>0</v>
      </c>
      <c r="X29" s="4">
        <v>0</v>
      </c>
      <c r="Y29" s="18">
        <f t="shared" si="10"/>
        <v>0</v>
      </c>
      <c r="Z29" s="4">
        <v>0</v>
      </c>
      <c r="AA29" s="4">
        <v>0</v>
      </c>
      <c r="AB29" s="4">
        <v>0</v>
      </c>
      <c r="AC29" s="18">
        <f t="shared" si="11"/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30" t="s">
        <v>78</v>
      </c>
      <c r="C30" s="16">
        <f t="shared" si="23"/>
        <v>0</v>
      </c>
      <c r="D30" s="17">
        <f t="shared" si="24"/>
        <v>0</v>
      </c>
      <c r="E30" s="16">
        <f t="shared" si="23"/>
        <v>0</v>
      </c>
      <c r="F30" s="20">
        <v>0</v>
      </c>
      <c r="G30" s="20">
        <v>0</v>
      </c>
      <c r="H30" s="20">
        <v>0</v>
      </c>
      <c r="I30" s="17">
        <f t="shared" si="6"/>
        <v>0</v>
      </c>
      <c r="J30" s="4">
        <v>0</v>
      </c>
      <c r="K30" s="4">
        <v>0</v>
      </c>
      <c r="L30" s="4">
        <v>0</v>
      </c>
      <c r="M30" s="18">
        <f t="shared" si="7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8"/>
        <v>0</v>
      </c>
      <c r="S30" s="4">
        <v>0</v>
      </c>
      <c r="T30" s="4">
        <v>0</v>
      </c>
      <c r="U30" s="4">
        <v>0</v>
      </c>
      <c r="V30" s="18">
        <f t="shared" si="9"/>
        <v>0</v>
      </c>
      <c r="W30" s="4">
        <v>0</v>
      </c>
      <c r="X30" s="4">
        <v>0</v>
      </c>
      <c r="Y30" s="18">
        <f t="shared" si="10"/>
        <v>0</v>
      </c>
      <c r="Z30" s="4">
        <v>0</v>
      </c>
      <c r="AA30" s="4">
        <v>0</v>
      </c>
      <c r="AB30" s="4">
        <v>0</v>
      </c>
      <c r="AC30" s="18">
        <f t="shared" si="11"/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ht="21.75" customHeight="1" x14ac:dyDescent="0.25">
      <c r="A31" s="22" t="s">
        <v>50</v>
      </c>
      <c r="B31" s="30" t="s">
        <v>79</v>
      </c>
      <c r="C31" s="16">
        <f t="shared" si="23"/>
        <v>0</v>
      </c>
      <c r="D31" s="17">
        <f t="shared" si="24"/>
        <v>0</v>
      </c>
      <c r="E31" s="16">
        <f t="shared" si="23"/>
        <v>0</v>
      </c>
      <c r="F31" s="20">
        <v>0</v>
      </c>
      <c r="G31" s="20">
        <v>0</v>
      </c>
      <c r="H31" s="20">
        <v>0</v>
      </c>
      <c r="I31" s="17">
        <f t="shared" si="6"/>
        <v>0</v>
      </c>
      <c r="J31" s="4">
        <v>0</v>
      </c>
      <c r="K31" s="4">
        <v>0</v>
      </c>
      <c r="L31" s="4">
        <v>0</v>
      </c>
      <c r="M31" s="18">
        <f t="shared" si="7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8"/>
        <v>0</v>
      </c>
      <c r="S31" s="4">
        <v>0</v>
      </c>
      <c r="T31" s="4">
        <v>0</v>
      </c>
      <c r="U31" s="4">
        <v>0</v>
      </c>
      <c r="V31" s="18">
        <f t="shared" si="9"/>
        <v>0</v>
      </c>
      <c r="W31" s="4">
        <v>0</v>
      </c>
      <c r="X31" s="4">
        <v>0</v>
      </c>
      <c r="Y31" s="18">
        <f t="shared" si="10"/>
        <v>0</v>
      </c>
      <c r="Z31" s="4">
        <v>0</v>
      </c>
      <c r="AA31" s="4">
        <v>0</v>
      </c>
      <c r="AB31" s="4">
        <v>0</v>
      </c>
      <c r="AC31" s="18">
        <f t="shared" si="11"/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ht="24" customHeight="1" x14ac:dyDescent="0.25">
      <c r="A32" s="22" t="s">
        <v>51</v>
      </c>
      <c r="B32" s="30" t="s">
        <v>3</v>
      </c>
      <c r="C32" s="16">
        <f t="shared" si="23"/>
        <v>0</v>
      </c>
      <c r="D32" s="17">
        <f t="shared" si="24"/>
        <v>0</v>
      </c>
      <c r="E32" s="16">
        <f t="shared" si="23"/>
        <v>0</v>
      </c>
      <c r="F32" s="20">
        <v>0</v>
      </c>
      <c r="G32" s="20">
        <v>0</v>
      </c>
      <c r="H32" s="20">
        <v>0</v>
      </c>
      <c r="I32" s="17">
        <f t="shared" si="6"/>
        <v>0</v>
      </c>
      <c r="J32" s="4">
        <v>0</v>
      </c>
      <c r="K32" s="4">
        <v>0</v>
      </c>
      <c r="L32" s="4">
        <v>0</v>
      </c>
      <c r="M32" s="18">
        <f t="shared" si="7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8"/>
        <v>0</v>
      </c>
      <c r="S32" s="4">
        <v>0</v>
      </c>
      <c r="T32" s="4">
        <v>0</v>
      </c>
      <c r="U32" s="4">
        <v>0</v>
      </c>
      <c r="V32" s="18">
        <f t="shared" si="9"/>
        <v>0</v>
      </c>
      <c r="W32" s="4">
        <v>0</v>
      </c>
      <c r="X32" s="4">
        <v>0</v>
      </c>
      <c r="Y32" s="18">
        <f t="shared" si="10"/>
        <v>0</v>
      </c>
      <c r="Z32" s="4">
        <v>0</v>
      </c>
      <c r="AA32" s="4">
        <v>0</v>
      </c>
      <c r="AB32" s="4">
        <v>0</v>
      </c>
      <c r="AC32" s="18">
        <f t="shared" si="11"/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23"/>
        <v>0</v>
      </c>
      <c r="D33" s="17">
        <f t="shared" si="24"/>
        <v>0</v>
      </c>
      <c r="E33" s="16">
        <f t="shared" si="23"/>
        <v>0</v>
      </c>
      <c r="F33" s="20">
        <v>0</v>
      </c>
      <c r="G33" s="20">
        <v>0</v>
      </c>
      <c r="H33" s="20">
        <v>0</v>
      </c>
      <c r="I33" s="17">
        <f t="shared" si="6"/>
        <v>0</v>
      </c>
      <c r="J33" s="4">
        <v>0</v>
      </c>
      <c r="K33" s="4">
        <v>0</v>
      </c>
      <c r="L33" s="4">
        <v>0</v>
      </c>
      <c r="M33" s="18">
        <f t="shared" si="7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8"/>
        <v>0</v>
      </c>
      <c r="S33" s="4">
        <v>0</v>
      </c>
      <c r="T33" s="4">
        <v>0</v>
      </c>
      <c r="U33" s="4">
        <v>0</v>
      </c>
      <c r="V33" s="18">
        <f t="shared" si="9"/>
        <v>0</v>
      </c>
      <c r="W33" s="4">
        <v>0</v>
      </c>
      <c r="X33" s="4">
        <v>0</v>
      </c>
      <c r="Y33" s="18">
        <f t="shared" si="10"/>
        <v>0</v>
      </c>
      <c r="Z33" s="4">
        <v>0</v>
      </c>
      <c r="AA33" s="4">
        <v>0</v>
      </c>
      <c r="AB33" s="4">
        <v>0</v>
      </c>
      <c r="AC33" s="18">
        <f t="shared" si="11"/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19.5" customHeight="1" x14ac:dyDescent="0.25">
      <c r="A34" s="22" t="s">
        <v>143</v>
      </c>
      <c r="B34" s="13" t="s">
        <v>150</v>
      </c>
      <c r="C34" s="16">
        <v>0</v>
      </c>
      <c r="D34" s="17">
        <f t="shared" si="24"/>
        <v>0</v>
      </c>
      <c r="E34" s="16">
        <v>0</v>
      </c>
      <c r="F34" s="20">
        <v>0</v>
      </c>
      <c r="G34" s="20">
        <v>0</v>
      </c>
      <c r="H34" s="20">
        <v>0</v>
      </c>
      <c r="I34" s="17">
        <f t="shared" si="6"/>
        <v>0</v>
      </c>
      <c r="J34" s="4">
        <v>0</v>
      </c>
      <c r="K34" s="4">
        <v>0</v>
      </c>
      <c r="L34" s="4">
        <v>0</v>
      </c>
      <c r="M34" s="18">
        <f t="shared" si="7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8"/>
        <v>0</v>
      </c>
      <c r="S34" s="4">
        <v>0</v>
      </c>
      <c r="T34" s="4">
        <v>0</v>
      </c>
      <c r="U34" s="4">
        <v>0</v>
      </c>
      <c r="V34" s="18">
        <f t="shared" si="9"/>
        <v>0</v>
      </c>
      <c r="W34" s="4">
        <v>0</v>
      </c>
      <c r="X34" s="4">
        <v>0</v>
      </c>
      <c r="Y34" s="18">
        <f t="shared" si="10"/>
        <v>0</v>
      </c>
      <c r="Z34" s="4">
        <v>0</v>
      </c>
      <c r="AA34" s="4">
        <v>0</v>
      </c>
      <c r="AB34" s="4">
        <v>0</v>
      </c>
      <c r="AC34" s="18">
        <f t="shared" si="11"/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33.75" customHeight="1" x14ac:dyDescent="0.25">
      <c r="A35" s="22" t="s">
        <v>99</v>
      </c>
      <c r="B35" s="13" t="s">
        <v>149</v>
      </c>
      <c r="C35" s="16">
        <v>5</v>
      </c>
      <c r="D35" s="17">
        <v>0</v>
      </c>
      <c r="E35" s="16">
        <v>5</v>
      </c>
      <c r="F35" s="20">
        <v>0</v>
      </c>
      <c r="G35" s="20">
        <v>0</v>
      </c>
      <c r="H35" s="20">
        <v>2</v>
      </c>
      <c r="I35" s="17">
        <v>2</v>
      </c>
      <c r="J35" s="4">
        <v>0</v>
      </c>
      <c r="K35" s="4">
        <v>0</v>
      </c>
      <c r="L35" s="4">
        <v>0</v>
      </c>
      <c r="M35" s="18">
        <f t="shared" si="7"/>
        <v>0</v>
      </c>
      <c r="N35" s="4">
        <v>0</v>
      </c>
      <c r="O35" s="4">
        <v>0</v>
      </c>
      <c r="P35" s="4">
        <v>0</v>
      </c>
      <c r="Q35" s="4">
        <v>0</v>
      </c>
      <c r="R35" s="18">
        <v>0</v>
      </c>
      <c r="S35" s="4">
        <v>0</v>
      </c>
      <c r="T35" s="4">
        <v>0</v>
      </c>
      <c r="U35" s="4">
        <v>0</v>
      </c>
      <c r="V35" s="18">
        <f t="shared" si="9"/>
        <v>0</v>
      </c>
      <c r="W35" s="4">
        <v>0</v>
      </c>
      <c r="X35" s="4">
        <v>0</v>
      </c>
      <c r="Y35" s="18">
        <f t="shared" ref="Y35" si="26">E35+I35-V35</f>
        <v>7</v>
      </c>
      <c r="Z35" s="4">
        <v>0</v>
      </c>
      <c r="AA35" s="4">
        <v>0</v>
      </c>
      <c r="AB35" s="4">
        <v>2</v>
      </c>
      <c r="AC35" s="18">
        <f t="shared" si="11"/>
        <v>2</v>
      </c>
      <c r="AD35" s="4">
        <v>0</v>
      </c>
      <c r="AE35" s="18">
        <v>2</v>
      </c>
      <c r="AF35" s="4"/>
      <c r="AG35" s="4">
        <v>2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69.75" customHeight="1" x14ac:dyDescent="0.25">
      <c r="A36" s="22" t="s">
        <v>100</v>
      </c>
      <c r="B36" s="13" t="s">
        <v>151</v>
      </c>
      <c r="C36" s="16">
        <v>2</v>
      </c>
      <c r="D36" s="17">
        <v>0</v>
      </c>
      <c r="E36" s="16">
        <v>2</v>
      </c>
      <c r="F36" s="20">
        <v>0</v>
      </c>
      <c r="G36" s="20">
        <v>0</v>
      </c>
      <c r="H36" s="20">
        <v>0</v>
      </c>
      <c r="I36" s="17">
        <v>0</v>
      </c>
      <c r="J36" s="4">
        <v>0</v>
      </c>
      <c r="K36" s="4">
        <v>0</v>
      </c>
      <c r="L36" s="4">
        <v>0</v>
      </c>
      <c r="M36" s="18">
        <v>2</v>
      </c>
      <c r="N36" s="4">
        <v>1</v>
      </c>
      <c r="O36" s="4">
        <v>0</v>
      </c>
      <c r="P36" s="4">
        <v>1</v>
      </c>
      <c r="Q36" s="4">
        <v>0</v>
      </c>
      <c r="R36" s="18">
        <v>0</v>
      </c>
      <c r="S36" s="4">
        <v>0</v>
      </c>
      <c r="T36" s="4">
        <v>0</v>
      </c>
      <c r="U36" s="4">
        <v>0</v>
      </c>
      <c r="V36" s="18">
        <f t="shared" si="9"/>
        <v>2</v>
      </c>
      <c r="W36" s="4">
        <v>0</v>
      </c>
      <c r="X36" s="4">
        <v>0</v>
      </c>
      <c r="Y36" s="18">
        <f t="shared" ref="Y36" si="27">E36+I36-M36-R36</f>
        <v>0</v>
      </c>
      <c r="Z36" s="4">
        <v>0</v>
      </c>
      <c r="AA36" s="4">
        <v>1</v>
      </c>
      <c r="AB36" s="4">
        <v>0</v>
      </c>
      <c r="AC36" s="18">
        <f t="shared" si="11"/>
        <v>1</v>
      </c>
      <c r="AD36" s="4">
        <v>0</v>
      </c>
      <c r="AE36" s="18">
        <v>1</v>
      </c>
      <c r="AF36" s="4"/>
      <c r="AG36" s="4">
        <v>1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40.5" customHeight="1" x14ac:dyDescent="0.25">
      <c r="A37" s="22" t="s">
        <v>101</v>
      </c>
      <c r="B37" s="13" t="s">
        <v>148</v>
      </c>
      <c r="C37" s="16">
        <v>2</v>
      </c>
      <c r="D37" s="17">
        <v>0</v>
      </c>
      <c r="E37" s="16">
        <v>2</v>
      </c>
      <c r="F37" s="20">
        <v>0</v>
      </c>
      <c r="G37" s="20">
        <v>0</v>
      </c>
      <c r="H37" s="20">
        <v>1</v>
      </c>
      <c r="I37" s="17">
        <v>1</v>
      </c>
      <c r="J37" s="4">
        <v>0</v>
      </c>
      <c r="K37" s="4">
        <v>0</v>
      </c>
      <c r="L37" s="4">
        <v>0</v>
      </c>
      <c r="M37" s="18">
        <v>3</v>
      </c>
      <c r="N37" s="4">
        <v>1</v>
      </c>
      <c r="O37" s="4">
        <v>0</v>
      </c>
      <c r="P37" s="4">
        <v>2</v>
      </c>
      <c r="Q37" s="4">
        <v>0</v>
      </c>
      <c r="R37" s="18">
        <v>0</v>
      </c>
      <c r="S37" s="4">
        <v>0</v>
      </c>
      <c r="T37" s="4">
        <v>0</v>
      </c>
      <c r="U37" s="4">
        <v>0</v>
      </c>
      <c r="V37" s="18">
        <v>3</v>
      </c>
      <c r="W37" s="4">
        <v>0</v>
      </c>
      <c r="X37" s="4">
        <v>0</v>
      </c>
      <c r="Y37" s="18">
        <f t="shared" ref="Y37" si="28">E37+I37-V37</f>
        <v>0</v>
      </c>
      <c r="Z37" s="4">
        <v>0</v>
      </c>
      <c r="AA37" s="4">
        <v>0</v>
      </c>
      <c r="AB37" s="4">
        <v>0</v>
      </c>
      <c r="AC37" s="18">
        <f t="shared" si="11"/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38.25" x14ac:dyDescent="0.25">
      <c r="A38" s="22" t="s">
        <v>82</v>
      </c>
      <c r="B38" s="13" t="s">
        <v>62</v>
      </c>
      <c r="C38" s="16">
        <f t="shared" si="23"/>
        <v>0</v>
      </c>
      <c r="D38" s="17">
        <f t="shared" si="24"/>
        <v>0</v>
      </c>
      <c r="E38" s="16">
        <f t="shared" si="23"/>
        <v>0</v>
      </c>
      <c r="F38" s="20">
        <v>0</v>
      </c>
      <c r="G38" s="20">
        <v>0</v>
      </c>
      <c r="H38" s="20">
        <v>0</v>
      </c>
      <c r="I38" s="17">
        <f t="shared" si="6"/>
        <v>0</v>
      </c>
      <c r="J38" s="4">
        <v>0</v>
      </c>
      <c r="K38" s="4">
        <v>0</v>
      </c>
      <c r="L38" s="4">
        <v>0</v>
      </c>
      <c r="M38" s="18">
        <f t="shared" si="7"/>
        <v>0</v>
      </c>
      <c r="N38" s="4">
        <v>0</v>
      </c>
      <c r="O38" s="4">
        <v>0</v>
      </c>
      <c r="P38" s="4">
        <v>0</v>
      </c>
      <c r="Q38" s="4">
        <v>0</v>
      </c>
      <c r="R38" s="18">
        <f t="shared" si="8"/>
        <v>0</v>
      </c>
      <c r="S38" s="4">
        <v>0</v>
      </c>
      <c r="T38" s="4">
        <v>0</v>
      </c>
      <c r="U38" s="4">
        <v>0</v>
      </c>
      <c r="V38" s="18">
        <f t="shared" si="9"/>
        <v>0</v>
      </c>
      <c r="W38" s="4">
        <v>0</v>
      </c>
      <c r="X38" s="4">
        <v>0</v>
      </c>
      <c r="Y38" s="18">
        <f t="shared" si="10"/>
        <v>0</v>
      </c>
      <c r="Z38" s="4">
        <v>0</v>
      </c>
      <c r="AA38" s="4">
        <v>0</v>
      </c>
      <c r="AB38" s="4">
        <v>0</v>
      </c>
      <c r="AC38" s="18">
        <f t="shared" si="11"/>
        <v>0</v>
      </c>
      <c r="AD38" s="4">
        <v>0</v>
      </c>
      <c r="AE38" s="18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38.25" x14ac:dyDescent="0.25">
      <c r="A39" s="22" t="s">
        <v>83</v>
      </c>
      <c r="B39" s="13" t="s">
        <v>63</v>
      </c>
      <c r="C39" s="16">
        <f t="shared" si="23"/>
        <v>0</v>
      </c>
      <c r="D39" s="17">
        <f t="shared" si="24"/>
        <v>0</v>
      </c>
      <c r="E39" s="16">
        <f t="shared" si="23"/>
        <v>0</v>
      </c>
      <c r="F39" s="20">
        <v>0</v>
      </c>
      <c r="G39" s="20">
        <v>0</v>
      </c>
      <c r="H39" s="20">
        <v>0</v>
      </c>
      <c r="I39" s="17">
        <f t="shared" si="6"/>
        <v>0</v>
      </c>
      <c r="J39" s="4">
        <v>0</v>
      </c>
      <c r="K39" s="4">
        <v>0</v>
      </c>
      <c r="L39" s="4">
        <v>0</v>
      </c>
      <c r="M39" s="18">
        <f t="shared" si="7"/>
        <v>0</v>
      </c>
      <c r="N39" s="4">
        <v>0</v>
      </c>
      <c r="O39" s="4">
        <v>0</v>
      </c>
      <c r="P39" s="4">
        <v>0</v>
      </c>
      <c r="Q39" s="4">
        <v>0</v>
      </c>
      <c r="R39" s="18">
        <f t="shared" si="8"/>
        <v>0</v>
      </c>
      <c r="S39" s="4">
        <v>0</v>
      </c>
      <c r="T39" s="4">
        <v>0</v>
      </c>
      <c r="U39" s="4">
        <v>0</v>
      </c>
      <c r="V39" s="18">
        <f t="shared" si="9"/>
        <v>0</v>
      </c>
      <c r="W39" s="4">
        <v>0</v>
      </c>
      <c r="X39" s="4">
        <v>0</v>
      </c>
      <c r="Y39" s="18">
        <f t="shared" si="10"/>
        <v>0</v>
      </c>
      <c r="Z39" s="4">
        <v>0</v>
      </c>
      <c r="AA39" s="4">
        <v>0</v>
      </c>
      <c r="AB39" s="4">
        <v>0</v>
      </c>
      <c r="AC39" s="18">
        <f t="shared" si="11"/>
        <v>0</v>
      </c>
      <c r="AD39" s="4">
        <v>0</v>
      </c>
      <c r="AE39" s="18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ht="38.25" x14ac:dyDescent="0.25">
      <c r="A40" s="22" t="s">
        <v>84</v>
      </c>
      <c r="B40" s="13" t="s">
        <v>64</v>
      </c>
      <c r="C40" s="16">
        <f t="shared" si="23"/>
        <v>0</v>
      </c>
      <c r="D40" s="17">
        <f t="shared" si="24"/>
        <v>0</v>
      </c>
      <c r="E40" s="16">
        <f t="shared" si="23"/>
        <v>0</v>
      </c>
      <c r="F40" s="20">
        <v>0</v>
      </c>
      <c r="G40" s="20">
        <v>0</v>
      </c>
      <c r="H40" s="20">
        <v>0</v>
      </c>
      <c r="I40" s="17">
        <f t="shared" si="6"/>
        <v>0</v>
      </c>
      <c r="J40" s="4">
        <v>0</v>
      </c>
      <c r="K40" s="4">
        <v>0</v>
      </c>
      <c r="L40" s="4">
        <v>0</v>
      </c>
      <c r="M40" s="18">
        <f t="shared" si="7"/>
        <v>0</v>
      </c>
      <c r="N40" s="4">
        <v>0</v>
      </c>
      <c r="O40" s="4">
        <v>0</v>
      </c>
      <c r="P40" s="4">
        <v>0</v>
      </c>
      <c r="Q40" s="4">
        <v>0</v>
      </c>
      <c r="R40" s="18">
        <f t="shared" si="8"/>
        <v>0</v>
      </c>
      <c r="S40" s="4">
        <v>0</v>
      </c>
      <c r="T40" s="4">
        <v>0</v>
      </c>
      <c r="U40" s="4">
        <v>0</v>
      </c>
      <c r="V40" s="18">
        <f t="shared" si="9"/>
        <v>0</v>
      </c>
      <c r="W40" s="4">
        <v>0</v>
      </c>
      <c r="X40" s="4">
        <v>0</v>
      </c>
      <c r="Y40" s="18">
        <f t="shared" si="10"/>
        <v>0</v>
      </c>
      <c r="Z40" s="4">
        <v>0</v>
      </c>
      <c r="AA40" s="4">
        <v>0</v>
      </c>
      <c r="AB40" s="4">
        <v>0</v>
      </c>
      <c r="AC40" s="18">
        <f t="shared" si="11"/>
        <v>0</v>
      </c>
      <c r="AD40" s="4">
        <v>0</v>
      </c>
      <c r="AE40" s="18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ht="45" customHeight="1" x14ac:dyDescent="0.25">
      <c r="A41" s="22" t="s">
        <v>94</v>
      </c>
      <c r="B41" s="13" t="s">
        <v>65</v>
      </c>
      <c r="C41" s="16">
        <f t="shared" si="23"/>
        <v>0</v>
      </c>
      <c r="D41" s="17">
        <f t="shared" si="24"/>
        <v>0</v>
      </c>
      <c r="E41" s="16">
        <f t="shared" si="23"/>
        <v>0</v>
      </c>
      <c r="F41" s="20">
        <v>0</v>
      </c>
      <c r="G41" s="20">
        <v>0</v>
      </c>
      <c r="H41" s="20">
        <v>0</v>
      </c>
      <c r="I41" s="17">
        <f t="shared" si="6"/>
        <v>0</v>
      </c>
      <c r="J41" s="4">
        <v>0</v>
      </c>
      <c r="K41" s="4">
        <v>0</v>
      </c>
      <c r="L41" s="4">
        <v>0</v>
      </c>
      <c r="M41" s="18">
        <f t="shared" si="7"/>
        <v>0</v>
      </c>
      <c r="N41" s="4">
        <v>0</v>
      </c>
      <c r="O41" s="4">
        <v>0</v>
      </c>
      <c r="P41" s="4">
        <v>0</v>
      </c>
      <c r="Q41" s="4">
        <v>0</v>
      </c>
      <c r="R41" s="18">
        <f t="shared" si="8"/>
        <v>0</v>
      </c>
      <c r="S41" s="4">
        <v>0</v>
      </c>
      <c r="T41" s="4">
        <v>0</v>
      </c>
      <c r="U41" s="4">
        <v>0</v>
      </c>
      <c r="V41" s="18">
        <f t="shared" si="9"/>
        <v>0</v>
      </c>
      <c r="W41" s="4">
        <v>0</v>
      </c>
      <c r="X41" s="4">
        <v>0</v>
      </c>
      <c r="Y41" s="18">
        <f t="shared" si="10"/>
        <v>0</v>
      </c>
      <c r="Z41" s="4">
        <v>0</v>
      </c>
      <c r="AA41" s="4">
        <v>0</v>
      </c>
      <c r="AB41" s="4">
        <v>0</v>
      </c>
      <c r="AC41" s="18">
        <f t="shared" si="11"/>
        <v>0</v>
      </c>
      <c r="AD41" s="4">
        <v>0</v>
      </c>
      <c r="AE41" s="18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/>
      <c r="AN41" s="4"/>
      <c r="AO41" s="4"/>
      <c r="AP41" s="4"/>
    </row>
    <row r="42" spans="1:42" ht="19.5" customHeight="1" x14ac:dyDescent="0.25">
      <c r="A42" s="22" t="s">
        <v>52</v>
      </c>
      <c r="B42" s="13" t="s">
        <v>3</v>
      </c>
      <c r="C42" s="16">
        <v>4</v>
      </c>
      <c r="D42" s="17">
        <v>0</v>
      </c>
      <c r="E42" s="16">
        <v>4</v>
      </c>
      <c r="F42" s="20">
        <v>0</v>
      </c>
      <c r="G42" s="20">
        <v>0</v>
      </c>
      <c r="H42" s="20">
        <v>1</v>
      </c>
      <c r="I42" s="17">
        <f t="shared" si="6"/>
        <v>0</v>
      </c>
      <c r="J42" s="4">
        <v>1</v>
      </c>
      <c r="K42" s="4">
        <v>0</v>
      </c>
      <c r="L42" s="4">
        <v>0</v>
      </c>
      <c r="M42" s="18">
        <f t="shared" si="7"/>
        <v>1</v>
      </c>
      <c r="N42" s="4">
        <v>0</v>
      </c>
      <c r="O42" s="4">
        <v>0</v>
      </c>
      <c r="P42" s="4">
        <v>1</v>
      </c>
      <c r="Q42" s="4">
        <v>0</v>
      </c>
      <c r="R42" s="18">
        <f t="shared" si="8"/>
        <v>0</v>
      </c>
      <c r="S42" s="4">
        <v>0</v>
      </c>
      <c r="T42" s="4">
        <v>0</v>
      </c>
      <c r="U42" s="4">
        <v>0</v>
      </c>
      <c r="V42" s="18">
        <f t="shared" si="9"/>
        <v>1</v>
      </c>
      <c r="W42" s="4">
        <v>0</v>
      </c>
      <c r="X42" s="4">
        <v>0</v>
      </c>
      <c r="Y42" s="18">
        <f t="shared" ref="Y42" si="29">E42+I42-V42</f>
        <v>3</v>
      </c>
      <c r="Z42" s="4">
        <v>0</v>
      </c>
      <c r="AA42" s="4">
        <v>0</v>
      </c>
      <c r="AB42" s="4">
        <v>0</v>
      </c>
      <c r="AC42" s="18">
        <v>0</v>
      </c>
      <c r="AD42" s="4">
        <v>0</v>
      </c>
      <c r="AE42" s="4">
        <v>0</v>
      </c>
      <c r="AF42" s="4"/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/>
      <c r="AN42" s="4"/>
      <c r="AO42" s="4"/>
      <c r="AP42" s="4"/>
    </row>
    <row r="43" spans="1:42" x14ac:dyDescent="0.25">
      <c r="A43" s="22"/>
      <c r="B43" s="13" t="s">
        <v>16</v>
      </c>
      <c r="C43" s="6">
        <f t="shared" ref="C43:AP43" si="30">C8+C11+C14+C17+C18+C19+C27+C33+C34+C35+C36+C37+C38+C39+C40+C41+C42</f>
        <v>199</v>
      </c>
      <c r="D43" s="6">
        <f t="shared" si="30"/>
        <v>0</v>
      </c>
      <c r="E43" s="6">
        <f t="shared" si="30"/>
        <v>199</v>
      </c>
      <c r="F43" s="6">
        <f t="shared" si="30"/>
        <v>0</v>
      </c>
      <c r="G43" s="6">
        <f t="shared" si="30"/>
        <v>0</v>
      </c>
      <c r="H43" s="6">
        <f t="shared" si="30"/>
        <v>171</v>
      </c>
      <c r="I43" s="6">
        <f t="shared" si="30"/>
        <v>100</v>
      </c>
      <c r="J43" s="6">
        <f t="shared" si="30"/>
        <v>51</v>
      </c>
      <c r="K43" s="6">
        <f t="shared" si="30"/>
        <v>20</v>
      </c>
      <c r="L43" s="6">
        <f t="shared" si="30"/>
        <v>0</v>
      </c>
      <c r="M43" s="6">
        <f t="shared" si="30"/>
        <v>110</v>
      </c>
      <c r="N43" s="6">
        <f t="shared" si="30"/>
        <v>28</v>
      </c>
      <c r="O43" s="6">
        <f t="shared" si="30"/>
        <v>8</v>
      </c>
      <c r="P43" s="6">
        <f t="shared" si="30"/>
        <v>74</v>
      </c>
      <c r="Q43" s="6">
        <f t="shared" si="30"/>
        <v>0</v>
      </c>
      <c r="R43" s="6">
        <f t="shared" si="30"/>
        <v>32</v>
      </c>
      <c r="S43" s="6">
        <f t="shared" si="30"/>
        <v>0</v>
      </c>
      <c r="T43" s="6">
        <f t="shared" si="30"/>
        <v>19</v>
      </c>
      <c r="U43" s="6">
        <f t="shared" si="30"/>
        <v>13</v>
      </c>
      <c r="V43" s="6">
        <f t="shared" si="30"/>
        <v>142</v>
      </c>
      <c r="W43" s="6">
        <f t="shared" si="30"/>
        <v>1</v>
      </c>
      <c r="X43" s="6">
        <f t="shared" si="30"/>
        <v>7</v>
      </c>
      <c r="Y43" s="6">
        <f t="shared" si="30"/>
        <v>156</v>
      </c>
      <c r="Z43" s="6">
        <f t="shared" si="30"/>
        <v>7</v>
      </c>
      <c r="AA43" s="6">
        <f t="shared" si="30"/>
        <v>21</v>
      </c>
      <c r="AB43" s="6">
        <f t="shared" si="30"/>
        <v>10</v>
      </c>
      <c r="AC43" s="6">
        <f t="shared" si="30"/>
        <v>31</v>
      </c>
      <c r="AD43" s="6">
        <f t="shared" si="30"/>
        <v>4</v>
      </c>
      <c r="AE43" s="6">
        <f t="shared" si="30"/>
        <v>27</v>
      </c>
      <c r="AF43" s="6">
        <f t="shared" si="30"/>
        <v>0</v>
      </c>
      <c r="AG43" s="6">
        <f t="shared" si="30"/>
        <v>23</v>
      </c>
      <c r="AH43" s="6">
        <f t="shared" si="30"/>
        <v>1</v>
      </c>
      <c r="AI43" s="6">
        <f t="shared" si="30"/>
        <v>2</v>
      </c>
      <c r="AJ43" s="6">
        <f t="shared" si="30"/>
        <v>3</v>
      </c>
      <c r="AK43" s="6">
        <f t="shared" si="30"/>
        <v>1</v>
      </c>
      <c r="AL43" s="6">
        <f t="shared" si="30"/>
        <v>2</v>
      </c>
      <c r="AM43" s="6">
        <f t="shared" si="30"/>
        <v>0</v>
      </c>
      <c r="AN43" s="6">
        <f t="shared" si="30"/>
        <v>0</v>
      </c>
      <c r="AO43" s="6">
        <f t="shared" si="30"/>
        <v>0</v>
      </c>
      <c r="AP43" s="6">
        <f t="shared" si="30"/>
        <v>0</v>
      </c>
    </row>
    <row r="44" spans="1:42" x14ac:dyDescent="0.25">
      <c r="A44" s="23"/>
      <c r="B44" s="23"/>
      <c r="C44" s="23" t="s">
        <v>103</v>
      </c>
      <c r="D44" s="23" t="s">
        <v>104</v>
      </c>
      <c r="E44" s="23" t="s">
        <v>47</v>
      </c>
      <c r="F44" s="23" t="s">
        <v>105</v>
      </c>
      <c r="G44" s="23" t="s">
        <v>106</v>
      </c>
      <c r="H44" s="23" t="s">
        <v>107</v>
      </c>
      <c r="I44" s="23" t="s">
        <v>108</v>
      </c>
      <c r="J44" s="23" t="s">
        <v>52</v>
      </c>
      <c r="K44" s="23" t="s">
        <v>81</v>
      </c>
      <c r="L44" s="23" t="s">
        <v>82</v>
      </c>
      <c r="M44" s="23" t="s">
        <v>83</v>
      </c>
      <c r="N44" s="23" t="s">
        <v>84</v>
      </c>
      <c r="O44" s="23" t="s">
        <v>94</v>
      </c>
      <c r="P44" s="23" t="s">
        <v>109</v>
      </c>
      <c r="Q44" s="23" t="s">
        <v>110</v>
      </c>
      <c r="R44" s="23" t="s">
        <v>111</v>
      </c>
      <c r="S44" s="23" t="s">
        <v>112</v>
      </c>
      <c r="T44" s="23" t="s">
        <v>113</v>
      </c>
      <c r="U44" s="23" t="s">
        <v>114</v>
      </c>
      <c r="V44" s="23" t="s">
        <v>115</v>
      </c>
      <c r="W44" s="23" t="s">
        <v>116</v>
      </c>
      <c r="X44" s="23" t="s">
        <v>117</v>
      </c>
      <c r="Y44" s="23" t="s">
        <v>118</v>
      </c>
      <c r="Z44" s="23" t="s">
        <v>119</v>
      </c>
      <c r="AA44" s="23" t="s">
        <v>120</v>
      </c>
      <c r="AB44" s="23" t="s">
        <v>121</v>
      </c>
      <c r="AC44" s="23" t="s">
        <v>122</v>
      </c>
      <c r="AD44" s="23" t="s">
        <v>123</v>
      </c>
      <c r="AE44" s="23" t="s">
        <v>124</v>
      </c>
      <c r="AF44" s="23" t="s">
        <v>125</v>
      </c>
      <c r="AG44" s="23" t="s">
        <v>126</v>
      </c>
      <c r="AH44" s="23" t="s">
        <v>127</v>
      </c>
      <c r="AI44" s="23" t="s">
        <v>128</v>
      </c>
      <c r="AJ44" s="23" t="s">
        <v>129</v>
      </c>
      <c r="AK44" s="23" t="s">
        <v>130</v>
      </c>
      <c r="AL44" s="23" t="s">
        <v>131</v>
      </c>
      <c r="AM44" s="23" t="s">
        <v>132</v>
      </c>
      <c r="AN44" s="23" t="s">
        <v>133</v>
      </c>
      <c r="AO44" s="23" t="s">
        <v>134</v>
      </c>
      <c r="AP44" s="23" t="s">
        <v>135</v>
      </c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4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5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4"/>
      <c r="C106" s="24"/>
      <c r="D106" s="24"/>
      <c r="E106" s="24"/>
      <c r="F106" s="24"/>
      <c r="G106" s="24"/>
      <c r="H106" s="24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6"/>
      <c r="B107" s="27"/>
      <c r="C107" s="27"/>
      <c r="D107" s="27"/>
      <c r="E107" s="27"/>
      <c r="F107" s="27"/>
      <c r="G107" s="27"/>
      <c r="H107" s="27"/>
      <c r="I107" s="28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5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4"/>
      <c r="C110" s="24"/>
      <c r="D110" s="24"/>
      <c r="E110" s="24"/>
      <c r="F110" s="24"/>
      <c r="G110" s="24"/>
      <c r="H110" s="24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6"/>
      <c r="B111" s="27"/>
      <c r="C111" s="27"/>
      <c r="D111" s="27"/>
      <c r="E111" s="27"/>
      <c r="F111" s="27"/>
      <c r="G111" s="27"/>
      <c r="H111" s="27"/>
      <c r="I111" s="28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5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4"/>
      <c r="C117" s="24"/>
      <c r="D117" s="24"/>
      <c r="E117" s="24"/>
      <c r="F117" s="24"/>
      <c r="G117" s="24"/>
      <c r="H117" s="24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6"/>
      <c r="B118" s="27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7"/>
      <c r="D122" s="27"/>
      <c r="E122" s="27"/>
      <c r="F122" s="27"/>
      <c r="G122" s="27"/>
      <c r="H122" s="27"/>
      <c r="I122" s="28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5"/>
      <c r="C125" s="25"/>
      <c r="D125" s="25"/>
      <c r="E125" s="25"/>
      <c r="F125" s="25"/>
      <c r="G125" s="25"/>
      <c r="H125" s="25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4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9"/>
      <c r="B127" s="27"/>
      <c r="C127" s="24"/>
      <c r="D127" s="24"/>
      <c r="E127" s="24"/>
      <c r="F127" s="24"/>
      <c r="G127" s="24"/>
      <c r="H127" s="24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7"/>
      <c r="D128" s="27"/>
      <c r="E128" s="27"/>
      <c r="F128" s="27"/>
      <c r="G128" s="27"/>
      <c r="H128" s="27"/>
      <c r="I128" s="28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5"/>
      <c r="C130" s="25"/>
      <c r="D130" s="25"/>
      <c r="E130" s="25"/>
      <c r="F130" s="25"/>
      <c r="G130" s="25"/>
      <c r="H130" s="25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3"/>
      <c r="B131" s="24"/>
      <c r="C131" s="24"/>
      <c r="D131" s="24"/>
      <c r="E131" s="24"/>
      <c r="F131" s="24"/>
      <c r="G131" s="24"/>
      <c r="H131" s="24"/>
      <c r="I131" s="24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9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  <row r="133" spans="1:42" x14ac:dyDescent="0.25">
      <c r="A133" s="29"/>
      <c r="B133" s="27"/>
      <c r="C133" s="27"/>
      <c r="D133" s="27"/>
      <c r="E133" s="27"/>
      <c r="F133" s="27"/>
      <c r="G133" s="27"/>
      <c r="H133" s="27"/>
      <c r="I133" s="28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topLeftCell="AM1" workbookViewId="0">
      <selection activeCell="AQ1" sqref="AQ1:BJ1048576"/>
    </sheetView>
  </sheetViews>
  <sheetFormatPr defaultRowHeight="12.75" x14ac:dyDescent="0.2"/>
  <cols>
    <col min="1" max="1" width="9.28515625" style="157" customWidth="1"/>
    <col min="2" max="2" width="71.42578125" style="157" customWidth="1"/>
    <col min="3" max="3" width="7.140625" style="157" customWidth="1"/>
    <col min="4" max="4" width="8.7109375" style="157" customWidth="1"/>
    <col min="5" max="5" width="7.5703125" style="157" customWidth="1"/>
    <col min="6" max="6" width="7.42578125" style="157" customWidth="1"/>
    <col min="7" max="7" width="8" style="157" customWidth="1"/>
    <col min="8" max="8" width="7.140625" style="157" customWidth="1"/>
    <col min="9" max="9" width="8.42578125" style="157" customWidth="1"/>
    <col min="10" max="10" width="7.85546875" style="157" customWidth="1"/>
    <col min="11" max="11" width="8.28515625" style="157" customWidth="1"/>
    <col min="12" max="12" width="8.140625" style="157" customWidth="1"/>
    <col min="13" max="13" width="8.42578125" style="157" customWidth="1"/>
    <col min="14" max="14" width="7.85546875" style="157" customWidth="1"/>
    <col min="15" max="15" width="7.42578125" style="157" customWidth="1"/>
    <col min="16" max="17" width="6.85546875" style="157" customWidth="1"/>
    <col min="18" max="18" width="7" style="157" customWidth="1"/>
    <col min="19" max="19" width="9.28515625" style="157" customWidth="1"/>
    <col min="20" max="20" width="7.5703125" style="157" customWidth="1"/>
    <col min="21" max="21" width="7" style="157" customWidth="1"/>
    <col min="22" max="22" width="7.85546875" style="157" customWidth="1"/>
    <col min="23" max="23" width="7" style="157" customWidth="1"/>
    <col min="24" max="24" width="8.42578125" style="157" customWidth="1"/>
    <col min="25" max="25" width="11" style="157" customWidth="1"/>
    <col min="26" max="26" width="8" style="157" customWidth="1"/>
    <col min="27" max="27" width="6.140625" style="157" customWidth="1"/>
    <col min="28" max="28" width="6.85546875" style="157" customWidth="1"/>
    <col min="29" max="29" width="5.5703125" style="157" customWidth="1"/>
    <col min="30" max="30" width="7.28515625" style="157" customWidth="1"/>
    <col min="31" max="31" width="8" style="157" customWidth="1"/>
    <col min="32" max="32" width="8.28515625" style="157" customWidth="1"/>
    <col min="33" max="33" width="7.28515625" style="157" customWidth="1"/>
    <col min="34" max="34" width="7.5703125" style="157" customWidth="1"/>
    <col min="35" max="36" width="6.7109375" style="157" customWidth="1"/>
    <col min="37" max="37" width="8.42578125" style="157" customWidth="1"/>
    <col min="38" max="38" width="7.28515625" style="157" customWidth="1"/>
    <col min="39" max="39" width="9.42578125" style="157" customWidth="1"/>
    <col min="40" max="40" width="8.5703125" style="157" customWidth="1"/>
    <col min="41" max="41" width="8.28515625" style="157" customWidth="1"/>
    <col min="42" max="42" width="7" style="157" customWidth="1"/>
    <col min="43" max="16384" width="9.140625" style="157"/>
  </cols>
  <sheetData>
    <row r="1" spans="1:42" x14ac:dyDescent="0.2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x14ac:dyDescent="0.2">
      <c r="A2" s="176" t="s">
        <v>179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x14ac:dyDescent="0.2">
      <c r="A3" s="179" t="s">
        <v>180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">
      <c r="A7" s="158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38.25" x14ac:dyDescent="0.2">
      <c r="A8" s="12">
        <v>1</v>
      </c>
      <c r="B8" s="13" t="s">
        <v>53</v>
      </c>
      <c r="C8" s="6">
        <f t="shared" ref="C8:AP8" si="0">SUM(C9:C10)</f>
        <v>93</v>
      </c>
      <c r="D8" s="6">
        <f t="shared" si="0"/>
        <v>0</v>
      </c>
      <c r="E8" s="6">
        <f t="shared" si="0"/>
        <v>93</v>
      </c>
      <c r="F8" s="6">
        <f t="shared" si="0"/>
        <v>0</v>
      </c>
      <c r="G8" s="6">
        <f t="shared" si="0"/>
        <v>0</v>
      </c>
      <c r="H8" s="6">
        <f t="shared" si="0"/>
        <v>3</v>
      </c>
      <c r="I8" s="6">
        <f t="shared" si="0"/>
        <v>2</v>
      </c>
      <c r="J8" s="6">
        <f t="shared" si="0"/>
        <v>0</v>
      </c>
      <c r="K8" s="6">
        <f t="shared" si="0"/>
        <v>1</v>
      </c>
      <c r="L8" s="6">
        <f t="shared" si="0"/>
        <v>0</v>
      </c>
      <c r="M8" s="6">
        <f t="shared" si="0"/>
        <v>50</v>
      </c>
      <c r="N8" s="6">
        <f t="shared" si="0"/>
        <v>15</v>
      </c>
      <c r="O8" s="6">
        <f t="shared" si="0"/>
        <v>2</v>
      </c>
      <c r="P8" s="6">
        <f t="shared" si="0"/>
        <v>33</v>
      </c>
      <c r="Q8" s="6">
        <f t="shared" si="0"/>
        <v>0</v>
      </c>
      <c r="R8" s="6">
        <f t="shared" si="0"/>
        <v>3</v>
      </c>
      <c r="S8" s="6">
        <f t="shared" si="0"/>
        <v>0</v>
      </c>
      <c r="T8" s="6">
        <f t="shared" si="0"/>
        <v>2</v>
      </c>
      <c r="U8" s="6">
        <f t="shared" si="0"/>
        <v>1</v>
      </c>
      <c r="V8" s="6">
        <f t="shared" si="0"/>
        <v>53</v>
      </c>
      <c r="W8" s="6">
        <f t="shared" si="0"/>
        <v>0</v>
      </c>
      <c r="X8" s="6">
        <f t="shared" si="0"/>
        <v>1</v>
      </c>
      <c r="Y8" s="6">
        <f t="shared" si="0"/>
        <v>42</v>
      </c>
      <c r="Z8" s="6">
        <f t="shared" si="0"/>
        <v>1</v>
      </c>
      <c r="AA8" s="6">
        <f t="shared" si="0"/>
        <v>8</v>
      </c>
      <c r="AB8" s="6">
        <f t="shared" si="0"/>
        <v>1</v>
      </c>
      <c r="AC8" s="6">
        <f t="shared" si="0"/>
        <v>9</v>
      </c>
      <c r="AD8" s="6">
        <f t="shared" si="0"/>
        <v>9</v>
      </c>
      <c r="AE8" s="6">
        <f t="shared" si="0"/>
        <v>0</v>
      </c>
      <c r="AF8" s="6">
        <f t="shared" si="0"/>
        <v>0</v>
      </c>
      <c r="AG8" s="6">
        <f t="shared" si="0"/>
        <v>9</v>
      </c>
      <c r="AH8" s="6">
        <f t="shared" si="0"/>
        <v>0</v>
      </c>
      <c r="AI8" s="6">
        <f t="shared" si="0"/>
        <v>0</v>
      </c>
      <c r="AJ8" s="6">
        <f t="shared" si="0"/>
        <v>0</v>
      </c>
      <c r="AK8" s="6">
        <f t="shared" si="0"/>
        <v>0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">
      <c r="A9" s="14" t="s">
        <v>45</v>
      </c>
      <c r="B9" s="30" t="s">
        <v>54</v>
      </c>
      <c r="C9" s="16">
        <v>78</v>
      </c>
      <c r="D9" s="17">
        <v>0</v>
      </c>
      <c r="E9" s="17">
        <v>78</v>
      </c>
      <c r="F9" s="17">
        <v>0</v>
      </c>
      <c r="G9" s="17">
        <v>0</v>
      </c>
      <c r="H9" s="17">
        <v>0</v>
      </c>
      <c r="I9" s="17">
        <f t="shared" ref="I9" si="1">H9-J9-K9</f>
        <v>0</v>
      </c>
      <c r="J9" s="18">
        <v>0</v>
      </c>
      <c r="K9" s="18">
        <v>0</v>
      </c>
      <c r="L9" s="18">
        <v>0</v>
      </c>
      <c r="M9" s="18">
        <f>N9+O9+P9+Q9</f>
        <v>47</v>
      </c>
      <c r="N9" s="18">
        <v>14</v>
      </c>
      <c r="O9" s="18">
        <v>1</v>
      </c>
      <c r="P9" s="18">
        <v>32</v>
      </c>
      <c r="Q9" s="18">
        <v>0</v>
      </c>
      <c r="R9" s="18">
        <f t="shared" ref="R9:R10" si="2">S9+T9+U9</f>
        <v>2</v>
      </c>
      <c r="S9" s="18">
        <v>0</v>
      </c>
      <c r="T9" s="18">
        <v>1</v>
      </c>
      <c r="U9" s="18">
        <v>1</v>
      </c>
      <c r="V9" s="18">
        <f t="shared" ref="V9:V10" si="3">M9+R9</f>
        <v>49</v>
      </c>
      <c r="W9" s="18">
        <v>0</v>
      </c>
      <c r="X9" s="18">
        <v>0</v>
      </c>
      <c r="Y9" s="18">
        <f t="shared" ref="Y9" si="4">E9+I9-V9-W9</f>
        <v>29</v>
      </c>
      <c r="Z9" s="18">
        <v>0</v>
      </c>
      <c r="AA9" s="18">
        <v>8</v>
      </c>
      <c r="AB9" s="18">
        <v>0</v>
      </c>
      <c r="AC9" s="18">
        <v>8</v>
      </c>
      <c r="AD9" s="18">
        <v>8</v>
      </c>
      <c r="AE9" s="18">
        <v>0</v>
      </c>
      <c r="AF9" s="18"/>
      <c r="AG9" s="18">
        <v>8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6"/>
      <c r="AN9" s="16"/>
      <c r="AO9" s="16"/>
      <c r="AP9" s="16"/>
    </row>
    <row r="10" spans="1:42" ht="38.25" x14ac:dyDescent="0.2">
      <c r="A10" s="14" t="s">
        <v>46</v>
      </c>
      <c r="B10" s="30" t="s">
        <v>55</v>
      </c>
      <c r="C10" s="16">
        <f t="shared" ref="C10" si="5">E10+F10+G10</f>
        <v>15</v>
      </c>
      <c r="D10" s="17">
        <v>0</v>
      </c>
      <c r="E10" s="17">
        <v>15</v>
      </c>
      <c r="F10" s="17">
        <v>0</v>
      </c>
      <c r="G10" s="17">
        <v>0</v>
      </c>
      <c r="H10" s="17">
        <f t="shared" ref="H10" si="6">I10+J10+K10</f>
        <v>3</v>
      </c>
      <c r="I10" s="17">
        <v>2</v>
      </c>
      <c r="J10" s="17">
        <v>0</v>
      </c>
      <c r="K10" s="18">
        <v>1</v>
      </c>
      <c r="L10" s="18">
        <v>0</v>
      </c>
      <c r="M10" s="18">
        <f t="shared" ref="M10" si="7">N10+O10+P10+Q10</f>
        <v>3</v>
      </c>
      <c r="N10" s="18">
        <v>1</v>
      </c>
      <c r="O10" s="18">
        <v>1</v>
      </c>
      <c r="P10" s="18">
        <v>1</v>
      </c>
      <c r="Q10" s="18">
        <v>0</v>
      </c>
      <c r="R10" s="18">
        <f t="shared" si="2"/>
        <v>1</v>
      </c>
      <c r="S10" s="18">
        <v>0</v>
      </c>
      <c r="T10" s="18">
        <v>1</v>
      </c>
      <c r="U10" s="18">
        <v>0</v>
      </c>
      <c r="V10" s="18">
        <f t="shared" si="3"/>
        <v>4</v>
      </c>
      <c r="W10" s="18">
        <v>0</v>
      </c>
      <c r="X10" s="19">
        <v>1</v>
      </c>
      <c r="Y10" s="18">
        <f t="shared" ref="Y10" si="8">E10+I10-V10</f>
        <v>13</v>
      </c>
      <c r="Z10" s="18">
        <v>1</v>
      </c>
      <c r="AA10" s="19">
        <v>0</v>
      </c>
      <c r="AB10" s="19">
        <v>1</v>
      </c>
      <c r="AC10" s="18">
        <v>1</v>
      </c>
      <c r="AD10" s="19">
        <v>1</v>
      </c>
      <c r="AE10" s="18">
        <v>0</v>
      </c>
      <c r="AF10" s="18"/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51" x14ac:dyDescent="0.2">
      <c r="A11" s="12">
        <v>2</v>
      </c>
      <c r="B11" s="13" t="s">
        <v>56</v>
      </c>
      <c r="C11" s="6">
        <f t="shared" ref="C11:AP11" si="9">SUM(C12:C13)</f>
        <v>39</v>
      </c>
      <c r="D11" s="6">
        <f t="shared" si="9"/>
        <v>0</v>
      </c>
      <c r="E11" s="6">
        <f t="shared" si="9"/>
        <v>39</v>
      </c>
      <c r="F11" s="6">
        <f t="shared" si="9"/>
        <v>0</v>
      </c>
      <c r="G11" s="6">
        <f t="shared" si="9"/>
        <v>0</v>
      </c>
      <c r="H11" s="6">
        <f t="shared" si="9"/>
        <v>2</v>
      </c>
      <c r="I11" s="6">
        <f t="shared" si="9"/>
        <v>1</v>
      </c>
      <c r="J11" s="6">
        <f t="shared" si="9"/>
        <v>0</v>
      </c>
      <c r="K11" s="6">
        <f t="shared" si="9"/>
        <v>1</v>
      </c>
      <c r="L11" s="6">
        <f t="shared" si="9"/>
        <v>0</v>
      </c>
      <c r="M11" s="6">
        <f t="shared" si="9"/>
        <v>4</v>
      </c>
      <c r="N11" s="6">
        <f t="shared" si="9"/>
        <v>0</v>
      </c>
      <c r="O11" s="6">
        <f t="shared" si="9"/>
        <v>0</v>
      </c>
      <c r="P11" s="6">
        <f t="shared" si="9"/>
        <v>4</v>
      </c>
      <c r="Q11" s="6">
        <f t="shared" si="9"/>
        <v>0</v>
      </c>
      <c r="R11" s="6">
        <f t="shared" si="9"/>
        <v>4</v>
      </c>
      <c r="S11" s="6">
        <f t="shared" si="9"/>
        <v>0</v>
      </c>
      <c r="T11" s="6">
        <f t="shared" si="9"/>
        <v>3</v>
      </c>
      <c r="U11" s="6">
        <f t="shared" si="9"/>
        <v>1</v>
      </c>
      <c r="V11" s="6">
        <f t="shared" si="9"/>
        <v>8</v>
      </c>
      <c r="W11" s="6">
        <f t="shared" si="9"/>
        <v>0</v>
      </c>
      <c r="X11" s="6">
        <f t="shared" si="9"/>
        <v>1</v>
      </c>
      <c r="Y11" s="6">
        <f t="shared" si="9"/>
        <v>32</v>
      </c>
      <c r="Z11" s="6">
        <f t="shared" si="9"/>
        <v>1</v>
      </c>
      <c r="AA11" s="6">
        <f t="shared" si="9"/>
        <v>1</v>
      </c>
      <c r="AB11" s="6">
        <f t="shared" si="9"/>
        <v>0</v>
      </c>
      <c r="AC11" s="6">
        <f t="shared" si="9"/>
        <v>1</v>
      </c>
      <c r="AD11" s="6">
        <f t="shared" si="9"/>
        <v>1</v>
      </c>
      <c r="AE11" s="6">
        <f t="shared" si="9"/>
        <v>0</v>
      </c>
      <c r="AF11" s="6">
        <f t="shared" si="9"/>
        <v>0</v>
      </c>
      <c r="AG11" s="6">
        <f t="shared" si="9"/>
        <v>1</v>
      </c>
      <c r="AH11" s="6">
        <f t="shared" si="9"/>
        <v>0</v>
      </c>
      <c r="AI11" s="6">
        <f t="shared" si="9"/>
        <v>0</v>
      </c>
      <c r="AJ11" s="6">
        <f t="shared" si="9"/>
        <v>0</v>
      </c>
      <c r="AK11" s="6">
        <f t="shared" si="9"/>
        <v>0</v>
      </c>
      <c r="AL11" s="6">
        <f t="shared" si="9"/>
        <v>0</v>
      </c>
      <c r="AM11" s="6">
        <f t="shared" si="9"/>
        <v>0</v>
      </c>
      <c r="AN11" s="6">
        <f t="shared" si="9"/>
        <v>0</v>
      </c>
      <c r="AO11" s="6">
        <f t="shared" si="9"/>
        <v>0</v>
      </c>
      <c r="AP11" s="6">
        <f t="shared" si="9"/>
        <v>0</v>
      </c>
    </row>
    <row r="12" spans="1:42" ht="38.25" x14ac:dyDescent="0.2">
      <c r="A12" s="14" t="s">
        <v>4</v>
      </c>
      <c r="B12" s="30" t="s">
        <v>57</v>
      </c>
      <c r="C12" s="17">
        <v>13</v>
      </c>
      <c r="D12" s="17">
        <v>0</v>
      </c>
      <c r="E12" s="17">
        <v>13</v>
      </c>
      <c r="F12" s="17">
        <v>0</v>
      </c>
      <c r="G12" s="17">
        <v>0</v>
      </c>
      <c r="H12" s="17">
        <v>2</v>
      </c>
      <c r="I12" s="17">
        <f t="shared" ref="I12:I13" si="10">H12-J12-K12</f>
        <v>1</v>
      </c>
      <c r="J12" s="18">
        <v>0</v>
      </c>
      <c r="K12" s="18">
        <v>1</v>
      </c>
      <c r="L12" s="18">
        <v>0</v>
      </c>
      <c r="M12" s="18">
        <f t="shared" ref="M12:M13" si="11">N12+O12+P12+Q12</f>
        <v>4</v>
      </c>
      <c r="N12" s="18">
        <v>0</v>
      </c>
      <c r="O12" s="18">
        <v>0</v>
      </c>
      <c r="P12" s="18">
        <v>4</v>
      </c>
      <c r="Q12" s="18">
        <v>0</v>
      </c>
      <c r="R12" s="18">
        <f t="shared" ref="R12:R13" si="12">S12+T12+U12</f>
        <v>3</v>
      </c>
      <c r="S12" s="18">
        <v>0</v>
      </c>
      <c r="T12" s="18">
        <v>3</v>
      </c>
      <c r="U12" s="18">
        <v>0</v>
      </c>
      <c r="V12" s="18">
        <f t="shared" ref="V12:V13" si="13">M12+R12</f>
        <v>7</v>
      </c>
      <c r="W12" s="18">
        <v>0</v>
      </c>
      <c r="X12" s="18">
        <v>0</v>
      </c>
      <c r="Y12" s="18">
        <f t="shared" ref="Y12:Y13" si="14">E12+I12-V12</f>
        <v>7</v>
      </c>
      <c r="Z12" s="18">
        <v>0</v>
      </c>
      <c r="AA12" s="18">
        <v>1</v>
      </c>
      <c r="AB12" s="18">
        <v>0</v>
      </c>
      <c r="AC12" s="18">
        <v>1</v>
      </c>
      <c r="AD12" s="18">
        <v>1</v>
      </c>
      <c r="AE12" s="18">
        <v>0</v>
      </c>
      <c r="AF12" s="18"/>
      <c r="AG12" s="18">
        <v>1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38.25" x14ac:dyDescent="0.2">
      <c r="A13" s="14" t="s">
        <v>5</v>
      </c>
      <c r="B13" s="30" t="s">
        <v>58</v>
      </c>
      <c r="C13" s="16">
        <v>26</v>
      </c>
      <c r="D13" s="17">
        <v>0</v>
      </c>
      <c r="E13" s="17">
        <v>26</v>
      </c>
      <c r="F13" s="17">
        <v>0</v>
      </c>
      <c r="G13" s="17">
        <v>0</v>
      </c>
      <c r="H13" s="17">
        <v>0</v>
      </c>
      <c r="I13" s="17">
        <f t="shared" si="10"/>
        <v>0</v>
      </c>
      <c r="J13" s="18">
        <v>0</v>
      </c>
      <c r="K13" s="18">
        <v>0</v>
      </c>
      <c r="L13" s="18">
        <v>0</v>
      </c>
      <c r="M13" s="18">
        <f t="shared" si="11"/>
        <v>0</v>
      </c>
      <c r="N13" s="18">
        <v>0</v>
      </c>
      <c r="O13" s="18">
        <v>0</v>
      </c>
      <c r="P13" s="18">
        <v>0</v>
      </c>
      <c r="Q13" s="18">
        <v>0</v>
      </c>
      <c r="R13" s="18">
        <f t="shared" si="12"/>
        <v>1</v>
      </c>
      <c r="S13" s="18">
        <v>0</v>
      </c>
      <c r="T13" s="18">
        <v>0</v>
      </c>
      <c r="U13" s="18">
        <v>1</v>
      </c>
      <c r="V13" s="18">
        <f t="shared" si="13"/>
        <v>1</v>
      </c>
      <c r="W13" s="18">
        <v>0</v>
      </c>
      <c r="X13" s="18">
        <v>1</v>
      </c>
      <c r="Y13" s="18">
        <f t="shared" si="14"/>
        <v>25</v>
      </c>
      <c r="Z13" s="18">
        <v>1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38.25" x14ac:dyDescent="0.2">
      <c r="A14" s="14" t="s">
        <v>47</v>
      </c>
      <c r="B14" s="13" t="s">
        <v>59</v>
      </c>
      <c r="C14" s="6">
        <f t="shared" ref="C14:AP14" si="15">SUM(C15:C16)</f>
        <v>28</v>
      </c>
      <c r="D14" s="6">
        <f t="shared" si="15"/>
        <v>0</v>
      </c>
      <c r="E14" s="6">
        <f t="shared" si="15"/>
        <v>28</v>
      </c>
      <c r="F14" s="6">
        <f t="shared" si="15"/>
        <v>0</v>
      </c>
      <c r="G14" s="6">
        <f t="shared" si="15"/>
        <v>0</v>
      </c>
      <c r="H14" s="6">
        <f t="shared" si="15"/>
        <v>0</v>
      </c>
      <c r="I14" s="6">
        <f t="shared" si="15"/>
        <v>0</v>
      </c>
      <c r="J14" s="6">
        <f t="shared" si="15"/>
        <v>0</v>
      </c>
      <c r="K14" s="6">
        <f t="shared" si="15"/>
        <v>0</v>
      </c>
      <c r="L14" s="6">
        <f t="shared" si="15"/>
        <v>0</v>
      </c>
      <c r="M14" s="6">
        <f t="shared" si="15"/>
        <v>6</v>
      </c>
      <c r="N14" s="6">
        <f t="shared" si="15"/>
        <v>2</v>
      </c>
      <c r="O14" s="6">
        <f t="shared" si="15"/>
        <v>2</v>
      </c>
      <c r="P14" s="6">
        <f t="shared" si="15"/>
        <v>2</v>
      </c>
      <c r="Q14" s="6">
        <f t="shared" si="15"/>
        <v>0</v>
      </c>
      <c r="R14" s="6">
        <f t="shared" si="15"/>
        <v>7</v>
      </c>
      <c r="S14" s="6">
        <f t="shared" si="15"/>
        <v>0</v>
      </c>
      <c r="T14" s="6">
        <f t="shared" si="15"/>
        <v>3</v>
      </c>
      <c r="U14" s="6">
        <f t="shared" si="15"/>
        <v>4</v>
      </c>
      <c r="V14" s="6">
        <f t="shared" si="15"/>
        <v>13</v>
      </c>
      <c r="W14" s="6">
        <f t="shared" si="15"/>
        <v>0</v>
      </c>
      <c r="X14" s="6">
        <f t="shared" si="15"/>
        <v>2</v>
      </c>
      <c r="Y14" s="6">
        <f t="shared" si="15"/>
        <v>15</v>
      </c>
      <c r="Z14" s="6">
        <f t="shared" si="15"/>
        <v>2</v>
      </c>
      <c r="AA14" s="6">
        <f t="shared" si="15"/>
        <v>3</v>
      </c>
      <c r="AB14" s="6">
        <f t="shared" si="15"/>
        <v>1</v>
      </c>
      <c r="AC14" s="6">
        <f t="shared" si="15"/>
        <v>4</v>
      </c>
      <c r="AD14" s="6">
        <f t="shared" si="15"/>
        <v>0</v>
      </c>
      <c r="AE14" s="6">
        <f t="shared" si="15"/>
        <v>4</v>
      </c>
      <c r="AF14" s="6">
        <f t="shared" si="15"/>
        <v>0</v>
      </c>
      <c r="AG14" s="6">
        <f t="shared" si="15"/>
        <v>1</v>
      </c>
      <c r="AH14" s="6">
        <f t="shared" si="15"/>
        <v>0</v>
      </c>
      <c r="AI14" s="6">
        <f t="shared" si="15"/>
        <v>0</v>
      </c>
      <c r="AJ14" s="6">
        <f t="shared" si="15"/>
        <v>0</v>
      </c>
      <c r="AK14" s="6">
        <f t="shared" si="15"/>
        <v>0</v>
      </c>
      <c r="AL14" s="6">
        <f t="shared" si="15"/>
        <v>0</v>
      </c>
      <c r="AM14" s="6">
        <f t="shared" si="15"/>
        <v>0</v>
      </c>
      <c r="AN14" s="6">
        <f t="shared" si="15"/>
        <v>0</v>
      </c>
      <c r="AO14" s="6">
        <f t="shared" si="15"/>
        <v>0</v>
      </c>
      <c r="AP14" s="6">
        <f t="shared" si="15"/>
        <v>0</v>
      </c>
    </row>
    <row r="15" spans="1:42" ht="38.25" customHeight="1" x14ac:dyDescent="0.2">
      <c r="A15" s="14" t="s">
        <v>6</v>
      </c>
      <c r="B15" s="30" t="s">
        <v>60</v>
      </c>
      <c r="C15" s="16">
        <v>15</v>
      </c>
      <c r="D15" s="17">
        <v>0</v>
      </c>
      <c r="E15" s="20">
        <v>15</v>
      </c>
      <c r="F15" s="20">
        <v>0</v>
      </c>
      <c r="G15" s="20">
        <v>0</v>
      </c>
      <c r="H15" s="17">
        <v>0</v>
      </c>
      <c r="I15" s="17">
        <f t="shared" ref="I15:I16" si="16">H15-J15-K15</f>
        <v>0</v>
      </c>
      <c r="J15" s="18">
        <v>0</v>
      </c>
      <c r="K15" s="18">
        <v>0</v>
      </c>
      <c r="L15" s="18">
        <v>0</v>
      </c>
      <c r="M15" s="18">
        <f t="shared" ref="M15:M39" si="17">N15+O15+P15+Q15</f>
        <v>2</v>
      </c>
      <c r="N15" s="18">
        <v>0</v>
      </c>
      <c r="O15" s="18">
        <v>0</v>
      </c>
      <c r="P15" s="18">
        <v>2</v>
      </c>
      <c r="Q15" s="18">
        <v>0</v>
      </c>
      <c r="R15" s="18">
        <f t="shared" ref="R15:R39" si="18">S15+T15+U15</f>
        <v>6</v>
      </c>
      <c r="S15" s="18">
        <v>0</v>
      </c>
      <c r="T15" s="18">
        <v>2</v>
      </c>
      <c r="U15" s="18">
        <v>4</v>
      </c>
      <c r="V15" s="18">
        <f t="shared" ref="V15:V39" si="19">M15+R15</f>
        <v>8</v>
      </c>
      <c r="W15" s="18">
        <v>0</v>
      </c>
      <c r="X15" s="18">
        <v>0</v>
      </c>
      <c r="Y15" s="18">
        <f t="shared" ref="Y15:Y39" si="20">E15+I15-L15-V15</f>
        <v>7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25.5" x14ac:dyDescent="0.2">
      <c r="A16" s="14" t="s">
        <v>7</v>
      </c>
      <c r="B16" s="30" t="s">
        <v>61</v>
      </c>
      <c r="C16" s="16">
        <v>13</v>
      </c>
      <c r="D16" s="17">
        <v>0</v>
      </c>
      <c r="E16" s="20">
        <v>13</v>
      </c>
      <c r="F16" s="20">
        <v>0</v>
      </c>
      <c r="G16" s="20">
        <v>0</v>
      </c>
      <c r="H16" s="17">
        <v>0</v>
      </c>
      <c r="I16" s="17">
        <f t="shared" si="16"/>
        <v>0</v>
      </c>
      <c r="J16" s="4">
        <v>0</v>
      </c>
      <c r="K16" s="4">
        <v>0</v>
      </c>
      <c r="L16" s="4">
        <v>0</v>
      </c>
      <c r="M16" s="18">
        <f t="shared" si="17"/>
        <v>4</v>
      </c>
      <c r="N16" s="4">
        <v>2</v>
      </c>
      <c r="O16" s="4">
        <v>2</v>
      </c>
      <c r="P16" s="4">
        <v>0</v>
      </c>
      <c r="Q16" s="4">
        <v>0</v>
      </c>
      <c r="R16" s="18">
        <f t="shared" si="18"/>
        <v>1</v>
      </c>
      <c r="S16" s="4">
        <v>0</v>
      </c>
      <c r="T16" s="4">
        <v>1</v>
      </c>
      <c r="U16" s="4">
        <v>0</v>
      </c>
      <c r="V16" s="18">
        <f t="shared" si="19"/>
        <v>5</v>
      </c>
      <c r="W16" s="4">
        <v>0</v>
      </c>
      <c r="X16" s="159">
        <v>2</v>
      </c>
      <c r="Y16" s="18">
        <f t="shared" ref="Y16:Y17" si="21">E16+I16-V16</f>
        <v>8</v>
      </c>
      <c r="Z16" s="4">
        <v>2</v>
      </c>
      <c r="AA16" s="4">
        <v>3</v>
      </c>
      <c r="AB16" s="4">
        <v>1</v>
      </c>
      <c r="AC16" s="18">
        <v>4</v>
      </c>
      <c r="AD16" s="4">
        <v>0</v>
      </c>
      <c r="AE16" s="18">
        <v>4</v>
      </c>
      <c r="AF16" s="4"/>
      <c r="AG16" s="4">
        <v>1</v>
      </c>
      <c r="AH16" s="18">
        <v>0</v>
      </c>
      <c r="AI16" s="18">
        <v>0</v>
      </c>
      <c r="AJ16" s="18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">
      <c r="A17" s="14">
        <v>4</v>
      </c>
      <c r="B17" s="13" t="s">
        <v>85</v>
      </c>
      <c r="C17" s="16">
        <v>77</v>
      </c>
      <c r="D17" s="17">
        <v>0</v>
      </c>
      <c r="E17" s="17">
        <v>77</v>
      </c>
      <c r="F17" s="17">
        <v>0</v>
      </c>
      <c r="G17" s="17">
        <v>0</v>
      </c>
      <c r="H17" s="17">
        <f t="shared" ref="H17:I32" si="22">I17+J17+K17</f>
        <v>0</v>
      </c>
      <c r="I17" s="17">
        <f t="shared" si="22"/>
        <v>0</v>
      </c>
      <c r="J17" s="4">
        <v>0</v>
      </c>
      <c r="K17" s="4">
        <v>0</v>
      </c>
      <c r="L17" s="4">
        <v>0</v>
      </c>
      <c r="M17" s="18">
        <f t="shared" si="17"/>
        <v>6</v>
      </c>
      <c r="N17" s="4">
        <v>1</v>
      </c>
      <c r="O17" s="4">
        <v>0</v>
      </c>
      <c r="P17" s="4">
        <v>5</v>
      </c>
      <c r="Q17" s="4">
        <v>0</v>
      </c>
      <c r="R17" s="18">
        <f t="shared" si="18"/>
        <v>6</v>
      </c>
      <c r="S17" s="4">
        <v>0</v>
      </c>
      <c r="T17" s="4">
        <v>4</v>
      </c>
      <c r="U17" s="4">
        <v>2</v>
      </c>
      <c r="V17" s="18">
        <f t="shared" si="19"/>
        <v>12</v>
      </c>
      <c r="W17" s="4">
        <v>0</v>
      </c>
      <c r="X17" s="159">
        <v>0</v>
      </c>
      <c r="Y17" s="18">
        <f t="shared" si="21"/>
        <v>65</v>
      </c>
      <c r="Z17" s="4">
        <v>0</v>
      </c>
      <c r="AA17" s="4">
        <v>1</v>
      </c>
      <c r="AB17" s="4">
        <v>0</v>
      </c>
      <c r="AC17" s="18">
        <v>1</v>
      </c>
      <c r="AD17" s="4">
        <v>1</v>
      </c>
      <c r="AE17" s="18">
        <v>0</v>
      </c>
      <c r="AF17" s="4"/>
      <c r="AG17" s="4">
        <v>0</v>
      </c>
      <c r="AH17" s="18">
        <v>0</v>
      </c>
      <c r="AI17" s="18">
        <v>0</v>
      </c>
      <c r="AJ17" s="18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38.25" x14ac:dyDescent="0.2">
      <c r="A18" s="14">
        <v>5</v>
      </c>
      <c r="B18" s="13" t="s">
        <v>66</v>
      </c>
      <c r="C18" s="16">
        <f t="shared" ref="C18:C39" si="23">E18+F18+G18</f>
        <v>0</v>
      </c>
      <c r="D18" s="17">
        <v>0</v>
      </c>
      <c r="E18" s="20">
        <v>0</v>
      </c>
      <c r="F18" s="20">
        <v>0</v>
      </c>
      <c r="G18" s="20">
        <v>0</v>
      </c>
      <c r="H18" s="17">
        <f t="shared" si="22"/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7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18"/>
        <v>0</v>
      </c>
      <c r="S18" s="4">
        <v>0</v>
      </c>
      <c r="T18" s="4">
        <v>0</v>
      </c>
      <c r="U18" s="4">
        <v>0</v>
      </c>
      <c r="V18" s="18">
        <f t="shared" si="19"/>
        <v>0</v>
      </c>
      <c r="W18" s="4">
        <v>0</v>
      </c>
      <c r="X18" s="159">
        <v>0</v>
      </c>
      <c r="Y18" s="4">
        <f t="shared" si="20"/>
        <v>0</v>
      </c>
      <c r="Z18" s="4">
        <v>0</v>
      </c>
      <c r="AA18" s="4">
        <v>0</v>
      </c>
      <c r="AB18" s="4">
        <v>0</v>
      </c>
      <c r="AC18" s="18">
        <f t="shared" ref="AC18:AC39" si="24">AA18+AB18</f>
        <v>0</v>
      </c>
      <c r="AD18" s="4">
        <v>0</v>
      </c>
      <c r="AE18" s="18">
        <v>0</v>
      </c>
      <c r="AF18" s="4"/>
      <c r="AG18" s="4">
        <v>0</v>
      </c>
      <c r="AH18" s="18">
        <v>0</v>
      </c>
      <c r="AI18" s="18">
        <v>0</v>
      </c>
      <c r="AJ18" s="18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25.5" x14ac:dyDescent="0.2">
      <c r="A19" s="14">
        <v>6</v>
      </c>
      <c r="B19" s="13" t="s">
        <v>67</v>
      </c>
      <c r="C19" s="6">
        <f t="shared" ref="C19:AP19" si="25">SUM(C20:C26)</f>
        <v>0</v>
      </c>
      <c r="D19" s="6">
        <f t="shared" si="25"/>
        <v>0</v>
      </c>
      <c r="E19" s="6">
        <f t="shared" si="25"/>
        <v>0</v>
      </c>
      <c r="F19" s="6">
        <f t="shared" si="25"/>
        <v>0</v>
      </c>
      <c r="G19" s="6">
        <f t="shared" si="25"/>
        <v>0</v>
      </c>
      <c r="H19" s="6">
        <f t="shared" si="25"/>
        <v>0</v>
      </c>
      <c r="I19" s="6">
        <f t="shared" si="25"/>
        <v>0</v>
      </c>
      <c r="J19" s="6">
        <f t="shared" si="25"/>
        <v>0</v>
      </c>
      <c r="K19" s="6">
        <f t="shared" si="25"/>
        <v>0</v>
      </c>
      <c r="L19" s="6">
        <f t="shared" si="25"/>
        <v>0</v>
      </c>
      <c r="M19" s="6">
        <f t="shared" si="25"/>
        <v>0</v>
      </c>
      <c r="N19" s="6">
        <f t="shared" si="25"/>
        <v>0</v>
      </c>
      <c r="O19" s="6">
        <f t="shared" si="25"/>
        <v>0</v>
      </c>
      <c r="P19" s="6">
        <f t="shared" si="25"/>
        <v>0</v>
      </c>
      <c r="Q19" s="6">
        <f t="shared" si="25"/>
        <v>0</v>
      </c>
      <c r="R19" s="6">
        <f t="shared" si="25"/>
        <v>0</v>
      </c>
      <c r="S19" s="6">
        <f t="shared" si="25"/>
        <v>0</v>
      </c>
      <c r="T19" s="6">
        <f t="shared" si="25"/>
        <v>0</v>
      </c>
      <c r="U19" s="6">
        <f t="shared" si="25"/>
        <v>0</v>
      </c>
      <c r="V19" s="6">
        <f t="shared" si="25"/>
        <v>0</v>
      </c>
      <c r="W19" s="6">
        <f t="shared" si="25"/>
        <v>0</v>
      </c>
      <c r="X19" s="6">
        <f t="shared" si="25"/>
        <v>0</v>
      </c>
      <c r="Y19" s="6">
        <f t="shared" si="25"/>
        <v>0</v>
      </c>
      <c r="Z19" s="6">
        <f t="shared" si="25"/>
        <v>0</v>
      </c>
      <c r="AA19" s="6">
        <f t="shared" si="25"/>
        <v>0</v>
      </c>
      <c r="AB19" s="6">
        <f t="shared" si="25"/>
        <v>0</v>
      </c>
      <c r="AC19" s="6">
        <f t="shared" si="25"/>
        <v>0</v>
      </c>
      <c r="AD19" s="6">
        <f t="shared" si="25"/>
        <v>0</v>
      </c>
      <c r="AE19" s="6">
        <f t="shared" si="25"/>
        <v>0</v>
      </c>
      <c r="AF19" s="6">
        <f t="shared" si="25"/>
        <v>0</v>
      </c>
      <c r="AG19" s="6">
        <f t="shared" si="25"/>
        <v>0</v>
      </c>
      <c r="AH19" s="6">
        <f t="shared" si="25"/>
        <v>0</v>
      </c>
      <c r="AI19" s="6">
        <f t="shared" si="25"/>
        <v>0</v>
      </c>
      <c r="AJ19" s="6">
        <f t="shared" si="25"/>
        <v>0</v>
      </c>
      <c r="AK19" s="6">
        <f t="shared" si="25"/>
        <v>0</v>
      </c>
      <c r="AL19" s="6">
        <f t="shared" si="25"/>
        <v>0</v>
      </c>
      <c r="AM19" s="6">
        <f t="shared" si="25"/>
        <v>0</v>
      </c>
      <c r="AN19" s="6">
        <f t="shared" si="25"/>
        <v>0</v>
      </c>
      <c r="AO19" s="6">
        <f t="shared" si="25"/>
        <v>0</v>
      </c>
      <c r="AP19" s="6">
        <f t="shared" si="25"/>
        <v>0</v>
      </c>
    </row>
    <row r="20" spans="1:42" ht="25.5" x14ac:dyDescent="0.2">
      <c r="A20" s="14" t="s">
        <v>8</v>
      </c>
      <c r="B20" s="30" t="s">
        <v>68</v>
      </c>
      <c r="C20" s="16">
        <f t="shared" si="23"/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22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7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8"/>
        <v>0</v>
      </c>
      <c r="S20" s="4">
        <v>0</v>
      </c>
      <c r="T20" s="4">
        <v>0</v>
      </c>
      <c r="U20" s="4">
        <v>0</v>
      </c>
      <c r="V20" s="18">
        <f t="shared" si="19"/>
        <v>0</v>
      </c>
      <c r="W20" s="4">
        <v>0</v>
      </c>
      <c r="X20" s="159">
        <v>0</v>
      </c>
      <c r="Y20" s="4">
        <f t="shared" si="20"/>
        <v>0</v>
      </c>
      <c r="Z20" s="4">
        <v>0</v>
      </c>
      <c r="AA20" s="4">
        <v>0</v>
      </c>
      <c r="AB20" s="4">
        <v>0</v>
      </c>
      <c r="AC20" s="18">
        <f t="shared" si="24"/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">
      <c r="A21" s="14" t="s">
        <v>9</v>
      </c>
      <c r="B21" s="30" t="s">
        <v>69</v>
      </c>
      <c r="C21" s="16">
        <f t="shared" si="23"/>
        <v>0</v>
      </c>
      <c r="D21" s="17">
        <v>0</v>
      </c>
      <c r="E21" s="17">
        <v>0</v>
      </c>
      <c r="F21" s="17">
        <v>0</v>
      </c>
      <c r="G21" s="17">
        <v>0</v>
      </c>
      <c r="H21" s="17">
        <f t="shared" si="22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7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8"/>
        <v>0</v>
      </c>
      <c r="S21" s="4">
        <v>0</v>
      </c>
      <c r="T21" s="4">
        <v>0</v>
      </c>
      <c r="U21" s="4">
        <v>0</v>
      </c>
      <c r="V21" s="18">
        <f t="shared" si="19"/>
        <v>0</v>
      </c>
      <c r="W21" s="4">
        <v>0</v>
      </c>
      <c r="X21" s="159">
        <v>0</v>
      </c>
      <c r="Y21" s="4">
        <f t="shared" si="20"/>
        <v>0</v>
      </c>
      <c r="Z21" s="4">
        <v>0</v>
      </c>
      <c r="AA21" s="4">
        <v>0</v>
      </c>
      <c r="AB21" s="4">
        <v>0</v>
      </c>
      <c r="AC21" s="18">
        <f t="shared" si="24"/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25.5" x14ac:dyDescent="0.2">
      <c r="A22" s="14" t="s">
        <v>10</v>
      </c>
      <c r="B22" s="30" t="s">
        <v>70</v>
      </c>
      <c r="C22" s="16">
        <f t="shared" si="23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22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7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8"/>
        <v>0</v>
      </c>
      <c r="S22" s="4">
        <v>0</v>
      </c>
      <c r="T22" s="4">
        <v>0</v>
      </c>
      <c r="U22" s="4">
        <v>0</v>
      </c>
      <c r="V22" s="18">
        <f t="shared" si="19"/>
        <v>0</v>
      </c>
      <c r="W22" s="4">
        <v>0</v>
      </c>
      <c r="X22" s="159">
        <v>0</v>
      </c>
      <c r="Y22" s="4">
        <f t="shared" si="20"/>
        <v>0</v>
      </c>
      <c r="Z22" s="4">
        <v>0</v>
      </c>
      <c r="AA22" s="4">
        <v>0</v>
      </c>
      <c r="AB22" s="4">
        <v>0</v>
      </c>
      <c r="AC22" s="18">
        <f t="shared" si="24"/>
        <v>0</v>
      </c>
      <c r="AD22" s="4">
        <v>0</v>
      </c>
      <c r="AE22" s="18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25.5" x14ac:dyDescent="0.2">
      <c r="A23" s="14" t="s">
        <v>11</v>
      </c>
      <c r="B23" s="30" t="s">
        <v>71</v>
      </c>
      <c r="C23" s="16">
        <f t="shared" si="23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22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7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8"/>
        <v>0</v>
      </c>
      <c r="S23" s="4">
        <v>0</v>
      </c>
      <c r="T23" s="4">
        <v>0</v>
      </c>
      <c r="U23" s="4">
        <v>0</v>
      </c>
      <c r="V23" s="18">
        <f t="shared" si="19"/>
        <v>0</v>
      </c>
      <c r="W23" s="4">
        <v>0</v>
      </c>
      <c r="X23" s="159">
        <v>0</v>
      </c>
      <c r="Y23" s="4">
        <f t="shared" si="20"/>
        <v>0</v>
      </c>
      <c r="Z23" s="4">
        <v>0</v>
      </c>
      <c r="AA23" s="4">
        <v>0</v>
      </c>
      <c r="AB23" s="4">
        <v>0</v>
      </c>
      <c r="AC23" s="18">
        <f t="shared" si="24"/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">
      <c r="A24" s="14" t="s">
        <v>12</v>
      </c>
      <c r="B24" s="30" t="s">
        <v>72</v>
      </c>
      <c r="C24" s="16">
        <f t="shared" si="23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22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7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8"/>
        <v>0</v>
      </c>
      <c r="S24" s="4">
        <v>0</v>
      </c>
      <c r="T24" s="4">
        <v>0</v>
      </c>
      <c r="U24" s="4">
        <v>0</v>
      </c>
      <c r="V24" s="18">
        <f t="shared" si="19"/>
        <v>0</v>
      </c>
      <c r="W24" s="4">
        <v>0</v>
      </c>
      <c r="X24" s="159">
        <v>0</v>
      </c>
      <c r="Y24" s="4">
        <f t="shared" si="20"/>
        <v>0</v>
      </c>
      <c r="Z24" s="4">
        <v>0</v>
      </c>
      <c r="AA24" s="4">
        <v>0</v>
      </c>
      <c r="AB24" s="4">
        <v>0</v>
      </c>
      <c r="AC24" s="18">
        <f t="shared" si="24"/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25.5" x14ac:dyDescent="0.2">
      <c r="A25" s="14" t="s">
        <v>13</v>
      </c>
      <c r="B25" s="30" t="s">
        <v>73</v>
      </c>
      <c r="C25" s="16">
        <f t="shared" si="23"/>
        <v>0</v>
      </c>
      <c r="D25" s="17">
        <v>0</v>
      </c>
      <c r="E25" s="21">
        <v>0</v>
      </c>
      <c r="F25" s="21">
        <v>0</v>
      </c>
      <c r="G25" s="21">
        <v>0</v>
      </c>
      <c r="H25" s="17">
        <f t="shared" si="22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7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8"/>
        <v>0</v>
      </c>
      <c r="S25" s="4">
        <v>0</v>
      </c>
      <c r="T25" s="4">
        <v>0</v>
      </c>
      <c r="U25" s="4">
        <v>0</v>
      </c>
      <c r="V25" s="18">
        <f t="shared" si="19"/>
        <v>0</v>
      </c>
      <c r="W25" s="4">
        <v>0</v>
      </c>
      <c r="X25" s="159">
        <v>0</v>
      </c>
      <c r="Y25" s="4">
        <f t="shared" si="20"/>
        <v>0</v>
      </c>
      <c r="Z25" s="4">
        <v>0</v>
      </c>
      <c r="AA25" s="4">
        <v>0</v>
      </c>
      <c r="AB25" s="4">
        <v>0</v>
      </c>
      <c r="AC25" s="18">
        <f t="shared" si="24"/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25.5" x14ac:dyDescent="0.2">
      <c r="A26" s="14" t="s">
        <v>48</v>
      </c>
      <c r="B26" s="30" t="s">
        <v>74</v>
      </c>
      <c r="C26" s="16">
        <f t="shared" si="23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22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7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8"/>
        <v>0</v>
      </c>
      <c r="S26" s="4">
        <v>0</v>
      </c>
      <c r="T26" s="4">
        <v>0</v>
      </c>
      <c r="U26" s="4">
        <v>0</v>
      </c>
      <c r="V26" s="18">
        <f t="shared" si="19"/>
        <v>0</v>
      </c>
      <c r="W26" s="4">
        <v>0</v>
      </c>
      <c r="X26" s="159">
        <v>0</v>
      </c>
      <c r="Y26" s="4">
        <f t="shared" si="20"/>
        <v>0</v>
      </c>
      <c r="Z26" s="4">
        <v>0</v>
      </c>
      <c r="AA26" s="4">
        <v>0</v>
      </c>
      <c r="AB26" s="4">
        <v>0</v>
      </c>
      <c r="AC26" s="18">
        <f t="shared" si="24"/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25.5" x14ac:dyDescent="0.2">
      <c r="A27" s="14">
        <v>7</v>
      </c>
      <c r="B27" s="13" t="s">
        <v>75</v>
      </c>
      <c r="C27" s="6">
        <f t="shared" ref="C27:AP27" si="26">SUM(C28:C32)</f>
        <v>0</v>
      </c>
      <c r="D27" s="6">
        <f t="shared" si="26"/>
        <v>0</v>
      </c>
      <c r="E27" s="6">
        <f t="shared" si="26"/>
        <v>0</v>
      </c>
      <c r="F27" s="6">
        <f t="shared" si="26"/>
        <v>0</v>
      </c>
      <c r="G27" s="6">
        <f t="shared" si="26"/>
        <v>0</v>
      </c>
      <c r="H27" s="6">
        <f t="shared" si="26"/>
        <v>0</v>
      </c>
      <c r="I27" s="6">
        <f t="shared" si="26"/>
        <v>0</v>
      </c>
      <c r="J27" s="6">
        <f t="shared" si="26"/>
        <v>0</v>
      </c>
      <c r="K27" s="6">
        <f t="shared" si="26"/>
        <v>0</v>
      </c>
      <c r="L27" s="6">
        <f t="shared" si="26"/>
        <v>0</v>
      </c>
      <c r="M27" s="6">
        <f t="shared" si="26"/>
        <v>0</v>
      </c>
      <c r="N27" s="6">
        <f t="shared" si="26"/>
        <v>0</v>
      </c>
      <c r="O27" s="6">
        <f t="shared" si="26"/>
        <v>0</v>
      </c>
      <c r="P27" s="6">
        <f t="shared" si="26"/>
        <v>0</v>
      </c>
      <c r="Q27" s="6">
        <f t="shared" si="26"/>
        <v>0</v>
      </c>
      <c r="R27" s="6">
        <f t="shared" si="26"/>
        <v>0</v>
      </c>
      <c r="S27" s="6">
        <f t="shared" si="26"/>
        <v>0</v>
      </c>
      <c r="T27" s="6">
        <f t="shared" si="26"/>
        <v>0</v>
      </c>
      <c r="U27" s="6">
        <f t="shared" si="26"/>
        <v>0</v>
      </c>
      <c r="V27" s="6">
        <f t="shared" si="26"/>
        <v>0</v>
      </c>
      <c r="W27" s="6">
        <f t="shared" si="26"/>
        <v>0</v>
      </c>
      <c r="X27" s="6">
        <f t="shared" si="26"/>
        <v>0</v>
      </c>
      <c r="Y27" s="6">
        <f t="shared" si="26"/>
        <v>0</v>
      </c>
      <c r="Z27" s="6">
        <f t="shared" si="26"/>
        <v>0</v>
      </c>
      <c r="AA27" s="6">
        <f t="shared" si="26"/>
        <v>0</v>
      </c>
      <c r="AB27" s="6">
        <f t="shared" si="26"/>
        <v>0</v>
      </c>
      <c r="AC27" s="6">
        <f t="shared" si="26"/>
        <v>0</v>
      </c>
      <c r="AD27" s="6">
        <f t="shared" si="26"/>
        <v>0</v>
      </c>
      <c r="AE27" s="6">
        <f t="shared" si="26"/>
        <v>0</v>
      </c>
      <c r="AF27" s="6">
        <f t="shared" si="26"/>
        <v>0</v>
      </c>
      <c r="AG27" s="6">
        <f t="shared" si="26"/>
        <v>0</v>
      </c>
      <c r="AH27" s="6">
        <f t="shared" si="26"/>
        <v>0</v>
      </c>
      <c r="AI27" s="6">
        <f t="shared" si="26"/>
        <v>0</v>
      </c>
      <c r="AJ27" s="6">
        <f t="shared" si="26"/>
        <v>0</v>
      </c>
      <c r="AK27" s="6">
        <f t="shared" si="26"/>
        <v>0</v>
      </c>
      <c r="AL27" s="6">
        <f t="shared" si="26"/>
        <v>0</v>
      </c>
      <c r="AM27" s="6">
        <f t="shared" si="26"/>
        <v>0</v>
      </c>
      <c r="AN27" s="6">
        <f t="shared" si="26"/>
        <v>0</v>
      </c>
      <c r="AO27" s="6">
        <f t="shared" si="26"/>
        <v>0</v>
      </c>
      <c r="AP27" s="6">
        <f t="shared" si="26"/>
        <v>0</v>
      </c>
    </row>
    <row r="28" spans="1:42" x14ac:dyDescent="0.2">
      <c r="A28" s="22" t="s">
        <v>14</v>
      </c>
      <c r="B28" s="30" t="s">
        <v>76</v>
      </c>
      <c r="C28" s="16">
        <f t="shared" si="23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22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7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8"/>
        <v>0</v>
      </c>
      <c r="S28" s="4">
        <v>0</v>
      </c>
      <c r="T28" s="4">
        <v>0</v>
      </c>
      <c r="U28" s="4">
        <v>0</v>
      </c>
      <c r="V28" s="18">
        <f t="shared" si="19"/>
        <v>0</v>
      </c>
      <c r="W28" s="4">
        <v>0</v>
      </c>
      <c r="X28" s="159">
        <v>0</v>
      </c>
      <c r="Y28" s="4">
        <f t="shared" si="20"/>
        <v>0</v>
      </c>
      <c r="Z28" s="4">
        <v>0</v>
      </c>
      <c r="AA28" s="4">
        <v>0</v>
      </c>
      <c r="AB28" s="4">
        <v>0</v>
      </c>
      <c r="AC28" s="18">
        <f t="shared" si="24"/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">
      <c r="A29" s="22" t="s">
        <v>15</v>
      </c>
      <c r="B29" s="30" t="s">
        <v>77</v>
      </c>
      <c r="C29" s="16">
        <f t="shared" si="23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22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7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8"/>
        <v>0</v>
      </c>
      <c r="S29" s="4">
        <v>0</v>
      </c>
      <c r="T29" s="4">
        <v>0</v>
      </c>
      <c r="U29" s="4">
        <v>0</v>
      </c>
      <c r="V29" s="18">
        <f t="shared" si="19"/>
        <v>0</v>
      </c>
      <c r="W29" s="4">
        <v>0</v>
      </c>
      <c r="X29" s="159">
        <v>0</v>
      </c>
      <c r="Y29" s="4">
        <f t="shared" si="20"/>
        <v>0</v>
      </c>
      <c r="Z29" s="4">
        <v>0</v>
      </c>
      <c r="AA29" s="4">
        <v>0</v>
      </c>
      <c r="AB29" s="4">
        <v>0</v>
      </c>
      <c r="AC29" s="18">
        <f t="shared" si="24"/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x14ac:dyDescent="0.2">
      <c r="A30" s="22" t="s">
        <v>49</v>
      </c>
      <c r="B30" s="30" t="s">
        <v>78</v>
      </c>
      <c r="C30" s="16">
        <f t="shared" si="23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22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7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8"/>
        <v>0</v>
      </c>
      <c r="S30" s="4">
        <v>0</v>
      </c>
      <c r="T30" s="4">
        <v>0</v>
      </c>
      <c r="U30" s="4">
        <v>0</v>
      </c>
      <c r="V30" s="18">
        <f t="shared" si="19"/>
        <v>0</v>
      </c>
      <c r="W30" s="4">
        <v>0</v>
      </c>
      <c r="X30" s="159">
        <v>0</v>
      </c>
      <c r="Y30" s="4">
        <f t="shared" si="20"/>
        <v>0</v>
      </c>
      <c r="Z30" s="4">
        <v>0</v>
      </c>
      <c r="AA30" s="4">
        <v>0</v>
      </c>
      <c r="AB30" s="4">
        <v>0</v>
      </c>
      <c r="AC30" s="18">
        <f t="shared" si="24"/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">
      <c r="A31" s="22" t="s">
        <v>50</v>
      </c>
      <c r="B31" s="30" t="s">
        <v>79</v>
      </c>
      <c r="C31" s="16">
        <f t="shared" si="23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22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7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8"/>
        <v>0</v>
      </c>
      <c r="S31" s="4">
        <v>0</v>
      </c>
      <c r="T31" s="4">
        <v>0</v>
      </c>
      <c r="U31" s="4">
        <v>0</v>
      </c>
      <c r="V31" s="18">
        <f t="shared" si="19"/>
        <v>0</v>
      </c>
      <c r="W31" s="4">
        <v>0</v>
      </c>
      <c r="X31" s="159">
        <v>0</v>
      </c>
      <c r="Y31" s="4">
        <f t="shared" si="20"/>
        <v>0</v>
      </c>
      <c r="Z31" s="4">
        <v>0</v>
      </c>
      <c r="AA31" s="4">
        <v>0</v>
      </c>
      <c r="AB31" s="4">
        <v>0</v>
      </c>
      <c r="AC31" s="18">
        <f t="shared" si="24"/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">
      <c r="A32" s="22" t="s">
        <v>51</v>
      </c>
      <c r="B32" s="30" t="s">
        <v>3</v>
      </c>
      <c r="C32" s="16">
        <f t="shared" si="23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22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7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8"/>
        <v>0</v>
      </c>
      <c r="S32" s="4">
        <v>0</v>
      </c>
      <c r="T32" s="4">
        <v>0</v>
      </c>
      <c r="U32" s="4">
        <v>0</v>
      </c>
      <c r="V32" s="18">
        <f t="shared" si="19"/>
        <v>0</v>
      </c>
      <c r="W32" s="4">
        <v>0</v>
      </c>
      <c r="X32" s="159">
        <v>0</v>
      </c>
      <c r="Y32" s="4">
        <f t="shared" si="20"/>
        <v>0</v>
      </c>
      <c r="Z32" s="4">
        <v>0</v>
      </c>
      <c r="AA32" s="4">
        <v>0</v>
      </c>
      <c r="AB32" s="4">
        <v>0</v>
      </c>
      <c r="AC32" s="18">
        <f t="shared" si="24"/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38.25" x14ac:dyDescent="0.2">
      <c r="A33" s="22" t="s">
        <v>81</v>
      </c>
      <c r="B33" s="13" t="s">
        <v>93</v>
      </c>
      <c r="C33" s="16">
        <f t="shared" si="23"/>
        <v>0</v>
      </c>
      <c r="D33" s="17">
        <v>0</v>
      </c>
      <c r="E33" s="20">
        <v>0</v>
      </c>
      <c r="F33" s="20">
        <v>0</v>
      </c>
      <c r="G33" s="20">
        <v>0</v>
      </c>
      <c r="H33" s="17">
        <f t="shared" ref="H33:H39" si="27">I33+J33+K33</f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7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8"/>
        <v>0</v>
      </c>
      <c r="S33" s="4">
        <v>0</v>
      </c>
      <c r="T33" s="4">
        <v>0</v>
      </c>
      <c r="U33" s="4">
        <v>0</v>
      </c>
      <c r="V33" s="18">
        <f t="shared" si="19"/>
        <v>0</v>
      </c>
      <c r="W33" s="4">
        <v>0</v>
      </c>
      <c r="X33" s="159">
        <v>0</v>
      </c>
      <c r="Y33" s="4">
        <f t="shared" si="20"/>
        <v>0</v>
      </c>
      <c r="Z33" s="4">
        <v>0</v>
      </c>
      <c r="AA33" s="4">
        <v>0</v>
      </c>
      <c r="AB33" s="4">
        <v>0</v>
      </c>
      <c r="AC33" s="18">
        <f t="shared" si="24"/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38.25" x14ac:dyDescent="0.2">
      <c r="A34" s="22" t="s">
        <v>82</v>
      </c>
      <c r="B34" s="13" t="s">
        <v>62</v>
      </c>
      <c r="C34" s="16">
        <f t="shared" si="23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27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7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8"/>
        <v>0</v>
      </c>
      <c r="S34" s="4">
        <v>0</v>
      </c>
      <c r="T34" s="4">
        <v>0</v>
      </c>
      <c r="U34" s="4">
        <v>0</v>
      </c>
      <c r="V34" s="18">
        <f t="shared" si="19"/>
        <v>0</v>
      </c>
      <c r="W34" s="4">
        <v>0</v>
      </c>
      <c r="X34" s="159">
        <v>0</v>
      </c>
      <c r="Y34" s="4">
        <f t="shared" si="20"/>
        <v>0</v>
      </c>
      <c r="Z34" s="4">
        <v>0</v>
      </c>
      <c r="AA34" s="4">
        <v>0</v>
      </c>
      <c r="AB34" s="4">
        <v>0</v>
      </c>
      <c r="AC34" s="18">
        <f t="shared" si="24"/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36" customHeight="1" x14ac:dyDescent="0.2">
      <c r="A35" s="22" t="s">
        <v>83</v>
      </c>
      <c r="B35" s="13" t="s">
        <v>63</v>
      </c>
      <c r="C35" s="16">
        <f t="shared" si="23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27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7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8"/>
        <v>0</v>
      </c>
      <c r="S35" s="4">
        <v>0</v>
      </c>
      <c r="T35" s="4">
        <v>0</v>
      </c>
      <c r="U35" s="4">
        <v>0</v>
      </c>
      <c r="V35" s="18">
        <f t="shared" si="19"/>
        <v>0</v>
      </c>
      <c r="W35" s="4">
        <v>0</v>
      </c>
      <c r="X35" s="159">
        <v>0</v>
      </c>
      <c r="Y35" s="4">
        <f t="shared" si="20"/>
        <v>0</v>
      </c>
      <c r="Z35" s="4">
        <v>0</v>
      </c>
      <c r="AA35" s="4">
        <v>0</v>
      </c>
      <c r="AB35" s="4">
        <v>0</v>
      </c>
      <c r="AC35" s="18">
        <f t="shared" si="24"/>
        <v>0</v>
      </c>
      <c r="AD35" s="4">
        <v>0</v>
      </c>
      <c r="AE35" s="18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51" customHeight="1" x14ac:dyDescent="0.2">
      <c r="A36" s="22" t="s">
        <v>84</v>
      </c>
      <c r="B36" s="13" t="s">
        <v>64</v>
      </c>
      <c r="C36" s="16">
        <f t="shared" si="23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27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7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8"/>
        <v>0</v>
      </c>
      <c r="S36" s="4">
        <v>0</v>
      </c>
      <c r="T36" s="4">
        <v>0</v>
      </c>
      <c r="U36" s="4">
        <v>0</v>
      </c>
      <c r="V36" s="18">
        <f t="shared" si="19"/>
        <v>0</v>
      </c>
      <c r="W36" s="4">
        <v>0</v>
      </c>
      <c r="X36" s="159">
        <v>0</v>
      </c>
      <c r="Y36" s="4">
        <f t="shared" si="20"/>
        <v>0</v>
      </c>
      <c r="Z36" s="4">
        <v>0</v>
      </c>
      <c r="AA36" s="4">
        <v>0</v>
      </c>
      <c r="AB36" s="4">
        <v>0</v>
      </c>
      <c r="AC36" s="18">
        <f t="shared" si="24"/>
        <v>0</v>
      </c>
      <c r="AD36" s="4">
        <v>0</v>
      </c>
      <c r="AE36" s="18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40.5" customHeight="1" x14ac:dyDescent="0.2">
      <c r="A37" s="22" t="s">
        <v>94</v>
      </c>
      <c r="B37" s="13" t="s">
        <v>65</v>
      </c>
      <c r="C37" s="16">
        <f t="shared" si="23"/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27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7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8"/>
        <v>0</v>
      </c>
      <c r="S37" s="4">
        <v>0</v>
      </c>
      <c r="T37" s="4">
        <v>0</v>
      </c>
      <c r="U37" s="4">
        <v>0</v>
      </c>
      <c r="V37" s="18">
        <f t="shared" si="19"/>
        <v>0</v>
      </c>
      <c r="W37" s="4">
        <v>0</v>
      </c>
      <c r="X37" s="159">
        <v>0</v>
      </c>
      <c r="Y37" s="4">
        <f t="shared" si="20"/>
        <v>0</v>
      </c>
      <c r="Z37" s="4">
        <v>0</v>
      </c>
      <c r="AA37" s="4">
        <v>0</v>
      </c>
      <c r="AB37" s="4">
        <v>0</v>
      </c>
      <c r="AC37" s="18">
        <f t="shared" si="24"/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40.5" customHeight="1" x14ac:dyDescent="0.2">
      <c r="A38" s="22" t="s">
        <v>143</v>
      </c>
      <c r="B38" s="13"/>
      <c r="C38" s="16">
        <v>0</v>
      </c>
      <c r="D38" s="17">
        <v>0</v>
      </c>
      <c r="E38" s="20">
        <v>0</v>
      </c>
      <c r="F38" s="20">
        <v>0</v>
      </c>
      <c r="G38" s="20">
        <v>0</v>
      </c>
      <c r="H38" s="17">
        <v>0</v>
      </c>
      <c r="I38" s="17">
        <v>0</v>
      </c>
      <c r="J38" s="4">
        <v>0</v>
      </c>
      <c r="K38" s="4">
        <v>0</v>
      </c>
      <c r="L38" s="4">
        <v>0</v>
      </c>
      <c r="M38" s="18">
        <v>0</v>
      </c>
      <c r="N38" s="4">
        <v>0</v>
      </c>
      <c r="O38" s="4">
        <v>0</v>
      </c>
      <c r="P38" s="4">
        <v>0</v>
      </c>
      <c r="Q38" s="4">
        <v>0</v>
      </c>
      <c r="R38" s="18">
        <v>0</v>
      </c>
      <c r="S38" s="4">
        <v>0</v>
      </c>
      <c r="T38" s="4">
        <v>0</v>
      </c>
      <c r="U38" s="4">
        <v>0</v>
      </c>
      <c r="V38" s="18">
        <v>0</v>
      </c>
      <c r="W38" s="4">
        <v>0</v>
      </c>
      <c r="X38" s="159">
        <v>1</v>
      </c>
      <c r="Y38" s="4">
        <v>0</v>
      </c>
      <c r="Z38" s="4">
        <v>1</v>
      </c>
      <c r="AA38" s="4">
        <v>1</v>
      </c>
      <c r="AB38" s="4">
        <v>0</v>
      </c>
      <c r="AC38" s="18">
        <f t="shared" si="24"/>
        <v>1</v>
      </c>
      <c r="AD38" s="4">
        <v>1</v>
      </c>
      <c r="AE38" s="18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x14ac:dyDescent="0.2">
      <c r="A39" s="22" t="s">
        <v>52</v>
      </c>
      <c r="B39" s="13" t="s">
        <v>3</v>
      </c>
      <c r="C39" s="16">
        <f t="shared" si="23"/>
        <v>0</v>
      </c>
      <c r="D39" s="17">
        <v>0</v>
      </c>
      <c r="E39" s="20">
        <v>0</v>
      </c>
      <c r="F39" s="20">
        <v>0</v>
      </c>
      <c r="G39" s="20">
        <v>0</v>
      </c>
      <c r="H39" s="17">
        <f t="shared" si="27"/>
        <v>0</v>
      </c>
      <c r="I39" s="17">
        <v>0</v>
      </c>
      <c r="J39" s="4">
        <v>0</v>
      </c>
      <c r="K39" s="4">
        <v>0</v>
      </c>
      <c r="L39" s="4">
        <v>0</v>
      </c>
      <c r="M39" s="18">
        <f t="shared" si="17"/>
        <v>0</v>
      </c>
      <c r="N39" s="4">
        <v>0</v>
      </c>
      <c r="O39" s="4">
        <v>0</v>
      </c>
      <c r="P39" s="4">
        <v>0</v>
      </c>
      <c r="Q39" s="4">
        <v>0</v>
      </c>
      <c r="R39" s="18">
        <f t="shared" si="18"/>
        <v>0</v>
      </c>
      <c r="S39" s="4">
        <v>0</v>
      </c>
      <c r="T39" s="4">
        <v>0</v>
      </c>
      <c r="U39" s="4">
        <v>0</v>
      </c>
      <c r="V39" s="18">
        <f t="shared" si="19"/>
        <v>0</v>
      </c>
      <c r="W39" s="4">
        <v>0</v>
      </c>
      <c r="X39" s="159">
        <v>0</v>
      </c>
      <c r="Y39" s="4">
        <f t="shared" si="20"/>
        <v>0</v>
      </c>
      <c r="Z39" s="4">
        <v>0</v>
      </c>
      <c r="AA39" s="4">
        <v>0</v>
      </c>
      <c r="AB39" s="4">
        <v>0</v>
      </c>
      <c r="AC39" s="18">
        <f t="shared" si="24"/>
        <v>0</v>
      </c>
      <c r="AD39" s="4">
        <v>0</v>
      </c>
      <c r="AE39" s="18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s="160" customFormat="1" ht="29.25" customHeight="1" x14ac:dyDescent="0.2">
      <c r="A40" s="22"/>
      <c r="B40" s="13" t="s">
        <v>16</v>
      </c>
      <c r="C40" s="6">
        <f t="shared" ref="C40:AP40" si="28">C8+C11+C14+C17+C18+C19+C27+C33+C34+C35+C36+C37+C38+C39</f>
        <v>237</v>
      </c>
      <c r="D40" s="6">
        <f t="shared" si="28"/>
        <v>0</v>
      </c>
      <c r="E40" s="6">
        <f t="shared" si="28"/>
        <v>237</v>
      </c>
      <c r="F40" s="6">
        <f t="shared" si="28"/>
        <v>0</v>
      </c>
      <c r="G40" s="6">
        <f t="shared" si="28"/>
        <v>0</v>
      </c>
      <c r="H40" s="6">
        <f t="shared" si="28"/>
        <v>5</v>
      </c>
      <c r="I40" s="6">
        <f t="shared" si="28"/>
        <v>3</v>
      </c>
      <c r="J40" s="6">
        <f t="shared" si="28"/>
        <v>0</v>
      </c>
      <c r="K40" s="6">
        <f t="shared" si="28"/>
        <v>2</v>
      </c>
      <c r="L40" s="6">
        <f t="shared" si="28"/>
        <v>0</v>
      </c>
      <c r="M40" s="6">
        <f t="shared" si="28"/>
        <v>66</v>
      </c>
      <c r="N40" s="6">
        <f t="shared" si="28"/>
        <v>18</v>
      </c>
      <c r="O40" s="6">
        <f t="shared" si="28"/>
        <v>4</v>
      </c>
      <c r="P40" s="6">
        <f t="shared" si="28"/>
        <v>44</v>
      </c>
      <c r="Q40" s="6">
        <f t="shared" si="28"/>
        <v>0</v>
      </c>
      <c r="R40" s="6">
        <f t="shared" si="28"/>
        <v>20</v>
      </c>
      <c r="S40" s="6">
        <f t="shared" si="28"/>
        <v>0</v>
      </c>
      <c r="T40" s="6">
        <f t="shared" si="28"/>
        <v>12</v>
      </c>
      <c r="U40" s="6">
        <f t="shared" si="28"/>
        <v>8</v>
      </c>
      <c r="V40" s="6">
        <f t="shared" si="28"/>
        <v>86</v>
      </c>
      <c r="W40" s="6">
        <f t="shared" si="28"/>
        <v>0</v>
      </c>
      <c r="X40" s="6">
        <f t="shared" si="28"/>
        <v>5</v>
      </c>
      <c r="Y40" s="6">
        <f t="shared" si="28"/>
        <v>154</v>
      </c>
      <c r="Z40" s="6">
        <f t="shared" si="28"/>
        <v>5</v>
      </c>
      <c r="AA40" s="6">
        <f t="shared" si="28"/>
        <v>14</v>
      </c>
      <c r="AB40" s="6">
        <f t="shared" si="28"/>
        <v>2</v>
      </c>
      <c r="AC40" s="6">
        <f t="shared" si="28"/>
        <v>16</v>
      </c>
      <c r="AD40" s="6">
        <f t="shared" si="28"/>
        <v>12</v>
      </c>
      <c r="AE40" s="6">
        <f t="shared" si="28"/>
        <v>4</v>
      </c>
      <c r="AF40" s="6">
        <f t="shared" si="28"/>
        <v>0</v>
      </c>
      <c r="AG40" s="6">
        <f t="shared" si="28"/>
        <v>11</v>
      </c>
      <c r="AH40" s="6">
        <f t="shared" si="28"/>
        <v>0</v>
      </c>
      <c r="AI40" s="6">
        <f t="shared" si="28"/>
        <v>0</v>
      </c>
      <c r="AJ40" s="6">
        <f t="shared" si="28"/>
        <v>0</v>
      </c>
      <c r="AK40" s="6">
        <f t="shared" si="28"/>
        <v>0</v>
      </c>
      <c r="AL40" s="6">
        <f t="shared" si="28"/>
        <v>0</v>
      </c>
      <c r="AM40" s="6">
        <f t="shared" si="28"/>
        <v>0</v>
      </c>
      <c r="AN40" s="6">
        <f t="shared" si="28"/>
        <v>0</v>
      </c>
      <c r="AO40" s="6">
        <f t="shared" si="28"/>
        <v>0</v>
      </c>
      <c r="AP40" s="6">
        <f t="shared" si="28"/>
        <v>0</v>
      </c>
    </row>
    <row r="41" spans="1:42" x14ac:dyDescent="0.2">
      <c r="A41" s="161"/>
      <c r="B41" s="161"/>
      <c r="C41" s="161" t="s">
        <v>103</v>
      </c>
      <c r="D41" s="161" t="s">
        <v>104</v>
      </c>
      <c r="E41" s="161" t="s">
        <v>47</v>
      </c>
      <c r="F41" s="161" t="s">
        <v>105</v>
      </c>
      <c r="G41" s="161" t="s">
        <v>106</v>
      </c>
      <c r="H41" s="161" t="s">
        <v>107</v>
      </c>
      <c r="I41" s="161" t="s">
        <v>108</v>
      </c>
      <c r="J41" s="161" t="s">
        <v>52</v>
      </c>
      <c r="K41" s="161" t="s">
        <v>81</v>
      </c>
      <c r="L41" s="161" t="s">
        <v>82</v>
      </c>
      <c r="M41" s="161" t="s">
        <v>83</v>
      </c>
      <c r="N41" s="161" t="s">
        <v>84</v>
      </c>
      <c r="O41" s="161" t="s">
        <v>94</v>
      </c>
      <c r="P41" s="161" t="s">
        <v>109</v>
      </c>
      <c r="Q41" s="161" t="s">
        <v>110</v>
      </c>
      <c r="R41" s="161" t="s">
        <v>111</v>
      </c>
      <c r="S41" s="161" t="s">
        <v>112</v>
      </c>
      <c r="T41" s="161" t="s">
        <v>113</v>
      </c>
      <c r="U41" s="161" t="s">
        <v>114</v>
      </c>
      <c r="V41" s="161" t="s">
        <v>115</v>
      </c>
      <c r="W41" s="161" t="s">
        <v>116</v>
      </c>
      <c r="X41" s="161" t="s">
        <v>117</v>
      </c>
      <c r="Y41" s="161" t="s">
        <v>118</v>
      </c>
      <c r="Z41" s="161" t="s">
        <v>119</v>
      </c>
      <c r="AA41" s="161" t="s">
        <v>120</v>
      </c>
      <c r="AB41" s="161" t="s">
        <v>121</v>
      </c>
      <c r="AC41" s="161" t="s">
        <v>122</v>
      </c>
      <c r="AD41" s="161" t="s">
        <v>123</v>
      </c>
      <c r="AE41" s="161" t="s">
        <v>124</v>
      </c>
      <c r="AF41" s="161" t="s">
        <v>125</v>
      </c>
      <c r="AG41" s="161" t="s">
        <v>126</v>
      </c>
      <c r="AH41" s="161" t="s">
        <v>127</v>
      </c>
      <c r="AI41" s="161" t="s">
        <v>128</v>
      </c>
      <c r="AJ41" s="161" t="s">
        <v>129</v>
      </c>
      <c r="AK41" s="161" t="s">
        <v>130</v>
      </c>
      <c r="AL41" s="161" t="s">
        <v>131</v>
      </c>
      <c r="AM41" s="161" t="s">
        <v>132</v>
      </c>
      <c r="AN41" s="161" t="s">
        <v>133</v>
      </c>
      <c r="AO41" s="161" t="s">
        <v>134</v>
      </c>
      <c r="AP41" s="161" t="s">
        <v>135</v>
      </c>
    </row>
    <row r="42" spans="1:42" x14ac:dyDescent="0.2">
      <c r="A42" s="161"/>
      <c r="B42" s="161"/>
      <c r="C42" s="161"/>
      <c r="D42" s="161"/>
      <c r="E42" s="161"/>
      <c r="F42" s="161"/>
      <c r="G42" s="161"/>
      <c r="H42" s="161"/>
      <c r="I42" s="161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</row>
    <row r="43" spans="1:42" x14ac:dyDescent="0.2">
      <c r="A43" s="161"/>
      <c r="B43" s="161"/>
      <c r="C43" s="161"/>
      <c r="D43" s="161"/>
      <c r="E43" s="161"/>
      <c r="F43" s="161"/>
      <c r="G43" s="161"/>
      <c r="H43" s="161"/>
      <c r="I43" s="161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</row>
    <row r="44" spans="1:42" x14ac:dyDescent="0.2">
      <c r="A44" s="161"/>
      <c r="B44" s="161"/>
      <c r="C44" s="161"/>
      <c r="D44" s="161"/>
      <c r="E44" s="161"/>
      <c r="F44" s="161"/>
      <c r="G44" s="161"/>
      <c r="H44" s="161"/>
      <c r="I44" s="161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</row>
    <row r="45" spans="1:42" x14ac:dyDescent="0.2">
      <c r="A45" s="161"/>
      <c r="B45" s="161"/>
      <c r="C45" s="161"/>
      <c r="D45" s="161"/>
      <c r="E45" s="161"/>
      <c r="F45" s="161"/>
      <c r="G45" s="161"/>
      <c r="H45" s="161"/>
      <c r="I45" s="161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</row>
    <row r="46" spans="1:42" x14ac:dyDescent="0.2">
      <c r="A46" s="161"/>
      <c r="B46" s="161"/>
      <c r="C46" s="161"/>
      <c r="D46" s="161"/>
      <c r="E46" s="161"/>
      <c r="F46" s="161"/>
      <c r="G46" s="161"/>
      <c r="H46" s="161"/>
      <c r="I46" s="161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</row>
    <row r="47" spans="1:42" x14ac:dyDescent="0.2">
      <c r="A47" s="161"/>
      <c r="B47" s="161"/>
      <c r="C47" s="161"/>
      <c r="D47" s="161"/>
      <c r="E47" s="161"/>
      <c r="F47" s="161"/>
      <c r="G47" s="161"/>
      <c r="H47" s="161"/>
      <c r="I47" s="161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</row>
    <row r="48" spans="1:42" x14ac:dyDescent="0.2">
      <c r="A48" s="161"/>
      <c r="B48" s="161"/>
      <c r="C48" s="161"/>
      <c r="D48" s="161"/>
      <c r="E48" s="161"/>
      <c r="F48" s="161"/>
      <c r="G48" s="161"/>
      <c r="H48" s="161"/>
      <c r="I48" s="161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</row>
    <row r="49" spans="1:42" x14ac:dyDescent="0.2">
      <c r="A49" s="161"/>
      <c r="B49" s="161"/>
      <c r="C49" s="161"/>
      <c r="D49" s="161"/>
      <c r="E49" s="161"/>
      <c r="F49" s="161"/>
      <c r="G49" s="161"/>
      <c r="H49" s="161"/>
      <c r="I49" s="161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</row>
    <row r="50" spans="1:42" x14ac:dyDescent="0.2">
      <c r="A50" s="161"/>
      <c r="B50" s="161"/>
      <c r="C50" s="161"/>
      <c r="D50" s="161"/>
      <c r="E50" s="161"/>
      <c r="F50" s="161"/>
      <c r="G50" s="161"/>
      <c r="H50" s="161"/>
      <c r="I50" s="161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</row>
    <row r="51" spans="1:42" x14ac:dyDescent="0.2">
      <c r="A51" s="161"/>
      <c r="B51" s="161"/>
      <c r="C51" s="161"/>
      <c r="D51" s="161"/>
      <c r="E51" s="161"/>
      <c r="F51" s="161"/>
      <c r="G51" s="161"/>
      <c r="H51" s="161"/>
      <c r="I51" s="161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</row>
    <row r="52" spans="1:42" x14ac:dyDescent="0.2">
      <c r="A52" s="161"/>
      <c r="B52" s="161"/>
      <c r="C52" s="161"/>
      <c r="D52" s="161"/>
      <c r="E52" s="161"/>
      <c r="F52" s="161"/>
      <c r="G52" s="161"/>
      <c r="H52" s="161"/>
      <c r="I52" s="161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</row>
    <row r="53" spans="1:42" x14ac:dyDescent="0.2">
      <c r="A53" s="161"/>
      <c r="B53" s="161"/>
      <c r="C53" s="161"/>
      <c r="D53" s="161"/>
      <c r="E53" s="161"/>
      <c r="F53" s="161"/>
      <c r="G53" s="161"/>
      <c r="H53" s="161"/>
      <c r="I53" s="161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</row>
    <row r="54" spans="1:42" x14ac:dyDescent="0.2">
      <c r="A54" s="161"/>
      <c r="B54" s="161"/>
      <c r="C54" s="161"/>
      <c r="D54" s="161"/>
      <c r="E54" s="161"/>
      <c r="F54" s="161"/>
      <c r="G54" s="161"/>
      <c r="H54" s="161"/>
      <c r="I54" s="161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</row>
    <row r="55" spans="1:42" x14ac:dyDescent="0.2">
      <c r="A55" s="161"/>
      <c r="B55" s="161"/>
      <c r="C55" s="161"/>
      <c r="D55" s="161"/>
      <c r="E55" s="161"/>
      <c r="F55" s="161"/>
      <c r="G55" s="161"/>
      <c r="H55" s="161"/>
      <c r="I55" s="161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</row>
    <row r="56" spans="1:42" x14ac:dyDescent="0.2">
      <c r="A56" s="161"/>
      <c r="B56" s="161"/>
      <c r="C56" s="161"/>
      <c r="D56" s="161"/>
      <c r="E56" s="161"/>
      <c r="F56" s="161"/>
      <c r="G56" s="161"/>
      <c r="H56" s="161"/>
      <c r="I56" s="161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</row>
    <row r="57" spans="1:42" x14ac:dyDescent="0.2">
      <c r="A57" s="161"/>
      <c r="B57" s="161"/>
      <c r="C57" s="161"/>
      <c r="D57" s="161"/>
      <c r="E57" s="161"/>
      <c r="F57" s="161"/>
      <c r="G57" s="161"/>
      <c r="H57" s="161"/>
      <c r="I57" s="161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</row>
    <row r="58" spans="1:42" x14ac:dyDescent="0.2">
      <c r="A58" s="161"/>
      <c r="B58" s="161"/>
      <c r="C58" s="161"/>
      <c r="D58" s="161"/>
      <c r="E58" s="161"/>
      <c r="F58" s="161"/>
      <c r="G58" s="161"/>
      <c r="H58" s="161"/>
      <c r="I58" s="161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</row>
    <row r="59" spans="1:42" x14ac:dyDescent="0.2">
      <c r="A59" s="161"/>
      <c r="B59" s="161"/>
      <c r="C59" s="161"/>
      <c r="D59" s="161"/>
      <c r="E59" s="161"/>
      <c r="F59" s="161"/>
      <c r="G59" s="161"/>
      <c r="H59" s="161"/>
      <c r="I59" s="161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</row>
    <row r="60" spans="1:42" x14ac:dyDescent="0.2">
      <c r="A60" s="161"/>
      <c r="B60" s="161"/>
      <c r="C60" s="161"/>
      <c r="D60" s="161"/>
      <c r="E60" s="161"/>
      <c r="F60" s="161"/>
      <c r="G60" s="161"/>
      <c r="H60" s="161"/>
      <c r="I60" s="161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</row>
    <row r="61" spans="1:42" x14ac:dyDescent="0.2">
      <c r="A61" s="161"/>
      <c r="B61" s="161"/>
      <c r="C61" s="161"/>
      <c r="D61" s="161"/>
      <c r="E61" s="161"/>
      <c r="F61" s="161"/>
      <c r="G61" s="161"/>
      <c r="H61" s="161"/>
      <c r="I61" s="161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</row>
    <row r="62" spans="1:42" x14ac:dyDescent="0.2">
      <c r="A62" s="161"/>
      <c r="B62" s="161"/>
      <c r="C62" s="161"/>
      <c r="D62" s="161"/>
      <c r="E62" s="161"/>
      <c r="F62" s="161"/>
      <c r="G62" s="161"/>
      <c r="H62" s="161"/>
      <c r="I62" s="161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</row>
    <row r="63" spans="1:42" x14ac:dyDescent="0.2">
      <c r="A63" s="161"/>
      <c r="B63" s="161"/>
      <c r="C63" s="161"/>
      <c r="D63" s="161"/>
      <c r="E63" s="161"/>
      <c r="F63" s="161"/>
      <c r="G63" s="161"/>
      <c r="H63" s="161"/>
      <c r="I63" s="161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</row>
    <row r="64" spans="1:42" x14ac:dyDescent="0.2">
      <c r="A64" s="161"/>
      <c r="B64" s="161"/>
      <c r="C64" s="161"/>
      <c r="D64" s="161"/>
      <c r="E64" s="161"/>
      <c r="F64" s="161"/>
      <c r="G64" s="161"/>
      <c r="H64" s="161"/>
      <c r="I64" s="161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</row>
    <row r="65" spans="1:42" x14ac:dyDescent="0.2">
      <c r="A65" s="161"/>
      <c r="B65" s="161"/>
      <c r="C65" s="161"/>
      <c r="D65" s="161"/>
      <c r="E65" s="161"/>
      <c r="F65" s="161"/>
      <c r="G65" s="161"/>
      <c r="H65" s="161"/>
      <c r="I65" s="161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</row>
    <row r="66" spans="1:42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</row>
    <row r="67" spans="1:42" x14ac:dyDescent="0.2">
      <c r="A67" s="161"/>
      <c r="B67" s="161"/>
      <c r="C67" s="161"/>
      <c r="D67" s="161"/>
      <c r="E67" s="161"/>
      <c r="F67" s="161"/>
      <c r="G67" s="161"/>
      <c r="H67" s="161"/>
      <c r="I67" s="161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</row>
    <row r="68" spans="1:42" x14ac:dyDescent="0.2">
      <c r="A68" s="161"/>
      <c r="B68" s="161"/>
      <c r="C68" s="161"/>
      <c r="D68" s="161"/>
      <c r="E68" s="161"/>
      <c r="F68" s="161"/>
      <c r="G68" s="161"/>
      <c r="H68" s="161"/>
      <c r="I68" s="161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</row>
    <row r="69" spans="1:42" x14ac:dyDescent="0.2">
      <c r="A69" s="161"/>
      <c r="B69" s="161"/>
      <c r="C69" s="161"/>
      <c r="D69" s="161"/>
      <c r="E69" s="161"/>
      <c r="F69" s="161"/>
      <c r="G69" s="161"/>
      <c r="H69" s="161"/>
      <c r="I69" s="161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</row>
    <row r="70" spans="1:42" x14ac:dyDescent="0.2">
      <c r="A70" s="161"/>
      <c r="B70" s="161"/>
      <c r="C70" s="161"/>
      <c r="D70" s="161"/>
      <c r="E70" s="161"/>
      <c r="F70" s="161"/>
      <c r="G70" s="161"/>
      <c r="H70" s="161"/>
      <c r="I70" s="161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</row>
    <row r="71" spans="1:42" x14ac:dyDescent="0.2">
      <c r="A71" s="161"/>
      <c r="B71" s="161"/>
      <c r="C71" s="161"/>
      <c r="D71" s="161"/>
      <c r="E71" s="161"/>
      <c r="F71" s="161"/>
      <c r="G71" s="161"/>
      <c r="H71" s="161"/>
      <c r="I71" s="161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</row>
    <row r="72" spans="1:42" x14ac:dyDescent="0.2">
      <c r="A72" s="161"/>
      <c r="B72" s="161"/>
      <c r="C72" s="161"/>
      <c r="D72" s="161"/>
      <c r="E72" s="161"/>
      <c r="F72" s="161"/>
      <c r="G72" s="161"/>
      <c r="H72" s="161"/>
      <c r="I72" s="161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</row>
    <row r="73" spans="1:42" x14ac:dyDescent="0.2">
      <c r="A73" s="161"/>
      <c r="B73" s="161"/>
      <c r="C73" s="161"/>
      <c r="D73" s="161"/>
      <c r="E73" s="161"/>
      <c r="F73" s="161"/>
      <c r="G73" s="161"/>
      <c r="H73" s="161"/>
      <c r="I73" s="161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</row>
    <row r="74" spans="1:42" x14ac:dyDescent="0.2">
      <c r="A74" s="161"/>
      <c r="B74" s="161"/>
      <c r="C74" s="161"/>
      <c r="D74" s="161"/>
      <c r="E74" s="161"/>
      <c r="F74" s="161"/>
      <c r="G74" s="161"/>
      <c r="H74" s="161"/>
      <c r="I74" s="161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</row>
    <row r="75" spans="1:42" x14ac:dyDescent="0.2">
      <c r="A75" s="161"/>
      <c r="B75" s="161"/>
      <c r="C75" s="161"/>
      <c r="D75" s="161"/>
      <c r="E75" s="161"/>
      <c r="F75" s="161"/>
      <c r="G75" s="161"/>
      <c r="H75" s="161"/>
      <c r="I75" s="161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</row>
    <row r="76" spans="1:42" x14ac:dyDescent="0.2">
      <c r="A76" s="161"/>
      <c r="B76" s="161"/>
      <c r="C76" s="161"/>
      <c r="D76" s="161"/>
      <c r="E76" s="161"/>
      <c r="F76" s="161"/>
      <c r="G76" s="161"/>
      <c r="H76" s="161"/>
      <c r="I76" s="161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</row>
    <row r="77" spans="1:42" x14ac:dyDescent="0.2">
      <c r="A77" s="161"/>
      <c r="B77" s="161"/>
      <c r="C77" s="161"/>
      <c r="D77" s="161"/>
      <c r="E77" s="161"/>
      <c r="F77" s="161"/>
      <c r="G77" s="161"/>
      <c r="H77" s="161"/>
      <c r="I77" s="161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</row>
    <row r="78" spans="1:42" x14ac:dyDescent="0.2">
      <c r="A78" s="161"/>
      <c r="B78" s="161"/>
      <c r="C78" s="161"/>
      <c r="D78" s="161"/>
      <c r="E78" s="161"/>
      <c r="F78" s="161"/>
      <c r="G78" s="161"/>
      <c r="H78" s="161"/>
      <c r="I78" s="161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</row>
    <row r="79" spans="1:42" x14ac:dyDescent="0.2">
      <c r="A79" s="161"/>
      <c r="B79" s="161"/>
      <c r="C79" s="161"/>
      <c r="D79" s="161"/>
      <c r="E79" s="161"/>
      <c r="F79" s="161"/>
      <c r="G79" s="161"/>
      <c r="H79" s="161"/>
      <c r="I79" s="161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</row>
    <row r="80" spans="1:42" x14ac:dyDescent="0.2">
      <c r="A80" s="161"/>
      <c r="B80" s="161"/>
      <c r="C80" s="161"/>
      <c r="D80" s="161"/>
      <c r="E80" s="161"/>
      <c r="F80" s="161"/>
      <c r="G80" s="161"/>
      <c r="H80" s="161"/>
      <c r="I80" s="161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</row>
    <row r="81" spans="1:42" x14ac:dyDescent="0.2">
      <c r="A81" s="161"/>
      <c r="B81" s="161"/>
      <c r="C81" s="161"/>
      <c r="D81" s="161"/>
      <c r="E81" s="161"/>
      <c r="F81" s="161"/>
      <c r="G81" s="161"/>
      <c r="H81" s="161"/>
      <c r="I81" s="161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</row>
    <row r="82" spans="1:42" x14ac:dyDescent="0.2">
      <c r="A82" s="161"/>
      <c r="B82" s="161"/>
      <c r="C82" s="161"/>
      <c r="D82" s="161"/>
      <c r="E82" s="161"/>
      <c r="F82" s="161"/>
      <c r="G82" s="161"/>
      <c r="H82" s="161"/>
      <c r="I82" s="161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</row>
    <row r="83" spans="1:42" x14ac:dyDescent="0.2">
      <c r="A83" s="161"/>
      <c r="B83" s="161"/>
      <c r="C83" s="161"/>
      <c r="D83" s="161"/>
      <c r="E83" s="161"/>
      <c r="F83" s="161"/>
      <c r="G83" s="161"/>
      <c r="H83" s="161"/>
      <c r="I83" s="161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</row>
    <row r="84" spans="1:42" x14ac:dyDescent="0.2">
      <c r="A84" s="161"/>
      <c r="B84" s="161"/>
      <c r="C84" s="161"/>
      <c r="D84" s="161"/>
      <c r="E84" s="161"/>
      <c r="F84" s="161"/>
      <c r="G84" s="161"/>
      <c r="H84" s="161"/>
      <c r="I84" s="161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</row>
    <row r="85" spans="1:42" x14ac:dyDescent="0.2">
      <c r="A85" s="161"/>
      <c r="B85" s="161"/>
      <c r="C85" s="161"/>
      <c r="D85" s="161"/>
      <c r="E85" s="161"/>
      <c r="F85" s="161"/>
      <c r="G85" s="161"/>
      <c r="H85" s="161"/>
      <c r="I85" s="161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</row>
    <row r="86" spans="1:42" x14ac:dyDescent="0.2">
      <c r="A86" s="161"/>
      <c r="B86" s="161"/>
      <c r="C86" s="161"/>
      <c r="D86" s="161"/>
      <c r="E86" s="161"/>
      <c r="F86" s="161"/>
      <c r="G86" s="161"/>
      <c r="H86" s="161"/>
      <c r="I86" s="161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</row>
    <row r="87" spans="1:42" x14ac:dyDescent="0.2">
      <c r="A87" s="161"/>
      <c r="B87" s="161"/>
      <c r="C87" s="161"/>
      <c r="D87" s="161"/>
      <c r="E87" s="161"/>
      <c r="F87" s="161"/>
      <c r="G87" s="161"/>
      <c r="H87" s="161"/>
      <c r="I87" s="161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</row>
    <row r="88" spans="1:42" x14ac:dyDescent="0.2">
      <c r="A88" s="161"/>
      <c r="B88" s="161"/>
      <c r="C88" s="161"/>
      <c r="D88" s="161"/>
      <c r="E88" s="161"/>
      <c r="F88" s="161"/>
      <c r="G88" s="161"/>
      <c r="H88" s="161"/>
      <c r="I88" s="161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</row>
    <row r="89" spans="1:42" x14ac:dyDescent="0.2">
      <c r="A89" s="161"/>
      <c r="B89" s="161"/>
      <c r="C89" s="161"/>
      <c r="D89" s="161"/>
      <c r="E89" s="161"/>
      <c r="F89" s="161"/>
      <c r="G89" s="161"/>
      <c r="H89" s="161"/>
      <c r="I89" s="161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</row>
    <row r="90" spans="1:42" x14ac:dyDescent="0.2">
      <c r="A90" s="161"/>
      <c r="B90" s="161"/>
      <c r="C90" s="161"/>
      <c r="D90" s="161"/>
      <c r="E90" s="161"/>
      <c r="F90" s="161"/>
      <c r="G90" s="161"/>
      <c r="H90" s="161"/>
      <c r="I90" s="161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</row>
    <row r="91" spans="1:42" x14ac:dyDescent="0.2">
      <c r="A91" s="161"/>
      <c r="B91" s="161"/>
      <c r="C91" s="161"/>
      <c r="D91" s="161"/>
      <c r="E91" s="161"/>
      <c r="F91" s="161"/>
      <c r="G91" s="161"/>
      <c r="H91" s="161"/>
      <c r="I91" s="161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</row>
    <row r="92" spans="1:42" x14ac:dyDescent="0.2">
      <c r="A92" s="161"/>
      <c r="B92" s="161"/>
      <c r="C92" s="161"/>
      <c r="D92" s="161"/>
      <c r="E92" s="161"/>
      <c r="F92" s="161"/>
      <c r="G92" s="161"/>
      <c r="H92" s="161"/>
      <c r="I92" s="161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</row>
    <row r="93" spans="1:42" x14ac:dyDescent="0.2">
      <c r="A93" s="23"/>
      <c r="B93" s="24"/>
      <c r="C93" s="24"/>
      <c r="D93" s="24"/>
      <c r="E93" s="24"/>
      <c r="F93" s="24"/>
      <c r="G93" s="24"/>
      <c r="H93" s="24"/>
      <c r="I93" s="24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</row>
    <row r="94" spans="1:42" x14ac:dyDescent="0.2">
      <c r="A94" s="23"/>
      <c r="B94" s="24"/>
      <c r="C94" s="24"/>
      <c r="D94" s="24"/>
      <c r="E94" s="24"/>
      <c r="F94" s="24"/>
      <c r="G94" s="24"/>
      <c r="H94" s="24"/>
      <c r="I94" s="24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</row>
    <row r="95" spans="1:42" x14ac:dyDescent="0.2">
      <c r="A95" s="23"/>
      <c r="B95" s="24"/>
      <c r="C95" s="24"/>
      <c r="D95" s="24"/>
      <c r="E95" s="24"/>
      <c r="F95" s="24"/>
      <c r="G95" s="24"/>
      <c r="H95" s="24"/>
      <c r="I95" s="24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</row>
    <row r="96" spans="1:42" x14ac:dyDescent="0.2">
      <c r="A96" s="23"/>
      <c r="B96" s="24"/>
      <c r="C96" s="24"/>
      <c r="D96" s="24"/>
      <c r="E96" s="24"/>
      <c r="F96" s="24"/>
      <c r="G96" s="24"/>
      <c r="H96" s="24"/>
      <c r="I96" s="24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</row>
    <row r="97" spans="1:42" x14ac:dyDescent="0.2">
      <c r="A97" s="23"/>
      <c r="B97" s="24"/>
      <c r="C97" s="24"/>
      <c r="D97" s="24"/>
      <c r="E97" s="24"/>
      <c r="F97" s="24"/>
      <c r="G97" s="24"/>
      <c r="H97" s="24"/>
      <c r="I97" s="24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</row>
    <row r="98" spans="1:42" x14ac:dyDescent="0.2">
      <c r="A98" s="23"/>
      <c r="B98" s="24"/>
      <c r="C98" s="24"/>
      <c r="D98" s="24"/>
      <c r="E98" s="24"/>
      <c r="F98" s="24"/>
      <c r="G98" s="24"/>
      <c r="H98" s="24"/>
      <c r="I98" s="24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</row>
    <row r="99" spans="1:42" x14ac:dyDescent="0.2">
      <c r="A99" s="23"/>
      <c r="B99" s="24"/>
      <c r="C99" s="24"/>
      <c r="D99" s="24"/>
      <c r="E99" s="24"/>
      <c r="F99" s="24"/>
      <c r="G99" s="24"/>
      <c r="H99" s="24"/>
      <c r="I99" s="24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</row>
    <row r="100" spans="1:42" x14ac:dyDescent="0.2">
      <c r="A100" s="23"/>
      <c r="B100" s="24"/>
      <c r="C100" s="24"/>
      <c r="D100" s="24"/>
      <c r="E100" s="24"/>
      <c r="F100" s="24"/>
      <c r="G100" s="24"/>
      <c r="H100" s="24"/>
      <c r="I100" s="24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</row>
    <row r="101" spans="1:42" x14ac:dyDescent="0.2">
      <c r="A101" s="23"/>
      <c r="B101" s="25"/>
      <c r="C101" s="25"/>
      <c r="D101" s="25"/>
      <c r="E101" s="25"/>
      <c r="F101" s="25"/>
      <c r="G101" s="25"/>
      <c r="H101" s="25"/>
      <c r="I101" s="24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</row>
    <row r="102" spans="1:42" x14ac:dyDescent="0.2">
      <c r="A102" s="23"/>
      <c r="B102" s="25"/>
      <c r="C102" s="25"/>
      <c r="D102" s="25"/>
      <c r="E102" s="25"/>
      <c r="F102" s="25"/>
      <c r="G102" s="25"/>
      <c r="H102" s="25"/>
      <c r="I102" s="24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</row>
    <row r="103" spans="1:42" x14ac:dyDescent="0.2">
      <c r="A103" s="23"/>
      <c r="B103" s="24"/>
      <c r="C103" s="24"/>
      <c r="D103" s="24"/>
      <c r="E103" s="24"/>
      <c r="F103" s="24"/>
      <c r="G103" s="24"/>
      <c r="H103" s="24"/>
      <c r="I103" s="24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</row>
    <row r="104" spans="1:42" x14ac:dyDescent="0.2">
      <c r="A104" s="26"/>
      <c r="B104" s="27"/>
      <c r="C104" s="27"/>
      <c r="D104" s="27"/>
      <c r="E104" s="27"/>
      <c r="F104" s="27"/>
      <c r="G104" s="27"/>
      <c r="H104" s="27"/>
      <c r="I104" s="28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</row>
    <row r="105" spans="1:42" x14ac:dyDescent="0.2">
      <c r="A105" s="23"/>
      <c r="B105" s="25"/>
      <c r="C105" s="25"/>
      <c r="D105" s="25"/>
      <c r="E105" s="25"/>
      <c r="F105" s="25"/>
      <c r="G105" s="25"/>
      <c r="H105" s="25"/>
      <c r="I105" s="24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</row>
    <row r="106" spans="1:42" x14ac:dyDescent="0.2">
      <c r="A106" s="23"/>
      <c r="B106" s="25"/>
      <c r="C106" s="25"/>
      <c r="D106" s="25"/>
      <c r="E106" s="25"/>
      <c r="F106" s="25"/>
      <c r="G106" s="25"/>
      <c r="H106" s="25"/>
      <c r="I106" s="24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</row>
    <row r="107" spans="1:42" x14ac:dyDescent="0.2">
      <c r="A107" s="23"/>
      <c r="B107" s="24"/>
      <c r="C107" s="24"/>
      <c r="D107" s="24"/>
      <c r="E107" s="24"/>
      <c r="F107" s="24"/>
      <c r="G107" s="24"/>
      <c r="H107" s="24"/>
      <c r="I107" s="24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</row>
    <row r="108" spans="1:42" x14ac:dyDescent="0.2">
      <c r="A108" s="26"/>
      <c r="B108" s="27"/>
      <c r="C108" s="27"/>
      <c r="D108" s="27"/>
      <c r="E108" s="27"/>
      <c r="F108" s="27"/>
      <c r="G108" s="27"/>
      <c r="H108" s="27"/>
      <c r="I108" s="28"/>
      <c r="J108" s="162"/>
      <c r="K108" s="162"/>
      <c r="L108" s="162"/>
      <c r="M108" s="162"/>
      <c r="N108" s="162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</row>
    <row r="109" spans="1:42" x14ac:dyDescent="0.2">
      <c r="A109" s="23"/>
      <c r="B109" s="25"/>
      <c r="C109" s="25"/>
      <c r="D109" s="25"/>
      <c r="E109" s="25"/>
      <c r="F109" s="25"/>
      <c r="G109" s="25"/>
      <c r="H109" s="25"/>
      <c r="I109" s="24"/>
      <c r="J109" s="162"/>
      <c r="K109" s="162"/>
      <c r="L109" s="162"/>
      <c r="M109" s="162"/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</row>
    <row r="110" spans="1:42" x14ac:dyDescent="0.2">
      <c r="A110" s="23"/>
      <c r="B110" s="25"/>
      <c r="C110" s="25"/>
      <c r="D110" s="25"/>
      <c r="E110" s="25"/>
      <c r="F110" s="25"/>
      <c r="G110" s="25"/>
      <c r="H110" s="25"/>
      <c r="I110" s="24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</row>
    <row r="111" spans="1:42" x14ac:dyDescent="0.2">
      <c r="A111" s="23"/>
      <c r="B111" s="25"/>
      <c r="C111" s="25"/>
      <c r="D111" s="25"/>
      <c r="E111" s="25"/>
      <c r="F111" s="25"/>
      <c r="G111" s="25"/>
      <c r="H111" s="25"/>
      <c r="I111" s="24"/>
      <c r="J111" s="162"/>
      <c r="K111" s="162"/>
      <c r="L111" s="162"/>
      <c r="M111" s="162"/>
      <c r="N111" s="162"/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</row>
    <row r="112" spans="1:42" x14ac:dyDescent="0.2">
      <c r="A112" s="23"/>
      <c r="B112" s="25"/>
      <c r="C112" s="25"/>
      <c r="D112" s="25"/>
      <c r="E112" s="25"/>
      <c r="F112" s="25"/>
      <c r="G112" s="25"/>
      <c r="H112" s="25"/>
      <c r="I112" s="24"/>
      <c r="J112" s="162"/>
      <c r="K112" s="162"/>
      <c r="L112" s="162"/>
      <c r="M112" s="162"/>
      <c r="N112" s="162"/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  <c r="AA112" s="162"/>
      <c r="AB112" s="162"/>
      <c r="AC112" s="162"/>
      <c r="AD112" s="162"/>
      <c r="AE112" s="162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</row>
    <row r="113" spans="1:42" x14ac:dyDescent="0.2">
      <c r="A113" s="23"/>
      <c r="B113" s="25"/>
      <c r="C113" s="25"/>
      <c r="D113" s="25"/>
      <c r="E113" s="25"/>
      <c r="F113" s="25"/>
      <c r="G113" s="25"/>
      <c r="H113" s="25"/>
      <c r="I113" s="24"/>
      <c r="J113" s="162"/>
      <c r="K113" s="162"/>
      <c r="L113" s="162"/>
      <c r="M113" s="162"/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</row>
    <row r="114" spans="1:42" x14ac:dyDescent="0.2">
      <c r="A114" s="23"/>
      <c r="B114" s="24"/>
      <c r="C114" s="24"/>
      <c r="D114" s="24"/>
      <c r="E114" s="24"/>
      <c r="F114" s="24"/>
      <c r="G114" s="24"/>
      <c r="H114" s="24"/>
      <c r="I114" s="24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62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  <c r="AP114" s="162"/>
    </row>
    <row r="115" spans="1:42" x14ac:dyDescent="0.2">
      <c r="A115" s="26"/>
      <c r="B115" s="27"/>
      <c r="C115" s="27"/>
      <c r="D115" s="27"/>
      <c r="E115" s="27"/>
      <c r="F115" s="27"/>
      <c r="G115" s="27"/>
      <c r="H115" s="27"/>
      <c r="I115" s="28"/>
      <c r="J115" s="162"/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</row>
    <row r="116" spans="1:42" x14ac:dyDescent="0.2">
      <c r="A116" s="23"/>
      <c r="B116" s="25"/>
      <c r="C116" s="25"/>
      <c r="D116" s="25"/>
      <c r="E116" s="25"/>
      <c r="F116" s="25"/>
      <c r="G116" s="25"/>
      <c r="H116" s="25"/>
      <c r="I116" s="24"/>
      <c r="J116" s="162"/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162"/>
      <c r="AM116" s="162"/>
      <c r="AN116" s="162"/>
      <c r="AO116" s="162"/>
      <c r="AP116" s="162"/>
    </row>
    <row r="117" spans="1:42" x14ac:dyDescent="0.2">
      <c r="A117" s="23"/>
      <c r="B117" s="25"/>
      <c r="C117" s="25"/>
      <c r="D117" s="25"/>
      <c r="E117" s="25"/>
      <c r="F117" s="25"/>
      <c r="G117" s="25"/>
      <c r="H117" s="25"/>
      <c r="I117" s="24"/>
      <c r="J117" s="162"/>
      <c r="K117" s="162"/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162"/>
      <c r="AM117" s="162"/>
      <c r="AN117" s="162"/>
      <c r="AO117" s="162"/>
      <c r="AP117" s="162"/>
    </row>
    <row r="118" spans="1:42" x14ac:dyDescent="0.2">
      <c r="A118" s="23"/>
      <c r="B118" s="25"/>
      <c r="C118" s="27"/>
      <c r="D118" s="27"/>
      <c r="E118" s="27"/>
      <c r="F118" s="27"/>
      <c r="G118" s="27"/>
      <c r="H118" s="27"/>
      <c r="I118" s="28"/>
      <c r="J118" s="162"/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162"/>
      <c r="AM118" s="162"/>
      <c r="AN118" s="162"/>
      <c r="AO118" s="162"/>
      <c r="AP118" s="162"/>
    </row>
    <row r="119" spans="1:42" x14ac:dyDescent="0.2">
      <c r="A119" s="23"/>
      <c r="B119" s="25"/>
      <c r="C119" s="27"/>
      <c r="D119" s="27"/>
      <c r="E119" s="27"/>
      <c r="F119" s="27"/>
      <c r="G119" s="27"/>
      <c r="H119" s="27"/>
      <c r="I119" s="28"/>
      <c r="J119" s="162"/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162"/>
      <c r="AM119" s="162"/>
      <c r="AN119" s="162"/>
      <c r="AO119" s="162"/>
      <c r="AP119" s="162"/>
    </row>
    <row r="120" spans="1:42" x14ac:dyDescent="0.2">
      <c r="A120" s="23"/>
      <c r="B120" s="25"/>
      <c r="C120" s="25"/>
      <c r="D120" s="25"/>
      <c r="E120" s="25"/>
      <c r="F120" s="25"/>
      <c r="G120" s="25"/>
      <c r="H120" s="25"/>
      <c r="I120" s="24"/>
      <c r="J120" s="162"/>
      <c r="K120" s="162"/>
      <c r="L120" s="162"/>
      <c r="M120" s="162"/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162"/>
      <c r="AM120" s="162"/>
      <c r="AN120" s="162"/>
      <c r="AO120" s="162"/>
      <c r="AP120" s="162"/>
    </row>
    <row r="121" spans="1:42" x14ac:dyDescent="0.2">
      <c r="A121" s="23"/>
      <c r="B121" s="25"/>
      <c r="C121" s="25"/>
      <c r="D121" s="25"/>
      <c r="E121" s="25"/>
      <c r="F121" s="25"/>
      <c r="G121" s="25"/>
      <c r="H121" s="25"/>
      <c r="I121" s="24"/>
      <c r="J121" s="162"/>
      <c r="K121" s="162"/>
      <c r="L121" s="162"/>
      <c r="M121" s="162"/>
      <c r="N121" s="162"/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  <c r="AL121" s="162"/>
      <c r="AM121" s="162"/>
      <c r="AN121" s="162"/>
      <c r="AO121" s="162"/>
      <c r="AP121" s="162"/>
    </row>
    <row r="122" spans="1:42" x14ac:dyDescent="0.2">
      <c r="A122" s="23"/>
      <c r="B122" s="25"/>
      <c r="C122" s="25"/>
      <c r="D122" s="25"/>
      <c r="E122" s="25"/>
      <c r="F122" s="25"/>
      <c r="G122" s="25"/>
      <c r="H122" s="25"/>
      <c r="I122" s="24"/>
      <c r="J122" s="162"/>
      <c r="K122" s="162"/>
      <c r="L122" s="162"/>
      <c r="M122" s="162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  <c r="AL122" s="162"/>
      <c r="AM122" s="162"/>
      <c r="AN122" s="162"/>
      <c r="AO122" s="162"/>
      <c r="AP122" s="162"/>
    </row>
    <row r="123" spans="1:42" x14ac:dyDescent="0.2">
      <c r="A123" s="23"/>
      <c r="B123" s="24"/>
      <c r="C123" s="24"/>
      <c r="D123" s="24"/>
      <c r="E123" s="24"/>
      <c r="F123" s="24"/>
      <c r="G123" s="24"/>
      <c r="H123" s="24"/>
      <c r="I123" s="24"/>
      <c r="J123" s="162"/>
      <c r="K123" s="162"/>
      <c r="L123" s="162"/>
      <c r="M123" s="162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  <c r="AL123" s="162"/>
      <c r="AM123" s="162"/>
      <c r="AN123" s="162"/>
      <c r="AO123" s="162"/>
      <c r="AP123" s="162"/>
    </row>
    <row r="124" spans="1:42" x14ac:dyDescent="0.2">
      <c r="A124" s="29"/>
      <c r="B124" s="27"/>
      <c r="C124" s="24"/>
      <c r="D124" s="24"/>
      <c r="E124" s="24"/>
      <c r="F124" s="24"/>
      <c r="G124" s="24"/>
      <c r="H124" s="24"/>
      <c r="I124" s="24"/>
      <c r="J124" s="162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  <c r="AL124" s="162"/>
      <c r="AM124" s="162"/>
      <c r="AN124" s="162"/>
      <c r="AO124" s="162"/>
      <c r="AP124" s="162"/>
    </row>
    <row r="125" spans="1:42" x14ac:dyDescent="0.2">
      <c r="A125" s="23"/>
      <c r="B125" s="25"/>
      <c r="C125" s="27"/>
      <c r="D125" s="27"/>
      <c r="E125" s="27"/>
      <c r="F125" s="27"/>
      <c r="G125" s="27"/>
      <c r="H125" s="27"/>
      <c r="I125" s="28"/>
      <c r="J125" s="162"/>
      <c r="K125" s="162"/>
      <c r="L125" s="162"/>
      <c r="M125" s="162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  <c r="AL125" s="162"/>
      <c r="AM125" s="162"/>
      <c r="AN125" s="162"/>
      <c r="AO125" s="162"/>
      <c r="AP125" s="162"/>
    </row>
    <row r="126" spans="1:42" x14ac:dyDescent="0.2">
      <c r="A126" s="23"/>
      <c r="B126" s="25"/>
      <c r="C126" s="25"/>
      <c r="D126" s="25"/>
      <c r="E126" s="25"/>
      <c r="F126" s="25"/>
      <c r="G126" s="25"/>
      <c r="H126" s="25"/>
      <c r="I126" s="24"/>
      <c r="J126" s="162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  <c r="AL126" s="162"/>
      <c r="AM126" s="162"/>
      <c r="AN126" s="162"/>
      <c r="AO126" s="162"/>
      <c r="AP126" s="162"/>
    </row>
    <row r="127" spans="1:42" x14ac:dyDescent="0.2">
      <c r="A127" s="23"/>
      <c r="B127" s="25"/>
      <c r="C127" s="25"/>
      <c r="D127" s="25"/>
      <c r="E127" s="25"/>
      <c r="F127" s="25"/>
      <c r="G127" s="25"/>
      <c r="H127" s="25"/>
      <c r="I127" s="24"/>
      <c r="J127" s="162"/>
      <c r="K127" s="162"/>
      <c r="L127" s="162"/>
      <c r="M127" s="162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  <c r="AM127" s="162"/>
      <c r="AN127" s="162"/>
      <c r="AO127" s="162"/>
      <c r="AP127" s="162"/>
    </row>
    <row r="128" spans="1:42" x14ac:dyDescent="0.2">
      <c r="A128" s="23"/>
      <c r="B128" s="24"/>
      <c r="C128" s="24"/>
      <c r="D128" s="24"/>
      <c r="E128" s="24"/>
      <c r="F128" s="24"/>
      <c r="G128" s="24"/>
      <c r="H128" s="24"/>
      <c r="I128" s="24"/>
      <c r="J128" s="162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  <c r="AL128" s="162"/>
      <c r="AM128" s="162"/>
      <c r="AN128" s="162"/>
      <c r="AO128" s="162"/>
      <c r="AP128" s="162"/>
    </row>
    <row r="129" spans="1:42" x14ac:dyDescent="0.2">
      <c r="A129" s="29"/>
      <c r="B129" s="27"/>
      <c r="C129" s="27"/>
      <c r="D129" s="27"/>
      <c r="E129" s="27"/>
      <c r="F129" s="27"/>
      <c r="G129" s="27"/>
      <c r="H129" s="27"/>
      <c r="I129" s="28"/>
      <c r="J129" s="162"/>
      <c r="K129" s="162"/>
      <c r="L129" s="162"/>
      <c r="M129" s="162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  <c r="AF129" s="162"/>
      <c r="AG129" s="162"/>
      <c r="AH129" s="162"/>
      <c r="AI129" s="162"/>
      <c r="AJ129" s="162"/>
      <c r="AK129" s="162"/>
      <c r="AL129" s="162"/>
      <c r="AM129" s="162"/>
      <c r="AN129" s="162"/>
      <c r="AO129" s="162"/>
      <c r="AP129" s="162"/>
    </row>
    <row r="130" spans="1:42" x14ac:dyDescent="0.2">
      <c r="A130" s="29"/>
      <c r="B130" s="27"/>
      <c r="C130" s="27"/>
      <c r="D130" s="27"/>
      <c r="E130" s="27"/>
      <c r="F130" s="27"/>
      <c r="G130" s="27"/>
      <c r="H130" s="27"/>
      <c r="I130" s="28"/>
      <c r="J130" s="162"/>
      <c r="K130" s="162"/>
      <c r="L130" s="162"/>
      <c r="M130" s="162"/>
      <c r="N130" s="162"/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2"/>
      <c r="AA130" s="162"/>
      <c r="AB130" s="162"/>
      <c r="AC130" s="162"/>
      <c r="AD130" s="162"/>
      <c r="AE130" s="162"/>
      <c r="AF130" s="162"/>
      <c r="AG130" s="162"/>
      <c r="AH130" s="162"/>
      <c r="AI130" s="162"/>
      <c r="AJ130" s="162"/>
      <c r="AK130" s="162"/>
      <c r="AL130" s="162"/>
      <c r="AM130" s="162"/>
      <c r="AN130" s="162"/>
      <c r="AO130" s="162"/>
      <c r="AP130" s="16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M1" workbookViewId="0">
      <selection activeCell="AQ1" sqref="AQ1:BJ1048576"/>
    </sheetView>
  </sheetViews>
  <sheetFormatPr defaultRowHeight="12.75" x14ac:dyDescent="0.2"/>
  <cols>
    <col min="1" max="1" width="9.28515625" style="157" customWidth="1"/>
    <col min="2" max="2" width="55.28515625" style="157" customWidth="1"/>
    <col min="3" max="3" width="7.140625" style="157" customWidth="1"/>
    <col min="4" max="4" width="8.7109375" style="157" customWidth="1"/>
    <col min="5" max="5" width="7.5703125" style="157" customWidth="1"/>
    <col min="6" max="6" width="7.42578125" style="157" customWidth="1"/>
    <col min="7" max="7" width="8" style="157" customWidth="1"/>
    <col min="8" max="8" width="7.140625" style="157" customWidth="1"/>
    <col min="9" max="9" width="8.42578125" style="157" customWidth="1"/>
    <col min="10" max="10" width="7.85546875" style="157" customWidth="1"/>
    <col min="11" max="11" width="8.28515625" style="157" customWidth="1"/>
    <col min="12" max="12" width="8.140625" style="157" customWidth="1"/>
    <col min="13" max="13" width="8.42578125" style="157" customWidth="1"/>
    <col min="14" max="14" width="7.85546875" style="157" customWidth="1"/>
    <col min="15" max="15" width="7.42578125" style="157" customWidth="1"/>
    <col min="16" max="17" width="6.85546875" style="157" customWidth="1"/>
    <col min="18" max="18" width="7" style="157" customWidth="1"/>
    <col min="19" max="19" width="9.28515625" style="157" customWidth="1"/>
    <col min="20" max="20" width="7.5703125" style="157" customWidth="1"/>
    <col min="21" max="21" width="7" style="157" customWidth="1"/>
    <col min="22" max="22" width="7.85546875" style="157" customWidth="1"/>
    <col min="23" max="23" width="7" style="157" customWidth="1"/>
    <col min="24" max="24" width="8.42578125" style="157" customWidth="1"/>
    <col min="25" max="26" width="8" style="157" customWidth="1"/>
    <col min="27" max="27" width="6.140625" style="157" customWidth="1"/>
    <col min="28" max="28" width="6.85546875" style="157" customWidth="1"/>
    <col min="29" max="29" width="5.5703125" style="157" customWidth="1"/>
    <col min="30" max="30" width="7.28515625" style="157" customWidth="1"/>
    <col min="31" max="31" width="8" style="157" customWidth="1"/>
    <col min="32" max="32" width="8.28515625" style="157" customWidth="1"/>
    <col min="33" max="33" width="7.28515625" style="157" customWidth="1"/>
    <col min="34" max="34" width="7.5703125" style="157" customWidth="1"/>
    <col min="35" max="36" width="6.7109375" style="157" customWidth="1"/>
    <col min="37" max="37" width="8.42578125" style="157" customWidth="1"/>
    <col min="38" max="38" width="7.28515625" style="157" customWidth="1"/>
    <col min="39" max="39" width="9.42578125" style="157" customWidth="1"/>
    <col min="40" max="40" width="8.5703125" style="157" customWidth="1"/>
    <col min="41" max="41" width="8.28515625" style="157" customWidth="1"/>
    <col min="42" max="42" width="7" style="157" customWidth="1"/>
    <col min="43" max="16384" width="9.140625" style="157"/>
  </cols>
  <sheetData>
    <row r="1" spans="1:42" x14ac:dyDescent="0.2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x14ac:dyDescent="0.2">
      <c r="A2" s="176" t="s">
        <v>181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x14ac:dyDescent="0.2">
      <c r="A3" s="179" t="s">
        <v>180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">
      <c r="A7" s="158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63.75" x14ac:dyDescent="0.2">
      <c r="A8" s="12">
        <v>1</v>
      </c>
      <c r="B8" s="13" t="s">
        <v>53</v>
      </c>
      <c r="C8" s="6">
        <f t="shared" ref="C8:AP8" si="0">SUM(C9:C10)</f>
        <v>51</v>
      </c>
      <c r="D8" s="6">
        <f t="shared" si="0"/>
        <v>0</v>
      </c>
      <c r="E8" s="6">
        <f t="shared" si="0"/>
        <v>51</v>
      </c>
      <c r="F8" s="6">
        <f t="shared" si="0"/>
        <v>0</v>
      </c>
      <c r="G8" s="6">
        <f t="shared" si="0"/>
        <v>0</v>
      </c>
      <c r="H8" s="6">
        <f t="shared" si="0"/>
        <v>1</v>
      </c>
      <c r="I8" s="6">
        <f t="shared" si="0"/>
        <v>1</v>
      </c>
      <c r="J8" s="6">
        <f t="shared" si="0"/>
        <v>0</v>
      </c>
      <c r="K8" s="6">
        <f t="shared" si="0"/>
        <v>0</v>
      </c>
      <c r="L8" s="6">
        <f t="shared" si="0"/>
        <v>2</v>
      </c>
      <c r="M8" s="6">
        <f t="shared" si="0"/>
        <v>0</v>
      </c>
      <c r="N8" s="6">
        <f t="shared" si="0"/>
        <v>0</v>
      </c>
      <c r="O8" s="6">
        <f t="shared" si="0"/>
        <v>0</v>
      </c>
      <c r="P8" s="6">
        <f t="shared" si="0"/>
        <v>0</v>
      </c>
      <c r="Q8" s="6">
        <f t="shared" si="0"/>
        <v>0</v>
      </c>
      <c r="R8" s="6">
        <f t="shared" si="0"/>
        <v>0</v>
      </c>
      <c r="S8" s="6">
        <f t="shared" si="0"/>
        <v>0</v>
      </c>
      <c r="T8" s="6">
        <f t="shared" si="0"/>
        <v>0</v>
      </c>
      <c r="U8" s="6">
        <f t="shared" si="0"/>
        <v>0</v>
      </c>
      <c r="V8" s="6">
        <f t="shared" si="0"/>
        <v>0</v>
      </c>
      <c r="W8" s="6">
        <f t="shared" si="0"/>
        <v>0</v>
      </c>
      <c r="X8" s="6">
        <f t="shared" si="0"/>
        <v>0</v>
      </c>
      <c r="Y8" s="6">
        <f t="shared" si="0"/>
        <v>50</v>
      </c>
      <c r="Z8" s="6">
        <f t="shared" si="0"/>
        <v>0</v>
      </c>
      <c r="AA8" s="6">
        <f t="shared" si="0"/>
        <v>10</v>
      </c>
      <c r="AB8" s="6">
        <f t="shared" si="0"/>
        <v>0</v>
      </c>
      <c r="AC8" s="6">
        <f t="shared" si="0"/>
        <v>10</v>
      </c>
      <c r="AD8" s="6">
        <f t="shared" si="0"/>
        <v>10</v>
      </c>
      <c r="AE8" s="6">
        <f t="shared" si="0"/>
        <v>0</v>
      </c>
      <c r="AF8" s="6">
        <f t="shared" si="0"/>
        <v>0</v>
      </c>
      <c r="AG8" s="6">
        <f t="shared" si="0"/>
        <v>4</v>
      </c>
      <c r="AH8" s="6">
        <f t="shared" si="0"/>
        <v>5</v>
      </c>
      <c r="AI8" s="6">
        <f t="shared" si="0"/>
        <v>0</v>
      </c>
      <c r="AJ8" s="6">
        <f t="shared" si="0"/>
        <v>5</v>
      </c>
      <c r="AK8" s="6">
        <f t="shared" si="0"/>
        <v>0</v>
      </c>
      <c r="AL8" s="6">
        <f t="shared" si="0"/>
        <v>5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">
      <c r="A9" s="14" t="s">
        <v>45</v>
      </c>
      <c r="B9" s="30" t="s">
        <v>54</v>
      </c>
      <c r="C9" s="16">
        <v>39</v>
      </c>
      <c r="D9" s="17">
        <v>0</v>
      </c>
      <c r="E9" s="17">
        <v>39</v>
      </c>
      <c r="F9" s="17">
        <v>0</v>
      </c>
      <c r="G9" s="17">
        <v>0</v>
      </c>
      <c r="H9" s="17">
        <v>0</v>
      </c>
      <c r="I9" s="17">
        <f t="shared" ref="I9" si="1">H9-J9-K9</f>
        <v>0</v>
      </c>
      <c r="J9" s="18">
        <v>0</v>
      </c>
      <c r="K9" s="18">
        <v>0</v>
      </c>
      <c r="L9" s="18">
        <v>1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f t="shared" ref="R9:R10" si="2">S9+T9+U9</f>
        <v>0</v>
      </c>
      <c r="S9" s="18">
        <v>0</v>
      </c>
      <c r="T9" s="18">
        <v>0</v>
      </c>
      <c r="U9" s="18">
        <v>0</v>
      </c>
      <c r="V9" s="18">
        <f t="shared" ref="V9:V10" si="3">M9+R9</f>
        <v>0</v>
      </c>
      <c r="W9" s="18">
        <v>0</v>
      </c>
      <c r="X9" s="18">
        <v>0</v>
      </c>
      <c r="Y9" s="18">
        <f>E9+I9-L9-V9</f>
        <v>38</v>
      </c>
      <c r="Z9" s="18">
        <v>0</v>
      </c>
      <c r="AA9" s="18">
        <v>10</v>
      </c>
      <c r="AB9" s="18">
        <v>0</v>
      </c>
      <c r="AC9" s="18">
        <v>10</v>
      </c>
      <c r="AD9" s="18">
        <v>10</v>
      </c>
      <c r="AE9" s="16">
        <v>0</v>
      </c>
      <c r="AF9" s="18"/>
      <c r="AG9" s="18">
        <v>4</v>
      </c>
      <c r="AH9" s="18">
        <v>5</v>
      </c>
      <c r="AI9" s="18">
        <v>0</v>
      </c>
      <c r="AJ9" s="18">
        <v>5</v>
      </c>
      <c r="AK9" s="18">
        <v>0</v>
      </c>
      <c r="AL9" s="18">
        <v>5</v>
      </c>
      <c r="AM9" s="16"/>
      <c r="AN9" s="16"/>
      <c r="AO9" s="16"/>
      <c r="AP9" s="16"/>
    </row>
    <row r="10" spans="1:42" ht="51" x14ac:dyDescent="0.2">
      <c r="A10" s="14" t="s">
        <v>46</v>
      </c>
      <c r="B10" s="30" t="s">
        <v>55</v>
      </c>
      <c r="C10" s="16">
        <v>12</v>
      </c>
      <c r="D10" s="17">
        <v>0</v>
      </c>
      <c r="E10" s="17">
        <v>12</v>
      </c>
      <c r="F10" s="17">
        <v>0</v>
      </c>
      <c r="G10" s="17">
        <v>0</v>
      </c>
      <c r="H10" s="17">
        <f t="shared" ref="H10" si="4">I10+J10+K10</f>
        <v>1</v>
      </c>
      <c r="I10" s="17">
        <v>1</v>
      </c>
      <c r="J10" s="17">
        <v>0</v>
      </c>
      <c r="K10" s="18">
        <v>0</v>
      </c>
      <c r="L10" s="18">
        <v>1</v>
      </c>
      <c r="M10" s="18">
        <f t="shared" ref="M10" si="5">N10+O10+P10+Q10</f>
        <v>0</v>
      </c>
      <c r="N10" s="18">
        <v>0</v>
      </c>
      <c r="O10" s="18">
        <v>0</v>
      </c>
      <c r="P10" s="18">
        <v>0</v>
      </c>
      <c r="Q10" s="18">
        <v>0</v>
      </c>
      <c r="R10" s="18">
        <f t="shared" si="2"/>
        <v>0</v>
      </c>
      <c r="S10" s="18">
        <v>0</v>
      </c>
      <c r="T10" s="18">
        <v>0</v>
      </c>
      <c r="U10" s="18">
        <v>0</v>
      </c>
      <c r="V10" s="18">
        <f t="shared" si="3"/>
        <v>0</v>
      </c>
      <c r="W10" s="18">
        <v>0</v>
      </c>
      <c r="X10" s="19">
        <v>0</v>
      </c>
      <c r="Y10" s="18">
        <f t="shared" ref="Y10:Y38" si="6">E10+I10-L10-V10</f>
        <v>12</v>
      </c>
      <c r="Z10" s="19">
        <v>0</v>
      </c>
      <c r="AA10" s="19">
        <v>0</v>
      </c>
      <c r="AB10" s="19">
        <v>0</v>
      </c>
      <c r="AC10" s="18">
        <v>0</v>
      </c>
      <c r="AD10" s="19">
        <v>0</v>
      </c>
      <c r="AE10" s="16">
        <v>0</v>
      </c>
      <c r="AF10" s="18"/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76.5" x14ac:dyDescent="0.2">
      <c r="A11" s="12">
        <v>2</v>
      </c>
      <c r="B11" s="13" t="s">
        <v>56</v>
      </c>
      <c r="C11" s="6">
        <f t="shared" ref="C11:AP11" si="7">SUM(C12:C13)</f>
        <v>18</v>
      </c>
      <c r="D11" s="6">
        <f t="shared" si="7"/>
        <v>0</v>
      </c>
      <c r="E11" s="6">
        <f t="shared" si="7"/>
        <v>18</v>
      </c>
      <c r="F11" s="6">
        <f t="shared" si="7"/>
        <v>0</v>
      </c>
      <c r="G11" s="6">
        <f t="shared" si="7"/>
        <v>0</v>
      </c>
      <c r="H11" s="6">
        <f t="shared" si="7"/>
        <v>0</v>
      </c>
      <c r="I11" s="6">
        <f t="shared" si="7"/>
        <v>0</v>
      </c>
      <c r="J11" s="6">
        <f t="shared" si="7"/>
        <v>0</v>
      </c>
      <c r="K11" s="6">
        <f t="shared" si="7"/>
        <v>0</v>
      </c>
      <c r="L11" s="6">
        <f t="shared" si="7"/>
        <v>1</v>
      </c>
      <c r="M11" s="6">
        <f t="shared" si="7"/>
        <v>0</v>
      </c>
      <c r="N11" s="6">
        <f t="shared" si="7"/>
        <v>0</v>
      </c>
      <c r="O11" s="6">
        <f t="shared" si="7"/>
        <v>0</v>
      </c>
      <c r="P11" s="6">
        <f t="shared" si="7"/>
        <v>0</v>
      </c>
      <c r="Q11" s="6">
        <f t="shared" si="7"/>
        <v>0</v>
      </c>
      <c r="R11" s="6">
        <f t="shared" si="7"/>
        <v>0</v>
      </c>
      <c r="S11" s="6">
        <f t="shared" si="7"/>
        <v>0</v>
      </c>
      <c r="T11" s="6">
        <f t="shared" si="7"/>
        <v>0</v>
      </c>
      <c r="U11" s="6">
        <f t="shared" si="7"/>
        <v>0</v>
      </c>
      <c r="V11" s="6">
        <f t="shared" si="7"/>
        <v>0</v>
      </c>
      <c r="W11" s="6">
        <f t="shared" si="7"/>
        <v>0</v>
      </c>
      <c r="X11" s="6">
        <f t="shared" si="7"/>
        <v>0</v>
      </c>
      <c r="Y11" s="6">
        <f t="shared" si="7"/>
        <v>17</v>
      </c>
      <c r="Z11" s="6">
        <f t="shared" si="7"/>
        <v>0</v>
      </c>
      <c r="AA11" s="6">
        <f t="shared" si="7"/>
        <v>1</v>
      </c>
      <c r="AB11" s="6">
        <f t="shared" si="7"/>
        <v>1</v>
      </c>
      <c r="AC11" s="6">
        <f t="shared" si="7"/>
        <v>2</v>
      </c>
      <c r="AD11" s="6">
        <f t="shared" si="7"/>
        <v>1</v>
      </c>
      <c r="AE11" s="6">
        <f t="shared" si="7"/>
        <v>1</v>
      </c>
      <c r="AF11" s="6">
        <f t="shared" si="7"/>
        <v>0</v>
      </c>
      <c r="AG11" s="6">
        <f t="shared" si="7"/>
        <v>1</v>
      </c>
      <c r="AH11" s="6">
        <f t="shared" si="7"/>
        <v>0</v>
      </c>
      <c r="AI11" s="6">
        <f t="shared" si="7"/>
        <v>0</v>
      </c>
      <c r="AJ11" s="6">
        <f t="shared" si="7"/>
        <v>0</v>
      </c>
      <c r="AK11" s="6">
        <f t="shared" si="7"/>
        <v>0</v>
      </c>
      <c r="AL11" s="6">
        <f t="shared" si="7"/>
        <v>0</v>
      </c>
      <c r="AM11" s="6">
        <f t="shared" si="7"/>
        <v>0</v>
      </c>
      <c r="AN11" s="6">
        <f t="shared" si="7"/>
        <v>0</v>
      </c>
      <c r="AO11" s="6">
        <f t="shared" si="7"/>
        <v>0</v>
      </c>
      <c r="AP11" s="6">
        <f t="shared" si="7"/>
        <v>0</v>
      </c>
    </row>
    <row r="12" spans="1:42" ht="38.25" x14ac:dyDescent="0.2">
      <c r="A12" s="14" t="s">
        <v>4</v>
      </c>
      <c r="B12" s="30" t="s">
        <v>57</v>
      </c>
      <c r="C12" s="17">
        <v>10</v>
      </c>
      <c r="D12" s="17">
        <v>0</v>
      </c>
      <c r="E12" s="17">
        <v>10</v>
      </c>
      <c r="F12" s="17">
        <v>0</v>
      </c>
      <c r="G12" s="17">
        <v>0</v>
      </c>
      <c r="H12" s="17">
        <v>0</v>
      </c>
      <c r="I12" s="17">
        <f t="shared" ref="I12:I13" si="8">H12-J12-K12</f>
        <v>0</v>
      </c>
      <c r="J12" s="18">
        <v>0</v>
      </c>
      <c r="K12" s="18">
        <v>0</v>
      </c>
      <c r="L12" s="18">
        <v>1</v>
      </c>
      <c r="M12" s="18">
        <f t="shared" ref="M12:M13" si="9">N12+O12+P12+Q12</f>
        <v>0</v>
      </c>
      <c r="N12" s="18">
        <v>0</v>
      </c>
      <c r="O12" s="18">
        <v>0</v>
      </c>
      <c r="P12" s="18">
        <v>0</v>
      </c>
      <c r="Q12" s="18">
        <v>0</v>
      </c>
      <c r="R12" s="18">
        <f t="shared" ref="R12:R13" si="10">S12+T12+U12</f>
        <v>0</v>
      </c>
      <c r="S12" s="18">
        <v>0</v>
      </c>
      <c r="T12" s="18">
        <v>0</v>
      </c>
      <c r="U12" s="18">
        <v>0</v>
      </c>
      <c r="V12" s="18">
        <f t="shared" ref="V12:V13" si="11">M12+R12</f>
        <v>0</v>
      </c>
      <c r="W12" s="18">
        <v>0</v>
      </c>
      <c r="X12" s="18">
        <v>0</v>
      </c>
      <c r="Y12" s="18">
        <f t="shared" si="6"/>
        <v>9</v>
      </c>
      <c r="Z12" s="18"/>
      <c r="AA12" s="18">
        <v>1</v>
      </c>
      <c r="AB12" s="18">
        <v>1</v>
      </c>
      <c r="AC12" s="18">
        <v>2</v>
      </c>
      <c r="AD12" s="18">
        <v>1</v>
      </c>
      <c r="AE12" s="16">
        <v>1</v>
      </c>
      <c r="AF12" s="18"/>
      <c r="AG12" s="18">
        <v>1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">
      <c r="A13" s="14" t="s">
        <v>5</v>
      </c>
      <c r="B13" s="30" t="s">
        <v>58</v>
      </c>
      <c r="C13" s="16">
        <v>8</v>
      </c>
      <c r="D13" s="17">
        <v>0</v>
      </c>
      <c r="E13" s="17">
        <v>8</v>
      </c>
      <c r="F13" s="17">
        <v>0</v>
      </c>
      <c r="G13" s="17">
        <v>0</v>
      </c>
      <c r="H13" s="17">
        <v>0</v>
      </c>
      <c r="I13" s="17">
        <f t="shared" si="8"/>
        <v>0</v>
      </c>
      <c r="J13" s="18">
        <v>0</v>
      </c>
      <c r="K13" s="18">
        <v>0</v>
      </c>
      <c r="L13" s="18">
        <v>0</v>
      </c>
      <c r="M13" s="18">
        <f t="shared" si="9"/>
        <v>0</v>
      </c>
      <c r="N13" s="18">
        <v>0</v>
      </c>
      <c r="O13" s="18">
        <v>0</v>
      </c>
      <c r="P13" s="18">
        <v>0</v>
      </c>
      <c r="Q13" s="18">
        <v>0</v>
      </c>
      <c r="R13" s="18">
        <f t="shared" si="10"/>
        <v>0</v>
      </c>
      <c r="S13" s="18">
        <v>0</v>
      </c>
      <c r="T13" s="18">
        <v>0</v>
      </c>
      <c r="U13" s="18">
        <v>0</v>
      </c>
      <c r="V13" s="18">
        <f t="shared" si="11"/>
        <v>0</v>
      </c>
      <c r="W13" s="18">
        <v>0</v>
      </c>
      <c r="X13" s="18">
        <v>0</v>
      </c>
      <c r="Y13" s="18">
        <f t="shared" si="6"/>
        <v>8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6">
        <v>0</v>
      </c>
      <c r="AF13" s="18"/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">
      <c r="A14" s="14" t="s">
        <v>47</v>
      </c>
      <c r="B14" s="13" t="s">
        <v>59</v>
      </c>
      <c r="C14" s="6">
        <f t="shared" ref="C14:AP14" si="12">SUM(C15:C16)</f>
        <v>33</v>
      </c>
      <c r="D14" s="6">
        <f t="shared" si="12"/>
        <v>0</v>
      </c>
      <c r="E14" s="6">
        <f t="shared" si="12"/>
        <v>33</v>
      </c>
      <c r="F14" s="6">
        <f t="shared" si="12"/>
        <v>0</v>
      </c>
      <c r="G14" s="6">
        <f t="shared" si="12"/>
        <v>0</v>
      </c>
      <c r="H14" s="6">
        <f t="shared" si="12"/>
        <v>2</v>
      </c>
      <c r="I14" s="6">
        <f t="shared" si="12"/>
        <v>2</v>
      </c>
      <c r="J14" s="6">
        <f t="shared" si="12"/>
        <v>0</v>
      </c>
      <c r="K14" s="6">
        <f t="shared" si="12"/>
        <v>0</v>
      </c>
      <c r="L14" s="6">
        <f t="shared" si="12"/>
        <v>0</v>
      </c>
      <c r="M14" s="6">
        <f t="shared" si="12"/>
        <v>1</v>
      </c>
      <c r="N14" s="6">
        <f t="shared" si="12"/>
        <v>1</v>
      </c>
      <c r="O14" s="6">
        <f t="shared" si="12"/>
        <v>0</v>
      </c>
      <c r="P14" s="6">
        <f t="shared" si="12"/>
        <v>0</v>
      </c>
      <c r="Q14" s="6">
        <f t="shared" si="12"/>
        <v>0</v>
      </c>
      <c r="R14" s="6">
        <f t="shared" si="12"/>
        <v>0</v>
      </c>
      <c r="S14" s="6">
        <f t="shared" si="12"/>
        <v>0</v>
      </c>
      <c r="T14" s="6">
        <f t="shared" si="12"/>
        <v>0</v>
      </c>
      <c r="U14" s="6">
        <f t="shared" si="12"/>
        <v>0</v>
      </c>
      <c r="V14" s="6">
        <f t="shared" si="12"/>
        <v>1</v>
      </c>
      <c r="W14" s="6">
        <f t="shared" si="12"/>
        <v>0</v>
      </c>
      <c r="X14" s="6">
        <f t="shared" si="12"/>
        <v>0</v>
      </c>
      <c r="Y14" s="6">
        <f t="shared" si="12"/>
        <v>34</v>
      </c>
      <c r="Z14" s="6">
        <f t="shared" si="12"/>
        <v>0</v>
      </c>
      <c r="AA14" s="6">
        <f t="shared" si="12"/>
        <v>0</v>
      </c>
      <c r="AB14" s="6">
        <f t="shared" si="12"/>
        <v>0</v>
      </c>
      <c r="AC14" s="6">
        <f t="shared" si="12"/>
        <v>0</v>
      </c>
      <c r="AD14" s="6">
        <f t="shared" si="12"/>
        <v>0</v>
      </c>
      <c r="AE14" s="6">
        <f t="shared" si="12"/>
        <v>0</v>
      </c>
      <c r="AF14" s="6">
        <f t="shared" si="12"/>
        <v>0</v>
      </c>
      <c r="AG14" s="6">
        <f t="shared" si="12"/>
        <v>0</v>
      </c>
      <c r="AH14" s="6">
        <f t="shared" si="12"/>
        <v>0</v>
      </c>
      <c r="AI14" s="6">
        <f t="shared" si="12"/>
        <v>0</v>
      </c>
      <c r="AJ14" s="6">
        <f t="shared" si="12"/>
        <v>0</v>
      </c>
      <c r="AK14" s="6">
        <f t="shared" si="12"/>
        <v>0</v>
      </c>
      <c r="AL14" s="6">
        <f t="shared" si="12"/>
        <v>0</v>
      </c>
      <c r="AM14" s="6">
        <f t="shared" si="12"/>
        <v>0</v>
      </c>
      <c r="AN14" s="6">
        <f t="shared" si="12"/>
        <v>0</v>
      </c>
      <c r="AO14" s="6">
        <f t="shared" si="12"/>
        <v>0</v>
      </c>
      <c r="AP14" s="6">
        <f t="shared" si="12"/>
        <v>0</v>
      </c>
    </row>
    <row r="15" spans="1:42" ht="51" x14ac:dyDescent="0.2">
      <c r="A15" s="14" t="s">
        <v>6</v>
      </c>
      <c r="B15" s="30" t="s">
        <v>60</v>
      </c>
      <c r="C15" s="16">
        <v>18</v>
      </c>
      <c r="D15" s="17">
        <v>0</v>
      </c>
      <c r="E15" s="20">
        <v>18</v>
      </c>
      <c r="F15" s="20">
        <v>0</v>
      </c>
      <c r="G15" s="20">
        <v>0</v>
      </c>
      <c r="H15" s="17">
        <v>2</v>
      </c>
      <c r="I15" s="17">
        <f t="shared" ref="I15:I16" si="13">H15-J15-K15</f>
        <v>2</v>
      </c>
      <c r="J15" s="18">
        <v>0</v>
      </c>
      <c r="K15" s="18">
        <v>0</v>
      </c>
      <c r="L15" s="18">
        <v>0</v>
      </c>
      <c r="M15" s="18">
        <f t="shared" ref="M15:M38" si="14">N15+O15+P15+Q15</f>
        <v>1</v>
      </c>
      <c r="N15" s="18">
        <v>1</v>
      </c>
      <c r="O15" s="18">
        <v>0</v>
      </c>
      <c r="P15" s="18">
        <v>0</v>
      </c>
      <c r="Q15" s="18">
        <v>0</v>
      </c>
      <c r="R15" s="18">
        <f t="shared" ref="R15:R17" si="15">S15+T15+U15</f>
        <v>0</v>
      </c>
      <c r="S15" s="18">
        <v>0</v>
      </c>
      <c r="T15" s="18">
        <v>0</v>
      </c>
      <c r="U15" s="18">
        <v>0</v>
      </c>
      <c r="V15" s="18">
        <f t="shared" ref="V15:V38" si="16">M15+R15</f>
        <v>1</v>
      </c>
      <c r="W15" s="18">
        <v>0</v>
      </c>
      <c r="X15" s="18">
        <v>0</v>
      </c>
      <c r="Y15" s="18">
        <f t="shared" si="6"/>
        <v>19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6">
        <v>0</v>
      </c>
      <c r="AF15" s="18"/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">
      <c r="A16" s="14" t="s">
        <v>7</v>
      </c>
      <c r="B16" s="30" t="s">
        <v>61</v>
      </c>
      <c r="C16" s="16">
        <v>15</v>
      </c>
      <c r="D16" s="17">
        <v>0</v>
      </c>
      <c r="E16" s="20">
        <v>15</v>
      </c>
      <c r="F16" s="20">
        <v>0</v>
      </c>
      <c r="G16" s="20">
        <v>0</v>
      </c>
      <c r="H16" s="17">
        <v>0</v>
      </c>
      <c r="I16" s="17">
        <f t="shared" si="13"/>
        <v>0</v>
      </c>
      <c r="J16" s="4">
        <v>0</v>
      </c>
      <c r="K16" s="4">
        <v>0</v>
      </c>
      <c r="L16" s="4">
        <v>0</v>
      </c>
      <c r="M16" s="18">
        <f t="shared" si="14"/>
        <v>0</v>
      </c>
      <c r="N16" s="4">
        <v>0</v>
      </c>
      <c r="O16" s="4">
        <v>0</v>
      </c>
      <c r="P16" s="4">
        <v>0</v>
      </c>
      <c r="Q16" s="4">
        <v>0</v>
      </c>
      <c r="R16" s="18">
        <f t="shared" si="15"/>
        <v>0</v>
      </c>
      <c r="S16" s="4">
        <v>0</v>
      </c>
      <c r="T16" s="4">
        <v>0</v>
      </c>
      <c r="U16" s="4">
        <v>0</v>
      </c>
      <c r="V16" s="18">
        <f t="shared" si="16"/>
        <v>0</v>
      </c>
      <c r="W16" s="4">
        <v>0</v>
      </c>
      <c r="X16" s="4">
        <v>0</v>
      </c>
      <c r="Y16" s="18">
        <f t="shared" si="6"/>
        <v>15</v>
      </c>
      <c r="Z16" s="4">
        <v>0</v>
      </c>
      <c r="AA16" s="4">
        <v>0</v>
      </c>
      <c r="AB16" s="4">
        <v>0</v>
      </c>
      <c r="AC16" s="18">
        <v>0</v>
      </c>
      <c r="AD16" s="4">
        <v>0</v>
      </c>
      <c r="AE16" s="16">
        <v>0</v>
      </c>
      <c r="AF16" s="4"/>
      <c r="AG16" s="4">
        <v>0</v>
      </c>
      <c r="AH16" s="18">
        <v>0</v>
      </c>
      <c r="AI16" s="18">
        <v>0</v>
      </c>
      <c r="AJ16" s="18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">
      <c r="A17" s="14">
        <v>4</v>
      </c>
      <c r="B17" s="13" t="s">
        <v>85</v>
      </c>
      <c r="C17" s="16">
        <v>10</v>
      </c>
      <c r="D17" s="17">
        <v>0</v>
      </c>
      <c r="E17" s="17">
        <v>10</v>
      </c>
      <c r="F17" s="17">
        <v>0</v>
      </c>
      <c r="G17" s="17">
        <v>0</v>
      </c>
      <c r="H17" s="17">
        <v>0</v>
      </c>
      <c r="I17" s="17">
        <v>0</v>
      </c>
      <c r="J17" s="4">
        <v>0</v>
      </c>
      <c r="K17" s="4">
        <v>0</v>
      </c>
      <c r="L17" s="4">
        <v>0</v>
      </c>
      <c r="M17" s="18">
        <f t="shared" si="14"/>
        <v>5</v>
      </c>
      <c r="N17" s="4">
        <v>1</v>
      </c>
      <c r="O17" s="4">
        <v>0</v>
      </c>
      <c r="P17" s="4">
        <v>4</v>
      </c>
      <c r="Q17" s="4">
        <v>0</v>
      </c>
      <c r="R17" s="18">
        <f t="shared" si="15"/>
        <v>3</v>
      </c>
      <c r="S17" s="4">
        <v>0</v>
      </c>
      <c r="T17" s="4">
        <v>0</v>
      </c>
      <c r="U17" s="4">
        <v>3</v>
      </c>
      <c r="V17" s="18">
        <f t="shared" si="16"/>
        <v>8</v>
      </c>
      <c r="W17" s="4">
        <v>0</v>
      </c>
      <c r="X17" s="4"/>
      <c r="Y17" s="18">
        <f t="shared" si="6"/>
        <v>2</v>
      </c>
      <c r="Z17" s="4"/>
      <c r="AA17" s="4">
        <v>2</v>
      </c>
      <c r="AB17" s="4">
        <v>0</v>
      </c>
      <c r="AC17" s="18">
        <v>2</v>
      </c>
      <c r="AD17" s="4">
        <v>2</v>
      </c>
      <c r="AE17" s="16">
        <v>0</v>
      </c>
      <c r="AF17" s="4"/>
      <c r="AG17" s="4">
        <v>0</v>
      </c>
      <c r="AH17" s="18">
        <v>0</v>
      </c>
      <c r="AI17" s="18">
        <v>0</v>
      </c>
      <c r="AJ17" s="18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">
      <c r="A18" s="14">
        <v>5</v>
      </c>
      <c r="B18" s="13" t="s">
        <v>66</v>
      </c>
      <c r="C18" s="16">
        <f t="shared" ref="C18:C38" si="17">E18+F18+G18</f>
        <v>0</v>
      </c>
      <c r="D18" s="17">
        <v>0</v>
      </c>
      <c r="E18" s="20">
        <v>0</v>
      </c>
      <c r="F18" s="20">
        <v>0</v>
      </c>
      <c r="G18" s="20">
        <v>0</v>
      </c>
      <c r="H18" s="17">
        <f t="shared" ref="H18:H38" si="18">I18+J18+K18</f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4"/>
        <v>0</v>
      </c>
      <c r="N18" s="4">
        <v>0</v>
      </c>
      <c r="O18" s="4">
        <v>0</v>
      </c>
      <c r="P18" s="4">
        <v>0</v>
      </c>
      <c r="Q18" s="4">
        <v>0</v>
      </c>
      <c r="R18" s="18">
        <v>0</v>
      </c>
      <c r="S18" s="4">
        <v>0</v>
      </c>
      <c r="T18" s="4">
        <v>0</v>
      </c>
      <c r="U18" s="4">
        <v>0</v>
      </c>
      <c r="V18" s="18">
        <f t="shared" si="16"/>
        <v>0</v>
      </c>
      <c r="W18" s="4">
        <v>0</v>
      </c>
      <c r="X18" s="4">
        <v>0</v>
      </c>
      <c r="Y18" s="18">
        <f t="shared" si="6"/>
        <v>0</v>
      </c>
      <c r="Z18" s="4">
        <v>0</v>
      </c>
      <c r="AA18" s="4">
        <v>0</v>
      </c>
      <c r="AB18" s="4">
        <v>0</v>
      </c>
      <c r="AC18" s="18">
        <f t="shared" ref="AC18:AC38" si="19">AA18+AB18</f>
        <v>0</v>
      </c>
      <c r="AD18" s="4">
        <v>0</v>
      </c>
      <c r="AE18" s="16">
        <v>0</v>
      </c>
      <c r="AF18" s="4"/>
      <c r="AG18" s="4">
        <v>0</v>
      </c>
      <c r="AH18" s="18">
        <v>0</v>
      </c>
      <c r="AI18" s="18">
        <v>0</v>
      </c>
      <c r="AJ18" s="18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">
      <c r="A19" s="14">
        <v>6</v>
      </c>
      <c r="B19" s="13" t="s">
        <v>67</v>
      </c>
      <c r="C19" s="6">
        <f t="shared" ref="C19:AP19" si="20">SUM(C20:C26)</f>
        <v>0</v>
      </c>
      <c r="D19" s="6">
        <f t="shared" si="20"/>
        <v>0</v>
      </c>
      <c r="E19" s="6">
        <f t="shared" si="20"/>
        <v>0</v>
      </c>
      <c r="F19" s="6">
        <f t="shared" si="20"/>
        <v>0</v>
      </c>
      <c r="G19" s="6">
        <f t="shared" si="20"/>
        <v>0</v>
      </c>
      <c r="H19" s="6">
        <f t="shared" si="20"/>
        <v>0</v>
      </c>
      <c r="I19" s="6">
        <f t="shared" si="20"/>
        <v>0</v>
      </c>
      <c r="J19" s="6">
        <f t="shared" si="20"/>
        <v>0</v>
      </c>
      <c r="K19" s="6">
        <f t="shared" si="20"/>
        <v>0</v>
      </c>
      <c r="L19" s="6">
        <f t="shared" si="20"/>
        <v>0</v>
      </c>
      <c r="M19" s="6">
        <f t="shared" si="20"/>
        <v>0</v>
      </c>
      <c r="N19" s="6">
        <f t="shared" si="20"/>
        <v>0</v>
      </c>
      <c r="O19" s="6">
        <f t="shared" si="20"/>
        <v>0</v>
      </c>
      <c r="P19" s="6">
        <f t="shared" si="20"/>
        <v>0</v>
      </c>
      <c r="Q19" s="6">
        <f t="shared" si="20"/>
        <v>0</v>
      </c>
      <c r="R19" s="6">
        <f t="shared" si="20"/>
        <v>0</v>
      </c>
      <c r="S19" s="6">
        <f t="shared" si="20"/>
        <v>0</v>
      </c>
      <c r="T19" s="6">
        <f t="shared" si="20"/>
        <v>0</v>
      </c>
      <c r="U19" s="6">
        <f t="shared" si="20"/>
        <v>0</v>
      </c>
      <c r="V19" s="6">
        <f t="shared" si="20"/>
        <v>0</v>
      </c>
      <c r="W19" s="6">
        <f t="shared" si="20"/>
        <v>0</v>
      </c>
      <c r="X19" s="6">
        <f t="shared" si="20"/>
        <v>0</v>
      </c>
      <c r="Y19" s="6">
        <f t="shared" si="20"/>
        <v>0</v>
      </c>
      <c r="Z19" s="6">
        <f t="shared" si="20"/>
        <v>0</v>
      </c>
      <c r="AA19" s="6">
        <f t="shared" si="20"/>
        <v>0</v>
      </c>
      <c r="AB19" s="6">
        <f t="shared" si="20"/>
        <v>0</v>
      </c>
      <c r="AC19" s="6">
        <f t="shared" si="20"/>
        <v>0</v>
      </c>
      <c r="AD19" s="6">
        <f t="shared" si="20"/>
        <v>0</v>
      </c>
      <c r="AE19" s="6">
        <f t="shared" si="20"/>
        <v>0</v>
      </c>
      <c r="AF19" s="6">
        <f t="shared" si="20"/>
        <v>0</v>
      </c>
      <c r="AG19" s="6">
        <f t="shared" si="20"/>
        <v>0</v>
      </c>
      <c r="AH19" s="6">
        <f t="shared" si="20"/>
        <v>0</v>
      </c>
      <c r="AI19" s="6">
        <f t="shared" si="20"/>
        <v>0</v>
      </c>
      <c r="AJ19" s="6">
        <f t="shared" si="20"/>
        <v>0</v>
      </c>
      <c r="AK19" s="6">
        <f t="shared" si="20"/>
        <v>0</v>
      </c>
      <c r="AL19" s="6">
        <f t="shared" si="20"/>
        <v>0</v>
      </c>
      <c r="AM19" s="6">
        <f t="shared" si="20"/>
        <v>0</v>
      </c>
      <c r="AN19" s="6">
        <f t="shared" si="20"/>
        <v>0</v>
      </c>
      <c r="AO19" s="6">
        <f t="shared" si="20"/>
        <v>0</v>
      </c>
      <c r="AP19" s="6">
        <f t="shared" si="20"/>
        <v>0</v>
      </c>
    </row>
    <row r="20" spans="1:42" ht="38.25" x14ac:dyDescent="0.2">
      <c r="A20" s="14" t="s">
        <v>8</v>
      </c>
      <c r="B20" s="30" t="s">
        <v>68</v>
      </c>
      <c r="C20" s="16">
        <f t="shared" si="17"/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18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4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ref="R20:R38" si="21">S20+T20+U20</f>
        <v>0</v>
      </c>
      <c r="S20" s="4">
        <v>0</v>
      </c>
      <c r="T20" s="4">
        <v>0</v>
      </c>
      <c r="U20" s="4">
        <v>0</v>
      </c>
      <c r="V20" s="18">
        <f t="shared" si="16"/>
        <v>0</v>
      </c>
      <c r="W20" s="4">
        <v>0</v>
      </c>
      <c r="X20" s="4">
        <v>0</v>
      </c>
      <c r="Y20" s="18">
        <f t="shared" si="6"/>
        <v>0</v>
      </c>
      <c r="Z20" s="4">
        <v>0</v>
      </c>
      <c r="AA20" s="4">
        <v>0</v>
      </c>
      <c r="AB20" s="4">
        <v>0</v>
      </c>
      <c r="AC20" s="18">
        <f t="shared" si="19"/>
        <v>0</v>
      </c>
      <c r="AD20" s="4">
        <v>0</v>
      </c>
      <c r="AE20" s="16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">
      <c r="A21" s="14" t="s">
        <v>9</v>
      </c>
      <c r="B21" s="30" t="s">
        <v>69</v>
      </c>
      <c r="C21" s="16">
        <f t="shared" si="17"/>
        <v>0</v>
      </c>
      <c r="D21" s="17">
        <v>0</v>
      </c>
      <c r="E21" s="17">
        <v>0</v>
      </c>
      <c r="F21" s="17">
        <v>0</v>
      </c>
      <c r="G21" s="17">
        <v>0</v>
      </c>
      <c r="H21" s="17">
        <f t="shared" si="18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4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21"/>
        <v>0</v>
      </c>
      <c r="S21" s="4">
        <v>0</v>
      </c>
      <c r="T21" s="4">
        <v>0</v>
      </c>
      <c r="U21" s="4">
        <v>0</v>
      </c>
      <c r="V21" s="18">
        <f t="shared" si="16"/>
        <v>0</v>
      </c>
      <c r="W21" s="4">
        <v>0</v>
      </c>
      <c r="X21" s="4">
        <v>0</v>
      </c>
      <c r="Y21" s="18">
        <f t="shared" si="6"/>
        <v>0</v>
      </c>
      <c r="Z21" s="4">
        <v>0</v>
      </c>
      <c r="AA21" s="4">
        <v>0</v>
      </c>
      <c r="AB21" s="4">
        <v>0</v>
      </c>
      <c r="AC21" s="18">
        <f t="shared" si="19"/>
        <v>0</v>
      </c>
      <c r="AD21" s="4">
        <v>0</v>
      </c>
      <c r="AE21" s="16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">
      <c r="A22" s="14" t="s">
        <v>10</v>
      </c>
      <c r="B22" s="30" t="s">
        <v>70</v>
      </c>
      <c r="C22" s="16">
        <f t="shared" si="17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18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4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21"/>
        <v>0</v>
      </c>
      <c r="S22" s="4">
        <v>0</v>
      </c>
      <c r="T22" s="4">
        <v>0</v>
      </c>
      <c r="U22" s="4">
        <v>0</v>
      </c>
      <c r="V22" s="18">
        <f t="shared" si="16"/>
        <v>0</v>
      </c>
      <c r="W22" s="4">
        <v>0</v>
      </c>
      <c r="X22" s="4">
        <v>0</v>
      </c>
      <c r="Y22" s="18">
        <f t="shared" si="6"/>
        <v>0</v>
      </c>
      <c r="Z22" s="4">
        <v>0</v>
      </c>
      <c r="AA22" s="4">
        <v>0</v>
      </c>
      <c r="AB22" s="4">
        <v>0</v>
      </c>
      <c r="AC22" s="18">
        <f t="shared" si="19"/>
        <v>0</v>
      </c>
      <c r="AD22" s="4">
        <v>0</v>
      </c>
      <c r="AE22" s="16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">
      <c r="A23" s="14" t="s">
        <v>11</v>
      </c>
      <c r="B23" s="30" t="s">
        <v>71</v>
      </c>
      <c r="C23" s="16">
        <f t="shared" si="17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18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4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21"/>
        <v>0</v>
      </c>
      <c r="S23" s="4">
        <v>0</v>
      </c>
      <c r="T23" s="4">
        <v>0</v>
      </c>
      <c r="U23" s="4">
        <v>0</v>
      </c>
      <c r="V23" s="18">
        <f t="shared" si="16"/>
        <v>0</v>
      </c>
      <c r="W23" s="4">
        <v>0</v>
      </c>
      <c r="X23" s="4">
        <v>0</v>
      </c>
      <c r="Y23" s="18">
        <f t="shared" si="6"/>
        <v>0</v>
      </c>
      <c r="Z23" s="4">
        <v>0</v>
      </c>
      <c r="AA23" s="4">
        <v>0</v>
      </c>
      <c r="AB23" s="4">
        <v>0</v>
      </c>
      <c r="AC23" s="18">
        <f t="shared" si="19"/>
        <v>0</v>
      </c>
      <c r="AD23" s="4">
        <v>0</v>
      </c>
      <c r="AE23" s="16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">
      <c r="A24" s="14" t="s">
        <v>12</v>
      </c>
      <c r="B24" s="30" t="s">
        <v>72</v>
      </c>
      <c r="C24" s="16">
        <f t="shared" si="17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18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4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21"/>
        <v>0</v>
      </c>
      <c r="S24" s="4">
        <v>0</v>
      </c>
      <c r="T24" s="4">
        <v>0</v>
      </c>
      <c r="U24" s="4">
        <v>0</v>
      </c>
      <c r="V24" s="18">
        <f t="shared" si="16"/>
        <v>0</v>
      </c>
      <c r="W24" s="4">
        <v>0</v>
      </c>
      <c r="X24" s="4">
        <v>0</v>
      </c>
      <c r="Y24" s="18">
        <f t="shared" si="6"/>
        <v>0</v>
      </c>
      <c r="Z24" s="4">
        <v>0</v>
      </c>
      <c r="AA24" s="4">
        <v>0</v>
      </c>
      <c r="AB24" s="4">
        <v>0</v>
      </c>
      <c r="AC24" s="18">
        <f t="shared" si="19"/>
        <v>0</v>
      </c>
      <c r="AD24" s="4">
        <v>0</v>
      </c>
      <c r="AE24" s="16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">
      <c r="A25" s="14" t="s">
        <v>13</v>
      </c>
      <c r="B25" s="30" t="s">
        <v>73</v>
      </c>
      <c r="C25" s="16">
        <f t="shared" si="17"/>
        <v>0</v>
      </c>
      <c r="D25" s="17">
        <v>0</v>
      </c>
      <c r="E25" s="21">
        <v>0</v>
      </c>
      <c r="F25" s="21">
        <v>0</v>
      </c>
      <c r="G25" s="21">
        <v>0</v>
      </c>
      <c r="H25" s="17">
        <f t="shared" si="18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4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21"/>
        <v>0</v>
      </c>
      <c r="S25" s="4">
        <v>0</v>
      </c>
      <c r="T25" s="4">
        <v>0</v>
      </c>
      <c r="U25" s="4">
        <v>0</v>
      </c>
      <c r="V25" s="18">
        <f t="shared" si="16"/>
        <v>0</v>
      </c>
      <c r="W25" s="4">
        <v>0</v>
      </c>
      <c r="X25" s="4">
        <v>0</v>
      </c>
      <c r="Y25" s="18">
        <f t="shared" si="6"/>
        <v>0</v>
      </c>
      <c r="Z25" s="4">
        <v>0</v>
      </c>
      <c r="AA25" s="4">
        <v>0</v>
      </c>
      <c r="AB25" s="4">
        <v>0</v>
      </c>
      <c r="AC25" s="18">
        <f t="shared" si="19"/>
        <v>0</v>
      </c>
      <c r="AD25" s="4">
        <v>0</v>
      </c>
      <c r="AE25" s="16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">
      <c r="A26" s="14" t="s">
        <v>48</v>
      </c>
      <c r="B26" s="30" t="s">
        <v>74</v>
      </c>
      <c r="C26" s="16">
        <f t="shared" si="17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18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4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21"/>
        <v>0</v>
      </c>
      <c r="S26" s="4">
        <v>0</v>
      </c>
      <c r="T26" s="4">
        <v>0</v>
      </c>
      <c r="U26" s="4">
        <v>0</v>
      </c>
      <c r="V26" s="18">
        <f t="shared" si="16"/>
        <v>0</v>
      </c>
      <c r="W26" s="4">
        <v>0</v>
      </c>
      <c r="X26" s="4">
        <v>0</v>
      </c>
      <c r="Y26" s="18">
        <f t="shared" si="6"/>
        <v>0</v>
      </c>
      <c r="Z26" s="4">
        <v>0</v>
      </c>
      <c r="AA26" s="4">
        <v>0</v>
      </c>
      <c r="AB26" s="4">
        <v>0</v>
      </c>
      <c r="AC26" s="18">
        <f t="shared" si="19"/>
        <v>0</v>
      </c>
      <c r="AD26" s="4">
        <v>0</v>
      </c>
      <c r="AE26" s="16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">
      <c r="A27" s="14">
        <v>7</v>
      </c>
      <c r="B27" s="13" t="s">
        <v>75</v>
      </c>
      <c r="C27" s="6">
        <f t="shared" ref="C27:AP27" si="22">SUM(C28:C32)</f>
        <v>0</v>
      </c>
      <c r="D27" s="6">
        <f t="shared" si="22"/>
        <v>0</v>
      </c>
      <c r="E27" s="6">
        <f t="shared" si="22"/>
        <v>0</v>
      </c>
      <c r="F27" s="6">
        <f t="shared" si="22"/>
        <v>0</v>
      </c>
      <c r="G27" s="6">
        <f t="shared" si="22"/>
        <v>0</v>
      </c>
      <c r="H27" s="6">
        <f t="shared" si="22"/>
        <v>0</v>
      </c>
      <c r="I27" s="6">
        <f t="shared" si="22"/>
        <v>0</v>
      </c>
      <c r="J27" s="6">
        <f t="shared" si="22"/>
        <v>0</v>
      </c>
      <c r="K27" s="6">
        <f t="shared" si="22"/>
        <v>0</v>
      </c>
      <c r="L27" s="6">
        <f t="shared" si="22"/>
        <v>0</v>
      </c>
      <c r="M27" s="6">
        <f t="shared" si="22"/>
        <v>0</v>
      </c>
      <c r="N27" s="6">
        <f t="shared" si="22"/>
        <v>0</v>
      </c>
      <c r="O27" s="6">
        <f t="shared" si="22"/>
        <v>0</v>
      </c>
      <c r="P27" s="6">
        <f t="shared" si="22"/>
        <v>0</v>
      </c>
      <c r="Q27" s="6">
        <f t="shared" si="22"/>
        <v>0</v>
      </c>
      <c r="R27" s="6">
        <f t="shared" si="22"/>
        <v>0</v>
      </c>
      <c r="S27" s="6">
        <f t="shared" si="22"/>
        <v>0</v>
      </c>
      <c r="T27" s="6">
        <f t="shared" si="22"/>
        <v>0</v>
      </c>
      <c r="U27" s="6">
        <f t="shared" si="22"/>
        <v>0</v>
      </c>
      <c r="V27" s="6">
        <f t="shared" si="22"/>
        <v>0</v>
      </c>
      <c r="W27" s="6">
        <f t="shared" si="22"/>
        <v>0</v>
      </c>
      <c r="X27" s="6">
        <f t="shared" si="22"/>
        <v>0</v>
      </c>
      <c r="Y27" s="6">
        <f t="shared" si="22"/>
        <v>0</v>
      </c>
      <c r="Z27" s="6">
        <f t="shared" si="22"/>
        <v>0</v>
      </c>
      <c r="AA27" s="6">
        <f t="shared" si="22"/>
        <v>0</v>
      </c>
      <c r="AB27" s="6">
        <f t="shared" si="22"/>
        <v>0</v>
      </c>
      <c r="AC27" s="6">
        <f t="shared" si="22"/>
        <v>0</v>
      </c>
      <c r="AD27" s="6">
        <f t="shared" si="22"/>
        <v>0</v>
      </c>
      <c r="AE27" s="6">
        <f t="shared" si="22"/>
        <v>0</v>
      </c>
      <c r="AF27" s="6">
        <f t="shared" si="22"/>
        <v>0</v>
      </c>
      <c r="AG27" s="6">
        <f t="shared" si="22"/>
        <v>0</v>
      </c>
      <c r="AH27" s="6">
        <f t="shared" si="22"/>
        <v>0</v>
      </c>
      <c r="AI27" s="6">
        <f t="shared" si="22"/>
        <v>0</v>
      </c>
      <c r="AJ27" s="6">
        <f t="shared" si="22"/>
        <v>0</v>
      </c>
      <c r="AK27" s="6">
        <f t="shared" si="22"/>
        <v>0</v>
      </c>
      <c r="AL27" s="6">
        <f t="shared" si="22"/>
        <v>0</v>
      </c>
      <c r="AM27" s="6">
        <f t="shared" si="22"/>
        <v>0</v>
      </c>
      <c r="AN27" s="6">
        <f t="shared" si="22"/>
        <v>0</v>
      </c>
      <c r="AO27" s="6">
        <f t="shared" si="22"/>
        <v>0</v>
      </c>
      <c r="AP27" s="6">
        <f t="shared" si="22"/>
        <v>0</v>
      </c>
    </row>
    <row r="28" spans="1:42" x14ac:dyDescent="0.2">
      <c r="A28" s="22" t="s">
        <v>14</v>
      </c>
      <c r="B28" s="30" t="s">
        <v>76</v>
      </c>
      <c r="C28" s="16">
        <f t="shared" si="17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18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4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21"/>
        <v>0</v>
      </c>
      <c r="S28" s="4">
        <v>0</v>
      </c>
      <c r="T28" s="4">
        <v>0</v>
      </c>
      <c r="U28" s="4">
        <v>0</v>
      </c>
      <c r="V28" s="18">
        <f t="shared" si="16"/>
        <v>0</v>
      </c>
      <c r="W28" s="4">
        <v>0</v>
      </c>
      <c r="X28" s="4">
        <v>0</v>
      </c>
      <c r="Y28" s="18">
        <f t="shared" si="6"/>
        <v>0</v>
      </c>
      <c r="Z28" s="4">
        <v>0</v>
      </c>
      <c r="AA28" s="4">
        <v>0</v>
      </c>
      <c r="AB28" s="4">
        <v>0</v>
      </c>
      <c r="AC28" s="18">
        <f t="shared" si="19"/>
        <v>0</v>
      </c>
      <c r="AD28" s="4">
        <v>0</v>
      </c>
      <c r="AE28" s="16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">
      <c r="A29" s="22" t="s">
        <v>15</v>
      </c>
      <c r="B29" s="30" t="s">
        <v>77</v>
      </c>
      <c r="C29" s="16">
        <f t="shared" si="17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18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4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21"/>
        <v>0</v>
      </c>
      <c r="S29" s="4">
        <v>0</v>
      </c>
      <c r="T29" s="4">
        <v>0</v>
      </c>
      <c r="U29" s="4">
        <v>0</v>
      </c>
      <c r="V29" s="18">
        <f t="shared" si="16"/>
        <v>0</v>
      </c>
      <c r="W29" s="4">
        <v>0</v>
      </c>
      <c r="X29" s="4">
        <v>0</v>
      </c>
      <c r="Y29" s="18">
        <f t="shared" si="6"/>
        <v>0</v>
      </c>
      <c r="Z29" s="4">
        <v>0</v>
      </c>
      <c r="AA29" s="4">
        <v>0</v>
      </c>
      <c r="AB29" s="4">
        <v>0</v>
      </c>
      <c r="AC29" s="18">
        <f t="shared" si="19"/>
        <v>0</v>
      </c>
      <c r="AD29" s="4">
        <v>0</v>
      </c>
      <c r="AE29" s="16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">
      <c r="A30" s="22" t="s">
        <v>49</v>
      </c>
      <c r="B30" s="30" t="s">
        <v>78</v>
      </c>
      <c r="C30" s="16">
        <f t="shared" si="17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18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4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21"/>
        <v>0</v>
      </c>
      <c r="S30" s="4">
        <v>0</v>
      </c>
      <c r="T30" s="4">
        <v>0</v>
      </c>
      <c r="U30" s="4">
        <v>0</v>
      </c>
      <c r="V30" s="18">
        <f t="shared" si="16"/>
        <v>0</v>
      </c>
      <c r="W30" s="4">
        <v>0</v>
      </c>
      <c r="X30" s="4">
        <v>0</v>
      </c>
      <c r="Y30" s="18">
        <f t="shared" si="6"/>
        <v>0</v>
      </c>
      <c r="Z30" s="4">
        <v>0</v>
      </c>
      <c r="AA30" s="4">
        <v>0</v>
      </c>
      <c r="AB30" s="4">
        <v>0</v>
      </c>
      <c r="AC30" s="18">
        <f t="shared" si="19"/>
        <v>0</v>
      </c>
      <c r="AD30" s="4">
        <v>0</v>
      </c>
      <c r="AE30" s="16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">
      <c r="A31" s="22" t="s">
        <v>50</v>
      </c>
      <c r="B31" s="30" t="s">
        <v>79</v>
      </c>
      <c r="C31" s="16">
        <f t="shared" si="17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18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4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21"/>
        <v>0</v>
      </c>
      <c r="S31" s="4">
        <v>0</v>
      </c>
      <c r="T31" s="4">
        <v>0</v>
      </c>
      <c r="U31" s="4">
        <v>0</v>
      </c>
      <c r="V31" s="18">
        <f t="shared" si="16"/>
        <v>0</v>
      </c>
      <c r="W31" s="4">
        <v>0</v>
      </c>
      <c r="X31" s="4">
        <v>0</v>
      </c>
      <c r="Y31" s="18">
        <f t="shared" si="6"/>
        <v>0</v>
      </c>
      <c r="Z31" s="4">
        <v>0</v>
      </c>
      <c r="AA31" s="4">
        <v>0</v>
      </c>
      <c r="AB31" s="4">
        <v>0</v>
      </c>
      <c r="AC31" s="18">
        <f t="shared" si="19"/>
        <v>0</v>
      </c>
      <c r="AD31" s="4">
        <v>0</v>
      </c>
      <c r="AE31" s="16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">
      <c r="A32" s="22" t="s">
        <v>51</v>
      </c>
      <c r="B32" s="30" t="s">
        <v>3</v>
      </c>
      <c r="C32" s="16">
        <f t="shared" si="17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18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4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21"/>
        <v>0</v>
      </c>
      <c r="S32" s="4">
        <v>0</v>
      </c>
      <c r="T32" s="4">
        <v>0</v>
      </c>
      <c r="U32" s="4">
        <v>0</v>
      </c>
      <c r="V32" s="18">
        <f t="shared" si="16"/>
        <v>0</v>
      </c>
      <c r="W32" s="4">
        <v>0</v>
      </c>
      <c r="X32" s="4">
        <v>0</v>
      </c>
      <c r="Y32" s="18">
        <f t="shared" si="6"/>
        <v>0</v>
      </c>
      <c r="Z32" s="4">
        <v>0</v>
      </c>
      <c r="AA32" s="4">
        <v>0</v>
      </c>
      <c r="AB32" s="4">
        <v>0</v>
      </c>
      <c r="AC32" s="18">
        <f t="shared" si="19"/>
        <v>0</v>
      </c>
      <c r="AD32" s="4">
        <v>0</v>
      </c>
      <c r="AE32" s="16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">
      <c r="A33" s="22" t="s">
        <v>81</v>
      </c>
      <c r="B33" s="13" t="s">
        <v>93</v>
      </c>
      <c r="C33" s="16">
        <f t="shared" si="17"/>
        <v>0</v>
      </c>
      <c r="D33" s="17">
        <v>0</v>
      </c>
      <c r="E33" s="20">
        <v>0</v>
      </c>
      <c r="F33" s="20"/>
      <c r="G33" s="20"/>
      <c r="H33" s="17">
        <f t="shared" si="18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4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21"/>
        <v>0</v>
      </c>
      <c r="S33" s="4">
        <v>0</v>
      </c>
      <c r="T33" s="4">
        <v>0</v>
      </c>
      <c r="U33" s="4">
        <v>0</v>
      </c>
      <c r="V33" s="18">
        <f t="shared" si="16"/>
        <v>0</v>
      </c>
      <c r="W33" s="4">
        <v>0</v>
      </c>
      <c r="X33" s="4">
        <v>0</v>
      </c>
      <c r="Y33" s="18">
        <f t="shared" si="6"/>
        <v>0</v>
      </c>
      <c r="Z33" s="4">
        <v>0</v>
      </c>
      <c r="AA33" s="4">
        <v>0</v>
      </c>
      <c r="AB33" s="4">
        <v>0</v>
      </c>
      <c r="AC33" s="18">
        <f t="shared" si="19"/>
        <v>0</v>
      </c>
      <c r="AD33" s="4">
        <v>0</v>
      </c>
      <c r="AE33" s="16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">
      <c r="A34" s="22" t="s">
        <v>82</v>
      </c>
      <c r="B34" s="13" t="s">
        <v>62</v>
      </c>
      <c r="C34" s="16">
        <f t="shared" si="17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18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4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21"/>
        <v>0</v>
      </c>
      <c r="S34" s="4">
        <v>0</v>
      </c>
      <c r="T34" s="4">
        <v>0</v>
      </c>
      <c r="U34" s="4">
        <v>0</v>
      </c>
      <c r="V34" s="18">
        <f t="shared" si="16"/>
        <v>0</v>
      </c>
      <c r="W34" s="4">
        <v>0</v>
      </c>
      <c r="X34" s="4">
        <v>0</v>
      </c>
      <c r="Y34" s="18">
        <f t="shared" si="6"/>
        <v>0</v>
      </c>
      <c r="Z34" s="4">
        <v>0</v>
      </c>
      <c r="AA34" s="4">
        <v>0</v>
      </c>
      <c r="AB34" s="4">
        <v>0</v>
      </c>
      <c r="AC34" s="18">
        <f t="shared" si="19"/>
        <v>0</v>
      </c>
      <c r="AD34" s="4">
        <v>0</v>
      </c>
      <c r="AE34" s="16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">
      <c r="A35" s="22" t="s">
        <v>83</v>
      </c>
      <c r="B35" s="13" t="s">
        <v>63</v>
      </c>
      <c r="C35" s="16">
        <f t="shared" si="17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18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4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21"/>
        <v>0</v>
      </c>
      <c r="S35" s="4">
        <v>0</v>
      </c>
      <c r="T35" s="4">
        <v>0</v>
      </c>
      <c r="U35" s="4">
        <v>0</v>
      </c>
      <c r="V35" s="18">
        <f t="shared" si="16"/>
        <v>0</v>
      </c>
      <c r="W35" s="4">
        <v>0</v>
      </c>
      <c r="X35" s="4">
        <v>0</v>
      </c>
      <c r="Y35" s="18">
        <f t="shared" si="6"/>
        <v>0</v>
      </c>
      <c r="Z35" s="4">
        <v>0</v>
      </c>
      <c r="AA35" s="4">
        <v>0</v>
      </c>
      <c r="AB35" s="4">
        <v>0</v>
      </c>
      <c r="AC35" s="18">
        <f t="shared" si="19"/>
        <v>0</v>
      </c>
      <c r="AD35" s="4">
        <v>0</v>
      </c>
      <c r="AE35" s="16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63.75" x14ac:dyDescent="0.2">
      <c r="A36" s="22" t="s">
        <v>84</v>
      </c>
      <c r="B36" s="13" t="s">
        <v>64</v>
      </c>
      <c r="C36" s="16">
        <f t="shared" si="17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18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4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21"/>
        <v>0</v>
      </c>
      <c r="S36" s="4">
        <v>0</v>
      </c>
      <c r="T36" s="4">
        <v>0</v>
      </c>
      <c r="U36" s="4">
        <v>0</v>
      </c>
      <c r="V36" s="18">
        <f t="shared" si="16"/>
        <v>0</v>
      </c>
      <c r="W36" s="4">
        <v>0</v>
      </c>
      <c r="X36" s="4">
        <v>0</v>
      </c>
      <c r="Y36" s="18">
        <f t="shared" si="6"/>
        <v>0</v>
      </c>
      <c r="Z36" s="4">
        <v>0</v>
      </c>
      <c r="AA36" s="4">
        <v>0</v>
      </c>
      <c r="AB36" s="4">
        <v>0</v>
      </c>
      <c r="AC36" s="18">
        <f t="shared" si="19"/>
        <v>0</v>
      </c>
      <c r="AD36" s="4">
        <v>0</v>
      </c>
      <c r="AE36" s="16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51" x14ac:dyDescent="0.2">
      <c r="A37" s="22" t="s">
        <v>94</v>
      </c>
      <c r="B37" s="13" t="s">
        <v>65</v>
      </c>
      <c r="C37" s="16">
        <f t="shared" si="17"/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18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4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21"/>
        <v>0</v>
      </c>
      <c r="S37" s="4">
        <v>0</v>
      </c>
      <c r="T37" s="4">
        <v>0</v>
      </c>
      <c r="U37" s="4">
        <v>0</v>
      </c>
      <c r="V37" s="18">
        <f t="shared" si="16"/>
        <v>0</v>
      </c>
      <c r="W37" s="4">
        <v>0</v>
      </c>
      <c r="X37" s="4">
        <v>0</v>
      </c>
      <c r="Y37" s="18">
        <f t="shared" si="6"/>
        <v>0</v>
      </c>
      <c r="Z37" s="4">
        <v>0</v>
      </c>
      <c r="AA37" s="4">
        <v>0</v>
      </c>
      <c r="AB37" s="4">
        <v>0</v>
      </c>
      <c r="AC37" s="18">
        <f t="shared" si="19"/>
        <v>0</v>
      </c>
      <c r="AD37" s="4">
        <v>0</v>
      </c>
      <c r="AE37" s="16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x14ac:dyDescent="0.2">
      <c r="A38" s="22" t="s">
        <v>52</v>
      </c>
      <c r="B38" s="13" t="s">
        <v>3</v>
      </c>
      <c r="C38" s="16">
        <f t="shared" si="17"/>
        <v>0</v>
      </c>
      <c r="D38" s="17">
        <v>0</v>
      </c>
      <c r="E38" s="20">
        <v>0</v>
      </c>
      <c r="F38" s="20">
        <v>0</v>
      </c>
      <c r="G38" s="20">
        <v>0</v>
      </c>
      <c r="H38" s="17">
        <f t="shared" si="18"/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4"/>
        <v>0</v>
      </c>
      <c r="N38" s="4">
        <v>0</v>
      </c>
      <c r="O38" s="4">
        <v>0</v>
      </c>
      <c r="P38" s="4">
        <v>0</v>
      </c>
      <c r="Q38" s="4">
        <v>0</v>
      </c>
      <c r="R38" s="18">
        <f t="shared" si="21"/>
        <v>0</v>
      </c>
      <c r="S38" s="4">
        <v>0</v>
      </c>
      <c r="T38" s="4">
        <v>0</v>
      </c>
      <c r="U38" s="4">
        <v>0</v>
      </c>
      <c r="V38" s="18">
        <f t="shared" si="16"/>
        <v>0</v>
      </c>
      <c r="W38" s="4">
        <v>0</v>
      </c>
      <c r="X38" s="4">
        <v>0</v>
      </c>
      <c r="Y38" s="18">
        <f t="shared" si="6"/>
        <v>0</v>
      </c>
      <c r="Z38" s="4">
        <v>0</v>
      </c>
      <c r="AA38" s="4">
        <v>0</v>
      </c>
      <c r="AB38" s="4">
        <v>0</v>
      </c>
      <c r="AC38" s="18">
        <f t="shared" si="19"/>
        <v>0</v>
      </c>
      <c r="AD38" s="4">
        <v>0</v>
      </c>
      <c r="AE38" s="16">
        <v>0</v>
      </c>
      <c r="AF38" s="4"/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s="116" customFormat="1" x14ac:dyDescent="0.25">
      <c r="A39" s="22"/>
      <c r="B39" s="13" t="s">
        <v>16</v>
      </c>
      <c r="C39" s="6">
        <f t="shared" ref="C39:AP39" si="23">C8+C11+C14+C17+C18+C19+C27+C33+C34+C35+C36+C37+C38</f>
        <v>112</v>
      </c>
      <c r="D39" s="6">
        <f t="shared" si="23"/>
        <v>0</v>
      </c>
      <c r="E39" s="6">
        <f t="shared" si="23"/>
        <v>112</v>
      </c>
      <c r="F39" s="6">
        <f t="shared" si="23"/>
        <v>0</v>
      </c>
      <c r="G39" s="6">
        <f t="shared" si="23"/>
        <v>0</v>
      </c>
      <c r="H39" s="6">
        <f t="shared" si="23"/>
        <v>3</v>
      </c>
      <c r="I39" s="6">
        <f t="shared" si="23"/>
        <v>3</v>
      </c>
      <c r="J39" s="6">
        <f t="shared" si="23"/>
        <v>0</v>
      </c>
      <c r="K39" s="6">
        <f t="shared" si="23"/>
        <v>0</v>
      </c>
      <c r="L39" s="6">
        <f t="shared" si="23"/>
        <v>3</v>
      </c>
      <c r="M39" s="6">
        <f t="shared" si="23"/>
        <v>6</v>
      </c>
      <c r="N39" s="6">
        <f t="shared" si="23"/>
        <v>2</v>
      </c>
      <c r="O39" s="6">
        <f t="shared" si="23"/>
        <v>0</v>
      </c>
      <c r="P39" s="6">
        <f t="shared" si="23"/>
        <v>4</v>
      </c>
      <c r="Q39" s="6">
        <f t="shared" si="23"/>
        <v>0</v>
      </c>
      <c r="R39" s="6">
        <f t="shared" si="23"/>
        <v>3</v>
      </c>
      <c r="S39" s="6">
        <f t="shared" si="23"/>
        <v>0</v>
      </c>
      <c r="T39" s="6">
        <f t="shared" si="23"/>
        <v>0</v>
      </c>
      <c r="U39" s="6">
        <f t="shared" si="23"/>
        <v>3</v>
      </c>
      <c r="V39" s="6">
        <f t="shared" si="23"/>
        <v>9</v>
      </c>
      <c r="W39" s="6">
        <f t="shared" si="23"/>
        <v>0</v>
      </c>
      <c r="X39" s="6">
        <f t="shared" si="23"/>
        <v>0</v>
      </c>
      <c r="Y39" s="6">
        <f t="shared" si="23"/>
        <v>103</v>
      </c>
      <c r="Z39" s="6">
        <f t="shared" si="23"/>
        <v>0</v>
      </c>
      <c r="AA39" s="6">
        <f t="shared" si="23"/>
        <v>13</v>
      </c>
      <c r="AB39" s="6">
        <f t="shared" si="23"/>
        <v>1</v>
      </c>
      <c r="AC39" s="6">
        <f t="shared" si="23"/>
        <v>14</v>
      </c>
      <c r="AD39" s="6">
        <f t="shared" si="23"/>
        <v>13</v>
      </c>
      <c r="AE39" s="6">
        <f t="shared" si="23"/>
        <v>1</v>
      </c>
      <c r="AF39" s="6">
        <f t="shared" si="23"/>
        <v>0</v>
      </c>
      <c r="AG39" s="6">
        <f t="shared" si="23"/>
        <v>5</v>
      </c>
      <c r="AH39" s="6">
        <f t="shared" si="23"/>
        <v>5</v>
      </c>
      <c r="AI39" s="6">
        <f t="shared" si="23"/>
        <v>0</v>
      </c>
      <c r="AJ39" s="6">
        <f t="shared" si="23"/>
        <v>5</v>
      </c>
      <c r="AK39" s="6">
        <f t="shared" si="23"/>
        <v>0</v>
      </c>
      <c r="AL39" s="6">
        <f t="shared" si="23"/>
        <v>5</v>
      </c>
      <c r="AM39" s="6">
        <f t="shared" si="23"/>
        <v>0</v>
      </c>
      <c r="AN39" s="6">
        <f t="shared" si="23"/>
        <v>0</v>
      </c>
      <c r="AO39" s="6">
        <f t="shared" si="23"/>
        <v>0</v>
      </c>
      <c r="AP39" s="6">
        <f t="shared" si="23"/>
        <v>0</v>
      </c>
    </row>
    <row r="40" spans="1:42" x14ac:dyDescent="0.2">
      <c r="A40" s="161"/>
      <c r="B40" s="161"/>
      <c r="C40" s="161" t="s">
        <v>103</v>
      </c>
      <c r="D40" s="161" t="s">
        <v>104</v>
      </c>
      <c r="E40" s="161" t="s">
        <v>47</v>
      </c>
      <c r="F40" s="161" t="s">
        <v>105</v>
      </c>
      <c r="G40" s="161" t="s">
        <v>106</v>
      </c>
      <c r="H40" s="161" t="s">
        <v>107</v>
      </c>
      <c r="I40" s="161" t="s">
        <v>108</v>
      </c>
      <c r="J40" s="161" t="s">
        <v>52</v>
      </c>
      <c r="K40" s="161" t="s">
        <v>81</v>
      </c>
      <c r="L40" s="161" t="s">
        <v>82</v>
      </c>
      <c r="M40" s="161" t="s">
        <v>83</v>
      </c>
      <c r="N40" s="161" t="s">
        <v>84</v>
      </c>
      <c r="O40" s="161" t="s">
        <v>94</v>
      </c>
      <c r="P40" s="161" t="s">
        <v>109</v>
      </c>
      <c r="Q40" s="161" t="s">
        <v>110</v>
      </c>
      <c r="R40" s="161" t="s">
        <v>111</v>
      </c>
      <c r="S40" s="161" t="s">
        <v>112</v>
      </c>
      <c r="T40" s="161" t="s">
        <v>113</v>
      </c>
      <c r="U40" s="161" t="s">
        <v>114</v>
      </c>
      <c r="V40" s="161" t="s">
        <v>115</v>
      </c>
      <c r="W40" s="161" t="s">
        <v>116</v>
      </c>
      <c r="X40" s="161" t="s">
        <v>117</v>
      </c>
      <c r="Y40" s="161" t="s">
        <v>118</v>
      </c>
      <c r="Z40" s="161" t="s">
        <v>119</v>
      </c>
      <c r="AA40" s="161" t="s">
        <v>120</v>
      </c>
      <c r="AB40" s="161" t="s">
        <v>121</v>
      </c>
      <c r="AC40" s="161" t="s">
        <v>122</v>
      </c>
      <c r="AD40" s="161" t="s">
        <v>123</v>
      </c>
      <c r="AE40" s="161" t="s">
        <v>124</v>
      </c>
      <c r="AF40" s="161" t="s">
        <v>125</v>
      </c>
      <c r="AG40" s="161" t="s">
        <v>126</v>
      </c>
      <c r="AH40" s="161" t="s">
        <v>127</v>
      </c>
      <c r="AI40" s="161" t="s">
        <v>128</v>
      </c>
      <c r="AJ40" s="161" t="s">
        <v>129</v>
      </c>
      <c r="AK40" s="161" t="s">
        <v>130</v>
      </c>
      <c r="AL40" s="161" t="s">
        <v>131</v>
      </c>
      <c r="AM40" s="161" t="s">
        <v>132</v>
      </c>
      <c r="AN40" s="161" t="s">
        <v>133</v>
      </c>
      <c r="AO40" s="161" t="s">
        <v>134</v>
      </c>
      <c r="AP40" s="161" t="s">
        <v>135</v>
      </c>
    </row>
    <row r="41" spans="1:42" x14ac:dyDescent="0.2">
      <c r="A41" s="161"/>
      <c r="B41" s="161"/>
      <c r="C41" s="161"/>
      <c r="D41" s="161"/>
      <c r="E41" s="161"/>
      <c r="F41" s="161"/>
      <c r="G41" s="161"/>
      <c r="H41" s="161"/>
      <c r="I41" s="161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</row>
    <row r="42" spans="1:42" x14ac:dyDescent="0.2">
      <c r="A42" s="161"/>
      <c r="B42" s="161"/>
      <c r="C42" s="161"/>
      <c r="D42" s="161"/>
      <c r="E42" s="161"/>
      <c r="F42" s="161"/>
      <c r="G42" s="161"/>
      <c r="H42" s="161"/>
      <c r="I42" s="161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</row>
    <row r="43" spans="1:42" x14ac:dyDescent="0.2">
      <c r="A43" s="161"/>
      <c r="B43" s="161"/>
      <c r="C43" s="161"/>
      <c r="D43" s="161"/>
      <c r="E43" s="161"/>
      <c r="F43" s="161"/>
      <c r="G43" s="161"/>
      <c r="H43" s="161"/>
      <c r="I43" s="161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</row>
    <row r="44" spans="1:42" x14ac:dyDescent="0.2">
      <c r="A44" s="161"/>
      <c r="B44" s="161"/>
      <c r="C44" s="161"/>
      <c r="D44" s="161"/>
      <c r="E44" s="161"/>
      <c r="F44" s="161"/>
      <c r="G44" s="161"/>
      <c r="H44" s="161"/>
      <c r="I44" s="161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</row>
    <row r="45" spans="1:42" x14ac:dyDescent="0.2">
      <c r="A45" s="161"/>
      <c r="B45" s="161"/>
      <c r="C45" s="161"/>
      <c r="D45" s="161"/>
      <c r="E45" s="161"/>
      <c r="F45" s="161"/>
      <c r="G45" s="161"/>
      <c r="H45" s="161"/>
      <c r="I45" s="161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</row>
    <row r="46" spans="1:42" x14ac:dyDescent="0.2">
      <c r="A46" s="161"/>
      <c r="B46" s="161"/>
      <c r="C46" s="161"/>
      <c r="D46" s="161"/>
      <c r="E46" s="161"/>
      <c r="F46" s="161"/>
      <c r="G46" s="161"/>
      <c r="H46" s="161"/>
      <c r="I46" s="161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</row>
    <row r="47" spans="1:42" x14ac:dyDescent="0.2">
      <c r="A47" s="161"/>
      <c r="B47" s="161"/>
      <c r="C47" s="161"/>
      <c r="D47" s="161"/>
      <c r="E47" s="161"/>
      <c r="F47" s="161"/>
      <c r="G47" s="161"/>
      <c r="H47" s="161"/>
      <c r="I47" s="161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</row>
    <row r="48" spans="1:42" x14ac:dyDescent="0.2">
      <c r="A48" s="161"/>
      <c r="B48" s="161"/>
      <c r="C48" s="161"/>
      <c r="D48" s="161"/>
      <c r="E48" s="161"/>
      <c r="F48" s="161"/>
      <c r="G48" s="161"/>
      <c r="H48" s="161"/>
      <c r="I48" s="161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</row>
    <row r="49" spans="1:42" x14ac:dyDescent="0.2">
      <c r="A49" s="161"/>
      <c r="B49" s="161"/>
      <c r="C49" s="161"/>
      <c r="D49" s="161"/>
      <c r="E49" s="161"/>
      <c r="F49" s="161"/>
      <c r="G49" s="161"/>
      <c r="H49" s="161"/>
      <c r="I49" s="161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</row>
    <row r="50" spans="1:42" x14ac:dyDescent="0.2">
      <c r="A50" s="161"/>
      <c r="B50" s="161"/>
      <c r="C50" s="161"/>
      <c r="D50" s="161"/>
      <c r="E50" s="161"/>
      <c r="F50" s="161"/>
      <c r="G50" s="161"/>
      <c r="H50" s="161"/>
      <c r="I50" s="161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</row>
    <row r="51" spans="1:42" x14ac:dyDescent="0.2">
      <c r="A51" s="161"/>
      <c r="B51" s="161"/>
      <c r="C51" s="161"/>
      <c r="D51" s="161"/>
      <c r="E51" s="161"/>
      <c r="F51" s="161"/>
      <c r="G51" s="161"/>
      <c r="H51" s="161"/>
      <c r="I51" s="161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</row>
    <row r="52" spans="1:42" x14ac:dyDescent="0.2">
      <c r="A52" s="161"/>
      <c r="B52" s="161"/>
      <c r="C52" s="161"/>
      <c r="D52" s="161"/>
      <c r="E52" s="161"/>
      <c r="F52" s="161"/>
      <c r="G52" s="161"/>
      <c r="H52" s="161"/>
      <c r="I52" s="161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</row>
    <row r="53" spans="1:42" x14ac:dyDescent="0.2">
      <c r="A53" s="161"/>
      <c r="B53" s="161"/>
      <c r="C53" s="161"/>
      <c r="D53" s="161"/>
      <c r="E53" s="161"/>
      <c r="F53" s="161"/>
      <c r="G53" s="161"/>
      <c r="H53" s="161"/>
      <c r="I53" s="161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</row>
    <row r="54" spans="1:42" x14ac:dyDescent="0.2">
      <c r="A54" s="161"/>
      <c r="B54" s="161"/>
      <c r="C54" s="161"/>
      <c r="D54" s="161"/>
      <c r="E54" s="161"/>
      <c r="F54" s="161"/>
      <c r="G54" s="161"/>
      <c r="H54" s="161"/>
      <c r="I54" s="161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</row>
    <row r="55" spans="1:42" x14ac:dyDescent="0.2">
      <c r="A55" s="161"/>
      <c r="B55" s="161"/>
      <c r="C55" s="161"/>
      <c r="D55" s="161"/>
      <c r="E55" s="161"/>
      <c r="F55" s="161"/>
      <c r="G55" s="161"/>
      <c r="H55" s="161"/>
      <c r="I55" s="161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</row>
    <row r="56" spans="1:42" x14ac:dyDescent="0.2">
      <c r="A56" s="161"/>
      <c r="B56" s="161"/>
      <c r="C56" s="161"/>
      <c r="D56" s="161"/>
      <c r="E56" s="161"/>
      <c r="F56" s="161"/>
      <c r="G56" s="161"/>
      <c r="H56" s="161"/>
      <c r="I56" s="161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</row>
    <row r="57" spans="1:42" x14ac:dyDescent="0.2">
      <c r="A57" s="161"/>
      <c r="B57" s="161"/>
      <c r="C57" s="161"/>
      <c r="D57" s="161"/>
      <c r="E57" s="161"/>
      <c r="F57" s="161"/>
      <c r="G57" s="161"/>
      <c r="H57" s="161"/>
      <c r="I57" s="161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</row>
    <row r="58" spans="1:42" x14ac:dyDescent="0.2">
      <c r="A58" s="161"/>
      <c r="B58" s="161"/>
      <c r="C58" s="161"/>
      <c r="D58" s="161"/>
      <c r="E58" s="161"/>
      <c r="F58" s="161"/>
      <c r="G58" s="161"/>
      <c r="H58" s="161"/>
      <c r="I58" s="161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</row>
    <row r="59" spans="1:42" x14ac:dyDescent="0.2">
      <c r="A59" s="161"/>
      <c r="B59" s="161"/>
      <c r="C59" s="161"/>
      <c r="D59" s="161"/>
      <c r="E59" s="161"/>
      <c r="F59" s="161"/>
      <c r="G59" s="161"/>
      <c r="H59" s="161"/>
      <c r="I59" s="161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</row>
    <row r="60" spans="1:42" x14ac:dyDescent="0.2">
      <c r="A60" s="161"/>
      <c r="B60" s="161"/>
      <c r="C60" s="161"/>
      <c r="D60" s="161"/>
      <c r="E60" s="161"/>
      <c r="F60" s="161"/>
      <c r="G60" s="161"/>
      <c r="H60" s="161"/>
      <c r="I60" s="161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</row>
    <row r="61" spans="1:42" x14ac:dyDescent="0.2">
      <c r="A61" s="161"/>
      <c r="B61" s="161"/>
      <c r="C61" s="161"/>
      <c r="D61" s="161"/>
      <c r="E61" s="161"/>
      <c r="F61" s="161"/>
      <c r="G61" s="161"/>
      <c r="H61" s="161"/>
      <c r="I61" s="161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</row>
    <row r="62" spans="1:42" x14ac:dyDescent="0.2">
      <c r="A62" s="161"/>
      <c r="B62" s="161"/>
      <c r="C62" s="161"/>
      <c r="D62" s="161"/>
      <c r="E62" s="161"/>
      <c r="F62" s="161"/>
      <c r="G62" s="161"/>
      <c r="H62" s="161"/>
      <c r="I62" s="161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</row>
    <row r="63" spans="1:42" x14ac:dyDescent="0.2">
      <c r="A63" s="161"/>
      <c r="B63" s="161"/>
      <c r="C63" s="161"/>
      <c r="D63" s="161"/>
      <c r="E63" s="161"/>
      <c r="F63" s="161"/>
      <c r="G63" s="161"/>
      <c r="H63" s="161"/>
      <c r="I63" s="161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</row>
    <row r="64" spans="1:42" x14ac:dyDescent="0.2">
      <c r="A64" s="161"/>
      <c r="B64" s="161"/>
      <c r="C64" s="161"/>
      <c r="D64" s="161"/>
      <c r="E64" s="161"/>
      <c r="F64" s="161"/>
      <c r="G64" s="161"/>
      <c r="H64" s="161"/>
      <c r="I64" s="161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</row>
    <row r="65" spans="1:42" x14ac:dyDescent="0.2">
      <c r="A65" s="161"/>
      <c r="B65" s="161"/>
      <c r="C65" s="161"/>
      <c r="D65" s="161"/>
      <c r="E65" s="161"/>
      <c r="F65" s="161"/>
      <c r="G65" s="161"/>
      <c r="H65" s="161"/>
      <c r="I65" s="161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</row>
    <row r="66" spans="1:42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</row>
    <row r="67" spans="1:42" x14ac:dyDescent="0.2">
      <c r="A67" s="161"/>
      <c r="B67" s="161"/>
      <c r="C67" s="161"/>
      <c r="D67" s="161"/>
      <c r="E67" s="161"/>
      <c r="F67" s="161"/>
      <c r="G67" s="161"/>
      <c r="H67" s="161"/>
      <c r="I67" s="161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</row>
    <row r="68" spans="1:42" x14ac:dyDescent="0.2">
      <c r="A68" s="161"/>
      <c r="B68" s="161"/>
      <c r="C68" s="161"/>
      <c r="D68" s="161"/>
      <c r="E68" s="161"/>
      <c r="F68" s="161"/>
      <c r="G68" s="161"/>
      <c r="H68" s="161"/>
      <c r="I68" s="161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</row>
    <row r="69" spans="1:42" x14ac:dyDescent="0.2">
      <c r="A69" s="161"/>
      <c r="B69" s="161"/>
      <c r="C69" s="161"/>
      <c r="D69" s="161"/>
      <c r="E69" s="161"/>
      <c r="F69" s="161"/>
      <c r="G69" s="161"/>
      <c r="H69" s="161"/>
      <c r="I69" s="161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</row>
    <row r="70" spans="1:42" x14ac:dyDescent="0.2">
      <c r="A70" s="161"/>
      <c r="B70" s="161"/>
      <c r="C70" s="161"/>
      <c r="D70" s="161"/>
      <c r="E70" s="161"/>
      <c r="F70" s="161"/>
      <c r="G70" s="161"/>
      <c r="H70" s="161"/>
      <c r="I70" s="161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</row>
    <row r="71" spans="1:42" x14ac:dyDescent="0.2">
      <c r="A71" s="161"/>
      <c r="B71" s="161"/>
      <c r="C71" s="161"/>
      <c r="D71" s="161"/>
      <c r="E71" s="161"/>
      <c r="F71" s="161"/>
      <c r="G71" s="161"/>
      <c r="H71" s="161"/>
      <c r="I71" s="161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</row>
    <row r="72" spans="1:42" x14ac:dyDescent="0.2">
      <c r="A72" s="161"/>
      <c r="B72" s="161"/>
      <c r="C72" s="161"/>
      <c r="D72" s="161"/>
      <c r="E72" s="161"/>
      <c r="F72" s="161"/>
      <c r="G72" s="161"/>
      <c r="H72" s="161"/>
      <c r="I72" s="161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</row>
    <row r="73" spans="1:42" x14ac:dyDescent="0.2">
      <c r="A73" s="161"/>
      <c r="B73" s="161"/>
      <c r="C73" s="161"/>
      <c r="D73" s="161"/>
      <c r="E73" s="161"/>
      <c r="F73" s="161"/>
      <c r="G73" s="161"/>
      <c r="H73" s="161"/>
      <c r="I73" s="161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</row>
    <row r="74" spans="1:42" x14ac:dyDescent="0.2">
      <c r="A74" s="161"/>
      <c r="B74" s="161"/>
      <c r="C74" s="161"/>
      <c r="D74" s="161"/>
      <c r="E74" s="161"/>
      <c r="F74" s="161"/>
      <c r="G74" s="161"/>
      <c r="H74" s="161"/>
      <c r="I74" s="161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</row>
    <row r="75" spans="1:42" x14ac:dyDescent="0.2">
      <c r="A75" s="161"/>
      <c r="B75" s="161"/>
      <c r="C75" s="161"/>
      <c r="D75" s="161"/>
      <c r="E75" s="161"/>
      <c r="F75" s="161"/>
      <c r="G75" s="161"/>
      <c r="H75" s="161"/>
      <c r="I75" s="161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</row>
    <row r="76" spans="1:42" x14ac:dyDescent="0.2">
      <c r="A76" s="161"/>
      <c r="B76" s="161"/>
      <c r="C76" s="161"/>
      <c r="D76" s="161"/>
      <c r="E76" s="161"/>
      <c r="F76" s="161"/>
      <c r="G76" s="161"/>
      <c r="H76" s="161"/>
      <c r="I76" s="161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</row>
    <row r="77" spans="1:42" x14ac:dyDescent="0.2">
      <c r="A77" s="161"/>
      <c r="B77" s="161"/>
      <c r="C77" s="161"/>
      <c r="D77" s="161"/>
      <c r="E77" s="161"/>
      <c r="F77" s="161"/>
      <c r="G77" s="161"/>
      <c r="H77" s="161"/>
      <c r="I77" s="161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</row>
    <row r="78" spans="1:42" x14ac:dyDescent="0.2">
      <c r="A78" s="161"/>
      <c r="B78" s="161"/>
      <c r="C78" s="161"/>
      <c r="D78" s="161"/>
      <c r="E78" s="161"/>
      <c r="F78" s="161"/>
      <c r="G78" s="161"/>
      <c r="H78" s="161"/>
      <c r="I78" s="161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</row>
    <row r="79" spans="1:42" x14ac:dyDescent="0.2">
      <c r="A79" s="161"/>
      <c r="B79" s="161"/>
      <c r="C79" s="161"/>
      <c r="D79" s="161"/>
      <c r="E79" s="161"/>
      <c r="F79" s="161"/>
      <c r="G79" s="161"/>
      <c r="H79" s="161"/>
      <c r="I79" s="161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</row>
    <row r="80" spans="1:42" x14ac:dyDescent="0.2">
      <c r="A80" s="161"/>
      <c r="B80" s="161"/>
      <c r="C80" s="161"/>
      <c r="D80" s="161"/>
      <c r="E80" s="161"/>
      <c r="F80" s="161"/>
      <c r="G80" s="161"/>
      <c r="H80" s="161"/>
      <c r="I80" s="161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</row>
    <row r="81" spans="1:42" x14ac:dyDescent="0.2">
      <c r="A81" s="161"/>
      <c r="B81" s="161"/>
      <c r="C81" s="161"/>
      <c r="D81" s="161"/>
      <c r="E81" s="161"/>
      <c r="F81" s="161"/>
      <c r="G81" s="161"/>
      <c r="H81" s="161"/>
      <c r="I81" s="161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</row>
    <row r="82" spans="1:42" x14ac:dyDescent="0.2">
      <c r="A82" s="161"/>
      <c r="B82" s="161"/>
      <c r="C82" s="161"/>
      <c r="D82" s="161"/>
      <c r="E82" s="161"/>
      <c r="F82" s="161"/>
      <c r="G82" s="161"/>
      <c r="H82" s="161"/>
      <c r="I82" s="161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</row>
    <row r="83" spans="1:42" x14ac:dyDescent="0.2">
      <c r="A83" s="161"/>
      <c r="B83" s="161"/>
      <c r="C83" s="161"/>
      <c r="D83" s="161"/>
      <c r="E83" s="161"/>
      <c r="F83" s="161"/>
      <c r="G83" s="161"/>
      <c r="H83" s="161"/>
      <c r="I83" s="161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</row>
    <row r="84" spans="1:42" x14ac:dyDescent="0.2">
      <c r="A84" s="161"/>
      <c r="B84" s="161"/>
      <c r="C84" s="161"/>
      <c r="D84" s="161"/>
      <c r="E84" s="161"/>
      <c r="F84" s="161"/>
      <c r="G84" s="161"/>
      <c r="H84" s="161"/>
      <c r="I84" s="161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</row>
    <row r="85" spans="1:42" x14ac:dyDescent="0.2">
      <c r="A85" s="161"/>
      <c r="B85" s="161"/>
      <c r="C85" s="161"/>
      <c r="D85" s="161"/>
      <c r="E85" s="161"/>
      <c r="F85" s="161"/>
      <c r="G85" s="161"/>
      <c r="H85" s="161"/>
      <c r="I85" s="161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</row>
    <row r="86" spans="1:42" x14ac:dyDescent="0.2">
      <c r="A86" s="161"/>
      <c r="B86" s="161"/>
      <c r="C86" s="161"/>
      <c r="D86" s="161"/>
      <c r="E86" s="161"/>
      <c r="F86" s="161"/>
      <c r="G86" s="161"/>
      <c r="H86" s="161"/>
      <c r="I86" s="161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</row>
    <row r="87" spans="1:42" x14ac:dyDescent="0.2">
      <c r="A87" s="161"/>
      <c r="B87" s="161"/>
      <c r="C87" s="161"/>
      <c r="D87" s="161"/>
      <c r="E87" s="161"/>
      <c r="F87" s="161"/>
      <c r="G87" s="161"/>
      <c r="H87" s="161"/>
      <c r="I87" s="161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</row>
    <row r="88" spans="1:42" x14ac:dyDescent="0.2">
      <c r="A88" s="161"/>
      <c r="B88" s="161"/>
      <c r="C88" s="161"/>
      <c r="D88" s="161"/>
      <c r="E88" s="161"/>
      <c r="F88" s="161"/>
      <c r="G88" s="161"/>
      <c r="H88" s="161"/>
      <c r="I88" s="161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</row>
    <row r="89" spans="1:42" x14ac:dyDescent="0.2">
      <c r="A89" s="161"/>
      <c r="B89" s="161"/>
      <c r="C89" s="161"/>
      <c r="D89" s="161"/>
      <c r="E89" s="161"/>
      <c r="F89" s="161"/>
      <c r="G89" s="161"/>
      <c r="H89" s="161"/>
      <c r="I89" s="161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</row>
    <row r="90" spans="1:42" x14ac:dyDescent="0.2">
      <c r="A90" s="161"/>
      <c r="B90" s="161"/>
      <c r="C90" s="161"/>
      <c r="D90" s="161"/>
      <c r="E90" s="161"/>
      <c r="F90" s="161"/>
      <c r="G90" s="161"/>
      <c r="H90" s="161"/>
      <c r="I90" s="161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</row>
    <row r="91" spans="1:42" x14ac:dyDescent="0.2">
      <c r="A91" s="161"/>
      <c r="B91" s="161"/>
      <c r="C91" s="161"/>
      <c r="D91" s="161"/>
      <c r="E91" s="161"/>
      <c r="F91" s="161"/>
      <c r="G91" s="161"/>
      <c r="H91" s="161"/>
      <c r="I91" s="161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</row>
    <row r="92" spans="1:42" x14ac:dyDescent="0.2">
      <c r="A92" s="23"/>
      <c r="B92" s="24"/>
      <c r="C92" s="24"/>
      <c r="D92" s="24"/>
      <c r="E92" s="24"/>
      <c r="F92" s="24"/>
      <c r="G92" s="24"/>
      <c r="H92" s="24"/>
      <c r="I92" s="24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</row>
    <row r="93" spans="1:42" x14ac:dyDescent="0.2">
      <c r="A93" s="23"/>
      <c r="B93" s="24"/>
      <c r="C93" s="24"/>
      <c r="D93" s="24"/>
      <c r="E93" s="24"/>
      <c r="F93" s="24"/>
      <c r="G93" s="24"/>
      <c r="H93" s="24"/>
      <c r="I93" s="24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</row>
    <row r="94" spans="1:42" x14ac:dyDescent="0.2">
      <c r="A94" s="23"/>
      <c r="B94" s="24"/>
      <c r="C94" s="24"/>
      <c r="D94" s="24"/>
      <c r="E94" s="24"/>
      <c r="F94" s="24"/>
      <c r="G94" s="24"/>
      <c r="H94" s="24"/>
      <c r="I94" s="24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</row>
    <row r="95" spans="1:42" x14ac:dyDescent="0.2">
      <c r="A95" s="23"/>
      <c r="B95" s="24"/>
      <c r="C95" s="24"/>
      <c r="D95" s="24"/>
      <c r="E95" s="24"/>
      <c r="F95" s="24"/>
      <c r="G95" s="24"/>
      <c r="H95" s="24"/>
      <c r="I95" s="24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</row>
    <row r="96" spans="1:42" x14ac:dyDescent="0.2">
      <c r="A96" s="23"/>
      <c r="B96" s="24"/>
      <c r="C96" s="24"/>
      <c r="D96" s="24"/>
      <c r="E96" s="24"/>
      <c r="F96" s="24"/>
      <c r="G96" s="24"/>
      <c r="H96" s="24"/>
      <c r="I96" s="24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</row>
    <row r="97" spans="1:42" x14ac:dyDescent="0.2">
      <c r="A97" s="23"/>
      <c r="B97" s="24"/>
      <c r="C97" s="24"/>
      <c r="D97" s="24"/>
      <c r="E97" s="24"/>
      <c r="F97" s="24"/>
      <c r="G97" s="24"/>
      <c r="H97" s="24"/>
      <c r="I97" s="24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</row>
    <row r="98" spans="1:42" x14ac:dyDescent="0.2">
      <c r="A98" s="23"/>
      <c r="B98" s="24"/>
      <c r="C98" s="24"/>
      <c r="D98" s="24"/>
      <c r="E98" s="24"/>
      <c r="F98" s="24"/>
      <c r="G98" s="24"/>
      <c r="H98" s="24"/>
      <c r="I98" s="24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</row>
    <row r="99" spans="1:42" x14ac:dyDescent="0.2">
      <c r="A99" s="23"/>
      <c r="B99" s="24"/>
      <c r="C99" s="24"/>
      <c r="D99" s="24"/>
      <c r="E99" s="24"/>
      <c r="F99" s="24"/>
      <c r="G99" s="24"/>
      <c r="H99" s="24"/>
      <c r="I99" s="24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</row>
    <row r="100" spans="1:42" x14ac:dyDescent="0.2">
      <c r="A100" s="23"/>
      <c r="B100" s="25"/>
      <c r="C100" s="25"/>
      <c r="D100" s="25"/>
      <c r="E100" s="25"/>
      <c r="F100" s="25"/>
      <c r="G100" s="25"/>
      <c r="H100" s="25"/>
      <c r="I100" s="24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</row>
    <row r="101" spans="1:42" x14ac:dyDescent="0.2">
      <c r="A101" s="23"/>
      <c r="B101" s="25"/>
      <c r="C101" s="25"/>
      <c r="D101" s="25"/>
      <c r="E101" s="25"/>
      <c r="F101" s="25"/>
      <c r="G101" s="25"/>
      <c r="H101" s="25"/>
      <c r="I101" s="24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</row>
    <row r="102" spans="1:42" x14ac:dyDescent="0.2">
      <c r="A102" s="23"/>
      <c r="B102" s="24"/>
      <c r="C102" s="24"/>
      <c r="D102" s="24"/>
      <c r="E102" s="24"/>
      <c r="F102" s="24"/>
      <c r="G102" s="24"/>
      <c r="H102" s="24"/>
      <c r="I102" s="24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</row>
    <row r="103" spans="1:42" x14ac:dyDescent="0.2">
      <c r="A103" s="26"/>
      <c r="B103" s="27"/>
      <c r="C103" s="27"/>
      <c r="D103" s="27"/>
      <c r="E103" s="27"/>
      <c r="F103" s="27"/>
      <c r="G103" s="27"/>
      <c r="H103" s="27"/>
      <c r="I103" s="28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</row>
    <row r="104" spans="1:42" x14ac:dyDescent="0.2">
      <c r="A104" s="23"/>
      <c r="B104" s="25"/>
      <c r="C104" s="25"/>
      <c r="D104" s="25"/>
      <c r="E104" s="25"/>
      <c r="F104" s="25"/>
      <c r="G104" s="25"/>
      <c r="H104" s="25"/>
      <c r="I104" s="24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</row>
    <row r="105" spans="1:42" x14ac:dyDescent="0.2">
      <c r="A105" s="23"/>
      <c r="B105" s="25"/>
      <c r="C105" s="25"/>
      <c r="D105" s="25"/>
      <c r="E105" s="25"/>
      <c r="F105" s="25"/>
      <c r="G105" s="25"/>
      <c r="H105" s="25"/>
      <c r="I105" s="24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</row>
    <row r="106" spans="1:42" x14ac:dyDescent="0.2">
      <c r="A106" s="23"/>
      <c r="B106" s="24"/>
      <c r="C106" s="24"/>
      <c r="D106" s="24"/>
      <c r="E106" s="24"/>
      <c r="F106" s="24"/>
      <c r="G106" s="24"/>
      <c r="H106" s="24"/>
      <c r="I106" s="24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</row>
    <row r="107" spans="1:42" x14ac:dyDescent="0.2">
      <c r="A107" s="26"/>
      <c r="B107" s="27"/>
      <c r="C107" s="27"/>
      <c r="D107" s="27"/>
      <c r="E107" s="27"/>
      <c r="F107" s="27"/>
      <c r="G107" s="27"/>
      <c r="H107" s="27"/>
      <c r="I107" s="28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</row>
    <row r="108" spans="1:42" x14ac:dyDescent="0.2">
      <c r="A108" s="23"/>
      <c r="B108" s="25"/>
      <c r="C108" s="25"/>
      <c r="D108" s="25"/>
      <c r="E108" s="25"/>
      <c r="F108" s="25"/>
      <c r="G108" s="25"/>
      <c r="H108" s="25"/>
      <c r="I108" s="24"/>
      <c r="J108" s="162"/>
      <c r="K108" s="162"/>
      <c r="L108" s="162"/>
      <c r="M108" s="162"/>
      <c r="N108" s="162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</row>
    <row r="109" spans="1:42" x14ac:dyDescent="0.2">
      <c r="A109" s="23"/>
      <c r="B109" s="25"/>
      <c r="C109" s="25"/>
      <c r="D109" s="25"/>
      <c r="E109" s="25"/>
      <c r="F109" s="25"/>
      <c r="G109" s="25"/>
      <c r="H109" s="25"/>
      <c r="I109" s="24"/>
      <c r="J109" s="162"/>
      <c r="K109" s="162"/>
      <c r="L109" s="162"/>
      <c r="M109" s="162"/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</row>
    <row r="110" spans="1:42" x14ac:dyDescent="0.2">
      <c r="A110" s="23"/>
      <c r="B110" s="25"/>
      <c r="C110" s="25"/>
      <c r="D110" s="25"/>
      <c r="E110" s="25"/>
      <c r="F110" s="25"/>
      <c r="G110" s="25"/>
      <c r="H110" s="25"/>
      <c r="I110" s="24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</row>
    <row r="111" spans="1:42" x14ac:dyDescent="0.2">
      <c r="A111" s="23"/>
      <c r="B111" s="25"/>
      <c r="C111" s="25"/>
      <c r="D111" s="25"/>
      <c r="E111" s="25"/>
      <c r="F111" s="25"/>
      <c r="G111" s="25"/>
      <c r="H111" s="25"/>
      <c r="I111" s="24"/>
      <c r="J111" s="162"/>
      <c r="K111" s="162"/>
      <c r="L111" s="162"/>
      <c r="M111" s="162"/>
      <c r="N111" s="162"/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</row>
    <row r="112" spans="1:42" x14ac:dyDescent="0.2">
      <c r="A112" s="23"/>
      <c r="B112" s="25"/>
      <c r="C112" s="25"/>
      <c r="D112" s="25"/>
      <c r="E112" s="25"/>
      <c r="F112" s="25"/>
      <c r="G112" s="25"/>
      <c r="H112" s="25"/>
      <c r="I112" s="24"/>
      <c r="J112" s="162"/>
      <c r="K112" s="162"/>
      <c r="L112" s="162"/>
      <c r="M112" s="162"/>
      <c r="N112" s="162"/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  <c r="AA112" s="162"/>
      <c r="AB112" s="162"/>
      <c r="AC112" s="162"/>
      <c r="AD112" s="162"/>
      <c r="AE112" s="162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</row>
    <row r="113" spans="1:42" x14ac:dyDescent="0.2">
      <c r="A113" s="23"/>
      <c r="B113" s="24"/>
      <c r="C113" s="24"/>
      <c r="D113" s="24"/>
      <c r="E113" s="24"/>
      <c r="F113" s="24"/>
      <c r="G113" s="24"/>
      <c r="H113" s="24"/>
      <c r="I113" s="24"/>
      <c r="J113" s="162"/>
      <c r="K113" s="162"/>
      <c r="L113" s="162"/>
      <c r="M113" s="162"/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</row>
    <row r="114" spans="1:42" x14ac:dyDescent="0.2">
      <c r="A114" s="26"/>
      <c r="B114" s="27"/>
      <c r="C114" s="27"/>
      <c r="D114" s="27"/>
      <c r="E114" s="27"/>
      <c r="F114" s="27"/>
      <c r="G114" s="27"/>
      <c r="H114" s="27"/>
      <c r="I114" s="28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62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  <c r="AP114" s="162"/>
    </row>
    <row r="115" spans="1:42" x14ac:dyDescent="0.2">
      <c r="A115" s="23"/>
      <c r="B115" s="25"/>
      <c r="C115" s="25"/>
      <c r="D115" s="25"/>
      <c r="E115" s="25"/>
      <c r="F115" s="25"/>
      <c r="G115" s="25"/>
      <c r="H115" s="25"/>
      <c r="I115" s="24"/>
      <c r="J115" s="162"/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</row>
    <row r="116" spans="1:42" x14ac:dyDescent="0.2">
      <c r="A116" s="23"/>
      <c r="B116" s="25"/>
      <c r="C116" s="25"/>
      <c r="D116" s="25"/>
      <c r="E116" s="25"/>
      <c r="F116" s="25"/>
      <c r="G116" s="25"/>
      <c r="H116" s="25"/>
      <c r="I116" s="24"/>
      <c r="J116" s="162"/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162"/>
      <c r="AM116" s="162"/>
      <c r="AN116" s="162"/>
      <c r="AO116" s="162"/>
      <c r="AP116" s="162"/>
    </row>
    <row r="117" spans="1:42" x14ac:dyDescent="0.2">
      <c r="A117" s="23"/>
      <c r="B117" s="25"/>
      <c r="C117" s="27"/>
      <c r="D117" s="27"/>
      <c r="E117" s="27"/>
      <c r="F117" s="27"/>
      <c r="G117" s="27"/>
      <c r="H117" s="27"/>
      <c r="I117" s="28"/>
      <c r="J117" s="162"/>
      <c r="K117" s="162"/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162"/>
      <c r="AM117" s="162"/>
      <c r="AN117" s="162"/>
      <c r="AO117" s="162"/>
      <c r="AP117" s="162"/>
    </row>
    <row r="118" spans="1:42" x14ac:dyDescent="0.2">
      <c r="A118" s="23"/>
      <c r="B118" s="25"/>
      <c r="C118" s="27"/>
      <c r="D118" s="27"/>
      <c r="E118" s="27"/>
      <c r="F118" s="27"/>
      <c r="G118" s="27"/>
      <c r="H118" s="27"/>
      <c r="I118" s="28"/>
      <c r="J118" s="162"/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162"/>
      <c r="AM118" s="162"/>
      <c r="AN118" s="162"/>
      <c r="AO118" s="162"/>
      <c r="AP118" s="162"/>
    </row>
    <row r="119" spans="1:42" x14ac:dyDescent="0.2">
      <c r="A119" s="23"/>
      <c r="B119" s="25"/>
      <c r="C119" s="25"/>
      <c r="D119" s="25"/>
      <c r="E119" s="25"/>
      <c r="F119" s="25"/>
      <c r="G119" s="25"/>
      <c r="H119" s="25"/>
      <c r="I119" s="24"/>
      <c r="J119" s="162"/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162"/>
      <c r="AM119" s="162"/>
      <c r="AN119" s="162"/>
      <c r="AO119" s="162"/>
      <c r="AP119" s="162"/>
    </row>
    <row r="120" spans="1:42" x14ac:dyDescent="0.2">
      <c r="A120" s="23"/>
      <c r="B120" s="25"/>
      <c r="C120" s="25"/>
      <c r="D120" s="25"/>
      <c r="E120" s="25"/>
      <c r="F120" s="25"/>
      <c r="G120" s="25"/>
      <c r="H120" s="25"/>
      <c r="I120" s="24"/>
      <c r="J120" s="162"/>
      <c r="K120" s="162"/>
      <c r="L120" s="162"/>
      <c r="M120" s="162"/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162"/>
      <c r="AM120" s="162"/>
      <c r="AN120" s="162"/>
      <c r="AO120" s="162"/>
      <c r="AP120" s="162"/>
    </row>
    <row r="121" spans="1:42" x14ac:dyDescent="0.2">
      <c r="A121" s="23"/>
      <c r="B121" s="25"/>
      <c r="C121" s="25"/>
      <c r="D121" s="25"/>
      <c r="E121" s="25"/>
      <c r="F121" s="25"/>
      <c r="G121" s="25"/>
      <c r="H121" s="25"/>
      <c r="I121" s="24"/>
      <c r="J121" s="162"/>
      <c r="K121" s="162"/>
      <c r="L121" s="162"/>
      <c r="M121" s="162"/>
      <c r="N121" s="162"/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  <c r="AL121" s="162"/>
      <c r="AM121" s="162"/>
      <c r="AN121" s="162"/>
      <c r="AO121" s="162"/>
      <c r="AP121" s="162"/>
    </row>
    <row r="122" spans="1:42" x14ac:dyDescent="0.2">
      <c r="A122" s="23"/>
      <c r="B122" s="24"/>
      <c r="C122" s="24"/>
      <c r="D122" s="24"/>
      <c r="E122" s="24"/>
      <c r="F122" s="24"/>
      <c r="G122" s="24"/>
      <c r="H122" s="24"/>
      <c r="I122" s="24"/>
      <c r="J122" s="162"/>
      <c r="K122" s="162"/>
      <c r="L122" s="162"/>
      <c r="M122" s="162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  <c r="AL122" s="162"/>
      <c r="AM122" s="162"/>
      <c r="AN122" s="162"/>
      <c r="AO122" s="162"/>
      <c r="AP122" s="162"/>
    </row>
    <row r="123" spans="1:42" x14ac:dyDescent="0.2">
      <c r="A123" s="29"/>
      <c r="B123" s="27"/>
      <c r="C123" s="24"/>
      <c r="D123" s="24"/>
      <c r="E123" s="24"/>
      <c r="F123" s="24"/>
      <c r="G123" s="24"/>
      <c r="H123" s="24"/>
      <c r="I123" s="24"/>
      <c r="J123" s="162"/>
      <c r="K123" s="162"/>
      <c r="L123" s="162"/>
      <c r="M123" s="162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  <c r="AL123" s="162"/>
      <c r="AM123" s="162"/>
      <c r="AN123" s="162"/>
      <c r="AO123" s="162"/>
      <c r="AP123" s="162"/>
    </row>
    <row r="124" spans="1:42" x14ac:dyDescent="0.2">
      <c r="A124" s="23"/>
      <c r="B124" s="25"/>
      <c r="C124" s="27"/>
      <c r="D124" s="27"/>
      <c r="E124" s="27"/>
      <c r="F124" s="27"/>
      <c r="G124" s="27"/>
      <c r="H124" s="27"/>
      <c r="I124" s="28"/>
      <c r="J124" s="162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  <c r="AL124" s="162"/>
      <c r="AM124" s="162"/>
      <c r="AN124" s="162"/>
      <c r="AO124" s="162"/>
      <c r="AP124" s="162"/>
    </row>
    <row r="125" spans="1:42" x14ac:dyDescent="0.2">
      <c r="A125" s="23"/>
      <c r="B125" s="25"/>
      <c r="C125" s="25"/>
      <c r="D125" s="25"/>
      <c r="E125" s="25"/>
      <c r="F125" s="25"/>
      <c r="G125" s="25"/>
      <c r="H125" s="25"/>
      <c r="I125" s="24"/>
      <c r="J125" s="162"/>
      <c r="K125" s="162"/>
      <c r="L125" s="162"/>
      <c r="M125" s="162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  <c r="AL125" s="162"/>
      <c r="AM125" s="162"/>
      <c r="AN125" s="162"/>
      <c r="AO125" s="162"/>
      <c r="AP125" s="162"/>
    </row>
    <row r="126" spans="1:42" x14ac:dyDescent="0.2">
      <c r="A126" s="23"/>
      <c r="B126" s="25"/>
      <c r="C126" s="25"/>
      <c r="D126" s="25"/>
      <c r="E126" s="25"/>
      <c r="F126" s="25"/>
      <c r="G126" s="25"/>
      <c r="H126" s="25"/>
      <c r="I126" s="24"/>
      <c r="J126" s="162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  <c r="AL126" s="162"/>
      <c r="AM126" s="162"/>
      <c r="AN126" s="162"/>
      <c r="AO126" s="162"/>
      <c r="AP126" s="162"/>
    </row>
    <row r="127" spans="1:42" x14ac:dyDescent="0.2">
      <c r="A127" s="23"/>
      <c r="B127" s="24"/>
      <c r="C127" s="24"/>
      <c r="D127" s="24"/>
      <c r="E127" s="24"/>
      <c r="F127" s="24"/>
      <c r="G127" s="24"/>
      <c r="H127" s="24"/>
      <c r="I127" s="24"/>
      <c r="J127" s="162"/>
      <c r="K127" s="162"/>
      <c r="L127" s="162"/>
      <c r="M127" s="162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  <c r="AM127" s="162"/>
      <c r="AN127" s="162"/>
      <c r="AO127" s="162"/>
      <c r="AP127" s="162"/>
    </row>
    <row r="128" spans="1:42" x14ac:dyDescent="0.2">
      <c r="A128" s="29"/>
      <c r="B128" s="27"/>
      <c r="C128" s="27"/>
      <c r="D128" s="27"/>
      <c r="E128" s="27"/>
      <c r="F128" s="27"/>
      <c r="G128" s="27"/>
      <c r="H128" s="27"/>
      <c r="I128" s="28"/>
      <c r="J128" s="162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  <c r="AL128" s="162"/>
      <c r="AM128" s="162"/>
      <c r="AN128" s="162"/>
      <c r="AO128" s="162"/>
      <c r="AP128" s="162"/>
    </row>
    <row r="129" spans="1:42" x14ac:dyDescent="0.2">
      <c r="A129" s="29"/>
      <c r="B129" s="27"/>
      <c r="C129" s="27"/>
      <c r="D129" s="27"/>
      <c r="E129" s="27"/>
      <c r="F129" s="27"/>
      <c r="G129" s="27"/>
      <c r="H129" s="27"/>
      <c r="I129" s="28"/>
      <c r="J129" s="162"/>
      <c r="K129" s="162"/>
      <c r="L129" s="162"/>
      <c r="M129" s="162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  <c r="AF129" s="162"/>
      <c r="AG129" s="162"/>
      <c r="AH129" s="162"/>
      <c r="AI129" s="162"/>
      <c r="AJ129" s="162"/>
      <c r="AK129" s="162"/>
      <c r="AL129" s="162"/>
      <c r="AM129" s="162"/>
      <c r="AN129" s="162"/>
      <c r="AO129" s="162"/>
      <c r="AP129" s="162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topLeftCell="AN7" workbookViewId="0">
      <selection activeCell="AW11" sqref="AW11:AW12"/>
    </sheetView>
  </sheetViews>
  <sheetFormatPr defaultRowHeight="12.75" x14ac:dyDescent="0.25"/>
  <cols>
    <col min="1" max="1" width="9.28515625" style="1" customWidth="1"/>
    <col min="2" max="2" width="55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4.2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1.75" customHeight="1" x14ac:dyDescent="0.25">
      <c r="A2" s="176" t="s">
        <v>182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4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ht="14.25" customHeight="1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63.75" x14ac:dyDescent="0.25">
      <c r="A8" s="12">
        <v>1</v>
      </c>
      <c r="B8" s="13" t="s">
        <v>53</v>
      </c>
      <c r="C8" s="6">
        <f t="shared" ref="C8:AP8" si="0">SUM(C9:C10)</f>
        <v>80</v>
      </c>
      <c r="D8" s="6">
        <f t="shared" si="0"/>
        <v>0</v>
      </c>
      <c r="E8" s="6">
        <f t="shared" si="0"/>
        <v>80</v>
      </c>
      <c r="F8" s="6">
        <f t="shared" si="0"/>
        <v>0</v>
      </c>
      <c r="G8" s="6">
        <f t="shared" si="0"/>
        <v>0</v>
      </c>
      <c r="H8" s="6">
        <f t="shared" si="0"/>
        <v>81</v>
      </c>
      <c r="I8" s="6">
        <f t="shared" si="0"/>
        <v>66</v>
      </c>
      <c r="J8" s="6">
        <f t="shared" si="0"/>
        <v>12</v>
      </c>
      <c r="K8" s="6">
        <f t="shared" si="0"/>
        <v>3</v>
      </c>
      <c r="L8" s="6">
        <f t="shared" si="0"/>
        <v>1</v>
      </c>
      <c r="M8" s="6">
        <f t="shared" si="0"/>
        <v>65</v>
      </c>
      <c r="N8" s="6">
        <f t="shared" si="0"/>
        <v>15</v>
      </c>
      <c r="O8" s="6">
        <f t="shared" si="0"/>
        <v>1</v>
      </c>
      <c r="P8" s="6">
        <f t="shared" si="0"/>
        <v>49</v>
      </c>
      <c r="Q8" s="6">
        <f t="shared" si="0"/>
        <v>0</v>
      </c>
      <c r="R8" s="6">
        <f t="shared" si="0"/>
        <v>10</v>
      </c>
      <c r="S8" s="6">
        <f t="shared" si="0"/>
        <v>0</v>
      </c>
      <c r="T8" s="6">
        <f t="shared" si="0"/>
        <v>5</v>
      </c>
      <c r="U8" s="6">
        <f t="shared" si="0"/>
        <v>5</v>
      </c>
      <c r="V8" s="6">
        <f t="shared" si="0"/>
        <v>75</v>
      </c>
      <c r="W8" s="6">
        <f t="shared" si="0"/>
        <v>0</v>
      </c>
      <c r="X8" s="6">
        <f t="shared" si="0"/>
        <v>3</v>
      </c>
      <c r="Y8" s="6">
        <f t="shared" si="0"/>
        <v>70</v>
      </c>
      <c r="Z8" s="6">
        <f t="shared" si="0"/>
        <v>3</v>
      </c>
      <c r="AA8" s="6">
        <f t="shared" si="0"/>
        <v>18</v>
      </c>
      <c r="AB8" s="6">
        <f t="shared" si="0"/>
        <v>3</v>
      </c>
      <c r="AC8" s="6">
        <f t="shared" si="0"/>
        <v>21</v>
      </c>
      <c r="AD8" s="6">
        <f t="shared" si="0"/>
        <v>7</v>
      </c>
      <c r="AE8" s="6">
        <f t="shared" si="0"/>
        <v>14</v>
      </c>
      <c r="AF8" s="6">
        <f t="shared" si="0"/>
        <v>0</v>
      </c>
      <c r="AG8" s="6">
        <f t="shared" si="0"/>
        <v>16</v>
      </c>
      <c r="AH8" s="6">
        <f t="shared" si="0"/>
        <v>1</v>
      </c>
      <c r="AI8" s="6">
        <f t="shared" si="0"/>
        <v>0</v>
      </c>
      <c r="AJ8" s="6">
        <f t="shared" si="0"/>
        <v>1</v>
      </c>
      <c r="AK8" s="6">
        <f t="shared" si="0"/>
        <v>1</v>
      </c>
      <c r="AL8" s="6">
        <f t="shared" si="0"/>
        <v>0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48.75" customHeight="1" x14ac:dyDescent="0.25">
      <c r="A9" s="14" t="s">
        <v>45</v>
      </c>
      <c r="B9" s="30" t="s">
        <v>54</v>
      </c>
      <c r="C9" s="16">
        <f>E9+F9+G9</f>
        <v>71</v>
      </c>
      <c r="D9" s="17">
        <v>0</v>
      </c>
      <c r="E9" s="17">
        <v>71</v>
      </c>
      <c r="F9" s="17">
        <v>0</v>
      </c>
      <c r="G9" s="17">
        <v>0</v>
      </c>
      <c r="H9" s="17">
        <v>56</v>
      </c>
      <c r="I9" s="17">
        <f t="shared" ref="I9" si="1">H9-J9-K9</f>
        <v>44</v>
      </c>
      <c r="J9" s="18">
        <v>10</v>
      </c>
      <c r="K9" s="18">
        <v>2</v>
      </c>
      <c r="L9" s="18">
        <v>1</v>
      </c>
      <c r="M9" s="18">
        <f t="shared" ref="M9:M10" si="2">N9+O9+P9+Q9</f>
        <v>59</v>
      </c>
      <c r="N9" s="18">
        <v>11</v>
      </c>
      <c r="O9" s="18">
        <v>0</v>
      </c>
      <c r="P9" s="18">
        <v>48</v>
      </c>
      <c r="Q9" s="18">
        <v>0</v>
      </c>
      <c r="R9" s="18">
        <f t="shared" ref="R9:R10" si="3">S9+T9+U9</f>
        <v>9</v>
      </c>
      <c r="S9" s="18">
        <v>0</v>
      </c>
      <c r="T9" s="18">
        <v>5</v>
      </c>
      <c r="U9" s="18">
        <v>4</v>
      </c>
      <c r="V9" s="18">
        <f t="shared" ref="V9:V10" si="4">M9+R9</f>
        <v>68</v>
      </c>
      <c r="W9" s="18">
        <v>0</v>
      </c>
      <c r="X9" s="18">
        <v>2</v>
      </c>
      <c r="Y9" s="18">
        <f>E9+I9-L9-V9</f>
        <v>46</v>
      </c>
      <c r="Z9" s="18">
        <v>2</v>
      </c>
      <c r="AA9" s="18">
        <v>16</v>
      </c>
      <c r="AB9" s="18">
        <v>3</v>
      </c>
      <c r="AC9" s="18">
        <v>19</v>
      </c>
      <c r="AD9" s="16">
        <v>6</v>
      </c>
      <c r="AE9" s="4">
        <v>13</v>
      </c>
      <c r="AF9" s="18"/>
      <c r="AG9" s="18">
        <v>14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6"/>
      <c r="AN9" s="16"/>
      <c r="AO9" s="16"/>
      <c r="AP9" s="16"/>
    </row>
    <row r="10" spans="1:42" ht="51" x14ac:dyDescent="0.25">
      <c r="A10" s="14" t="s">
        <v>46</v>
      </c>
      <c r="B10" s="30" t="s">
        <v>55</v>
      </c>
      <c r="C10" s="16">
        <f t="shared" ref="C10" si="5">E10+F10+G10</f>
        <v>9</v>
      </c>
      <c r="D10" s="17">
        <v>0</v>
      </c>
      <c r="E10" s="17">
        <v>9</v>
      </c>
      <c r="F10" s="17">
        <v>0</v>
      </c>
      <c r="G10" s="17">
        <v>0</v>
      </c>
      <c r="H10" s="17">
        <f t="shared" ref="H10" si="6">I10+J10+K10</f>
        <v>25</v>
      </c>
      <c r="I10" s="17">
        <v>22</v>
      </c>
      <c r="J10" s="18">
        <v>2</v>
      </c>
      <c r="K10" s="18">
        <v>1</v>
      </c>
      <c r="L10" s="18">
        <v>0</v>
      </c>
      <c r="M10" s="18">
        <f t="shared" si="2"/>
        <v>6</v>
      </c>
      <c r="N10" s="18">
        <v>4</v>
      </c>
      <c r="O10" s="18">
        <v>1</v>
      </c>
      <c r="P10" s="18">
        <v>1</v>
      </c>
      <c r="Q10" s="18">
        <v>0</v>
      </c>
      <c r="R10" s="18">
        <f t="shared" si="3"/>
        <v>1</v>
      </c>
      <c r="S10" s="18">
        <v>0</v>
      </c>
      <c r="T10" s="18">
        <v>0</v>
      </c>
      <c r="U10" s="18">
        <v>1</v>
      </c>
      <c r="V10" s="18">
        <f t="shared" si="4"/>
        <v>7</v>
      </c>
      <c r="W10" s="18">
        <v>0</v>
      </c>
      <c r="X10" s="19">
        <v>1</v>
      </c>
      <c r="Y10" s="18">
        <f t="shared" ref="Y10:Y40" si="7">E10+I10-L10-V10</f>
        <v>24</v>
      </c>
      <c r="Z10" s="19">
        <v>1</v>
      </c>
      <c r="AA10" s="19">
        <v>2</v>
      </c>
      <c r="AB10" s="19">
        <v>0</v>
      </c>
      <c r="AC10" s="18">
        <v>2</v>
      </c>
      <c r="AD10" s="16">
        <v>1</v>
      </c>
      <c r="AE10" s="4">
        <v>1</v>
      </c>
      <c r="AF10" s="18"/>
      <c r="AG10" s="18">
        <v>2</v>
      </c>
      <c r="AH10" s="18">
        <v>1</v>
      </c>
      <c r="AI10" s="18">
        <v>0</v>
      </c>
      <c r="AJ10" s="18">
        <v>1</v>
      </c>
      <c r="AK10" s="18">
        <v>1</v>
      </c>
      <c r="AL10" s="18">
        <v>0</v>
      </c>
      <c r="AM10" s="16"/>
      <c r="AN10" s="16"/>
      <c r="AO10" s="16"/>
      <c r="AP10" s="16"/>
    </row>
    <row r="11" spans="1:42" ht="76.5" x14ac:dyDescent="0.25">
      <c r="A11" s="12">
        <v>2</v>
      </c>
      <c r="B11" s="13" t="s">
        <v>56</v>
      </c>
      <c r="C11" s="6">
        <f t="shared" ref="C11:AP11" si="8">SUM(C12:C13)</f>
        <v>32</v>
      </c>
      <c r="D11" s="6">
        <f t="shared" si="8"/>
        <v>0</v>
      </c>
      <c r="E11" s="6">
        <f t="shared" si="8"/>
        <v>32</v>
      </c>
      <c r="F11" s="6">
        <f t="shared" si="8"/>
        <v>0</v>
      </c>
      <c r="G11" s="6">
        <f t="shared" si="8"/>
        <v>0</v>
      </c>
      <c r="H11" s="6">
        <f t="shared" si="8"/>
        <v>9</v>
      </c>
      <c r="I11" s="6">
        <f t="shared" si="8"/>
        <v>5</v>
      </c>
      <c r="J11" s="6">
        <f t="shared" si="8"/>
        <v>0</v>
      </c>
      <c r="K11" s="6">
        <f t="shared" si="8"/>
        <v>4</v>
      </c>
      <c r="L11" s="6">
        <f t="shared" si="8"/>
        <v>0</v>
      </c>
      <c r="M11" s="6">
        <f t="shared" si="8"/>
        <v>11</v>
      </c>
      <c r="N11" s="6">
        <f t="shared" si="8"/>
        <v>7</v>
      </c>
      <c r="O11" s="6">
        <f t="shared" si="8"/>
        <v>0</v>
      </c>
      <c r="P11" s="6">
        <f t="shared" si="8"/>
        <v>4</v>
      </c>
      <c r="Q11" s="6">
        <f t="shared" si="8"/>
        <v>0</v>
      </c>
      <c r="R11" s="6">
        <f t="shared" si="8"/>
        <v>9</v>
      </c>
      <c r="S11" s="6">
        <f t="shared" si="8"/>
        <v>0</v>
      </c>
      <c r="T11" s="6">
        <f t="shared" si="8"/>
        <v>3</v>
      </c>
      <c r="U11" s="6">
        <f t="shared" si="8"/>
        <v>6</v>
      </c>
      <c r="V11" s="6">
        <f t="shared" si="8"/>
        <v>20</v>
      </c>
      <c r="W11" s="6">
        <f t="shared" si="8"/>
        <v>0</v>
      </c>
      <c r="X11" s="6">
        <f t="shared" si="8"/>
        <v>0</v>
      </c>
      <c r="Y11" s="6">
        <f t="shared" si="8"/>
        <v>17</v>
      </c>
      <c r="Z11" s="6">
        <f t="shared" si="8"/>
        <v>0</v>
      </c>
      <c r="AA11" s="6">
        <f t="shared" si="8"/>
        <v>10</v>
      </c>
      <c r="AB11" s="6">
        <f t="shared" si="8"/>
        <v>4</v>
      </c>
      <c r="AC11" s="6">
        <f t="shared" si="8"/>
        <v>14</v>
      </c>
      <c r="AD11" s="6">
        <f t="shared" si="8"/>
        <v>0</v>
      </c>
      <c r="AE11" s="6">
        <f t="shared" si="8"/>
        <v>14</v>
      </c>
      <c r="AF11" s="6">
        <f t="shared" si="8"/>
        <v>0</v>
      </c>
      <c r="AG11" s="6">
        <f t="shared" si="8"/>
        <v>13</v>
      </c>
      <c r="AH11" s="6">
        <f t="shared" si="8"/>
        <v>0</v>
      </c>
      <c r="AI11" s="6">
        <f t="shared" si="8"/>
        <v>0</v>
      </c>
      <c r="AJ11" s="6">
        <f t="shared" si="8"/>
        <v>0</v>
      </c>
      <c r="AK11" s="6">
        <f t="shared" si="8"/>
        <v>0</v>
      </c>
      <c r="AL11" s="6">
        <f t="shared" si="8"/>
        <v>0</v>
      </c>
      <c r="AM11" s="6">
        <f t="shared" si="8"/>
        <v>0</v>
      </c>
      <c r="AN11" s="6">
        <f t="shared" si="8"/>
        <v>0</v>
      </c>
      <c r="AO11" s="6">
        <f t="shared" si="8"/>
        <v>0</v>
      </c>
      <c r="AP11" s="6">
        <f t="shared" si="8"/>
        <v>0</v>
      </c>
    </row>
    <row r="12" spans="1:42" ht="38.25" x14ac:dyDescent="0.25">
      <c r="A12" s="14" t="s">
        <v>4</v>
      </c>
      <c r="B12" s="30" t="s">
        <v>57</v>
      </c>
      <c r="C12" s="17">
        <v>27</v>
      </c>
      <c r="D12" s="17">
        <v>0</v>
      </c>
      <c r="E12" s="17">
        <v>27</v>
      </c>
      <c r="F12" s="17">
        <v>0</v>
      </c>
      <c r="G12" s="17">
        <v>0</v>
      </c>
      <c r="H12" s="17">
        <v>5</v>
      </c>
      <c r="I12" s="17">
        <f t="shared" ref="I12:I13" si="9">H12-J12-K12</f>
        <v>2</v>
      </c>
      <c r="J12" s="18">
        <v>0</v>
      </c>
      <c r="K12" s="18">
        <v>3</v>
      </c>
      <c r="L12" s="18">
        <v>0</v>
      </c>
      <c r="M12" s="18">
        <f t="shared" ref="M12:M13" si="10">N12+O12+P12+Q12</f>
        <v>9</v>
      </c>
      <c r="N12" s="18">
        <v>5</v>
      </c>
      <c r="O12" s="18">
        <v>0</v>
      </c>
      <c r="P12" s="18">
        <v>4</v>
      </c>
      <c r="Q12" s="18">
        <v>0</v>
      </c>
      <c r="R12" s="18">
        <f t="shared" ref="R12:R13" si="11">S12+T12+U12</f>
        <v>7</v>
      </c>
      <c r="S12" s="18">
        <v>0</v>
      </c>
      <c r="T12" s="18">
        <v>2</v>
      </c>
      <c r="U12" s="18">
        <v>5</v>
      </c>
      <c r="V12" s="18">
        <f t="shared" ref="V12:V13" si="12">M12+R12</f>
        <v>16</v>
      </c>
      <c r="W12" s="18">
        <v>0</v>
      </c>
      <c r="X12" s="18">
        <v>0</v>
      </c>
      <c r="Y12" s="18">
        <f t="shared" si="7"/>
        <v>13</v>
      </c>
      <c r="Z12" s="18">
        <v>0</v>
      </c>
      <c r="AA12" s="18">
        <v>8</v>
      </c>
      <c r="AB12" s="18">
        <v>3</v>
      </c>
      <c r="AC12" s="18">
        <v>11</v>
      </c>
      <c r="AD12" s="16">
        <v>0</v>
      </c>
      <c r="AE12" s="4">
        <v>11</v>
      </c>
      <c r="AF12" s="18"/>
      <c r="AG12" s="18">
        <v>9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6"/>
      <c r="AN12" s="16"/>
      <c r="AO12" s="16"/>
      <c r="AP12" s="16"/>
    </row>
    <row r="13" spans="1:42" ht="51" x14ac:dyDescent="0.25">
      <c r="A13" s="14" t="s">
        <v>5</v>
      </c>
      <c r="B13" s="30" t="s">
        <v>58</v>
      </c>
      <c r="C13" s="16">
        <v>5</v>
      </c>
      <c r="D13" s="17">
        <v>0</v>
      </c>
      <c r="E13" s="17">
        <v>5</v>
      </c>
      <c r="F13" s="17">
        <v>0</v>
      </c>
      <c r="G13" s="17">
        <v>0</v>
      </c>
      <c r="H13" s="17">
        <v>4</v>
      </c>
      <c r="I13" s="17">
        <f t="shared" si="9"/>
        <v>3</v>
      </c>
      <c r="J13" s="18">
        <v>0</v>
      </c>
      <c r="K13" s="18">
        <v>1</v>
      </c>
      <c r="L13" s="18">
        <v>0</v>
      </c>
      <c r="M13" s="18">
        <f t="shared" si="10"/>
        <v>2</v>
      </c>
      <c r="N13" s="18">
        <v>2</v>
      </c>
      <c r="O13" s="18">
        <v>0</v>
      </c>
      <c r="P13" s="18">
        <v>0</v>
      </c>
      <c r="Q13" s="18">
        <v>0</v>
      </c>
      <c r="R13" s="18">
        <f t="shared" si="11"/>
        <v>2</v>
      </c>
      <c r="S13" s="18">
        <v>0</v>
      </c>
      <c r="T13" s="18">
        <v>1</v>
      </c>
      <c r="U13" s="18">
        <v>1</v>
      </c>
      <c r="V13" s="18">
        <f t="shared" si="12"/>
        <v>4</v>
      </c>
      <c r="W13" s="18">
        <v>0</v>
      </c>
      <c r="X13" s="18">
        <v>0</v>
      </c>
      <c r="Y13" s="18">
        <f t="shared" si="7"/>
        <v>4</v>
      </c>
      <c r="Z13" s="18">
        <v>0</v>
      </c>
      <c r="AA13" s="18">
        <v>2</v>
      </c>
      <c r="AB13" s="18">
        <v>1</v>
      </c>
      <c r="AC13" s="18">
        <v>3</v>
      </c>
      <c r="AD13" s="16">
        <v>0</v>
      </c>
      <c r="AE13" s="4">
        <v>3</v>
      </c>
      <c r="AF13" s="18"/>
      <c r="AG13" s="18">
        <v>4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51" x14ac:dyDescent="0.25">
      <c r="A14" s="14" t="s">
        <v>47</v>
      </c>
      <c r="B14" s="13" t="s">
        <v>59</v>
      </c>
      <c r="C14" s="6">
        <f t="shared" ref="C14:AP14" si="13">SUM(C15:C16)</f>
        <v>5</v>
      </c>
      <c r="D14" s="6">
        <f t="shared" si="13"/>
        <v>0</v>
      </c>
      <c r="E14" s="6">
        <f t="shared" si="13"/>
        <v>5</v>
      </c>
      <c r="F14" s="6">
        <f t="shared" si="13"/>
        <v>0</v>
      </c>
      <c r="G14" s="6">
        <f t="shared" si="13"/>
        <v>0</v>
      </c>
      <c r="H14" s="6">
        <f t="shared" si="13"/>
        <v>21</v>
      </c>
      <c r="I14" s="6">
        <f t="shared" si="13"/>
        <v>17</v>
      </c>
      <c r="J14" s="6">
        <f t="shared" si="13"/>
        <v>2</v>
      </c>
      <c r="K14" s="6">
        <f t="shared" si="13"/>
        <v>2</v>
      </c>
      <c r="L14" s="6">
        <f t="shared" si="13"/>
        <v>0</v>
      </c>
      <c r="M14" s="6">
        <f t="shared" si="13"/>
        <v>7</v>
      </c>
      <c r="N14" s="6">
        <f t="shared" si="13"/>
        <v>6</v>
      </c>
      <c r="O14" s="6">
        <f t="shared" si="13"/>
        <v>1</v>
      </c>
      <c r="P14" s="6">
        <f t="shared" si="13"/>
        <v>0</v>
      </c>
      <c r="Q14" s="6">
        <f t="shared" si="13"/>
        <v>0</v>
      </c>
      <c r="R14" s="6">
        <f t="shared" si="13"/>
        <v>4</v>
      </c>
      <c r="S14" s="6">
        <f t="shared" si="13"/>
        <v>0</v>
      </c>
      <c r="T14" s="6">
        <f t="shared" si="13"/>
        <v>3</v>
      </c>
      <c r="U14" s="6">
        <f t="shared" si="13"/>
        <v>1</v>
      </c>
      <c r="V14" s="6">
        <f t="shared" si="13"/>
        <v>11</v>
      </c>
      <c r="W14" s="6">
        <f t="shared" si="13"/>
        <v>0</v>
      </c>
      <c r="X14" s="6">
        <f t="shared" si="13"/>
        <v>0</v>
      </c>
      <c r="Y14" s="6">
        <f t="shared" si="13"/>
        <v>11</v>
      </c>
      <c r="Z14" s="6">
        <f t="shared" si="13"/>
        <v>0</v>
      </c>
      <c r="AA14" s="6">
        <f t="shared" si="13"/>
        <v>2</v>
      </c>
      <c r="AB14" s="6">
        <f t="shared" si="13"/>
        <v>6</v>
      </c>
      <c r="AC14" s="6">
        <f t="shared" si="13"/>
        <v>8</v>
      </c>
      <c r="AD14" s="6">
        <f t="shared" si="13"/>
        <v>1</v>
      </c>
      <c r="AE14" s="6">
        <f t="shared" si="13"/>
        <v>7</v>
      </c>
      <c r="AF14" s="6">
        <f t="shared" si="13"/>
        <v>0</v>
      </c>
      <c r="AG14" s="6">
        <f t="shared" si="13"/>
        <v>8</v>
      </c>
      <c r="AH14" s="6">
        <f t="shared" si="13"/>
        <v>0</v>
      </c>
      <c r="AI14" s="6">
        <f t="shared" si="13"/>
        <v>0</v>
      </c>
      <c r="AJ14" s="6">
        <f t="shared" si="13"/>
        <v>0</v>
      </c>
      <c r="AK14" s="6">
        <f t="shared" si="13"/>
        <v>0</v>
      </c>
      <c r="AL14" s="6">
        <f t="shared" si="13"/>
        <v>0</v>
      </c>
      <c r="AM14" s="6">
        <f t="shared" si="13"/>
        <v>0</v>
      </c>
      <c r="AN14" s="6">
        <f t="shared" si="13"/>
        <v>0</v>
      </c>
      <c r="AO14" s="6">
        <f t="shared" si="13"/>
        <v>0</v>
      </c>
      <c r="AP14" s="6">
        <f t="shared" si="13"/>
        <v>0</v>
      </c>
    </row>
    <row r="15" spans="1:42" ht="51" x14ac:dyDescent="0.25">
      <c r="A15" s="14" t="s">
        <v>6</v>
      </c>
      <c r="B15" s="30" t="s">
        <v>60</v>
      </c>
      <c r="C15" s="16">
        <f t="shared" ref="C15:C39" si="14">E15+F15+G15</f>
        <v>4</v>
      </c>
      <c r="D15" s="17">
        <v>0</v>
      </c>
      <c r="E15" s="20">
        <v>4</v>
      </c>
      <c r="F15" s="20">
        <v>0</v>
      </c>
      <c r="G15" s="20">
        <v>0</v>
      </c>
      <c r="H15" s="17">
        <v>1</v>
      </c>
      <c r="I15" s="17">
        <f t="shared" ref="I15" si="15">H15-J15-K15</f>
        <v>0</v>
      </c>
      <c r="J15" s="18">
        <v>0</v>
      </c>
      <c r="K15" s="18">
        <v>1</v>
      </c>
      <c r="L15" s="18">
        <v>0</v>
      </c>
      <c r="M15" s="18">
        <f t="shared" ref="M15:M40" si="16">N15+O15+P15+Q15</f>
        <v>2</v>
      </c>
      <c r="N15" s="18">
        <v>2</v>
      </c>
      <c r="O15" s="18">
        <v>0</v>
      </c>
      <c r="P15" s="18">
        <v>0</v>
      </c>
      <c r="Q15" s="18">
        <v>0</v>
      </c>
      <c r="R15" s="18">
        <f t="shared" ref="R15:R40" si="17">S15+T15+U15</f>
        <v>1</v>
      </c>
      <c r="S15" s="18">
        <v>0</v>
      </c>
      <c r="T15" s="18">
        <v>0</v>
      </c>
      <c r="U15" s="18">
        <v>1</v>
      </c>
      <c r="V15" s="18">
        <f t="shared" ref="V15:V40" si="18">M15+R15</f>
        <v>3</v>
      </c>
      <c r="W15" s="18">
        <v>0</v>
      </c>
      <c r="X15" s="18">
        <v>0</v>
      </c>
      <c r="Y15" s="18">
        <f t="shared" si="7"/>
        <v>1</v>
      </c>
      <c r="Z15" s="18">
        <v>0</v>
      </c>
      <c r="AA15" s="18">
        <v>1</v>
      </c>
      <c r="AB15" s="18">
        <v>1</v>
      </c>
      <c r="AC15" s="18">
        <v>2</v>
      </c>
      <c r="AD15" s="16">
        <v>0</v>
      </c>
      <c r="AE15" s="4">
        <v>2</v>
      </c>
      <c r="AF15" s="18"/>
      <c r="AG15" s="18">
        <v>4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f t="shared" si="14"/>
        <v>1</v>
      </c>
      <c r="D16" s="17">
        <v>0</v>
      </c>
      <c r="E16" s="20">
        <v>1</v>
      </c>
      <c r="F16" s="20">
        <v>0</v>
      </c>
      <c r="G16" s="20">
        <v>0</v>
      </c>
      <c r="H16" s="17">
        <f t="shared" ref="H16:H38" si="19">I16+J16+K16</f>
        <v>20</v>
      </c>
      <c r="I16" s="17">
        <v>17</v>
      </c>
      <c r="J16" s="4">
        <v>2</v>
      </c>
      <c r="K16" s="4">
        <v>1</v>
      </c>
      <c r="L16" s="4">
        <v>0</v>
      </c>
      <c r="M16" s="18">
        <f t="shared" si="16"/>
        <v>5</v>
      </c>
      <c r="N16" s="4">
        <v>4</v>
      </c>
      <c r="O16" s="4">
        <v>1</v>
      </c>
      <c r="P16" s="4">
        <v>0</v>
      </c>
      <c r="Q16" s="4">
        <v>0</v>
      </c>
      <c r="R16" s="18">
        <f t="shared" si="17"/>
        <v>3</v>
      </c>
      <c r="S16" s="4">
        <v>0</v>
      </c>
      <c r="T16" s="4">
        <v>3</v>
      </c>
      <c r="U16" s="4">
        <v>0</v>
      </c>
      <c r="V16" s="18">
        <f t="shared" si="18"/>
        <v>8</v>
      </c>
      <c r="W16" s="4">
        <v>0</v>
      </c>
      <c r="X16" s="18">
        <v>0</v>
      </c>
      <c r="Y16" s="18">
        <f t="shared" si="7"/>
        <v>10</v>
      </c>
      <c r="Z16" s="18">
        <v>0</v>
      </c>
      <c r="AA16" s="4">
        <v>1</v>
      </c>
      <c r="AB16" s="4">
        <v>5</v>
      </c>
      <c r="AC16" s="18">
        <f t="shared" ref="AC16:AC39" si="20">AA16+AB16</f>
        <v>6</v>
      </c>
      <c r="AD16" s="4">
        <v>1</v>
      </c>
      <c r="AE16" s="4">
        <v>5</v>
      </c>
      <c r="AF16" s="4"/>
      <c r="AG16" s="4">
        <v>4</v>
      </c>
      <c r="AH16" s="18">
        <v>0</v>
      </c>
      <c r="AI16" s="18">
        <v>0</v>
      </c>
      <c r="AJ16" s="18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3" t="s">
        <v>85</v>
      </c>
      <c r="C17" s="16">
        <f t="shared" si="14"/>
        <v>57</v>
      </c>
      <c r="D17" s="17">
        <v>0</v>
      </c>
      <c r="E17" s="17">
        <v>57</v>
      </c>
      <c r="F17" s="20">
        <v>0</v>
      </c>
      <c r="G17" s="20">
        <v>0</v>
      </c>
      <c r="H17" s="17">
        <v>29</v>
      </c>
      <c r="I17" s="17">
        <v>29</v>
      </c>
      <c r="J17" s="4">
        <v>0</v>
      </c>
      <c r="K17" s="4">
        <v>0</v>
      </c>
      <c r="L17" s="4">
        <v>1</v>
      </c>
      <c r="M17" s="18">
        <f t="shared" si="16"/>
        <v>8</v>
      </c>
      <c r="N17" s="4">
        <v>1</v>
      </c>
      <c r="O17" s="4">
        <v>0</v>
      </c>
      <c r="P17" s="4">
        <v>7</v>
      </c>
      <c r="Q17" s="4">
        <v>0</v>
      </c>
      <c r="R17" s="18">
        <f t="shared" si="17"/>
        <v>37</v>
      </c>
      <c r="S17" s="4">
        <v>0</v>
      </c>
      <c r="T17" s="4">
        <v>35</v>
      </c>
      <c r="U17" s="4">
        <v>2</v>
      </c>
      <c r="V17" s="18">
        <f t="shared" si="18"/>
        <v>45</v>
      </c>
      <c r="W17" s="4">
        <v>0</v>
      </c>
      <c r="X17" s="18">
        <v>0</v>
      </c>
      <c r="Y17" s="18">
        <f t="shared" si="7"/>
        <v>40</v>
      </c>
      <c r="Z17" s="18">
        <v>0</v>
      </c>
      <c r="AA17" s="4">
        <v>3</v>
      </c>
      <c r="AB17" s="4">
        <v>1</v>
      </c>
      <c r="AC17" s="18">
        <v>4</v>
      </c>
      <c r="AD17" s="4">
        <v>2</v>
      </c>
      <c r="AE17" s="4">
        <v>2</v>
      </c>
      <c r="AF17" s="4"/>
      <c r="AG17" s="4">
        <v>4</v>
      </c>
      <c r="AH17" s="18">
        <v>0</v>
      </c>
      <c r="AI17" s="18">
        <v>0</v>
      </c>
      <c r="AJ17" s="18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51" x14ac:dyDescent="0.25">
      <c r="A18" s="14">
        <v>5</v>
      </c>
      <c r="B18" s="13" t="s">
        <v>66</v>
      </c>
      <c r="C18" s="16">
        <v>2</v>
      </c>
      <c r="D18" s="17">
        <v>0</v>
      </c>
      <c r="E18" s="17">
        <f t="shared" ref="E18" si="21">C18-F18-G18</f>
        <v>2</v>
      </c>
      <c r="F18" s="20">
        <v>0</v>
      </c>
      <c r="G18" s="20">
        <v>0</v>
      </c>
      <c r="H18" s="17">
        <f t="shared" si="19"/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6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17"/>
        <v>1</v>
      </c>
      <c r="S18" s="4">
        <v>0</v>
      </c>
      <c r="T18" s="4">
        <v>0</v>
      </c>
      <c r="U18" s="4">
        <v>1</v>
      </c>
      <c r="V18" s="18">
        <f t="shared" si="18"/>
        <v>1</v>
      </c>
      <c r="W18" s="4">
        <v>0</v>
      </c>
      <c r="X18" s="18">
        <v>0</v>
      </c>
      <c r="Y18" s="18">
        <f t="shared" si="7"/>
        <v>1</v>
      </c>
      <c r="Z18" s="18">
        <v>0</v>
      </c>
      <c r="AA18" s="4">
        <v>0</v>
      </c>
      <c r="AB18" s="4">
        <v>0</v>
      </c>
      <c r="AC18" s="18">
        <f t="shared" si="20"/>
        <v>0</v>
      </c>
      <c r="AD18" s="4">
        <v>0</v>
      </c>
      <c r="AE18" s="4">
        <v>0</v>
      </c>
      <c r="AF18" s="4"/>
      <c r="AG18" s="4">
        <v>0</v>
      </c>
      <c r="AH18" s="18">
        <v>0</v>
      </c>
      <c r="AI18" s="18">
        <v>0</v>
      </c>
      <c r="AJ18" s="18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3" t="s">
        <v>67</v>
      </c>
      <c r="C19" s="6">
        <f t="shared" ref="C19:AP19" si="22">SUM(C20:C26)</f>
        <v>0</v>
      </c>
      <c r="D19" s="6">
        <f t="shared" si="22"/>
        <v>0</v>
      </c>
      <c r="E19" s="6">
        <f t="shared" si="22"/>
        <v>0</v>
      </c>
      <c r="F19" s="6">
        <f t="shared" si="22"/>
        <v>0</v>
      </c>
      <c r="G19" s="6">
        <f t="shared" si="22"/>
        <v>0</v>
      </c>
      <c r="H19" s="6">
        <f t="shared" si="22"/>
        <v>0</v>
      </c>
      <c r="I19" s="6">
        <f t="shared" si="22"/>
        <v>0</v>
      </c>
      <c r="J19" s="6">
        <f t="shared" si="22"/>
        <v>0</v>
      </c>
      <c r="K19" s="6">
        <f t="shared" si="22"/>
        <v>0</v>
      </c>
      <c r="L19" s="6">
        <f t="shared" si="22"/>
        <v>0</v>
      </c>
      <c r="M19" s="6">
        <f t="shared" si="22"/>
        <v>0</v>
      </c>
      <c r="N19" s="6">
        <f t="shared" si="22"/>
        <v>0</v>
      </c>
      <c r="O19" s="6">
        <f t="shared" si="22"/>
        <v>0</v>
      </c>
      <c r="P19" s="6">
        <f t="shared" si="22"/>
        <v>0</v>
      </c>
      <c r="Q19" s="6">
        <f t="shared" si="22"/>
        <v>0</v>
      </c>
      <c r="R19" s="6">
        <f t="shared" si="22"/>
        <v>0</v>
      </c>
      <c r="S19" s="6">
        <f t="shared" si="22"/>
        <v>0</v>
      </c>
      <c r="T19" s="6">
        <f t="shared" si="22"/>
        <v>0</v>
      </c>
      <c r="U19" s="6">
        <f t="shared" si="22"/>
        <v>0</v>
      </c>
      <c r="V19" s="6">
        <f t="shared" si="22"/>
        <v>0</v>
      </c>
      <c r="W19" s="6">
        <f t="shared" si="22"/>
        <v>0</v>
      </c>
      <c r="X19" s="6">
        <f t="shared" si="22"/>
        <v>0</v>
      </c>
      <c r="Y19" s="6">
        <f t="shared" si="22"/>
        <v>0</v>
      </c>
      <c r="Z19" s="6">
        <f t="shared" si="22"/>
        <v>0</v>
      </c>
      <c r="AA19" s="6">
        <f t="shared" si="22"/>
        <v>0</v>
      </c>
      <c r="AB19" s="6">
        <f t="shared" si="22"/>
        <v>0</v>
      </c>
      <c r="AC19" s="6">
        <f t="shared" si="22"/>
        <v>0</v>
      </c>
      <c r="AD19" s="6">
        <f t="shared" si="22"/>
        <v>0</v>
      </c>
      <c r="AE19" s="6">
        <f t="shared" si="22"/>
        <v>0</v>
      </c>
      <c r="AF19" s="6">
        <f t="shared" si="22"/>
        <v>0</v>
      </c>
      <c r="AG19" s="6">
        <f t="shared" si="22"/>
        <v>0</v>
      </c>
      <c r="AH19" s="6">
        <f t="shared" si="22"/>
        <v>0</v>
      </c>
      <c r="AI19" s="6">
        <f t="shared" si="22"/>
        <v>0</v>
      </c>
      <c r="AJ19" s="6">
        <f t="shared" si="22"/>
        <v>0</v>
      </c>
      <c r="AK19" s="6">
        <f t="shared" si="22"/>
        <v>0</v>
      </c>
      <c r="AL19" s="6">
        <f t="shared" si="22"/>
        <v>0</v>
      </c>
      <c r="AM19" s="6">
        <f t="shared" si="22"/>
        <v>0</v>
      </c>
      <c r="AN19" s="6">
        <f t="shared" si="22"/>
        <v>0</v>
      </c>
      <c r="AO19" s="6">
        <f t="shared" si="22"/>
        <v>0</v>
      </c>
      <c r="AP19" s="6">
        <f t="shared" si="22"/>
        <v>0</v>
      </c>
    </row>
    <row r="20" spans="1:42" ht="38.25" x14ac:dyDescent="0.25">
      <c r="A20" s="14" t="s">
        <v>8</v>
      </c>
      <c r="B20" s="30" t="s">
        <v>68</v>
      </c>
      <c r="C20" s="16">
        <f t="shared" si="14"/>
        <v>0</v>
      </c>
      <c r="D20" s="17">
        <v>0</v>
      </c>
      <c r="E20" s="20">
        <v>0</v>
      </c>
      <c r="F20" s="20">
        <v>0</v>
      </c>
      <c r="G20" s="20">
        <v>0</v>
      </c>
      <c r="H20" s="17">
        <f t="shared" si="19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6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17"/>
        <v>0</v>
      </c>
      <c r="S20" s="4">
        <v>0</v>
      </c>
      <c r="T20" s="4">
        <v>0</v>
      </c>
      <c r="U20" s="4">
        <v>0</v>
      </c>
      <c r="V20" s="18">
        <f t="shared" si="18"/>
        <v>0</v>
      </c>
      <c r="W20" s="4">
        <v>0</v>
      </c>
      <c r="X20" s="4">
        <v>0</v>
      </c>
      <c r="Y20" s="18">
        <f t="shared" si="7"/>
        <v>0</v>
      </c>
      <c r="Z20" s="4">
        <v>0</v>
      </c>
      <c r="AA20" s="4">
        <v>0</v>
      </c>
      <c r="AB20" s="4">
        <v>0</v>
      </c>
      <c r="AC20" s="18">
        <f t="shared" si="20"/>
        <v>0</v>
      </c>
      <c r="AD20" s="4">
        <v>0</v>
      </c>
      <c r="AE20" s="4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14"/>
        <v>0</v>
      </c>
      <c r="D21" s="17">
        <v>0</v>
      </c>
      <c r="E21" s="17">
        <v>0</v>
      </c>
      <c r="F21" s="20">
        <v>0</v>
      </c>
      <c r="G21" s="20">
        <v>0</v>
      </c>
      <c r="H21" s="17">
        <f t="shared" si="19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6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17"/>
        <v>0</v>
      </c>
      <c r="S21" s="4">
        <v>0</v>
      </c>
      <c r="T21" s="4">
        <v>0</v>
      </c>
      <c r="U21" s="4">
        <v>0</v>
      </c>
      <c r="V21" s="18">
        <f t="shared" si="18"/>
        <v>0</v>
      </c>
      <c r="W21" s="4">
        <v>0</v>
      </c>
      <c r="X21" s="4">
        <v>0</v>
      </c>
      <c r="Y21" s="18">
        <f t="shared" si="7"/>
        <v>0</v>
      </c>
      <c r="Z21" s="4">
        <v>0</v>
      </c>
      <c r="AA21" s="4">
        <v>0</v>
      </c>
      <c r="AB21" s="4">
        <v>0</v>
      </c>
      <c r="AC21" s="18">
        <f t="shared" si="20"/>
        <v>0</v>
      </c>
      <c r="AD21" s="4">
        <v>0</v>
      </c>
      <c r="AE21" s="4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f t="shared" si="14"/>
        <v>0</v>
      </c>
      <c r="D22" s="17">
        <v>0</v>
      </c>
      <c r="E22" s="20">
        <v>0</v>
      </c>
      <c r="F22" s="20">
        <v>0</v>
      </c>
      <c r="G22" s="20">
        <v>0</v>
      </c>
      <c r="H22" s="17">
        <f t="shared" si="19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6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17"/>
        <v>0</v>
      </c>
      <c r="S22" s="4">
        <v>0</v>
      </c>
      <c r="T22" s="4">
        <v>0</v>
      </c>
      <c r="U22" s="4">
        <v>0</v>
      </c>
      <c r="V22" s="18">
        <f t="shared" si="18"/>
        <v>0</v>
      </c>
      <c r="W22" s="4">
        <v>0</v>
      </c>
      <c r="X22" s="4">
        <v>0</v>
      </c>
      <c r="Y22" s="18">
        <f t="shared" si="7"/>
        <v>0</v>
      </c>
      <c r="Z22" s="4">
        <v>0</v>
      </c>
      <c r="AA22" s="4">
        <v>0</v>
      </c>
      <c r="AB22" s="4">
        <v>0</v>
      </c>
      <c r="AC22" s="18">
        <f t="shared" si="20"/>
        <v>0</v>
      </c>
      <c r="AD22" s="4">
        <v>0</v>
      </c>
      <c r="AE22" s="4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14"/>
        <v>0</v>
      </c>
      <c r="D23" s="17">
        <v>0</v>
      </c>
      <c r="E23" s="20">
        <v>0</v>
      </c>
      <c r="F23" s="20">
        <v>0</v>
      </c>
      <c r="G23" s="20">
        <v>0</v>
      </c>
      <c r="H23" s="17">
        <f t="shared" si="19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6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17"/>
        <v>0</v>
      </c>
      <c r="S23" s="4">
        <v>0</v>
      </c>
      <c r="T23" s="4">
        <v>0</v>
      </c>
      <c r="U23" s="4">
        <v>0</v>
      </c>
      <c r="V23" s="18">
        <f t="shared" si="18"/>
        <v>0</v>
      </c>
      <c r="W23" s="4">
        <v>0</v>
      </c>
      <c r="X23" s="4">
        <v>0</v>
      </c>
      <c r="Y23" s="18">
        <f t="shared" si="7"/>
        <v>0</v>
      </c>
      <c r="Z23" s="4">
        <v>0</v>
      </c>
      <c r="AA23" s="4">
        <v>0</v>
      </c>
      <c r="AB23" s="4">
        <v>0</v>
      </c>
      <c r="AC23" s="18">
        <f t="shared" si="20"/>
        <v>0</v>
      </c>
      <c r="AD23" s="4">
        <v>0</v>
      </c>
      <c r="AE23" s="4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14"/>
        <v>0</v>
      </c>
      <c r="D24" s="17">
        <v>0</v>
      </c>
      <c r="E24" s="20">
        <v>0</v>
      </c>
      <c r="F24" s="20">
        <v>0</v>
      </c>
      <c r="G24" s="20">
        <v>0</v>
      </c>
      <c r="H24" s="17">
        <f t="shared" si="19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6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17"/>
        <v>0</v>
      </c>
      <c r="S24" s="4">
        <v>0</v>
      </c>
      <c r="T24" s="4">
        <v>0</v>
      </c>
      <c r="U24" s="4">
        <v>0</v>
      </c>
      <c r="V24" s="18">
        <f t="shared" si="18"/>
        <v>0</v>
      </c>
      <c r="W24" s="4">
        <v>0</v>
      </c>
      <c r="X24" s="4">
        <v>0</v>
      </c>
      <c r="Y24" s="18">
        <f t="shared" si="7"/>
        <v>0</v>
      </c>
      <c r="Z24" s="4">
        <v>0</v>
      </c>
      <c r="AA24" s="4">
        <v>0</v>
      </c>
      <c r="AB24" s="4">
        <v>0</v>
      </c>
      <c r="AC24" s="18">
        <f t="shared" si="20"/>
        <v>0</v>
      </c>
      <c r="AD24" s="4">
        <v>0</v>
      </c>
      <c r="AE24" s="4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14"/>
        <v>0</v>
      </c>
      <c r="D25" s="17">
        <v>0</v>
      </c>
      <c r="E25" s="21">
        <v>0</v>
      </c>
      <c r="F25" s="20">
        <v>0</v>
      </c>
      <c r="G25" s="20">
        <v>0</v>
      </c>
      <c r="H25" s="17">
        <f t="shared" si="19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6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17"/>
        <v>0</v>
      </c>
      <c r="S25" s="4">
        <v>0</v>
      </c>
      <c r="T25" s="4">
        <v>0</v>
      </c>
      <c r="U25" s="4">
        <v>0</v>
      </c>
      <c r="V25" s="18">
        <f t="shared" si="18"/>
        <v>0</v>
      </c>
      <c r="W25" s="4">
        <v>0</v>
      </c>
      <c r="X25" s="4">
        <v>0</v>
      </c>
      <c r="Y25" s="18">
        <f t="shared" si="7"/>
        <v>0</v>
      </c>
      <c r="Z25" s="4">
        <v>0</v>
      </c>
      <c r="AA25" s="4">
        <v>0</v>
      </c>
      <c r="AB25" s="4">
        <v>0</v>
      </c>
      <c r="AC25" s="18">
        <f t="shared" si="20"/>
        <v>0</v>
      </c>
      <c r="AD25" s="4">
        <v>0</v>
      </c>
      <c r="AE25" s="4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14"/>
        <v>0</v>
      </c>
      <c r="D26" s="17">
        <v>0</v>
      </c>
      <c r="E26" s="20">
        <v>0</v>
      </c>
      <c r="F26" s="20">
        <v>0</v>
      </c>
      <c r="G26" s="20">
        <v>0</v>
      </c>
      <c r="H26" s="17">
        <f t="shared" si="19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6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17"/>
        <v>0</v>
      </c>
      <c r="S26" s="4">
        <v>0</v>
      </c>
      <c r="T26" s="4">
        <v>0</v>
      </c>
      <c r="U26" s="4">
        <v>0</v>
      </c>
      <c r="V26" s="18">
        <f t="shared" si="18"/>
        <v>0</v>
      </c>
      <c r="W26" s="4">
        <v>0</v>
      </c>
      <c r="X26" s="4">
        <v>0</v>
      </c>
      <c r="Y26" s="18">
        <f t="shared" si="7"/>
        <v>0</v>
      </c>
      <c r="Z26" s="4">
        <v>0</v>
      </c>
      <c r="AA26" s="4">
        <v>0</v>
      </c>
      <c r="AB26" s="4">
        <v>0</v>
      </c>
      <c r="AC26" s="18">
        <f t="shared" si="20"/>
        <v>0</v>
      </c>
      <c r="AD26" s="4">
        <v>0</v>
      </c>
      <c r="AE26" s="4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38.25" x14ac:dyDescent="0.25">
      <c r="A27" s="14">
        <v>7</v>
      </c>
      <c r="B27" s="13" t="s">
        <v>75</v>
      </c>
      <c r="C27" s="6">
        <f t="shared" ref="C27:AP27" si="23">SUM(C28:C32)</f>
        <v>0</v>
      </c>
      <c r="D27" s="6">
        <f t="shared" si="23"/>
        <v>0</v>
      </c>
      <c r="E27" s="6">
        <f t="shared" si="23"/>
        <v>0</v>
      </c>
      <c r="F27" s="6">
        <f t="shared" si="23"/>
        <v>0</v>
      </c>
      <c r="G27" s="6">
        <f t="shared" si="23"/>
        <v>0</v>
      </c>
      <c r="H27" s="6">
        <f t="shared" si="23"/>
        <v>0</v>
      </c>
      <c r="I27" s="6">
        <f t="shared" si="23"/>
        <v>0</v>
      </c>
      <c r="J27" s="6">
        <f t="shared" si="23"/>
        <v>0</v>
      </c>
      <c r="K27" s="6">
        <f t="shared" si="23"/>
        <v>0</v>
      </c>
      <c r="L27" s="6">
        <f t="shared" si="23"/>
        <v>0</v>
      </c>
      <c r="M27" s="6">
        <f t="shared" si="23"/>
        <v>0</v>
      </c>
      <c r="N27" s="6">
        <f t="shared" si="23"/>
        <v>0</v>
      </c>
      <c r="O27" s="6">
        <f t="shared" si="23"/>
        <v>0</v>
      </c>
      <c r="P27" s="6">
        <f t="shared" si="23"/>
        <v>0</v>
      </c>
      <c r="Q27" s="6">
        <f t="shared" si="23"/>
        <v>0</v>
      </c>
      <c r="R27" s="6">
        <f t="shared" si="23"/>
        <v>0</v>
      </c>
      <c r="S27" s="6">
        <f t="shared" si="23"/>
        <v>0</v>
      </c>
      <c r="T27" s="6">
        <f t="shared" si="23"/>
        <v>0</v>
      </c>
      <c r="U27" s="6">
        <f t="shared" si="23"/>
        <v>0</v>
      </c>
      <c r="V27" s="6">
        <f t="shared" si="23"/>
        <v>0</v>
      </c>
      <c r="W27" s="6">
        <f t="shared" si="23"/>
        <v>0</v>
      </c>
      <c r="X27" s="6">
        <f t="shared" si="23"/>
        <v>0</v>
      </c>
      <c r="Y27" s="6">
        <f t="shared" si="23"/>
        <v>0</v>
      </c>
      <c r="Z27" s="6">
        <f t="shared" si="23"/>
        <v>0</v>
      </c>
      <c r="AA27" s="6">
        <f t="shared" si="23"/>
        <v>0</v>
      </c>
      <c r="AB27" s="6">
        <f t="shared" si="23"/>
        <v>0</v>
      </c>
      <c r="AC27" s="6">
        <f t="shared" si="23"/>
        <v>0</v>
      </c>
      <c r="AD27" s="6">
        <f t="shared" si="23"/>
        <v>0</v>
      </c>
      <c r="AE27" s="6">
        <f t="shared" si="23"/>
        <v>0</v>
      </c>
      <c r="AF27" s="6">
        <f t="shared" si="23"/>
        <v>0</v>
      </c>
      <c r="AG27" s="6">
        <f t="shared" si="23"/>
        <v>0</v>
      </c>
      <c r="AH27" s="6">
        <f t="shared" si="23"/>
        <v>0</v>
      </c>
      <c r="AI27" s="6">
        <f t="shared" si="23"/>
        <v>0</v>
      </c>
      <c r="AJ27" s="6">
        <f t="shared" si="23"/>
        <v>0</v>
      </c>
      <c r="AK27" s="6">
        <f t="shared" si="23"/>
        <v>0</v>
      </c>
      <c r="AL27" s="6">
        <f t="shared" si="23"/>
        <v>0</v>
      </c>
      <c r="AM27" s="6">
        <f t="shared" si="23"/>
        <v>0</v>
      </c>
      <c r="AN27" s="6">
        <f t="shared" si="23"/>
        <v>0</v>
      </c>
      <c r="AO27" s="6">
        <f t="shared" si="23"/>
        <v>0</v>
      </c>
      <c r="AP27" s="6">
        <f t="shared" si="23"/>
        <v>0</v>
      </c>
    </row>
    <row r="28" spans="1:42" ht="15.75" customHeight="1" x14ac:dyDescent="0.25">
      <c r="A28" s="22" t="s">
        <v>14</v>
      </c>
      <c r="B28" s="30" t="s">
        <v>76</v>
      </c>
      <c r="C28" s="16">
        <f t="shared" si="14"/>
        <v>0</v>
      </c>
      <c r="D28" s="17">
        <v>0</v>
      </c>
      <c r="E28" s="20">
        <v>0</v>
      </c>
      <c r="F28" s="20">
        <v>0</v>
      </c>
      <c r="G28" s="20">
        <v>0</v>
      </c>
      <c r="H28" s="17">
        <f t="shared" si="19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6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17"/>
        <v>0</v>
      </c>
      <c r="S28" s="4">
        <v>0</v>
      </c>
      <c r="T28" s="4">
        <v>0</v>
      </c>
      <c r="U28" s="4">
        <v>0</v>
      </c>
      <c r="V28" s="18">
        <f t="shared" si="18"/>
        <v>0</v>
      </c>
      <c r="W28" s="4">
        <v>0</v>
      </c>
      <c r="X28" s="4">
        <v>0</v>
      </c>
      <c r="Y28" s="18">
        <f t="shared" si="7"/>
        <v>0</v>
      </c>
      <c r="Z28" s="4">
        <v>0</v>
      </c>
      <c r="AA28" s="4">
        <v>0</v>
      </c>
      <c r="AB28" s="4">
        <v>0</v>
      </c>
      <c r="AC28" s="18">
        <f t="shared" si="20"/>
        <v>0</v>
      </c>
      <c r="AD28" s="4">
        <v>0</v>
      </c>
      <c r="AE28" s="4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ht="22.5" customHeight="1" x14ac:dyDescent="0.25">
      <c r="A29" s="22" t="s">
        <v>15</v>
      </c>
      <c r="B29" s="30" t="s">
        <v>77</v>
      </c>
      <c r="C29" s="16">
        <f t="shared" si="14"/>
        <v>0</v>
      </c>
      <c r="D29" s="17">
        <v>0</v>
      </c>
      <c r="E29" s="20">
        <v>0</v>
      </c>
      <c r="F29" s="20">
        <v>0</v>
      </c>
      <c r="G29" s="20">
        <v>0</v>
      </c>
      <c r="H29" s="17">
        <f t="shared" si="19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6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17"/>
        <v>0</v>
      </c>
      <c r="S29" s="4">
        <v>0</v>
      </c>
      <c r="T29" s="4">
        <v>0</v>
      </c>
      <c r="U29" s="4">
        <v>0</v>
      </c>
      <c r="V29" s="18">
        <f t="shared" si="18"/>
        <v>0</v>
      </c>
      <c r="W29" s="4">
        <v>0</v>
      </c>
      <c r="X29" s="4">
        <v>0</v>
      </c>
      <c r="Y29" s="18">
        <f t="shared" si="7"/>
        <v>0</v>
      </c>
      <c r="Z29" s="4">
        <v>0</v>
      </c>
      <c r="AA29" s="4">
        <v>0</v>
      </c>
      <c r="AB29" s="4">
        <v>0</v>
      </c>
      <c r="AC29" s="18">
        <f t="shared" si="20"/>
        <v>0</v>
      </c>
      <c r="AD29" s="4">
        <v>0</v>
      </c>
      <c r="AE29" s="4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30" t="s">
        <v>78</v>
      </c>
      <c r="C30" s="16">
        <f t="shared" si="14"/>
        <v>0</v>
      </c>
      <c r="D30" s="17">
        <v>0</v>
      </c>
      <c r="E30" s="20">
        <v>0</v>
      </c>
      <c r="F30" s="20">
        <v>0</v>
      </c>
      <c r="G30" s="20">
        <v>0</v>
      </c>
      <c r="H30" s="17">
        <f t="shared" si="19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6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17"/>
        <v>0</v>
      </c>
      <c r="S30" s="4">
        <v>0</v>
      </c>
      <c r="T30" s="4">
        <v>0</v>
      </c>
      <c r="U30" s="4">
        <v>0</v>
      </c>
      <c r="V30" s="18">
        <f t="shared" si="18"/>
        <v>0</v>
      </c>
      <c r="W30" s="4">
        <v>0</v>
      </c>
      <c r="X30" s="4">
        <v>0</v>
      </c>
      <c r="Y30" s="18">
        <f t="shared" si="7"/>
        <v>0</v>
      </c>
      <c r="Z30" s="4">
        <v>0</v>
      </c>
      <c r="AA30" s="4">
        <v>0</v>
      </c>
      <c r="AB30" s="4">
        <v>0</v>
      </c>
      <c r="AC30" s="18">
        <f t="shared" si="20"/>
        <v>0</v>
      </c>
      <c r="AD30" s="4">
        <v>0</v>
      </c>
      <c r="AE30" s="4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ht="23.25" customHeight="1" x14ac:dyDescent="0.25">
      <c r="A31" s="22" t="s">
        <v>50</v>
      </c>
      <c r="B31" s="30" t="s">
        <v>79</v>
      </c>
      <c r="C31" s="16">
        <f t="shared" si="14"/>
        <v>0</v>
      </c>
      <c r="D31" s="17">
        <v>0</v>
      </c>
      <c r="E31" s="20">
        <v>0</v>
      </c>
      <c r="F31" s="20">
        <v>0</v>
      </c>
      <c r="G31" s="20">
        <v>0</v>
      </c>
      <c r="H31" s="17">
        <f t="shared" si="19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6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17"/>
        <v>0</v>
      </c>
      <c r="S31" s="4">
        <v>0</v>
      </c>
      <c r="T31" s="4">
        <v>0</v>
      </c>
      <c r="U31" s="4">
        <v>0</v>
      </c>
      <c r="V31" s="18">
        <f t="shared" si="18"/>
        <v>0</v>
      </c>
      <c r="W31" s="4">
        <v>0</v>
      </c>
      <c r="X31" s="4">
        <v>0</v>
      </c>
      <c r="Y31" s="18">
        <f t="shared" si="7"/>
        <v>0</v>
      </c>
      <c r="Z31" s="4">
        <v>0</v>
      </c>
      <c r="AA31" s="4">
        <v>0</v>
      </c>
      <c r="AB31" s="4">
        <v>0</v>
      </c>
      <c r="AC31" s="18">
        <f t="shared" si="20"/>
        <v>0</v>
      </c>
      <c r="AD31" s="4">
        <v>0</v>
      </c>
      <c r="AE31" s="4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ht="30" customHeight="1" x14ac:dyDescent="0.25">
      <c r="A32" s="22" t="s">
        <v>51</v>
      </c>
      <c r="B32" s="30" t="s">
        <v>3</v>
      </c>
      <c r="C32" s="16">
        <f t="shared" si="14"/>
        <v>0</v>
      </c>
      <c r="D32" s="17">
        <v>0</v>
      </c>
      <c r="E32" s="20">
        <v>0</v>
      </c>
      <c r="F32" s="20">
        <v>0</v>
      </c>
      <c r="G32" s="20">
        <v>0</v>
      </c>
      <c r="H32" s="17">
        <f t="shared" si="19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6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17"/>
        <v>0</v>
      </c>
      <c r="S32" s="4">
        <v>0</v>
      </c>
      <c r="T32" s="4">
        <v>0</v>
      </c>
      <c r="U32" s="4">
        <v>0</v>
      </c>
      <c r="V32" s="18">
        <f t="shared" si="18"/>
        <v>0</v>
      </c>
      <c r="W32" s="4">
        <v>0</v>
      </c>
      <c r="X32" s="4">
        <v>0</v>
      </c>
      <c r="Y32" s="18">
        <f t="shared" si="7"/>
        <v>0</v>
      </c>
      <c r="Z32" s="4">
        <v>0</v>
      </c>
      <c r="AA32" s="4">
        <v>0</v>
      </c>
      <c r="AB32" s="4">
        <v>0</v>
      </c>
      <c r="AC32" s="18">
        <f t="shared" si="20"/>
        <v>0</v>
      </c>
      <c r="AD32" s="4">
        <v>0</v>
      </c>
      <c r="AE32" s="4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3" t="s">
        <v>93</v>
      </c>
      <c r="C33" s="16">
        <f t="shared" si="14"/>
        <v>0</v>
      </c>
      <c r="D33" s="17">
        <v>0</v>
      </c>
      <c r="E33" s="20">
        <v>0</v>
      </c>
      <c r="F33" s="20">
        <v>0</v>
      </c>
      <c r="G33" s="20">
        <v>0</v>
      </c>
      <c r="H33" s="17">
        <f t="shared" si="19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6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17"/>
        <v>0</v>
      </c>
      <c r="S33" s="4">
        <v>0</v>
      </c>
      <c r="T33" s="4">
        <v>0</v>
      </c>
      <c r="U33" s="4">
        <v>0</v>
      </c>
      <c r="V33" s="18">
        <f t="shared" si="18"/>
        <v>0</v>
      </c>
      <c r="W33" s="4">
        <v>0</v>
      </c>
      <c r="X33" s="4">
        <v>0</v>
      </c>
      <c r="Y33" s="18">
        <f t="shared" si="7"/>
        <v>0</v>
      </c>
      <c r="Z33" s="4">
        <v>0</v>
      </c>
      <c r="AA33" s="4">
        <v>0</v>
      </c>
      <c r="AB33" s="4">
        <v>0</v>
      </c>
      <c r="AC33" s="18">
        <f t="shared" si="20"/>
        <v>0</v>
      </c>
      <c r="AD33" s="4">
        <v>0</v>
      </c>
      <c r="AE33" s="4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51" x14ac:dyDescent="0.25">
      <c r="A34" s="22" t="s">
        <v>82</v>
      </c>
      <c r="B34" s="13" t="s">
        <v>62</v>
      </c>
      <c r="C34" s="16">
        <f t="shared" si="14"/>
        <v>0</v>
      </c>
      <c r="D34" s="17">
        <v>0</v>
      </c>
      <c r="E34" s="20">
        <v>0</v>
      </c>
      <c r="F34" s="20">
        <v>0</v>
      </c>
      <c r="G34" s="20">
        <v>0</v>
      </c>
      <c r="H34" s="17">
        <f t="shared" si="19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6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17"/>
        <v>0</v>
      </c>
      <c r="S34" s="4">
        <v>0</v>
      </c>
      <c r="T34" s="4">
        <v>0</v>
      </c>
      <c r="U34" s="4">
        <v>0</v>
      </c>
      <c r="V34" s="18">
        <f t="shared" si="18"/>
        <v>0</v>
      </c>
      <c r="W34" s="4">
        <v>0</v>
      </c>
      <c r="X34" s="4">
        <v>0</v>
      </c>
      <c r="Y34" s="18">
        <f t="shared" si="7"/>
        <v>0</v>
      </c>
      <c r="Z34" s="4">
        <v>0</v>
      </c>
      <c r="AA34" s="4">
        <v>0</v>
      </c>
      <c r="AB34" s="4">
        <v>0</v>
      </c>
      <c r="AC34" s="18">
        <f t="shared" si="20"/>
        <v>0</v>
      </c>
      <c r="AD34" s="4">
        <v>0</v>
      </c>
      <c r="AE34" s="4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51" x14ac:dyDescent="0.25">
      <c r="A35" s="22" t="s">
        <v>83</v>
      </c>
      <c r="B35" s="13" t="s">
        <v>63</v>
      </c>
      <c r="C35" s="16">
        <f t="shared" si="14"/>
        <v>0</v>
      </c>
      <c r="D35" s="17">
        <v>0</v>
      </c>
      <c r="E35" s="20">
        <v>0</v>
      </c>
      <c r="F35" s="20">
        <v>0</v>
      </c>
      <c r="G35" s="20">
        <v>0</v>
      </c>
      <c r="H35" s="17">
        <f t="shared" si="19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6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17"/>
        <v>0</v>
      </c>
      <c r="S35" s="4">
        <v>0</v>
      </c>
      <c r="T35" s="4">
        <v>0</v>
      </c>
      <c r="U35" s="4">
        <v>0</v>
      </c>
      <c r="V35" s="18">
        <f t="shared" si="18"/>
        <v>0</v>
      </c>
      <c r="W35" s="4">
        <v>0</v>
      </c>
      <c r="X35" s="4">
        <v>0</v>
      </c>
      <c r="Y35" s="18">
        <f t="shared" si="7"/>
        <v>0</v>
      </c>
      <c r="Z35" s="4">
        <v>0</v>
      </c>
      <c r="AA35" s="4">
        <v>0</v>
      </c>
      <c r="AB35" s="4">
        <v>0</v>
      </c>
      <c r="AC35" s="18">
        <f t="shared" si="20"/>
        <v>0</v>
      </c>
      <c r="AD35" s="4">
        <v>0</v>
      </c>
      <c r="AE35" s="4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63.75" x14ac:dyDescent="0.25">
      <c r="A36" s="22" t="s">
        <v>84</v>
      </c>
      <c r="B36" s="13" t="s">
        <v>64</v>
      </c>
      <c r="C36" s="16">
        <f t="shared" si="14"/>
        <v>0</v>
      </c>
      <c r="D36" s="17">
        <v>0</v>
      </c>
      <c r="E36" s="20">
        <v>0</v>
      </c>
      <c r="F36" s="20">
        <v>0</v>
      </c>
      <c r="G36" s="20">
        <v>0</v>
      </c>
      <c r="H36" s="17">
        <f t="shared" si="19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6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17"/>
        <v>0</v>
      </c>
      <c r="S36" s="4">
        <v>0</v>
      </c>
      <c r="T36" s="4">
        <v>0</v>
      </c>
      <c r="U36" s="4">
        <v>0</v>
      </c>
      <c r="V36" s="18">
        <f t="shared" si="18"/>
        <v>0</v>
      </c>
      <c r="W36" s="4">
        <v>0</v>
      </c>
      <c r="X36" s="4">
        <v>0</v>
      </c>
      <c r="Y36" s="18">
        <f t="shared" si="7"/>
        <v>0</v>
      </c>
      <c r="Z36" s="4">
        <v>0</v>
      </c>
      <c r="AA36" s="4">
        <v>0</v>
      </c>
      <c r="AB36" s="4">
        <v>0</v>
      </c>
      <c r="AC36" s="18">
        <f t="shared" si="20"/>
        <v>0</v>
      </c>
      <c r="AD36" s="4">
        <v>0</v>
      </c>
      <c r="AE36" s="4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51" x14ac:dyDescent="0.25">
      <c r="A37" s="22" t="s">
        <v>94</v>
      </c>
      <c r="B37" s="13" t="s">
        <v>65</v>
      </c>
      <c r="C37" s="16">
        <f t="shared" si="14"/>
        <v>0</v>
      </c>
      <c r="D37" s="17">
        <v>0</v>
      </c>
      <c r="E37" s="20">
        <v>0</v>
      </c>
      <c r="F37" s="20">
        <v>0</v>
      </c>
      <c r="G37" s="20">
        <v>0</v>
      </c>
      <c r="H37" s="17">
        <f t="shared" si="19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6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17"/>
        <v>0</v>
      </c>
      <c r="S37" s="4">
        <v>0</v>
      </c>
      <c r="T37" s="4">
        <v>0</v>
      </c>
      <c r="U37" s="4">
        <v>0</v>
      </c>
      <c r="V37" s="18">
        <f t="shared" si="18"/>
        <v>0</v>
      </c>
      <c r="W37" s="4">
        <v>0</v>
      </c>
      <c r="X37" s="4">
        <v>0</v>
      </c>
      <c r="Y37" s="18">
        <f t="shared" si="7"/>
        <v>0</v>
      </c>
      <c r="Z37" s="4">
        <v>0</v>
      </c>
      <c r="AA37" s="4">
        <v>0</v>
      </c>
      <c r="AB37" s="4">
        <v>0</v>
      </c>
      <c r="AC37" s="18">
        <f t="shared" si="20"/>
        <v>0</v>
      </c>
      <c r="AD37" s="4">
        <v>0</v>
      </c>
      <c r="AE37" s="4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25.5" x14ac:dyDescent="0.25">
      <c r="A38" s="22" t="s">
        <v>99</v>
      </c>
      <c r="B38" s="110" t="s">
        <v>137</v>
      </c>
      <c r="C38" s="16">
        <v>3</v>
      </c>
      <c r="D38" s="17">
        <v>0</v>
      </c>
      <c r="E38" s="20">
        <v>3</v>
      </c>
      <c r="F38" s="20">
        <v>0</v>
      </c>
      <c r="G38" s="20">
        <v>0</v>
      </c>
      <c r="H38" s="17">
        <f t="shared" si="19"/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6"/>
        <v>2</v>
      </c>
      <c r="N38" s="4">
        <v>2</v>
      </c>
      <c r="O38" s="4">
        <v>0</v>
      </c>
      <c r="P38" s="4">
        <v>0</v>
      </c>
      <c r="Q38" s="4">
        <v>0</v>
      </c>
      <c r="R38" s="18">
        <f t="shared" si="17"/>
        <v>0</v>
      </c>
      <c r="S38" s="4">
        <v>0</v>
      </c>
      <c r="T38" s="4">
        <v>0</v>
      </c>
      <c r="U38" s="4">
        <v>0</v>
      </c>
      <c r="V38" s="18">
        <f t="shared" si="18"/>
        <v>2</v>
      </c>
      <c r="W38" s="4">
        <v>0</v>
      </c>
      <c r="X38" s="4">
        <v>0</v>
      </c>
      <c r="Y38" s="18">
        <f t="shared" si="7"/>
        <v>1</v>
      </c>
      <c r="Z38" s="4">
        <v>1</v>
      </c>
      <c r="AA38" s="4">
        <v>2</v>
      </c>
      <c r="AB38" s="4">
        <v>0</v>
      </c>
      <c r="AC38" s="18">
        <f t="shared" si="20"/>
        <v>2</v>
      </c>
      <c r="AD38" s="4">
        <v>1</v>
      </c>
      <c r="AE38" s="4">
        <v>1</v>
      </c>
      <c r="AF38" s="4"/>
      <c r="AG38" s="4">
        <v>1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/>
      <c r="AN38" s="4"/>
      <c r="AO38" s="4"/>
      <c r="AP38" s="4"/>
    </row>
    <row r="39" spans="1:42" ht="84.75" customHeight="1" x14ac:dyDescent="0.25">
      <c r="A39" s="22" t="s">
        <v>100</v>
      </c>
      <c r="B39" s="110" t="s">
        <v>136</v>
      </c>
      <c r="C39" s="16">
        <f t="shared" si="14"/>
        <v>2</v>
      </c>
      <c r="D39" s="17">
        <v>0</v>
      </c>
      <c r="E39" s="20">
        <v>2</v>
      </c>
      <c r="F39" s="20">
        <v>0</v>
      </c>
      <c r="G39" s="20">
        <v>0</v>
      </c>
      <c r="H39" s="17">
        <v>4</v>
      </c>
      <c r="I39" s="17">
        <v>4</v>
      </c>
      <c r="J39" s="4">
        <v>0</v>
      </c>
      <c r="K39" s="4">
        <v>0</v>
      </c>
      <c r="L39" s="4">
        <v>0</v>
      </c>
      <c r="M39" s="18">
        <f t="shared" si="16"/>
        <v>2</v>
      </c>
      <c r="N39" s="4">
        <v>2</v>
      </c>
      <c r="O39" s="4">
        <v>0</v>
      </c>
      <c r="P39" s="4">
        <v>0</v>
      </c>
      <c r="Q39" s="4">
        <v>0</v>
      </c>
      <c r="R39" s="18">
        <f t="shared" si="17"/>
        <v>0</v>
      </c>
      <c r="S39" s="4">
        <v>0</v>
      </c>
      <c r="T39" s="4">
        <v>0</v>
      </c>
      <c r="U39" s="4">
        <v>0</v>
      </c>
      <c r="V39" s="18">
        <f t="shared" si="18"/>
        <v>2</v>
      </c>
      <c r="W39" s="4">
        <v>0</v>
      </c>
      <c r="X39" s="4">
        <v>0</v>
      </c>
      <c r="Y39" s="18">
        <f t="shared" si="7"/>
        <v>4</v>
      </c>
      <c r="Z39" s="4">
        <v>0</v>
      </c>
      <c r="AA39" s="4">
        <v>0</v>
      </c>
      <c r="AB39" s="4">
        <v>0</v>
      </c>
      <c r="AC39" s="18">
        <f t="shared" si="20"/>
        <v>0</v>
      </c>
      <c r="AD39" s="4">
        <v>0</v>
      </c>
      <c r="AE39" s="4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x14ac:dyDescent="0.25">
      <c r="A40" s="22" t="s">
        <v>52</v>
      </c>
      <c r="B40" s="13" t="s">
        <v>3</v>
      </c>
      <c r="C40" s="16">
        <v>2</v>
      </c>
      <c r="D40" s="17">
        <v>0</v>
      </c>
      <c r="E40" s="20">
        <v>2</v>
      </c>
      <c r="F40" s="20">
        <v>0</v>
      </c>
      <c r="G40" s="20">
        <v>0</v>
      </c>
      <c r="H40" s="17"/>
      <c r="I40" s="17">
        <f t="shared" ref="I40" si="24">H40-J40-K40</f>
        <v>0</v>
      </c>
      <c r="J40" s="4">
        <v>0</v>
      </c>
      <c r="K40" s="4">
        <v>0</v>
      </c>
      <c r="L40" s="4">
        <v>0</v>
      </c>
      <c r="M40" s="18">
        <f t="shared" si="16"/>
        <v>1</v>
      </c>
      <c r="N40" s="4">
        <v>0</v>
      </c>
      <c r="O40" s="4">
        <v>0</v>
      </c>
      <c r="P40" s="4">
        <v>1</v>
      </c>
      <c r="Q40" s="4">
        <v>0</v>
      </c>
      <c r="R40" s="18">
        <f t="shared" si="17"/>
        <v>0</v>
      </c>
      <c r="S40" s="4">
        <v>0</v>
      </c>
      <c r="T40" s="4">
        <v>0</v>
      </c>
      <c r="U40" s="4">
        <v>0</v>
      </c>
      <c r="V40" s="18">
        <f t="shared" si="18"/>
        <v>1</v>
      </c>
      <c r="W40" s="4">
        <v>0</v>
      </c>
      <c r="X40" s="4">
        <v>0</v>
      </c>
      <c r="Y40" s="18">
        <f t="shared" si="7"/>
        <v>1</v>
      </c>
      <c r="Z40" s="4">
        <v>0</v>
      </c>
      <c r="AA40" s="4">
        <v>0</v>
      </c>
      <c r="AB40" s="4">
        <v>0</v>
      </c>
      <c r="AC40" s="18">
        <v>0</v>
      </c>
      <c r="AD40" s="163">
        <v>0</v>
      </c>
      <c r="AE40" s="1">
        <v>0</v>
      </c>
      <c r="AF40" s="4"/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s="116" customFormat="1" x14ac:dyDescent="0.25">
      <c r="A41" s="148"/>
      <c r="B41" s="149" t="s">
        <v>16</v>
      </c>
      <c r="C41" s="6">
        <f t="shared" ref="C41:AP41" si="25">C8+C11+C14+C17+C18+C19+C27+C33+C34+C35+C36+C37+C38+C39+C40</f>
        <v>183</v>
      </c>
      <c r="D41" s="6">
        <f t="shared" si="25"/>
        <v>0</v>
      </c>
      <c r="E41" s="6">
        <f t="shared" si="25"/>
        <v>183</v>
      </c>
      <c r="F41" s="6">
        <f t="shared" si="25"/>
        <v>0</v>
      </c>
      <c r="G41" s="6">
        <f t="shared" si="25"/>
        <v>0</v>
      </c>
      <c r="H41" s="6">
        <f t="shared" si="25"/>
        <v>144</v>
      </c>
      <c r="I41" s="6">
        <f t="shared" si="25"/>
        <v>121</v>
      </c>
      <c r="J41" s="6">
        <f t="shared" si="25"/>
        <v>14</v>
      </c>
      <c r="K41" s="6">
        <f t="shared" si="25"/>
        <v>9</v>
      </c>
      <c r="L41" s="6">
        <f t="shared" si="25"/>
        <v>2</v>
      </c>
      <c r="M41" s="6">
        <f t="shared" si="25"/>
        <v>96</v>
      </c>
      <c r="N41" s="6">
        <f t="shared" si="25"/>
        <v>33</v>
      </c>
      <c r="O41" s="6">
        <f t="shared" si="25"/>
        <v>2</v>
      </c>
      <c r="P41" s="6">
        <f t="shared" si="25"/>
        <v>61</v>
      </c>
      <c r="Q41" s="6">
        <f t="shared" si="25"/>
        <v>0</v>
      </c>
      <c r="R41" s="6">
        <f t="shared" si="25"/>
        <v>61</v>
      </c>
      <c r="S41" s="6">
        <f t="shared" si="25"/>
        <v>0</v>
      </c>
      <c r="T41" s="6">
        <f t="shared" si="25"/>
        <v>46</v>
      </c>
      <c r="U41" s="6">
        <f t="shared" si="25"/>
        <v>15</v>
      </c>
      <c r="V41" s="6">
        <f t="shared" si="25"/>
        <v>157</v>
      </c>
      <c r="W41" s="6">
        <f t="shared" si="25"/>
        <v>0</v>
      </c>
      <c r="X41" s="6">
        <f t="shared" si="25"/>
        <v>3</v>
      </c>
      <c r="Y41" s="6">
        <f t="shared" si="25"/>
        <v>145</v>
      </c>
      <c r="Z41" s="6">
        <f t="shared" si="25"/>
        <v>4</v>
      </c>
      <c r="AA41" s="6">
        <f t="shared" si="25"/>
        <v>35</v>
      </c>
      <c r="AB41" s="6">
        <f t="shared" si="25"/>
        <v>14</v>
      </c>
      <c r="AC41" s="6">
        <f t="shared" si="25"/>
        <v>49</v>
      </c>
      <c r="AD41" s="6">
        <f t="shared" si="25"/>
        <v>11</v>
      </c>
      <c r="AE41" s="6">
        <f t="shared" si="25"/>
        <v>38</v>
      </c>
      <c r="AF41" s="6">
        <f t="shared" si="25"/>
        <v>0</v>
      </c>
      <c r="AG41" s="6">
        <f t="shared" si="25"/>
        <v>42</v>
      </c>
      <c r="AH41" s="6">
        <f t="shared" si="25"/>
        <v>1</v>
      </c>
      <c r="AI41" s="6">
        <f t="shared" si="25"/>
        <v>0</v>
      </c>
      <c r="AJ41" s="6">
        <f t="shared" si="25"/>
        <v>1</v>
      </c>
      <c r="AK41" s="6">
        <f t="shared" si="25"/>
        <v>1</v>
      </c>
      <c r="AL41" s="6">
        <f t="shared" si="25"/>
        <v>0</v>
      </c>
      <c r="AM41" s="6">
        <f t="shared" si="25"/>
        <v>0</v>
      </c>
      <c r="AN41" s="6">
        <f t="shared" si="25"/>
        <v>0</v>
      </c>
      <c r="AO41" s="6">
        <f t="shared" si="25"/>
        <v>0</v>
      </c>
      <c r="AP41" s="6">
        <f t="shared" si="25"/>
        <v>0</v>
      </c>
    </row>
    <row r="42" spans="1:42" x14ac:dyDescent="0.25">
      <c r="A42" s="23"/>
      <c r="B42" s="23"/>
      <c r="C42" s="23" t="s">
        <v>103</v>
      </c>
      <c r="D42" s="23" t="s">
        <v>104</v>
      </c>
      <c r="E42" s="23" t="s">
        <v>47</v>
      </c>
      <c r="F42" s="23" t="s">
        <v>105</v>
      </c>
      <c r="G42" s="23" t="s">
        <v>106</v>
      </c>
      <c r="H42" s="23" t="s">
        <v>107</v>
      </c>
      <c r="I42" s="23" t="s">
        <v>108</v>
      </c>
      <c r="J42" s="5">
        <v>8</v>
      </c>
      <c r="K42" s="5">
        <v>9</v>
      </c>
      <c r="L42" s="5">
        <v>10</v>
      </c>
      <c r="M42" s="5">
        <v>11</v>
      </c>
      <c r="N42" s="5">
        <v>12</v>
      </c>
      <c r="O42" s="5">
        <v>13</v>
      </c>
      <c r="P42" s="5">
        <v>14</v>
      </c>
      <c r="Q42" s="5">
        <v>15</v>
      </c>
      <c r="R42" s="5">
        <v>16</v>
      </c>
      <c r="S42" s="5">
        <v>17</v>
      </c>
      <c r="T42" s="5">
        <v>18</v>
      </c>
      <c r="U42" s="5">
        <v>19</v>
      </c>
      <c r="V42" s="5">
        <v>20</v>
      </c>
      <c r="W42" s="5">
        <v>21</v>
      </c>
      <c r="X42" s="5">
        <v>22</v>
      </c>
      <c r="Y42" s="5">
        <v>23</v>
      </c>
      <c r="Z42" s="5">
        <v>24</v>
      </c>
      <c r="AA42" s="5">
        <v>25</v>
      </c>
      <c r="AB42" s="5">
        <v>26</v>
      </c>
      <c r="AC42" s="5">
        <v>27</v>
      </c>
      <c r="AD42" s="5">
        <v>28</v>
      </c>
      <c r="AE42" s="5">
        <v>29</v>
      </c>
      <c r="AF42" s="5">
        <v>30</v>
      </c>
      <c r="AG42" s="5">
        <v>31</v>
      </c>
      <c r="AH42" s="5">
        <v>32</v>
      </c>
      <c r="AI42" s="5">
        <v>33</v>
      </c>
      <c r="AJ42" s="5">
        <v>34</v>
      </c>
      <c r="AK42" s="5">
        <v>35</v>
      </c>
      <c r="AL42" s="5">
        <v>36</v>
      </c>
      <c r="AM42" s="5"/>
      <c r="AN42" s="5"/>
      <c r="AO42" s="5"/>
      <c r="AP42" s="5"/>
    </row>
    <row r="43" spans="1:42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1:4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>
        <v>0</v>
      </c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4"/>
      <c r="C94" s="24"/>
      <c r="D94" s="24"/>
      <c r="E94" s="24"/>
      <c r="F94" s="24"/>
      <c r="G94" s="24"/>
      <c r="H94" s="24"/>
      <c r="I94" s="24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4"/>
      <c r="C95" s="24"/>
      <c r="D95" s="24"/>
      <c r="E95" s="24"/>
      <c r="F95" s="24"/>
      <c r="G95" s="24"/>
      <c r="H95" s="24"/>
      <c r="I95" s="2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5"/>
      <c r="C102" s="25"/>
      <c r="D102" s="25"/>
      <c r="E102" s="25"/>
      <c r="F102" s="25"/>
      <c r="G102" s="25"/>
      <c r="H102" s="25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5"/>
      <c r="C103" s="25"/>
      <c r="D103" s="25"/>
      <c r="E103" s="25"/>
      <c r="F103" s="25"/>
      <c r="G103" s="25"/>
      <c r="H103" s="25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4"/>
      <c r="C104" s="24"/>
      <c r="D104" s="24"/>
      <c r="E104" s="24"/>
      <c r="F104" s="24"/>
      <c r="G104" s="24"/>
      <c r="H104" s="24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6"/>
      <c r="B105" s="27"/>
      <c r="C105" s="27"/>
      <c r="D105" s="27"/>
      <c r="E105" s="27"/>
      <c r="F105" s="27"/>
      <c r="G105" s="27"/>
      <c r="H105" s="27"/>
      <c r="I105" s="28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5"/>
      <c r="C106" s="25"/>
      <c r="D106" s="25"/>
      <c r="E106" s="25"/>
      <c r="F106" s="25"/>
      <c r="G106" s="25"/>
      <c r="H106" s="25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3"/>
      <c r="B107" s="25"/>
      <c r="C107" s="25"/>
      <c r="D107" s="25"/>
      <c r="E107" s="25"/>
      <c r="F107" s="25"/>
      <c r="G107" s="25"/>
      <c r="H107" s="25"/>
      <c r="I107" s="24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4"/>
      <c r="C108" s="24"/>
      <c r="D108" s="24"/>
      <c r="E108" s="24"/>
      <c r="F108" s="24"/>
      <c r="G108" s="24"/>
      <c r="H108" s="24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6"/>
      <c r="B109" s="27"/>
      <c r="C109" s="27"/>
      <c r="D109" s="27"/>
      <c r="E109" s="27"/>
      <c r="F109" s="27"/>
      <c r="G109" s="27"/>
      <c r="H109" s="27"/>
      <c r="I109" s="28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5"/>
      <c r="C110" s="25"/>
      <c r="D110" s="25"/>
      <c r="E110" s="25"/>
      <c r="F110" s="25"/>
      <c r="G110" s="25"/>
      <c r="H110" s="25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3"/>
      <c r="B111" s="25"/>
      <c r="C111" s="25"/>
      <c r="D111" s="25"/>
      <c r="E111" s="25"/>
      <c r="F111" s="25"/>
      <c r="G111" s="25"/>
      <c r="H111" s="25"/>
      <c r="I111" s="24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4"/>
      <c r="C115" s="24"/>
      <c r="D115" s="24"/>
      <c r="E115" s="24"/>
      <c r="F115" s="24"/>
      <c r="G115" s="24"/>
      <c r="H115" s="24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6"/>
      <c r="B116" s="27"/>
      <c r="C116" s="27"/>
      <c r="D116" s="27"/>
      <c r="E116" s="27"/>
      <c r="F116" s="27"/>
      <c r="G116" s="27"/>
      <c r="H116" s="27"/>
      <c r="I116" s="28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5"/>
      <c r="C117" s="25"/>
      <c r="D117" s="25"/>
      <c r="E117" s="25"/>
      <c r="F117" s="25"/>
      <c r="G117" s="25"/>
      <c r="H117" s="25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3"/>
      <c r="B118" s="25"/>
      <c r="C118" s="25"/>
      <c r="D118" s="25"/>
      <c r="E118" s="25"/>
      <c r="F118" s="25"/>
      <c r="G118" s="25"/>
      <c r="H118" s="25"/>
      <c r="I118" s="24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7"/>
      <c r="D119" s="27"/>
      <c r="E119" s="27"/>
      <c r="F119" s="27"/>
      <c r="G119" s="27"/>
      <c r="H119" s="27"/>
      <c r="I119" s="28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7"/>
      <c r="D120" s="27"/>
      <c r="E120" s="27"/>
      <c r="F120" s="27"/>
      <c r="G120" s="27"/>
      <c r="H120" s="27"/>
      <c r="I120" s="28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5"/>
      <c r="D121" s="25"/>
      <c r="E121" s="25"/>
      <c r="F121" s="25"/>
      <c r="G121" s="25"/>
      <c r="H121" s="25"/>
      <c r="I121" s="24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5"/>
      <c r="D122" s="25"/>
      <c r="E122" s="25"/>
      <c r="F122" s="25"/>
      <c r="G122" s="25"/>
      <c r="H122" s="25"/>
      <c r="I122" s="24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4"/>
      <c r="C124" s="24"/>
      <c r="D124" s="24"/>
      <c r="E124" s="24"/>
      <c r="F124" s="24"/>
      <c r="G124" s="24"/>
      <c r="H124" s="24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9"/>
      <c r="B125" s="27"/>
      <c r="C125" s="24"/>
      <c r="D125" s="24"/>
      <c r="E125" s="24"/>
      <c r="F125" s="24"/>
      <c r="G125" s="24"/>
      <c r="H125" s="24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5"/>
      <c r="C126" s="27"/>
      <c r="D126" s="27"/>
      <c r="E126" s="27"/>
      <c r="F126" s="27"/>
      <c r="G126" s="27"/>
      <c r="H126" s="27"/>
      <c r="I126" s="28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3"/>
      <c r="B127" s="25"/>
      <c r="C127" s="25"/>
      <c r="D127" s="25"/>
      <c r="E127" s="25"/>
      <c r="F127" s="25"/>
      <c r="G127" s="25"/>
      <c r="H127" s="25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5"/>
      <c r="D128" s="25"/>
      <c r="E128" s="25"/>
      <c r="F128" s="25"/>
      <c r="G128" s="25"/>
      <c r="H128" s="25"/>
      <c r="I128" s="24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4"/>
      <c r="C129" s="24"/>
      <c r="D129" s="24"/>
      <c r="E129" s="24"/>
      <c r="F129" s="24"/>
      <c r="G129" s="24"/>
      <c r="H129" s="24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9"/>
      <c r="B130" s="27"/>
      <c r="C130" s="27"/>
      <c r="D130" s="27"/>
      <c r="E130" s="27"/>
      <c r="F130" s="27"/>
      <c r="G130" s="27"/>
      <c r="H130" s="27"/>
      <c r="I130" s="28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9"/>
      <c r="B131" s="27"/>
      <c r="C131" s="27"/>
      <c r="D131" s="27"/>
      <c r="E131" s="27"/>
      <c r="F131" s="27"/>
      <c r="G131" s="27"/>
      <c r="H131" s="27"/>
      <c r="I131" s="28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N1" workbookViewId="0">
      <selection activeCell="AQ1" sqref="AQ1:BJ1048576"/>
    </sheetView>
  </sheetViews>
  <sheetFormatPr defaultRowHeight="12.75" x14ac:dyDescent="0.25"/>
  <cols>
    <col min="1" max="1" width="9.28515625" style="1" customWidth="1"/>
    <col min="2" max="2" width="62.8554687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6.140625" style="1" customWidth="1"/>
    <col min="28" max="28" width="6.85546875" style="1" customWidth="1"/>
    <col min="29" max="29" width="5.570312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16384" width="9.140625" style="1"/>
  </cols>
  <sheetData>
    <row r="1" spans="1:42" ht="42.75" customHeight="1" x14ac:dyDescent="0.25">
      <c r="A1" s="172" t="s">
        <v>92</v>
      </c>
      <c r="B1" s="173"/>
      <c r="C1" s="174" t="s">
        <v>2</v>
      </c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 t="s">
        <v>44</v>
      </c>
      <c r="AN1" s="174"/>
      <c r="AO1" s="174"/>
      <c r="AP1" s="175"/>
    </row>
    <row r="2" spans="1:42" ht="22.5" customHeight="1" x14ac:dyDescent="0.25">
      <c r="A2" s="176" t="s">
        <v>183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8"/>
    </row>
    <row r="3" spans="1:42" ht="24.75" customHeight="1" x14ac:dyDescent="0.25">
      <c r="A3" s="179" t="s">
        <v>97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1"/>
    </row>
    <row r="4" spans="1:42" x14ac:dyDescent="0.25">
      <c r="A4" s="183" t="s">
        <v>140</v>
      </c>
      <c r="B4" s="184"/>
      <c r="C4" s="189" t="s">
        <v>17</v>
      </c>
      <c r="D4" s="190"/>
      <c r="E4" s="190"/>
      <c r="F4" s="190"/>
      <c r="G4" s="191"/>
      <c r="H4" s="189" t="s">
        <v>87</v>
      </c>
      <c r="I4" s="190"/>
      <c r="J4" s="190"/>
      <c r="K4" s="191"/>
      <c r="L4" s="170" t="s">
        <v>22</v>
      </c>
      <c r="M4" s="189" t="s">
        <v>1</v>
      </c>
      <c r="N4" s="190"/>
      <c r="O4" s="190"/>
      <c r="P4" s="190"/>
      <c r="Q4" s="190"/>
      <c r="R4" s="190"/>
      <c r="S4" s="190"/>
      <c r="T4" s="190"/>
      <c r="U4" s="190"/>
      <c r="V4" s="191"/>
      <c r="W4" s="170" t="s">
        <v>31</v>
      </c>
      <c r="X4" s="170" t="s">
        <v>32</v>
      </c>
      <c r="Y4" s="170" t="s">
        <v>42</v>
      </c>
      <c r="Z4" s="170" t="s">
        <v>86</v>
      </c>
      <c r="AA4" s="189" t="s">
        <v>40</v>
      </c>
      <c r="AB4" s="190"/>
      <c r="AC4" s="190"/>
      <c r="AD4" s="190"/>
      <c r="AE4" s="191"/>
      <c r="AF4" s="170" t="s">
        <v>95</v>
      </c>
      <c r="AG4" s="170" t="s">
        <v>0</v>
      </c>
      <c r="AH4" s="189" t="s">
        <v>39</v>
      </c>
      <c r="AI4" s="190"/>
      <c r="AJ4" s="190"/>
      <c r="AK4" s="190"/>
      <c r="AL4" s="191"/>
      <c r="AM4" s="170" t="s">
        <v>89</v>
      </c>
      <c r="AN4" s="170" t="s">
        <v>90</v>
      </c>
      <c r="AO4" s="170" t="s">
        <v>91</v>
      </c>
      <c r="AP4" s="170" t="s">
        <v>96</v>
      </c>
    </row>
    <row r="5" spans="1:42" x14ac:dyDescent="0.25">
      <c r="A5" s="185"/>
      <c r="B5" s="186"/>
      <c r="C5" s="170" t="s">
        <v>16</v>
      </c>
      <c r="D5" s="170" t="s">
        <v>18</v>
      </c>
      <c r="E5" s="170" t="s">
        <v>19</v>
      </c>
      <c r="F5" s="170" t="s">
        <v>20</v>
      </c>
      <c r="G5" s="170" t="s">
        <v>21</v>
      </c>
      <c r="H5" s="170" t="s">
        <v>16</v>
      </c>
      <c r="I5" s="170" t="s">
        <v>19</v>
      </c>
      <c r="J5" s="170" t="s">
        <v>20</v>
      </c>
      <c r="K5" s="170" t="s">
        <v>21</v>
      </c>
      <c r="L5" s="182"/>
      <c r="M5" s="170" t="s">
        <v>43</v>
      </c>
      <c r="N5" s="170" t="s">
        <v>23</v>
      </c>
      <c r="O5" s="170" t="s">
        <v>24</v>
      </c>
      <c r="P5" s="170" t="s">
        <v>25</v>
      </c>
      <c r="Q5" s="170" t="s">
        <v>88</v>
      </c>
      <c r="R5" s="189" t="s">
        <v>29</v>
      </c>
      <c r="S5" s="190"/>
      <c r="T5" s="190"/>
      <c r="U5" s="191"/>
      <c r="V5" s="170" t="s">
        <v>30</v>
      </c>
      <c r="W5" s="182"/>
      <c r="X5" s="182"/>
      <c r="Y5" s="182"/>
      <c r="Z5" s="182"/>
      <c r="AA5" s="170" t="s">
        <v>33</v>
      </c>
      <c r="AB5" s="170" t="s">
        <v>34</v>
      </c>
      <c r="AC5" s="170" t="s">
        <v>16</v>
      </c>
      <c r="AD5" s="170" t="s">
        <v>37</v>
      </c>
      <c r="AE5" s="170" t="s">
        <v>38</v>
      </c>
      <c r="AF5" s="182"/>
      <c r="AG5" s="182"/>
      <c r="AH5" s="170" t="s">
        <v>33</v>
      </c>
      <c r="AI5" s="170" t="s">
        <v>34</v>
      </c>
      <c r="AJ5" s="170" t="s">
        <v>16</v>
      </c>
      <c r="AK5" s="170" t="s">
        <v>35</v>
      </c>
      <c r="AL5" s="170" t="s">
        <v>36</v>
      </c>
      <c r="AM5" s="182"/>
      <c r="AN5" s="182"/>
      <c r="AO5" s="182"/>
      <c r="AP5" s="182"/>
    </row>
    <row r="6" spans="1:42" ht="152.25" x14ac:dyDescent="0.25">
      <c r="A6" s="187"/>
      <c r="B6" s="188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8" t="s">
        <v>26</v>
      </c>
      <c r="S6" s="8" t="s">
        <v>41</v>
      </c>
      <c r="T6" s="8" t="s">
        <v>27</v>
      </c>
      <c r="U6" s="8" t="s">
        <v>28</v>
      </c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</row>
    <row r="7" spans="1:42" x14ac:dyDescent="0.25">
      <c r="A7" s="2"/>
      <c r="B7" s="3" t="s">
        <v>80</v>
      </c>
      <c r="C7" s="6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10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6">
        <v>15</v>
      </c>
      <c r="R7" s="9">
        <v>16</v>
      </c>
      <c r="S7" s="9">
        <v>17</v>
      </c>
      <c r="T7" s="9">
        <v>18</v>
      </c>
      <c r="U7" s="9">
        <v>19</v>
      </c>
      <c r="V7" s="9">
        <v>20</v>
      </c>
      <c r="W7" s="9">
        <v>21</v>
      </c>
      <c r="X7" s="9">
        <v>22</v>
      </c>
      <c r="Y7" s="9">
        <v>23</v>
      </c>
      <c r="Z7" s="9">
        <v>24</v>
      </c>
      <c r="AA7" s="9">
        <v>25</v>
      </c>
      <c r="AB7" s="9">
        <v>26</v>
      </c>
      <c r="AC7" s="9">
        <v>27</v>
      </c>
      <c r="AD7" s="6">
        <v>28</v>
      </c>
      <c r="AE7" s="9">
        <v>29</v>
      </c>
      <c r="AF7" s="9">
        <v>30</v>
      </c>
      <c r="AG7" s="9">
        <v>31</v>
      </c>
      <c r="AH7" s="9">
        <v>32</v>
      </c>
      <c r="AI7" s="9">
        <v>33</v>
      </c>
      <c r="AJ7" s="9">
        <v>34</v>
      </c>
      <c r="AK7" s="9">
        <v>35</v>
      </c>
      <c r="AL7" s="9">
        <v>36</v>
      </c>
      <c r="AM7" s="9">
        <v>37</v>
      </c>
      <c r="AN7" s="9">
        <v>38</v>
      </c>
      <c r="AO7" s="9">
        <v>39</v>
      </c>
      <c r="AP7" s="11">
        <v>40</v>
      </c>
    </row>
    <row r="8" spans="1:42" ht="51" x14ac:dyDescent="0.25">
      <c r="A8" s="12">
        <v>1</v>
      </c>
      <c r="B8" s="149" t="s">
        <v>53</v>
      </c>
      <c r="C8" s="6">
        <f t="shared" ref="C8:AP8" si="0">SUM(C9:C10)</f>
        <v>119</v>
      </c>
      <c r="D8" s="6">
        <f t="shared" si="0"/>
        <v>0</v>
      </c>
      <c r="E8" s="6">
        <f t="shared" si="0"/>
        <v>119</v>
      </c>
      <c r="F8" s="6">
        <f t="shared" si="0"/>
        <v>0</v>
      </c>
      <c r="G8" s="6">
        <f t="shared" si="0"/>
        <v>0</v>
      </c>
      <c r="H8" s="6">
        <f t="shared" si="0"/>
        <v>79</v>
      </c>
      <c r="I8" s="6">
        <f t="shared" si="0"/>
        <v>60</v>
      </c>
      <c r="J8" s="6">
        <f t="shared" si="0"/>
        <v>12</v>
      </c>
      <c r="K8" s="6">
        <f t="shared" si="0"/>
        <v>7</v>
      </c>
      <c r="L8" s="6">
        <f t="shared" si="0"/>
        <v>4</v>
      </c>
      <c r="M8" s="6">
        <f t="shared" si="0"/>
        <v>98</v>
      </c>
      <c r="N8" s="6">
        <f t="shared" si="0"/>
        <v>21</v>
      </c>
      <c r="O8" s="6">
        <f t="shared" si="0"/>
        <v>4</v>
      </c>
      <c r="P8" s="6">
        <f t="shared" si="0"/>
        <v>73</v>
      </c>
      <c r="Q8" s="6">
        <f t="shared" si="0"/>
        <v>0</v>
      </c>
      <c r="R8" s="6">
        <f t="shared" si="0"/>
        <v>12</v>
      </c>
      <c r="S8" s="6">
        <f t="shared" si="0"/>
        <v>0</v>
      </c>
      <c r="T8" s="6">
        <f t="shared" si="0"/>
        <v>11</v>
      </c>
      <c r="U8" s="6">
        <f t="shared" si="0"/>
        <v>1</v>
      </c>
      <c r="V8" s="6">
        <f t="shared" si="0"/>
        <v>110</v>
      </c>
      <c r="W8" s="6">
        <f t="shared" si="0"/>
        <v>0</v>
      </c>
      <c r="X8" s="6">
        <f t="shared" si="0"/>
        <v>2</v>
      </c>
      <c r="Y8" s="6">
        <f t="shared" si="0"/>
        <v>65</v>
      </c>
      <c r="Z8" s="6">
        <f t="shared" si="0"/>
        <v>2</v>
      </c>
      <c r="AA8" s="6">
        <f t="shared" si="0"/>
        <v>26</v>
      </c>
      <c r="AB8" s="6">
        <f t="shared" si="0"/>
        <v>2</v>
      </c>
      <c r="AC8" s="6">
        <f t="shared" si="0"/>
        <v>28</v>
      </c>
      <c r="AD8" s="6">
        <f t="shared" si="0"/>
        <v>5</v>
      </c>
      <c r="AE8" s="6">
        <f t="shared" si="0"/>
        <v>23</v>
      </c>
      <c r="AF8" s="6">
        <f t="shared" si="0"/>
        <v>0</v>
      </c>
      <c r="AG8" s="6">
        <f t="shared" si="0"/>
        <v>23</v>
      </c>
      <c r="AH8" s="6">
        <f t="shared" si="0"/>
        <v>1</v>
      </c>
      <c r="AI8" s="6">
        <f t="shared" si="0"/>
        <v>1</v>
      </c>
      <c r="AJ8" s="6">
        <f t="shared" si="0"/>
        <v>2</v>
      </c>
      <c r="AK8" s="6">
        <f t="shared" si="0"/>
        <v>1</v>
      </c>
      <c r="AL8" s="6">
        <f t="shared" si="0"/>
        <v>2</v>
      </c>
      <c r="AM8" s="6">
        <f t="shared" si="0"/>
        <v>0</v>
      </c>
      <c r="AN8" s="6">
        <f t="shared" si="0"/>
        <v>0</v>
      </c>
      <c r="AO8" s="6">
        <f t="shared" si="0"/>
        <v>0</v>
      </c>
      <c r="AP8" s="6">
        <f t="shared" si="0"/>
        <v>0</v>
      </c>
    </row>
    <row r="9" spans="1:42" ht="38.25" x14ac:dyDescent="0.25">
      <c r="A9" s="14" t="s">
        <v>45</v>
      </c>
      <c r="B9" s="30" t="s">
        <v>54</v>
      </c>
      <c r="C9" s="16">
        <v>118</v>
      </c>
      <c r="D9" s="17">
        <v>0</v>
      </c>
      <c r="E9" s="17">
        <v>118</v>
      </c>
      <c r="F9" s="17">
        <v>0</v>
      </c>
      <c r="G9" s="17">
        <v>0</v>
      </c>
      <c r="H9" s="17">
        <v>65</v>
      </c>
      <c r="I9" s="17">
        <f t="shared" ref="I9" si="1">H9-J9-K9</f>
        <v>50</v>
      </c>
      <c r="J9" s="18">
        <v>11</v>
      </c>
      <c r="K9" s="18">
        <v>4</v>
      </c>
      <c r="L9" s="18">
        <v>4</v>
      </c>
      <c r="M9" s="18">
        <f t="shared" ref="M9:M10" si="2">N9+O9+P9+Q9</f>
        <v>89</v>
      </c>
      <c r="N9" s="18">
        <v>15</v>
      </c>
      <c r="O9" s="18">
        <v>3</v>
      </c>
      <c r="P9" s="18">
        <v>71</v>
      </c>
      <c r="Q9" s="18">
        <v>0</v>
      </c>
      <c r="R9" s="18">
        <f t="shared" ref="R9:R10" si="3">S9+T9+U9</f>
        <v>11</v>
      </c>
      <c r="S9" s="18">
        <v>0</v>
      </c>
      <c r="T9" s="18">
        <v>11</v>
      </c>
      <c r="U9" s="18">
        <v>0</v>
      </c>
      <c r="V9" s="18">
        <f t="shared" ref="V9:V10" si="4">M9+R9</f>
        <v>100</v>
      </c>
      <c r="W9" s="18">
        <v>0</v>
      </c>
      <c r="X9" s="18">
        <v>1</v>
      </c>
      <c r="Y9" s="18">
        <f>E9+I9-L9-V9</f>
        <v>64</v>
      </c>
      <c r="Z9" s="18">
        <v>1</v>
      </c>
      <c r="AA9" s="18">
        <v>22</v>
      </c>
      <c r="AB9" s="18">
        <v>2</v>
      </c>
      <c r="AC9" s="18">
        <f>AA9+AB9</f>
        <v>24</v>
      </c>
      <c r="AD9" s="18">
        <v>3</v>
      </c>
      <c r="AE9" s="18">
        <v>21</v>
      </c>
      <c r="AF9" s="18"/>
      <c r="AG9" s="18">
        <v>20</v>
      </c>
      <c r="AH9" s="18">
        <v>1</v>
      </c>
      <c r="AI9" s="18">
        <v>1</v>
      </c>
      <c r="AJ9" s="18">
        <v>2</v>
      </c>
      <c r="AK9" s="18">
        <v>1</v>
      </c>
      <c r="AL9" s="18">
        <v>2</v>
      </c>
      <c r="AM9" s="16"/>
      <c r="AN9" s="16"/>
      <c r="AO9" s="16"/>
      <c r="AP9" s="16"/>
    </row>
    <row r="10" spans="1:42" ht="38.25" x14ac:dyDescent="0.25">
      <c r="A10" s="14" t="s">
        <v>46</v>
      </c>
      <c r="B10" s="30" t="s">
        <v>55</v>
      </c>
      <c r="C10" s="16">
        <f t="shared" ref="C10" si="5">E10+F10+G10</f>
        <v>1</v>
      </c>
      <c r="D10" s="17">
        <v>0</v>
      </c>
      <c r="E10" s="17">
        <v>1</v>
      </c>
      <c r="F10" s="17">
        <v>0</v>
      </c>
      <c r="G10" s="17">
        <v>0</v>
      </c>
      <c r="H10" s="17">
        <f t="shared" ref="H10" si="6">I10+J10+K10</f>
        <v>14</v>
      </c>
      <c r="I10" s="17">
        <v>10</v>
      </c>
      <c r="J10" s="18">
        <v>1</v>
      </c>
      <c r="K10" s="18">
        <v>3</v>
      </c>
      <c r="L10" s="18">
        <v>0</v>
      </c>
      <c r="M10" s="18">
        <f t="shared" si="2"/>
        <v>9</v>
      </c>
      <c r="N10" s="18">
        <v>6</v>
      </c>
      <c r="O10" s="18">
        <v>1</v>
      </c>
      <c r="P10" s="18">
        <v>2</v>
      </c>
      <c r="Q10" s="18">
        <v>0</v>
      </c>
      <c r="R10" s="18">
        <f t="shared" si="3"/>
        <v>1</v>
      </c>
      <c r="S10" s="18">
        <v>0</v>
      </c>
      <c r="T10" s="18">
        <v>0</v>
      </c>
      <c r="U10" s="18">
        <v>1</v>
      </c>
      <c r="V10" s="18">
        <f t="shared" si="4"/>
        <v>10</v>
      </c>
      <c r="W10" s="18">
        <v>0</v>
      </c>
      <c r="X10" s="19">
        <v>1</v>
      </c>
      <c r="Y10" s="18">
        <f t="shared" ref="Y10:Y42" si="7">E10+I10-L10-V10</f>
        <v>1</v>
      </c>
      <c r="Z10" s="19">
        <v>1</v>
      </c>
      <c r="AA10" s="19">
        <v>4</v>
      </c>
      <c r="AB10" s="19">
        <v>0</v>
      </c>
      <c r="AC10" s="18">
        <f t="shared" ref="AC10" si="8">AA10+AB10</f>
        <v>4</v>
      </c>
      <c r="AD10" s="19">
        <v>2</v>
      </c>
      <c r="AE10" s="18">
        <v>2</v>
      </c>
      <c r="AF10" s="18"/>
      <c r="AG10" s="18">
        <v>3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6"/>
      <c r="AN10" s="16"/>
      <c r="AO10" s="16"/>
      <c r="AP10" s="16"/>
    </row>
    <row r="11" spans="1:42" ht="51" x14ac:dyDescent="0.25">
      <c r="A11" s="12">
        <v>2</v>
      </c>
      <c r="B11" s="149" t="s">
        <v>56</v>
      </c>
      <c r="C11" s="6">
        <f t="shared" ref="C11:AP11" si="9">SUM(C12:C13)</f>
        <v>34</v>
      </c>
      <c r="D11" s="6">
        <f t="shared" si="9"/>
        <v>0</v>
      </c>
      <c r="E11" s="6">
        <f t="shared" si="9"/>
        <v>34</v>
      </c>
      <c r="F11" s="6">
        <f t="shared" si="9"/>
        <v>0</v>
      </c>
      <c r="G11" s="6">
        <f t="shared" si="9"/>
        <v>0</v>
      </c>
      <c r="H11" s="6">
        <f t="shared" si="9"/>
        <v>15</v>
      </c>
      <c r="I11" s="6">
        <f t="shared" si="9"/>
        <v>13</v>
      </c>
      <c r="J11" s="6">
        <f t="shared" si="9"/>
        <v>0</v>
      </c>
      <c r="K11" s="6">
        <f t="shared" si="9"/>
        <v>2</v>
      </c>
      <c r="L11" s="6">
        <f t="shared" si="9"/>
        <v>0</v>
      </c>
      <c r="M11" s="6">
        <f t="shared" si="9"/>
        <v>20</v>
      </c>
      <c r="N11" s="6">
        <f t="shared" si="9"/>
        <v>5</v>
      </c>
      <c r="O11" s="6">
        <f t="shared" si="9"/>
        <v>1</v>
      </c>
      <c r="P11" s="6">
        <f t="shared" si="9"/>
        <v>14</v>
      </c>
      <c r="Q11" s="6">
        <f t="shared" si="9"/>
        <v>0</v>
      </c>
      <c r="R11" s="6">
        <f t="shared" si="9"/>
        <v>13</v>
      </c>
      <c r="S11" s="6">
        <f t="shared" si="9"/>
        <v>0</v>
      </c>
      <c r="T11" s="6">
        <f t="shared" si="9"/>
        <v>12</v>
      </c>
      <c r="U11" s="6">
        <f t="shared" si="9"/>
        <v>1</v>
      </c>
      <c r="V11" s="6">
        <f t="shared" si="9"/>
        <v>33</v>
      </c>
      <c r="W11" s="6">
        <f t="shared" si="9"/>
        <v>0</v>
      </c>
      <c r="X11" s="6">
        <f t="shared" si="9"/>
        <v>1</v>
      </c>
      <c r="Y11" s="6">
        <f t="shared" si="9"/>
        <v>14</v>
      </c>
      <c r="Z11" s="6">
        <f t="shared" si="9"/>
        <v>1</v>
      </c>
      <c r="AA11" s="6">
        <f t="shared" si="9"/>
        <v>5</v>
      </c>
      <c r="AB11" s="6">
        <f t="shared" si="9"/>
        <v>1</v>
      </c>
      <c r="AC11" s="6">
        <f t="shared" si="9"/>
        <v>6</v>
      </c>
      <c r="AD11" s="6">
        <f t="shared" si="9"/>
        <v>0</v>
      </c>
      <c r="AE11" s="6">
        <f t="shared" si="9"/>
        <v>6</v>
      </c>
      <c r="AF11" s="6">
        <f t="shared" si="9"/>
        <v>0</v>
      </c>
      <c r="AG11" s="6">
        <f t="shared" si="9"/>
        <v>6</v>
      </c>
      <c r="AH11" s="6">
        <f t="shared" si="9"/>
        <v>0</v>
      </c>
      <c r="AI11" s="6">
        <f t="shared" si="9"/>
        <v>1</v>
      </c>
      <c r="AJ11" s="6">
        <f t="shared" si="9"/>
        <v>1</v>
      </c>
      <c r="AK11" s="6">
        <f t="shared" si="9"/>
        <v>0</v>
      </c>
      <c r="AL11" s="6">
        <f t="shared" si="9"/>
        <v>0</v>
      </c>
      <c r="AM11" s="6">
        <f t="shared" si="9"/>
        <v>0</v>
      </c>
      <c r="AN11" s="6">
        <f t="shared" si="9"/>
        <v>0</v>
      </c>
      <c r="AO11" s="6">
        <f t="shared" si="9"/>
        <v>0</v>
      </c>
      <c r="AP11" s="6">
        <f t="shared" si="9"/>
        <v>0</v>
      </c>
    </row>
    <row r="12" spans="1:42" ht="38.25" x14ac:dyDescent="0.25">
      <c r="A12" s="14" t="s">
        <v>4</v>
      </c>
      <c r="B12" s="30" t="s">
        <v>57</v>
      </c>
      <c r="C12" s="17">
        <v>31</v>
      </c>
      <c r="D12" s="17">
        <v>0</v>
      </c>
      <c r="E12" s="17">
        <v>31</v>
      </c>
      <c r="F12" s="17">
        <v>0</v>
      </c>
      <c r="G12" s="17">
        <v>0</v>
      </c>
      <c r="H12" s="17">
        <v>13</v>
      </c>
      <c r="I12" s="17">
        <f t="shared" ref="I12:I13" si="10">H12-J12-K12</f>
        <v>11</v>
      </c>
      <c r="J12" s="18">
        <v>0</v>
      </c>
      <c r="K12" s="18">
        <v>2</v>
      </c>
      <c r="L12" s="18">
        <v>0</v>
      </c>
      <c r="M12" s="18">
        <f t="shared" ref="M12:M13" si="11">N12+O12+P12+Q12</f>
        <v>17</v>
      </c>
      <c r="N12" s="18">
        <v>4</v>
      </c>
      <c r="O12" s="18">
        <v>1</v>
      </c>
      <c r="P12" s="18">
        <v>12</v>
      </c>
      <c r="Q12" s="18">
        <v>0</v>
      </c>
      <c r="R12" s="18">
        <f t="shared" ref="R12:R13" si="12">S12+T12+U12</f>
        <v>11</v>
      </c>
      <c r="S12" s="18">
        <v>0</v>
      </c>
      <c r="T12" s="18">
        <v>10</v>
      </c>
      <c r="U12" s="18">
        <v>1</v>
      </c>
      <c r="V12" s="18">
        <f t="shared" ref="V12:V13" si="13">M12+R12</f>
        <v>28</v>
      </c>
      <c r="W12" s="18">
        <v>0</v>
      </c>
      <c r="X12" s="18">
        <v>1</v>
      </c>
      <c r="Y12" s="18">
        <f t="shared" si="7"/>
        <v>14</v>
      </c>
      <c r="Z12" s="18">
        <v>1</v>
      </c>
      <c r="AA12" s="18">
        <v>3</v>
      </c>
      <c r="AB12" s="18">
        <v>1</v>
      </c>
      <c r="AC12" s="18">
        <f t="shared" ref="AC12:AC13" si="14">AA12+AB12</f>
        <v>4</v>
      </c>
      <c r="AD12" s="18">
        <v>0</v>
      </c>
      <c r="AE12" s="18">
        <v>4</v>
      </c>
      <c r="AF12" s="18"/>
      <c r="AG12" s="18">
        <v>4</v>
      </c>
      <c r="AH12" s="18">
        <v>0</v>
      </c>
      <c r="AI12" s="18">
        <v>1</v>
      </c>
      <c r="AJ12" s="18">
        <v>1</v>
      </c>
      <c r="AK12" s="18">
        <v>0</v>
      </c>
      <c r="AL12" s="18">
        <v>0</v>
      </c>
      <c r="AM12" s="16"/>
      <c r="AN12" s="16"/>
      <c r="AO12" s="16"/>
      <c r="AP12" s="16"/>
    </row>
    <row r="13" spans="1:42" ht="38.25" x14ac:dyDescent="0.25">
      <c r="A13" s="14" t="s">
        <v>5</v>
      </c>
      <c r="B13" s="30" t="s">
        <v>58</v>
      </c>
      <c r="C13" s="16">
        <f t="shared" ref="C13" si="15">E13+F13+G13</f>
        <v>3</v>
      </c>
      <c r="D13" s="17">
        <v>0</v>
      </c>
      <c r="E13" s="17">
        <v>3</v>
      </c>
      <c r="F13" s="17">
        <v>0</v>
      </c>
      <c r="G13" s="17">
        <v>0</v>
      </c>
      <c r="H13" s="17">
        <v>2</v>
      </c>
      <c r="I13" s="17">
        <f t="shared" si="10"/>
        <v>2</v>
      </c>
      <c r="J13" s="18">
        <v>0</v>
      </c>
      <c r="K13" s="18">
        <v>0</v>
      </c>
      <c r="L13" s="18">
        <v>0</v>
      </c>
      <c r="M13" s="18">
        <f t="shared" si="11"/>
        <v>3</v>
      </c>
      <c r="N13" s="18">
        <v>1</v>
      </c>
      <c r="O13" s="18">
        <v>0</v>
      </c>
      <c r="P13" s="18">
        <v>2</v>
      </c>
      <c r="Q13" s="18">
        <v>0</v>
      </c>
      <c r="R13" s="18">
        <f t="shared" si="12"/>
        <v>2</v>
      </c>
      <c r="S13" s="18">
        <v>0</v>
      </c>
      <c r="T13" s="18">
        <v>2</v>
      </c>
      <c r="U13" s="18">
        <v>0</v>
      </c>
      <c r="V13" s="18">
        <f t="shared" si="13"/>
        <v>5</v>
      </c>
      <c r="W13" s="18">
        <v>0</v>
      </c>
      <c r="X13" s="18">
        <v>0</v>
      </c>
      <c r="Y13" s="18">
        <f t="shared" si="7"/>
        <v>0</v>
      </c>
      <c r="Z13" s="18">
        <v>0</v>
      </c>
      <c r="AA13" s="18">
        <v>2</v>
      </c>
      <c r="AB13" s="18">
        <v>0</v>
      </c>
      <c r="AC13" s="18">
        <f t="shared" si="14"/>
        <v>2</v>
      </c>
      <c r="AD13" s="18">
        <v>0</v>
      </c>
      <c r="AE13" s="18">
        <v>2</v>
      </c>
      <c r="AF13" s="18"/>
      <c r="AG13" s="18">
        <v>2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6"/>
      <c r="AN13" s="16"/>
      <c r="AO13" s="16"/>
      <c r="AP13" s="16"/>
    </row>
    <row r="14" spans="1:42" ht="38.25" x14ac:dyDescent="0.25">
      <c r="A14" s="14" t="s">
        <v>47</v>
      </c>
      <c r="B14" s="149" t="s">
        <v>59</v>
      </c>
      <c r="C14" s="6">
        <f t="shared" ref="C14:AP14" si="16">SUM(C15:C16)</f>
        <v>46</v>
      </c>
      <c r="D14" s="6">
        <f t="shared" si="16"/>
        <v>0</v>
      </c>
      <c r="E14" s="6">
        <f t="shared" si="16"/>
        <v>46</v>
      </c>
      <c r="F14" s="6">
        <f t="shared" si="16"/>
        <v>0</v>
      </c>
      <c r="G14" s="6">
        <f t="shared" si="16"/>
        <v>0</v>
      </c>
      <c r="H14" s="6">
        <f t="shared" si="16"/>
        <v>33</v>
      </c>
      <c r="I14" s="6">
        <f t="shared" si="16"/>
        <v>32</v>
      </c>
      <c r="J14" s="6">
        <f t="shared" si="16"/>
        <v>0</v>
      </c>
      <c r="K14" s="6">
        <f t="shared" si="16"/>
        <v>1</v>
      </c>
      <c r="L14" s="6">
        <f t="shared" si="16"/>
        <v>0</v>
      </c>
      <c r="M14" s="6">
        <f t="shared" si="16"/>
        <v>24</v>
      </c>
      <c r="N14" s="6">
        <f t="shared" si="16"/>
        <v>12</v>
      </c>
      <c r="O14" s="6">
        <f t="shared" si="16"/>
        <v>9</v>
      </c>
      <c r="P14" s="6">
        <f t="shared" si="16"/>
        <v>3</v>
      </c>
      <c r="Q14" s="6">
        <f t="shared" si="16"/>
        <v>0</v>
      </c>
      <c r="R14" s="6">
        <f t="shared" si="16"/>
        <v>4</v>
      </c>
      <c r="S14" s="6">
        <f t="shared" si="16"/>
        <v>0</v>
      </c>
      <c r="T14" s="6">
        <f t="shared" si="16"/>
        <v>1</v>
      </c>
      <c r="U14" s="6">
        <f t="shared" si="16"/>
        <v>3</v>
      </c>
      <c r="V14" s="6">
        <f t="shared" si="16"/>
        <v>28</v>
      </c>
      <c r="W14" s="6">
        <f t="shared" si="16"/>
        <v>0</v>
      </c>
      <c r="X14" s="6">
        <f t="shared" si="16"/>
        <v>1</v>
      </c>
      <c r="Y14" s="6">
        <f t="shared" si="16"/>
        <v>50</v>
      </c>
      <c r="Z14" s="6">
        <f t="shared" si="16"/>
        <v>1</v>
      </c>
      <c r="AA14" s="6">
        <f t="shared" si="16"/>
        <v>4</v>
      </c>
      <c r="AB14" s="6">
        <f t="shared" si="16"/>
        <v>4</v>
      </c>
      <c r="AC14" s="6">
        <f t="shared" si="16"/>
        <v>8</v>
      </c>
      <c r="AD14" s="6">
        <f t="shared" si="16"/>
        <v>2</v>
      </c>
      <c r="AE14" s="6">
        <f t="shared" si="16"/>
        <v>6</v>
      </c>
      <c r="AF14" s="6">
        <f t="shared" si="16"/>
        <v>0</v>
      </c>
      <c r="AG14" s="6">
        <f t="shared" si="16"/>
        <v>5</v>
      </c>
      <c r="AH14" s="6">
        <f t="shared" si="16"/>
        <v>0</v>
      </c>
      <c r="AI14" s="6">
        <f t="shared" si="16"/>
        <v>0</v>
      </c>
      <c r="AJ14" s="6">
        <f t="shared" si="16"/>
        <v>0</v>
      </c>
      <c r="AK14" s="6">
        <f t="shared" si="16"/>
        <v>0</v>
      </c>
      <c r="AL14" s="6">
        <f t="shared" si="16"/>
        <v>0</v>
      </c>
      <c r="AM14" s="6">
        <f t="shared" si="16"/>
        <v>0</v>
      </c>
      <c r="AN14" s="6">
        <f t="shared" si="16"/>
        <v>0</v>
      </c>
      <c r="AO14" s="6">
        <f t="shared" si="16"/>
        <v>0</v>
      </c>
      <c r="AP14" s="6">
        <f t="shared" si="16"/>
        <v>0</v>
      </c>
    </row>
    <row r="15" spans="1:42" ht="38.25" x14ac:dyDescent="0.25">
      <c r="A15" s="14" t="s">
        <v>6</v>
      </c>
      <c r="B15" s="30" t="s">
        <v>60</v>
      </c>
      <c r="C15" s="16">
        <f t="shared" ref="C15:C42" si="17">E15+F15+G15</f>
        <v>10</v>
      </c>
      <c r="D15" s="17">
        <v>0</v>
      </c>
      <c r="E15" s="20">
        <v>10</v>
      </c>
      <c r="F15" s="17">
        <v>0</v>
      </c>
      <c r="G15" s="17">
        <v>0</v>
      </c>
      <c r="H15" s="17">
        <v>7</v>
      </c>
      <c r="I15" s="17">
        <f t="shared" ref="I15" si="18">H15-J15-K15</f>
        <v>7</v>
      </c>
      <c r="J15" s="18">
        <v>0</v>
      </c>
      <c r="K15" s="18">
        <v>0</v>
      </c>
      <c r="L15" s="18">
        <v>0</v>
      </c>
      <c r="M15" s="18">
        <f t="shared" ref="M15:M42" si="19">N15+O15+P15+Q15</f>
        <v>5</v>
      </c>
      <c r="N15" s="18">
        <v>3</v>
      </c>
      <c r="O15" s="18">
        <v>1</v>
      </c>
      <c r="P15" s="18">
        <v>1</v>
      </c>
      <c r="Q15" s="18">
        <v>0</v>
      </c>
      <c r="R15" s="18">
        <f t="shared" ref="R15:R42" si="20">S15+T15+U15</f>
        <v>2</v>
      </c>
      <c r="S15" s="18">
        <v>0</v>
      </c>
      <c r="T15" s="18">
        <v>0</v>
      </c>
      <c r="U15" s="18">
        <v>2</v>
      </c>
      <c r="V15" s="18">
        <f t="shared" ref="V15:V42" si="21">M15+R15</f>
        <v>7</v>
      </c>
      <c r="W15" s="18">
        <v>0</v>
      </c>
      <c r="X15" s="18">
        <v>0</v>
      </c>
      <c r="Y15" s="18">
        <f t="shared" si="7"/>
        <v>10</v>
      </c>
      <c r="Z15" s="18">
        <v>0</v>
      </c>
      <c r="AA15" s="18">
        <v>2</v>
      </c>
      <c r="AB15" s="18">
        <v>1</v>
      </c>
      <c r="AC15" s="18">
        <f t="shared" ref="AC15:AC42" si="22">AA15+AB15</f>
        <v>3</v>
      </c>
      <c r="AD15" s="18">
        <v>1</v>
      </c>
      <c r="AE15" s="18">
        <v>2</v>
      </c>
      <c r="AF15" s="18"/>
      <c r="AG15" s="18">
        <v>2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6"/>
      <c r="AN15" s="16"/>
      <c r="AO15" s="16"/>
      <c r="AP15" s="16"/>
    </row>
    <row r="16" spans="1:42" ht="38.25" x14ac:dyDescent="0.25">
      <c r="A16" s="14" t="s">
        <v>7</v>
      </c>
      <c r="B16" s="30" t="s">
        <v>61</v>
      </c>
      <c r="C16" s="16">
        <f t="shared" si="17"/>
        <v>36</v>
      </c>
      <c r="D16" s="17">
        <v>0</v>
      </c>
      <c r="E16" s="20">
        <v>36</v>
      </c>
      <c r="F16" s="17">
        <v>0</v>
      </c>
      <c r="G16" s="17">
        <v>0</v>
      </c>
      <c r="H16" s="17">
        <f t="shared" ref="H16:H42" si="23">I16+J16+K16</f>
        <v>26</v>
      </c>
      <c r="I16" s="17">
        <v>25</v>
      </c>
      <c r="J16" s="4">
        <v>0</v>
      </c>
      <c r="K16" s="4">
        <v>1</v>
      </c>
      <c r="L16" s="4">
        <v>0</v>
      </c>
      <c r="M16" s="18">
        <f t="shared" si="19"/>
        <v>19</v>
      </c>
      <c r="N16" s="4">
        <v>9</v>
      </c>
      <c r="O16" s="4">
        <v>8</v>
      </c>
      <c r="P16" s="4">
        <v>2</v>
      </c>
      <c r="Q16" s="4">
        <v>0</v>
      </c>
      <c r="R16" s="18">
        <f t="shared" si="20"/>
        <v>2</v>
      </c>
      <c r="S16" s="4">
        <v>0</v>
      </c>
      <c r="T16" s="4">
        <v>1</v>
      </c>
      <c r="U16" s="4">
        <v>1</v>
      </c>
      <c r="V16" s="18">
        <f t="shared" si="21"/>
        <v>21</v>
      </c>
      <c r="W16" s="4">
        <v>0</v>
      </c>
      <c r="X16" s="4">
        <v>1</v>
      </c>
      <c r="Y16" s="18">
        <f t="shared" si="7"/>
        <v>40</v>
      </c>
      <c r="Z16" s="4">
        <v>1</v>
      </c>
      <c r="AA16" s="4">
        <v>2</v>
      </c>
      <c r="AB16" s="4">
        <v>3</v>
      </c>
      <c r="AC16" s="18">
        <f t="shared" si="22"/>
        <v>5</v>
      </c>
      <c r="AD16" s="4">
        <v>1</v>
      </c>
      <c r="AE16" s="18">
        <v>4</v>
      </c>
      <c r="AF16" s="4"/>
      <c r="AG16" s="4">
        <v>3</v>
      </c>
      <c r="AH16" s="18">
        <v>0</v>
      </c>
      <c r="AI16" s="18">
        <v>0</v>
      </c>
      <c r="AJ16" s="18">
        <v>0</v>
      </c>
      <c r="AK16" s="4">
        <v>0</v>
      </c>
      <c r="AL16" s="4">
        <v>0</v>
      </c>
      <c r="AM16" s="4"/>
      <c r="AN16" s="4"/>
      <c r="AO16" s="4"/>
      <c r="AP16" s="4"/>
    </row>
    <row r="17" spans="1:42" ht="25.5" x14ac:dyDescent="0.25">
      <c r="A17" s="14">
        <v>4</v>
      </c>
      <c r="B17" s="149" t="s">
        <v>85</v>
      </c>
      <c r="C17" s="16">
        <f t="shared" si="17"/>
        <v>29</v>
      </c>
      <c r="D17" s="17">
        <v>0</v>
      </c>
      <c r="E17" s="17">
        <v>29</v>
      </c>
      <c r="F17" s="17">
        <v>0</v>
      </c>
      <c r="G17" s="17">
        <v>0</v>
      </c>
      <c r="H17" s="17">
        <v>19</v>
      </c>
      <c r="I17" s="17">
        <v>19</v>
      </c>
      <c r="J17" s="4">
        <v>0</v>
      </c>
      <c r="K17" s="4">
        <v>0</v>
      </c>
      <c r="L17" s="4">
        <v>0</v>
      </c>
      <c r="M17" s="18">
        <f t="shared" si="19"/>
        <v>9</v>
      </c>
      <c r="N17" s="4">
        <v>3</v>
      </c>
      <c r="O17" s="4">
        <v>0</v>
      </c>
      <c r="P17" s="4">
        <v>6</v>
      </c>
      <c r="Q17" s="4">
        <v>0</v>
      </c>
      <c r="R17" s="18">
        <f t="shared" si="20"/>
        <v>17</v>
      </c>
      <c r="S17" s="4">
        <v>0</v>
      </c>
      <c r="T17" s="4">
        <v>11</v>
      </c>
      <c r="U17" s="4">
        <v>6</v>
      </c>
      <c r="V17" s="18">
        <f t="shared" si="21"/>
        <v>26</v>
      </c>
      <c r="W17" s="4">
        <v>0</v>
      </c>
      <c r="X17" s="4">
        <v>0</v>
      </c>
      <c r="Y17" s="18">
        <f t="shared" si="7"/>
        <v>22</v>
      </c>
      <c r="Z17" s="4">
        <v>0</v>
      </c>
      <c r="AA17" s="4">
        <v>0</v>
      </c>
      <c r="AB17" s="4">
        <v>0</v>
      </c>
      <c r="AC17" s="18">
        <f t="shared" si="22"/>
        <v>0</v>
      </c>
      <c r="AD17" s="4">
        <v>0</v>
      </c>
      <c r="AE17" s="18">
        <v>0</v>
      </c>
      <c r="AF17" s="4"/>
      <c r="AG17" s="4">
        <v>0</v>
      </c>
      <c r="AH17" s="18">
        <v>0</v>
      </c>
      <c r="AI17" s="18">
        <v>0</v>
      </c>
      <c r="AJ17" s="18">
        <v>0</v>
      </c>
      <c r="AK17" s="4">
        <v>0</v>
      </c>
      <c r="AL17" s="4">
        <v>0</v>
      </c>
      <c r="AM17" s="4"/>
      <c r="AN17" s="4"/>
      <c r="AO17" s="4"/>
      <c r="AP17" s="4"/>
    </row>
    <row r="18" spans="1:42" ht="38.25" x14ac:dyDescent="0.25">
      <c r="A18" s="14">
        <v>5</v>
      </c>
      <c r="B18" s="149" t="s">
        <v>66</v>
      </c>
      <c r="C18" s="16">
        <f t="shared" si="17"/>
        <v>0</v>
      </c>
      <c r="D18" s="17">
        <v>0</v>
      </c>
      <c r="E18" s="20">
        <v>0</v>
      </c>
      <c r="F18" s="17">
        <v>0</v>
      </c>
      <c r="G18" s="17">
        <v>0</v>
      </c>
      <c r="H18" s="17">
        <f t="shared" si="23"/>
        <v>0</v>
      </c>
      <c r="I18" s="17">
        <v>0</v>
      </c>
      <c r="J18" s="4">
        <v>0</v>
      </c>
      <c r="K18" s="4">
        <v>0</v>
      </c>
      <c r="L18" s="4">
        <v>0</v>
      </c>
      <c r="M18" s="18">
        <f t="shared" si="19"/>
        <v>0</v>
      </c>
      <c r="N18" s="4">
        <v>0</v>
      </c>
      <c r="O18" s="4">
        <v>0</v>
      </c>
      <c r="P18" s="4">
        <v>0</v>
      </c>
      <c r="Q18" s="4">
        <v>0</v>
      </c>
      <c r="R18" s="18">
        <f t="shared" si="20"/>
        <v>0</v>
      </c>
      <c r="S18" s="4">
        <v>0</v>
      </c>
      <c r="T18" s="4">
        <v>0</v>
      </c>
      <c r="U18" s="4">
        <v>0</v>
      </c>
      <c r="V18" s="18">
        <f t="shared" si="21"/>
        <v>0</v>
      </c>
      <c r="W18" s="4">
        <v>0</v>
      </c>
      <c r="X18" s="4">
        <v>0</v>
      </c>
      <c r="Y18" s="18">
        <f t="shared" si="7"/>
        <v>0</v>
      </c>
      <c r="Z18" s="4">
        <v>0</v>
      </c>
      <c r="AA18" s="4">
        <v>0</v>
      </c>
      <c r="AB18" s="4">
        <v>0</v>
      </c>
      <c r="AC18" s="18">
        <f t="shared" si="22"/>
        <v>0</v>
      </c>
      <c r="AD18" s="4">
        <v>0</v>
      </c>
      <c r="AE18" s="18">
        <v>0</v>
      </c>
      <c r="AF18" s="4"/>
      <c r="AG18" s="4">
        <v>0</v>
      </c>
      <c r="AH18" s="18">
        <v>0</v>
      </c>
      <c r="AI18" s="18">
        <v>0</v>
      </c>
      <c r="AJ18" s="18">
        <v>0</v>
      </c>
      <c r="AK18" s="4">
        <v>0</v>
      </c>
      <c r="AL18" s="4">
        <v>0</v>
      </c>
      <c r="AM18" s="4"/>
      <c r="AN18" s="4"/>
      <c r="AO18" s="4"/>
      <c r="AP18" s="4"/>
    </row>
    <row r="19" spans="1:42" ht="38.25" x14ac:dyDescent="0.25">
      <c r="A19" s="14">
        <v>6</v>
      </c>
      <c r="B19" s="149" t="s">
        <v>67</v>
      </c>
      <c r="C19" s="6">
        <f t="shared" ref="C19:AP19" si="24">SUM(C20:C26)</f>
        <v>0</v>
      </c>
      <c r="D19" s="6">
        <f t="shared" si="24"/>
        <v>0</v>
      </c>
      <c r="E19" s="6">
        <f t="shared" si="24"/>
        <v>0</v>
      </c>
      <c r="F19" s="6">
        <f t="shared" si="24"/>
        <v>0</v>
      </c>
      <c r="G19" s="6">
        <f t="shared" si="24"/>
        <v>0</v>
      </c>
      <c r="H19" s="6">
        <f t="shared" si="24"/>
        <v>0</v>
      </c>
      <c r="I19" s="6">
        <f t="shared" si="24"/>
        <v>0</v>
      </c>
      <c r="J19" s="6">
        <f t="shared" si="24"/>
        <v>0</v>
      </c>
      <c r="K19" s="6">
        <f t="shared" si="24"/>
        <v>0</v>
      </c>
      <c r="L19" s="6">
        <f t="shared" si="24"/>
        <v>0</v>
      </c>
      <c r="M19" s="6">
        <f t="shared" si="24"/>
        <v>0</v>
      </c>
      <c r="N19" s="6">
        <f t="shared" si="24"/>
        <v>0</v>
      </c>
      <c r="O19" s="6">
        <f t="shared" si="24"/>
        <v>0</v>
      </c>
      <c r="P19" s="6">
        <f t="shared" si="24"/>
        <v>0</v>
      </c>
      <c r="Q19" s="6">
        <f t="shared" si="24"/>
        <v>0</v>
      </c>
      <c r="R19" s="6">
        <f t="shared" si="24"/>
        <v>0</v>
      </c>
      <c r="S19" s="6">
        <f t="shared" si="24"/>
        <v>0</v>
      </c>
      <c r="T19" s="6">
        <f t="shared" si="24"/>
        <v>0</v>
      </c>
      <c r="U19" s="6">
        <f t="shared" si="24"/>
        <v>0</v>
      </c>
      <c r="V19" s="6">
        <f t="shared" si="24"/>
        <v>0</v>
      </c>
      <c r="W19" s="6">
        <f t="shared" si="24"/>
        <v>0</v>
      </c>
      <c r="X19" s="6">
        <f t="shared" si="24"/>
        <v>0</v>
      </c>
      <c r="Y19" s="6">
        <f t="shared" si="24"/>
        <v>0</v>
      </c>
      <c r="Z19" s="6">
        <f t="shared" si="24"/>
        <v>0</v>
      </c>
      <c r="AA19" s="6">
        <f t="shared" si="24"/>
        <v>0</v>
      </c>
      <c r="AB19" s="6">
        <f t="shared" si="24"/>
        <v>0</v>
      </c>
      <c r="AC19" s="6">
        <f t="shared" si="24"/>
        <v>0</v>
      </c>
      <c r="AD19" s="6">
        <f t="shared" si="24"/>
        <v>0</v>
      </c>
      <c r="AE19" s="6">
        <f t="shared" si="24"/>
        <v>0</v>
      </c>
      <c r="AF19" s="6">
        <f t="shared" si="24"/>
        <v>0</v>
      </c>
      <c r="AG19" s="6">
        <f t="shared" si="24"/>
        <v>0</v>
      </c>
      <c r="AH19" s="6">
        <f t="shared" si="24"/>
        <v>0</v>
      </c>
      <c r="AI19" s="6">
        <f t="shared" si="24"/>
        <v>0</v>
      </c>
      <c r="AJ19" s="6">
        <f t="shared" si="24"/>
        <v>0</v>
      </c>
      <c r="AK19" s="6">
        <f t="shared" si="24"/>
        <v>0</v>
      </c>
      <c r="AL19" s="6">
        <f t="shared" si="24"/>
        <v>0</v>
      </c>
      <c r="AM19" s="6">
        <f t="shared" si="24"/>
        <v>0</v>
      </c>
      <c r="AN19" s="6">
        <f t="shared" si="24"/>
        <v>0</v>
      </c>
      <c r="AO19" s="6">
        <f t="shared" si="24"/>
        <v>0</v>
      </c>
      <c r="AP19" s="6">
        <f t="shared" si="24"/>
        <v>0</v>
      </c>
    </row>
    <row r="20" spans="1:42" ht="38.25" x14ac:dyDescent="0.25">
      <c r="A20" s="14" t="s">
        <v>8</v>
      </c>
      <c r="B20" s="30" t="s">
        <v>68</v>
      </c>
      <c r="C20" s="16">
        <f t="shared" si="17"/>
        <v>0</v>
      </c>
      <c r="D20" s="17">
        <v>0</v>
      </c>
      <c r="E20" s="20">
        <v>0</v>
      </c>
      <c r="F20" s="17">
        <v>0</v>
      </c>
      <c r="G20" s="17">
        <v>0</v>
      </c>
      <c r="H20" s="17">
        <f t="shared" si="23"/>
        <v>0</v>
      </c>
      <c r="I20" s="17">
        <v>0</v>
      </c>
      <c r="J20" s="4">
        <v>0</v>
      </c>
      <c r="K20" s="4">
        <v>0</v>
      </c>
      <c r="L20" s="4">
        <v>0</v>
      </c>
      <c r="M20" s="18">
        <f t="shared" si="19"/>
        <v>0</v>
      </c>
      <c r="N20" s="4">
        <v>0</v>
      </c>
      <c r="O20" s="4">
        <v>0</v>
      </c>
      <c r="P20" s="4">
        <v>0</v>
      </c>
      <c r="Q20" s="4">
        <v>0</v>
      </c>
      <c r="R20" s="18">
        <f t="shared" si="20"/>
        <v>0</v>
      </c>
      <c r="S20" s="4">
        <v>0</v>
      </c>
      <c r="T20" s="4">
        <v>0</v>
      </c>
      <c r="U20" s="4">
        <v>0</v>
      </c>
      <c r="V20" s="18">
        <f t="shared" si="21"/>
        <v>0</v>
      </c>
      <c r="W20" s="4">
        <v>0</v>
      </c>
      <c r="X20" s="4">
        <v>0</v>
      </c>
      <c r="Y20" s="18">
        <f t="shared" si="7"/>
        <v>0</v>
      </c>
      <c r="Z20" s="4">
        <v>0</v>
      </c>
      <c r="AA20" s="4">
        <v>0</v>
      </c>
      <c r="AB20" s="4">
        <v>0</v>
      </c>
      <c r="AC20" s="18">
        <f t="shared" si="22"/>
        <v>0</v>
      </c>
      <c r="AD20" s="4">
        <v>0</v>
      </c>
      <c r="AE20" s="18">
        <v>0</v>
      </c>
      <c r="AF20" s="4"/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/>
      <c r="AN20" s="4"/>
      <c r="AO20" s="4"/>
      <c r="AP20" s="4"/>
    </row>
    <row r="21" spans="1:42" ht="38.25" x14ac:dyDescent="0.25">
      <c r="A21" s="14" t="s">
        <v>9</v>
      </c>
      <c r="B21" s="30" t="s">
        <v>69</v>
      </c>
      <c r="C21" s="16">
        <f t="shared" si="17"/>
        <v>0</v>
      </c>
      <c r="D21" s="17">
        <f t="shared" ref="D21:D42" si="25">L21+V21+W21+Y21-I21-E21</f>
        <v>0</v>
      </c>
      <c r="E21" s="17">
        <v>0</v>
      </c>
      <c r="F21" s="17">
        <v>0</v>
      </c>
      <c r="G21" s="17">
        <v>0</v>
      </c>
      <c r="H21" s="17">
        <f t="shared" si="23"/>
        <v>0</v>
      </c>
      <c r="I21" s="17">
        <v>0</v>
      </c>
      <c r="J21" s="4">
        <v>0</v>
      </c>
      <c r="K21" s="4">
        <v>0</v>
      </c>
      <c r="L21" s="4">
        <v>0</v>
      </c>
      <c r="M21" s="18">
        <f t="shared" si="19"/>
        <v>0</v>
      </c>
      <c r="N21" s="4">
        <v>0</v>
      </c>
      <c r="O21" s="4">
        <v>0</v>
      </c>
      <c r="P21" s="4">
        <v>0</v>
      </c>
      <c r="Q21" s="4">
        <v>0</v>
      </c>
      <c r="R21" s="18">
        <f t="shared" si="20"/>
        <v>0</v>
      </c>
      <c r="S21" s="4">
        <v>0</v>
      </c>
      <c r="T21" s="4">
        <v>0</v>
      </c>
      <c r="U21" s="4">
        <v>0</v>
      </c>
      <c r="V21" s="18">
        <f t="shared" si="21"/>
        <v>0</v>
      </c>
      <c r="W21" s="4">
        <v>0</v>
      </c>
      <c r="X21" s="4">
        <v>0</v>
      </c>
      <c r="Y21" s="18">
        <f t="shared" si="7"/>
        <v>0</v>
      </c>
      <c r="Z21" s="4">
        <v>0</v>
      </c>
      <c r="AA21" s="4">
        <v>0</v>
      </c>
      <c r="AB21" s="4">
        <v>0</v>
      </c>
      <c r="AC21" s="18">
        <f t="shared" si="22"/>
        <v>0</v>
      </c>
      <c r="AD21" s="4">
        <v>0</v>
      </c>
      <c r="AE21" s="18">
        <v>0</v>
      </c>
      <c r="AF21" s="4"/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/>
      <c r="AN21" s="4"/>
      <c r="AO21" s="4"/>
      <c r="AP21" s="4"/>
    </row>
    <row r="22" spans="1:42" ht="38.25" x14ac:dyDescent="0.25">
      <c r="A22" s="14" t="s">
        <v>10</v>
      </c>
      <c r="B22" s="30" t="s">
        <v>70</v>
      </c>
      <c r="C22" s="16">
        <f t="shared" si="17"/>
        <v>0</v>
      </c>
      <c r="D22" s="17">
        <f t="shared" si="25"/>
        <v>0</v>
      </c>
      <c r="E22" s="20">
        <v>0</v>
      </c>
      <c r="F22" s="17">
        <v>0</v>
      </c>
      <c r="G22" s="17">
        <v>0</v>
      </c>
      <c r="H22" s="17">
        <f t="shared" si="23"/>
        <v>0</v>
      </c>
      <c r="I22" s="17">
        <v>0</v>
      </c>
      <c r="J22" s="4">
        <v>0</v>
      </c>
      <c r="K22" s="4">
        <v>0</v>
      </c>
      <c r="L22" s="4">
        <v>0</v>
      </c>
      <c r="M22" s="18">
        <f t="shared" si="19"/>
        <v>0</v>
      </c>
      <c r="N22" s="4">
        <v>0</v>
      </c>
      <c r="O22" s="4">
        <v>0</v>
      </c>
      <c r="P22" s="4">
        <v>0</v>
      </c>
      <c r="Q22" s="4">
        <v>0</v>
      </c>
      <c r="R22" s="18">
        <f t="shared" si="20"/>
        <v>0</v>
      </c>
      <c r="S22" s="4">
        <v>0</v>
      </c>
      <c r="T22" s="4">
        <v>0</v>
      </c>
      <c r="U22" s="4">
        <v>0</v>
      </c>
      <c r="V22" s="18">
        <f t="shared" si="21"/>
        <v>0</v>
      </c>
      <c r="W22" s="4">
        <v>0</v>
      </c>
      <c r="X22" s="4">
        <v>0</v>
      </c>
      <c r="Y22" s="18">
        <f t="shared" si="7"/>
        <v>0</v>
      </c>
      <c r="Z22" s="4">
        <v>0</v>
      </c>
      <c r="AA22" s="4">
        <v>0</v>
      </c>
      <c r="AB22" s="4">
        <v>0</v>
      </c>
      <c r="AC22" s="18">
        <f t="shared" si="22"/>
        <v>0</v>
      </c>
      <c r="AD22" s="4">
        <v>0</v>
      </c>
      <c r="AE22" s="18">
        <v>0</v>
      </c>
      <c r="AF22" s="4"/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/>
      <c r="AN22" s="4"/>
      <c r="AO22" s="4"/>
      <c r="AP22" s="4"/>
    </row>
    <row r="23" spans="1:42" ht="38.25" x14ac:dyDescent="0.25">
      <c r="A23" s="14" t="s">
        <v>11</v>
      </c>
      <c r="B23" s="30" t="s">
        <v>71</v>
      </c>
      <c r="C23" s="16">
        <f t="shared" si="17"/>
        <v>0</v>
      </c>
      <c r="D23" s="17">
        <f t="shared" si="25"/>
        <v>0</v>
      </c>
      <c r="E23" s="20">
        <v>0</v>
      </c>
      <c r="F23" s="17">
        <v>0</v>
      </c>
      <c r="G23" s="17">
        <v>0</v>
      </c>
      <c r="H23" s="17">
        <f t="shared" si="23"/>
        <v>0</v>
      </c>
      <c r="I23" s="17">
        <v>0</v>
      </c>
      <c r="J23" s="4">
        <v>0</v>
      </c>
      <c r="K23" s="4">
        <v>0</v>
      </c>
      <c r="L23" s="4">
        <v>0</v>
      </c>
      <c r="M23" s="18">
        <f t="shared" si="19"/>
        <v>0</v>
      </c>
      <c r="N23" s="4">
        <v>0</v>
      </c>
      <c r="O23" s="4">
        <v>0</v>
      </c>
      <c r="P23" s="4">
        <v>0</v>
      </c>
      <c r="Q23" s="4">
        <v>0</v>
      </c>
      <c r="R23" s="18">
        <f t="shared" si="20"/>
        <v>0</v>
      </c>
      <c r="S23" s="4">
        <v>0</v>
      </c>
      <c r="T23" s="4">
        <v>0</v>
      </c>
      <c r="U23" s="4">
        <v>0</v>
      </c>
      <c r="V23" s="18">
        <f t="shared" si="21"/>
        <v>0</v>
      </c>
      <c r="W23" s="4">
        <v>0</v>
      </c>
      <c r="X23" s="4">
        <v>0</v>
      </c>
      <c r="Y23" s="18">
        <f t="shared" si="7"/>
        <v>0</v>
      </c>
      <c r="Z23" s="4">
        <v>0</v>
      </c>
      <c r="AA23" s="4">
        <v>0</v>
      </c>
      <c r="AB23" s="4">
        <v>0</v>
      </c>
      <c r="AC23" s="18">
        <f t="shared" si="22"/>
        <v>0</v>
      </c>
      <c r="AD23" s="4">
        <v>0</v>
      </c>
      <c r="AE23" s="18">
        <v>0</v>
      </c>
      <c r="AF23" s="4"/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/>
      <c r="AN23" s="4"/>
      <c r="AO23" s="4"/>
      <c r="AP23" s="4"/>
    </row>
    <row r="24" spans="1:42" ht="38.25" x14ac:dyDescent="0.25">
      <c r="A24" s="14" t="s">
        <v>12</v>
      </c>
      <c r="B24" s="30" t="s">
        <v>72</v>
      </c>
      <c r="C24" s="16">
        <f t="shared" si="17"/>
        <v>0</v>
      </c>
      <c r="D24" s="17">
        <f t="shared" si="25"/>
        <v>0</v>
      </c>
      <c r="E24" s="20">
        <v>0</v>
      </c>
      <c r="F24" s="17">
        <v>0</v>
      </c>
      <c r="G24" s="17">
        <v>0</v>
      </c>
      <c r="H24" s="17">
        <f t="shared" si="23"/>
        <v>0</v>
      </c>
      <c r="I24" s="17">
        <v>0</v>
      </c>
      <c r="J24" s="4">
        <v>0</v>
      </c>
      <c r="K24" s="4">
        <v>0</v>
      </c>
      <c r="L24" s="4">
        <v>0</v>
      </c>
      <c r="M24" s="18">
        <f t="shared" si="19"/>
        <v>0</v>
      </c>
      <c r="N24" s="4">
        <v>0</v>
      </c>
      <c r="O24" s="4">
        <v>0</v>
      </c>
      <c r="P24" s="4">
        <v>0</v>
      </c>
      <c r="Q24" s="4">
        <v>0</v>
      </c>
      <c r="R24" s="18">
        <f t="shared" si="20"/>
        <v>0</v>
      </c>
      <c r="S24" s="4">
        <v>0</v>
      </c>
      <c r="T24" s="4">
        <v>0</v>
      </c>
      <c r="U24" s="4">
        <v>0</v>
      </c>
      <c r="V24" s="18">
        <f t="shared" si="21"/>
        <v>0</v>
      </c>
      <c r="W24" s="4">
        <v>0</v>
      </c>
      <c r="X24" s="4">
        <v>0</v>
      </c>
      <c r="Y24" s="18">
        <f t="shared" si="7"/>
        <v>0</v>
      </c>
      <c r="Z24" s="4">
        <v>0</v>
      </c>
      <c r="AA24" s="4">
        <v>0</v>
      </c>
      <c r="AB24" s="4">
        <v>0</v>
      </c>
      <c r="AC24" s="18">
        <f t="shared" si="22"/>
        <v>0</v>
      </c>
      <c r="AD24" s="4">
        <v>0</v>
      </c>
      <c r="AE24" s="18">
        <v>0</v>
      </c>
      <c r="AF24" s="4"/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/>
      <c r="AN24" s="4"/>
      <c r="AO24" s="4"/>
      <c r="AP24" s="4"/>
    </row>
    <row r="25" spans="1:42" ht="38.25" x14ac:dyDescent="0.25">
      <c r="A25" s="14" t="s">
        <v>13</v>
      </c>
      <c r="B25" s="30" t="s">
        <v>73</v>
      </c>
      <c r="C25" s="16">
        <f t="shared" si="17"/>
        <v>0</v>
      </c>
      <c r="D25" s="17">
        <f t="shared" si="25"/>
        <v>0</v>
      </c>
      <c r="E25" s="21">
        <v>0</v>
      </c>
      <c r="F25" s="17">
        <v>0</v>
      </c>
      <c r="G25" s="17">
        <v>0</v>
      </c>
      <c r="H25" s="17">
        <f t="shared" si="23"/>
        <v>0</v>
      </c>
      <c r="I25" s="17">
        <v>0</v>
      </c>
      <c r="J25" s="4">
        <v>0</v>
      </c>
      <c r="K25" s="4">
        <v>0</v>
      </c>
      <c r="L25" s="4">
        <v>0</v>
      </c>
      <c r="M25" s="18">
        <f t="shared" si="19"/>
        <v>0</v>
      </c>
      <c r="N25" s="4">
        <v>0</v>
      </c>
      <c r="O25" s="4">
        <v>0</v>
      </c>
      <c r="P25" s="4">
        <v>0</v>
      </c>
      <c r="Q25" s="4">
        <v>0</v>
      </c>
      <c r="R25" s="18">
        <f t="shared" si="20"/>
        <v>0</v>
      </c>
      <c r="S25" s="4">
        <v>0</v>
      </c>
      <c r="T25" s="4">
        <v>0</v>
      </c>
      <c r="U25" s="4">
        <v>0</v>
      </c>
      <c r="V25" s="18">
        <f t="shared" si="21"/>
        <v>0</v>
      </c>
      <c r="W25" s="4">
        <v>0</v>
      </c>
      <c r="X25" s="4">
        <v>0</v>
      </c>
      <c r="Y25" s="18">
        <f t="shared" si="7"/>
        <v>0</v>
      </c>
      <c r="Z25" s="4">
        <v>0</v>
      </c>
      <c r="AA25" s="4">
        <v>0</v>
      </c>
      <c r="AB25" s="4">
        <v>0</v>
      </c>
      <c r="AC25" s="18">
        <f t="shared" si="22"/>
        <v>0</v>
      </c>
      <c r="AD25" s="4">
        <v>0</v>
      </c>
      <c r="AE25" s="18">
        <v>0</v>
      </c>
      <c r="AF25" s="4"/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/>
      <c r="AN25" s="4"/>
      <c r="AO25" s="4"/>
      <c r="AP25" s="4"/>
    </row>
    <row r="26" spans="1:42" ht="38.25" x14ac:dyDescent="0.25">
      <c r="A26" s="14" t="s">
        <v>48</v>
      </c>
      <c r="B26" s="30" t="s">
        <v>74</v>
      </c>
      <c r="C26" s="16">
        <f t="shared" si="17"/>
        <v>0</v>
      </c>
      <c r="D26" s="17">
        <f t="shared" si="25"/>
        <v>0</v>
      </c>
      <c r="E26" s="20">
        <v>0</v>
      </c>
      <c r="F26" s="17">
        <v>0</v>
      </c>
      <c r="G26" s="17">
        <v>0</v>
      </c>
      <c r="H26" s="17">
        <f t="shared" si="23"/>
        <v>0</v>
      </c>
      <c r="I26" s="17">
        <v>0</v>
      </c>
      <c r="J26" s="4">
        <v>0</v>
      </c>
      <c r="K26" s="4">
        <v>0</v>
      </c>
      <c r="L26" s="4">
        <v>0</v>
      </c>
      <c r="M26" s="18">
        <f t="shared" si="19"/>
        <v>0</v>
      </c>
      <c r="N26" s="4">
        <v>0</v>
      </c>
      <c r="O26" s="4">
        <v>0</v>
      </c>
      <c r="P26" s="4">
        <v>0</v>
      </c>
      <c r="Q26" s="4">
        <v>0</v>
      </c>
      <c r="R26" s="18">
        <f t="shared" si="20"/>
        <v>0</v>
      </c>
      <c r="S26" s="4">
        <v>0</v>
      </c>
      <c r="T26" s="4">
        <v>0</v>
      </c>
      <c r="U26" s="4">
        <v>0</v>
      </c>
      <c r="V26" s="18">
        <f t="shared" si="21"/>
        <v>0</v>
      </c>
      <c r="W26" s="4">
        <v>0</v>
      </c>
      <c r="X26" s="4">
        <v>0</v>
      </c>
      <c r="Y26" s="18">
        <f t="shared" si="7"/>
        <v>0</v>
      </c>
      <c r="Z26" s="4">
        <v>0</v>
      </c>
      <c r="AA26" s="4">
        <v>0</v>
      </c>
      <c r="AB26" s="4">
        <v>0</v>
      </c>
      <c r="AC26" s="18">
        <f t="shared" si="22"/>
        <v>0</v>
      </c>
      <c r="AD26" s="4">
        <v>0</v>
      </c>
      <c r="AE26" s="18">
        <v>0</v>
      </c>
      <c r="AF26" s="4"/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/>
      <c r="AN26" s="4"/>
      <c r="AO26" s="4"/>
      <c r="AP26" s="4"/>
    </row>
    <row r="27" spans="1:42" ht="25.5" x14ac:dyDescent="0.25">
      <c r="A27" s="14">
        <v>7</v>
      </c>
      <c r="B27" s="149" t="s">
        <v>75</v>
      </c>
      <c r="C27" s="6">
        <f t="shared" ref="C27:AP27" si="26">SUM(C28:C32)</f>
        <v>0</v>
      </c>
      <c r="D27" s="6">
        <f t="shared" si="26"/>
        <v>0</v>
      </c>
      <c r="E27" s="6">
        <f t="shared" si="26"/>
        <v>0</v>
      </c>
      <c r="F27" s="6">
        <f t="shared" si="26"/>
        <v>0</v>
      </c>
      <c r="G27" s="6">
        <f t="shared" si="26"/>
        <v>0</v>
      </c>
      <c r="H27" s="6">
        <f t="shared" si="26"/>
        <v>0</v>
      </c>
      <c r="I27" s="6">
        <f t="shared" si="26"/>
        <v>0</v>
      </c>
      <c r="J27" s="6">
        <f t="shared" si="26"/>
        <v>0</v>
      </c>
      <c r="K27" s="6">
        <f t="shared" si="26"/>
        <v>0</v>
      </c>
      <c r="L27" s="6">
        <f t="shared" si="26"/>
        <v>0</v>
      </c>
      <c r="M27" s="6">
        <f t="shared" si="26"/>
        <v>0</v>
      </c>
      <c r="N27" s="6">
        <f t="shared" si="26"/>
        <v>0</v>
      </c>
      <c r="O27" s="6">
        <f t="shared" si="26"/>
        <v>0</v>
      </c>
      <c r="P27" s="6">
        <f t="shared" si="26"/>
        <v>0</v>
      </c>
      <c r="Q27" s="6">
        <f t="shared" si="26"/>
        <v>0</v>
      </c>
      <c r="R27" s="6">
        <f t="shared" si="26"/>
        <v>0</v>
      </c>
      <c r="S27" s="6">
        <f t="shared" si="26"/>
        <v>0</v>
      </c>
      <c r="T27" s="6">
        <f t="shared" si="26"/>
        <v>0</v>
      </c>
      <c r="U27" s="6">
        <f t="shared" si="26"/>
        <v>0</v>
      </c>
      <c r="V27" s="6">
        <f t="shared" si="26"/>
        <v>0</v>
      </c>
      <c r="W27" s="6">
        <f t="shared" si="26"/>
        <v>0</v>
      </c>
      <c r="X27" s="6">
        <f t="shared" si="26"/>
        <v>0</v>
      </c>
      <c r="Y27" s="6">
        <f t="shared" si="26"/>
        <v>0</v>
      </c>
      <c r="Z27" s="6">
        <f t="shared" si="26"/>
        <v>0</v>
      </c>
      <c r="AA27" s="6">
        <f t="shared" si="26"/>
        <v>0</v>
      </c>
      <c r="AB27" s="6">
        <f t="shared" si="26"/>
        <v>0</v>
      </c>
      <c r="AC27" s="6">
        <f t="shared" si="26"/>
        <v>0</v>
      </c>
      <c r="AD27" s="6">
        <f t="shared" si="26"/>
        <v>0</v>
      </c>
      <c r="AE27" s="6">
        <f t="shared" si="26"/>
        <v>0</v>
      </c>
      <c r="AF27" s="6">
        <f t="shared" si="26"/>
        <v>0</v>
      </c>
      <c r="AG27" s="6">
        <f t="shared" si="26"/>
        <v>0</v>
      </c>
      <c r="AH27" s="6">
        <f t="shared" si="26"/>
        <v>0</v>
      </c>
      <c r="AI27" s="6">
        <f t="shared" si="26"/>
        <v>0</v>
      </c>
      <c r="AJ27" s="6">
        <f t="shared" si="26"/>
        <v>0</v>
      </c>
      <c r="AK27" s="6">
        <f t="shared" si="26"/>
        <v>0</v>
      </c>
      <c r="AL27" s="6">
        <f t="shared" si="26"/>
        <v>0</v>
      </c>
      <c r="AM27" s="6">
        <f t="shared" si="26"/>
        <v>0</v>
      </c>
      <c r="AN27" s="6">
        <f t="shared" si="26"/>
        <v>0</v>
      </c>
      <c r="AO27" s="6">
        <f t="shared" si="26"/>
        <v>0</v>
      </c>
      <c r="AP27" s="6">
        <f t="shared" si="26"/>
        <v>0</v>
      </c>
    </row>
    <row r="28" spans="1:42" x14ac:dyDescent="0.25">
      <c r="A28" s="22" t="s">
        <v>14</v>
      </c>
      <c r="B28" s="30" t="s">
        <v>76</v>
      </c>
      <c r="C28" s="16">
        <f t="shared" si="17"/>
        <v>0</v>
      </c>
      <c r="D28" s="17">
        <f t="shared" si="25"/>
        <v>0</v>
      </c>
      <c r="E28" s="20">
        <v>0</v>
      </c>
      <c r="F28" s="17">
        <v>0</v>
      </c>
      <c r="G28" s="17">
        <v>0</v>
      </c>
      <c r="H28" s="17">
        <f t="shared" si="23"/>
        <v>0</v>
      </c>
      <c r="I28" s="17">
        <v>0</v>
      </c>
      <c r="J28" s="4">
        <v>0</v>
      </c>
      <c r="K28" s="4">
        <v>0</v>
      </c>
      <c r="L28" s="4">
        <v>0</v>
      </c>
      <c r="M28" s="18">
        <f t="shared" si="19"/>
        <v>0</v>
      </c>
      <c r="N28" s="4">
        <v>0</v>
      </c>
      <c r="O28" s="4">
        <v>0</v>
      </c>
      <c r="P28" s="4">
        <v>0</v>
      </c>
      <c r="Q28" s="4">
        <v>0</v>
      </c>
      <c r="R28" s="18">
        <f t="shared" si="20"/>
        <v>0</v>
      </c>
      <c r="S28" s="4">
        <v>0</v>
      </c>
      <c r="T28" s="4">
        <v>0</v>
      </c>
      <c r="U28" s="4">
        <v>0</v>
      </c>
      <c r="V28" s="18">
        <f t="shared" si="21"/>
        <v>0</v>
      </c>
      <c r="W28" s="4">
        <v>0</v>
      </c>
      <c r="X28" s="4">
        <v>0</v>
      </c>
      <c r="Y28" s="18">
        <f t="shared" si="7"/>
        <v>0</v>
      </c>
      <c r="Z28" s="4">
        <v>0</v>
      </c>
      <c r="AA28" s="4">
        <v>0</v>
      </c>
      <c r="AB28" s="4">
        <v>0</v>
      </c>
      <c r="AC28" s="18">
        <f t="shared" si="22"/>
        <v>0</v>
      </c>
      <c r="AD28" s="4">
        <v>0</v>
      </c>
      <c r="AE28" s="18">
        <v>0</v>
      </c>
      <c r="AF28" s="4"/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/>
      <c r="AN28" s="4"/>
      <c r="AO28" s="4"/>
      <c r="AP28" s="4"/>
    </row>
    <row r="29" spans="1:42" x14ac:dyDescent="0.25">
      <c r="A29" s="22" t="s">
        <v>15</v>
      </c>
      <c r="B29" s="30" t="s">
        <v>77</v>
      </c>
      <c r="C29" s="16">
        <f t="shared" si="17"/>
        <v>0</v>
      </c>
      <c r="D29" s="17">
        <f t="shared" si="25"/>
        <v>0</v>
      </c>
      <c r="E29" s="20">
        <v>0</v>
      </c>
      <c r="F29" s="17">
        <v>0</v>
      </c>
      <c r="G29" s="17">
        <v>0</v>
      </c>
      <c r="H29" s="17">
        <f t="shared" si="23"/>
        <v>0</v>
      </c>
      <c r="I29" s="17">
        <v>0</v>
      </c>
      <c r="J29" s="4">
        <v>0</v>
      </c>
      <c r="K29" s="4">
        <v>0</v>
      </c>
      <c r="L29" s="4">
        <v>0</v>
      </c>
      <c r="M29" s="18">
        <f t="shared" si="19"/>
        <v>0</v>
      </c>
      <c r="N29" s="4">
        <v>0</v>
      </c>
      <c r="O29" s="4">
        <v>0</v>
      </c>
      <c r="P29" s="4">
        <v>0</v>
      </c>
      <c r="Q29" s="4">
        <v>0</v>
      </c>
      <c r="R29" s="18">
        <f t="shared" si="20"/>
        <v>0</v>
      </c>
      <c r="S29" s="4">
        <v>0</v>
      </c>
      <c r="T29" s="4">
        <v>0</v>
      </c>
      <c r="U29" s="4">
        <v>0</v>
      </c>
      <c r="V29" s="18">
        <f t="shared" si="21"/>
        <v>0</v>
      </c>
      <c r="W29" s="4">
        <v>0</v>
      </c>
      <c r="X29" s="4">
        <v>0</v>
      </c>
      <c r="Y29" s="18">
        <f t="shared" si="7"/>
        <v>0</v>
      </c>
      <c r="Z29" s="4">
        <v>0</v>
      </c>
      <c r="AA29" s="4">
        <v>0</v>
      </c>
      <c r="AB29" s="4">
        <v>0</v>
      </c>
      <c r="AC29" s="18">
        <f t="shared" si="22"/>
        <v>0</v>
      </c>
      <c r="AD29" s="4">
        <v>0</v>
      </c>
      <c r="AE29" s="18">
        <v>0</v>
      </c>
      <c r="AF29" s="4"/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/>
      <c r="AN29" s="4"/>
      <c r="AO29" s="4"/>
      <c r="AP29" s="4"/>
    </row>
    <row r="30" spans="1:42" ht="25.5" x14ac:dyDescent="0.25">
      <c r="A30" s="22" t="s">
        <v>49</v>
      </c>
      <c r="B30" s="30" t="s">
        <v>78</v>
      </c>
      <c r="C30" s="16">
        <f t="shared" si="17"/>
        <v>0</v>
      </c>
      <c r="D30" s="17">
        <f t="shared" si="25"/>
        <v>0</v>
      </c>
      <c r="E30" s="20">
        <v>0</v>
      </c>
      <c r="F30" s="17">
        <v>0</v>
      </c>
      <c r="G30" s="17">
        <v>0</v>
      </c>
      <c r="H30" s="17">
        <f t="shared" si="23"/>
        <v>0</v>
      </c>
      <c r="I30" s="17">
        <v>0</v>
      </c>
      <c r="J30" s="4">
        <v>0</v>
      </c>
      <c r="K30" s="4">
        <v>0</v>
      </c>
      <c r="L30" s="4">
        <v>0</v>
      </c>
      <c r="M30" s="18">
        <f t="shared" si="19"/>
        <v>0</v>
      </c>
      <c r="N30" s="4">
        <v>0</v>
      </c>
      <c r="O30" s="4">
        <v>0</v>
      </c>
      <c r="P30" s="4">
        <v>0</v>
      </c>
      <c r="Q30" s="4">
        <v>0</v>
      </c>
      <c r="R30" s="18">
        <f t="shared" si="20"/>
        <v>0</v>
      </c>
      <c r="S30" s="4">
        <v>0</v>
      </c>
      <c r="T30" s="4">
        <v>0</v>
      </c>
      <c r="U30" s="4">
        <v>0</v>
      </c>
      <c r="V30" s="18">
        <f t="shared" si="21"/>
        <v>0</v>
      </c>
      <c r="W30" s="4">
        <v>0</v>
      </c>
      <c r="X30" s="4">
        <v>0</v>
      </c>
      <c r="Y30" s="18">
        <f t="shared" si="7"/>
        <v>0</v>
      </c>
      <c r="Z30" s="4">
        <v>0</v>
      </c>
      <c r="AA30" s="4">
        <v>0</v>
      </c>
      <c r="AB30" s="4">
        <v>0</v>
      </c>
      <c r="AC30" s="18">
        <f t="shared" si="22"/>
        <v>0</v>
      </c>
      <c r="AD30" s="4">
        <v>0</v>
      </c>
      <c r="AE30" s="18">
        <v>0</v>
      </c>
      <c r="AF30" s="4"/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/>
      <c r="AN30" s="4"/>
      <c r="AO30" s="4"/>
      <c r="AP30" s="4"/>
    </row>
    <row r="31" spans="1:42" x14ac:dyDescent="0.25">
      <c r="A31" s="22" t="s">
        <v>50</v>
      </c>
      <c r="B31" s="30" t="s">
        <v>79</v>
      </c>
      <c r="C31" s="16">
        <f t="shared" si="17"/>
        <v>0</v>
      </c>
      <c r="D31" s="17">
        <f t="shared" si="25"/>
        <v>0</v>
      </c>
      <c r="E31" s="20">
        <v>0</v>
      </c>
      <c r="F31" s="17">
        <v>0</v>
      </c>
      <c r="G31" s="17">
        <v>0</v>
      </c>
      <c r="H31" s="17">
        <f t="shared" si="23"/>
        <v>0</v>
      </c>
      <c r="I31" s="17">
        <v>0</v>
      </c>
      <c r="J31" s="4">
        <v>0</v>
      </c>
      <c r="K31" s="4">
        <v>0</v>
      </c>
      <c r="L31" s="4">
        <v>0</v>
      </c>
      <c r="M31" s="18">
        <f t="shared" si="19"/>
        <v>0</v>
      </c>
      <c r="N31" s="4">
        <v>0</v>
      </c>
      <c r="O31" s="4">
        <v>0</v>
      </c>
      <c r="P31" s="4">
        <v>0</v>
      </c>
      <c r="Q31" s="4">
        <v>0</v>
      </c>
      <c r="R31" s="18">
        <f t="shared" si="20"/>
        <v>0</v>
      </c>
      <c r="S31" s="4">
        <v>0</v>
      </c>
      <c r="T31" s="4">
        <v>0</v>
      </c>
      <c r="U31" s="4">
        <v>0</v>
      </c>
      <c r="V31" s="18">
        <f t="shared" si="21"/>
        <v>0</v>
      </c>
      <c r="W31" s="4">
        <v>0</v>
      </c>
      <c r="X31" s="4">
        <v>0</v>
      </c>
      <c r="Y31" s="18">
        <f t="shared" si="7"/>
        <v>0</v>
      </c>
      <c r="Z31" s="4">
        <v>0</v>
      </c>
      <c r="AA31" s="4">
        <v>0</v>
      </c>
      <c r="AB31" s="4">
        <v>0</v>
      </c>
      <c r="AC31" s="18">
        <f t="shared" si="22"/>
        <v>0</v>
      </c>
      <c r="AD31" s="4">
        <v>0</v>
      </c>
      <c r="AE31" s="18">
        <v>0</v>
      </c>
      <c r="AF31" s="4"/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/>
      <c r="AN31" s="4"/>
      <c r="AO31" s="4"/>
      <c r="AP31" s="4"/>
    </row>
    <row r="32" spans="1:42" x14ac:dyDescent="0.25">
      <c r="A32" s="22" t="s">
        <v>51</v>
      </c>
      <c r="B32" s="30" t="s">
        <v>3</v>
      </c>
      <c r="C32" s="16">
        <f t="shared" si="17"/>
        <v>0</v>
      </c>
      <c r="D32" s="17">
        <f t="shared" si="25"/>
        <v>0</v>
      </c>
      <c r="E32" s="20">
        <v>0</v>
      </c>
      <c r="F32" s="17">
        <v>0</v>
      </c>
      <c r="G32" s="17">
        <v>0</v>
      </c>
      <c r="H32" s="17">
        <f t="shared" si="23"/>
        <v>0</v>
      </c>
      <c r="I32" s="17">
        <v>0</v>
      </c>
      <c r="J32" s="4">
        <v>0</v>
      </c>
      <c r="K32" s="4">
        <v>0</v>
      </c>
      <c r="L32" s="4">
        <v>0</v>
      </c>
      <c r="M32" s="18">
        <f t="shared" si="19"/>
        <v>0</v>
      </c>
      <c r="N32" s="4">
        <v>0</v>
      </c>
      <c r="O32" s="4">
        <v>0</v>
      </c>
      <c r="P32" s="4">
        <v>0</v>
      </c>
      <c r="Q32" s="4">
        <v>0</v>
      </c>
      <c r="R32" s="18">
        <f t="shared" si="20"/>
        <v>0</v>
      </c>
      <c r="S32" s="4">
        <v>0</v>
      </c>
      <c r="T32" s="4">
        <v>0</v>
      </c>
      <c r="U32" s="4">
        <v>0</v>
      </c>
      <c r="V32" s="18">
        <f t="shared" si="21"/>
        <v>0</v>
      </c>
      <c r="W32" s="4">
        <v>0</v>
      </c>
      <c r="X32" s="4">
        <v>0</v>
      </c>
      <c r="Y32" s="18">
        <f t="shared" si="7"/>
        <v>0</v>
      </c>
      <c r="Z32" s="4">
        <v>0</v>
      </c>
      <c r="AA32" s="4">
        <v>0</v>
      </c>
      <c r="AB32" s="4">
        <v>0</v>
      </c>
      <c r="AC32" s="18">
        <f t="shared" si="22"/>
        <v>0</v>
      </c>
      <c r="AD32" s="4">
        <v>0</v>
      </c>
      <c r="AE32" s="18">
        <v>0</v>
      </c>
      <c r="AF32" s="4"/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/>
      <c r="AN32" s="4"/>
      <c r="AO32" s="4"/>
      <c r="AP32" s="4"/>
    </row>
    <row r="33" spans="1:42" ht="51" x14ac:dyDescent="0.25">
      <c r="A33" s="22" t="s">
        <v>81</v>
      </c>
      <c r="B33" s="149" t="s">
        <v>93</v>
      </c>
      <c r="C33" s="16">
        <f t="shared" si="17"/>
        <v>0</v>
      </c>
      <c r="D33" s="17">
        <f t="shared" si="25"/>
        <v>0</v>
      </c>
      <c r="E33" s="20">
        <v>0</v>
      </c>
      <c r="F33" s="17">
        <v>0</v>
      </c>
      <c r="G33" s="17">
        <v>0</v>
      </c>
      <c r="H33" s="17">
        <f t="shared" si="23"/>
        <v>0</v>
      </c>
      <c r="I33" s="17">
        <v>0</v>
      </c>
      <c r="J33" s="4">
        <v>0</v>
      </c>
      <c r="K33" s="4">
        <v>0</v>
      </c>
      <c r="L33" s="4">
        <v>0</v>
      </c>
      <c r="M33" s="18">
        <f t="shared" si="19"/>
        <v>0</v>
      </c>
      <c r="N33" s="4">
        <v>0</v>
      </c>
      <c r="O33" s="4">
        <v>0</v>
      </c>
      <c r="P33" s="4">
        <v>0</v>
      </c>
      <c r="Q33" s="4">
        <v>0</v>
      </c>
      <c r="R33" s="18">
        <f t="shared" si="20"/>
        <v>0</v>
      </c>
      <c r="S33" s="4">
        <v>0</v>
      </c>
      <c r="T33" s="4">
        <v>0</v>
      </c>
      <c r="U33" s="4">
        <v>0</v>
      </c>
      <c r="V33" s="18">
        <f t="shared" si="21"/>
        <v>0</v>
      </c>
      <c r="W33" s="4">
        <v>0</v>
      </c>
      <c r="X33" s="4">
        <v>0</v>
      </c>
      <c r="Y33" s="18">
        <f t="shared" si="7"/>
        <v>0</v>
      </c>
      <c r="Z33" s="4">
        <v>0</v>
      </c>
      <c r="AA33" s="4">
        <v>0</v>
      </c>
      <c r="AB33" s="4">
        <v>0</v>
      </c>
      <c r="AC33" s="18">
        <f t="shared" si="22"/>
        <v>0</v>
      </c>
      <c r="AD33" s="4">
        <v>0</v>
      </c>
      <c r="AE33" s="18">
        <v>0</v>
      </c>
      <c r="AF33" s="4"/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/>
      <c r="AN33" s="4"/>
      <c r="AO33" s="4"/>
      <c r="AP33" s="4"/>
    </row>
    <row r="34" spans="1:42" ht="38.25" x14ac:dyDescent="0.25">
      <c r="A34" s="22" t="s">
        <v>82</v>
      </c>
      <c r="B34" s="149" t="s">
        <v>62</v>
      </c>
      <c r="C34" s="16">
        <f t="shared" si="17"/>
        <v>0</v>
      </c>
      <c r="D34" s="17">
        <f t="shared" si="25"/>
        <v>0</v>
      </c>
      <c r="E34" s="20">
        <v>0</v>
      </c>
      <c r="F34" s="17">
        <v>0</v>
      </c>
      <c r="G34" s="17">
        <v>0</v>
      </c>
      <c r="H34" s="17">
        <f t="shared" si="23"/>
        <v>0</v>
      </c>
      <c r="I34" s="17">
        <v>0</v>
      </c>
      <c r="J34" s="4">
        <v>0</v>
      </c>
      <c r="K34" s="4">
        <v>0</v>
      </c>
      <c r="L34" s="4">
        <v>0</v>
      </c>
      <c r="M34" s="18">
        <f t="shared" si="19"/>
        <v>0</v>
      </c>
      <c r="N34" s="4">
        <v>0</v>
      </c>
      <c r="O34" s="4">
        <v>0</v>
      </c>
      <c r="P34" s="4">
        <v>0</v>
      </c>
      <c r="Q34" s="4">
        <v>0</v>
      </c>
      <c r="R34" s="18">
        <f t="shared" si="20"/>
        <v>0</v>
      </c>
      <c r="S34" s="4">
        <v>0</v>
      </c>
      <c r="T34" s="4">
        <v>0</v>
      </c>
      <c r="U34" s="4">
        <v>0</v>
      </c>
      <c r="V34" s="18">
        <f t="shared" si="21"/>
        <v>0</v>
      </c>
      <c r="W34" s="4">
        <v>0</v>
      </c>
      <c r="X34" s="4">
        <v>0</v>
      </c>
      <c r="Y34" s="18">
        <f t="shared" si="7"/>
        <v>0</v>
      </c>
      <c r="Z34" s="4">
        <v>0</v>
      </c>
      <c r="AA34" s="4">
        <v>0</v>
      </c>
      <c r="AB34" s="4">
        <v>0</v>
      </c>
      <c r="AC34" s="18">
        <f t="shared" si="22"/>
        <v>0</v>
      </c>
      <c r="AD34" s="4">
        <v>0</v>
      </c>
      <c r="AE34" s="18">
        <v>0</v>
      </c>
      <c r="AF34" s="4"/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/>
      <c r="AN34" s="4"/>
      <c r="AO34" s="4"/>
      <c r="AP34" s="4"/>
    </row>
    <row r="35" spans="1:42" ht="38.25" x14ac:dyDescent="0.25">
      <c r="A35" s="22" t="s">
        <v>83</v>
      </c>
      <c r="B35" s="149" t="s">
        <v>63</v>
      </c>
      <c r="C35" s="16">
        <f t="shared" si="17"/>
        <v>0</v>
      </c>
      <c r="D35" s="17">
        <f t="shared" si="25"/>
        <v>0</v>
      </c>
      <c r="E35" s="20">
        <v>0</v>
      </c>
      <c r="F35" s="17">
        <v>0</v>
      </c>
      <c r="G35" s="17">
        <v>0</v>
      </c>
      <c r="H35" s="17">
        <f t="shared" si="23"/>
        <v>0</v>
      </c>
      <c r="I35" s="17">
        <v>0</v>
      </c>
      <c r="J35" s="4">
        <v>0</v>
      </c>
      <c r="K35" s="4">
        <v>0</v>
      </c>
      <c r="L35" s="4">
        <v>0</v>
      </c>
      <c r="M35" s="18">
        <f t="shared" si="19"/>
        <v>0</v>
      </c>
      <c r="N35" s="4">
        <v>0</v>
      </c>
      <c r="O35" s="4">
        <v>0</v>
      </c>
      <c r="P35" s="4">
        <v>0</v>
      </c>
      <c r="Q35" s="4">
        <v>0</v>
      </c>
      <c r="R35" s="18">
        <f t="shared" si="20"/>
        <v>0</v>
      </c>
      <c r="S35" s="4">
        <v>0</v>
      </c>
      <c r="T35" s="4">
        <v>0</v>
      </c>
      <c r="U35" s="4">
        <v>0</v>
      </c>
      <c r="V35" s="18">
        <f t="shared" si="21"/>
        <v>0</v>
      </c>
      <c r="W35" s="4">
        <v>0</v>
      </c>
      <c r="X35" s="4">
        <v>0</v>
      </c>
      <c r="Y35" s="18">
        <f t="shared" si="7"/>
        <v>0</v>
      </c>
      <c r="Z35" s="4">
        <v>0</v>
      </c>
      <c r="AA35" s="4">
        <v>0</v>
      </c>
      <c r="AB35" s="4">
        <v>0</v>
      </c>
      <c r="AC35" s="18">
        <f t="shared" si="22"/>
        <v>0</v>
      </c>
      <c r="AD35" s="4">
        <v>0</v>
      </c>
      <c r="AE35" s="18">
        <v>0</v>
      </c>
      <c r="AF35" s="4"/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/>
      <c r="AN35" s="4"/>
      <c r="AO35" s="4"/>
      <c r="AP35" s="4"/>
    </row>
    <row r="36" spans="1:42" ht="38.25" x14ac:dyDescent="0.25">
      <c r="A36" s="22" t="s">
        <v>84</v>
      </c>
      <c r="B36" s="149" t="s">
        <v>64</v>
      </c>
      <c r="C36" s="16">
        <f t="shared" si="17"/>
        <v>0</v>
      </c>
      <c r="D36" s="17">
        <f t="shared" si="25"/>
        <v>0</v>
      </c>
      <c r="E36" s="20">
        <v>0</v>
      </c>
      <c r="F36" s="17">
        <v>0</v>
      </c>
      <c r="G36" s="17">
        <v>0</v>
      </c>
      <c r="H36" s="17">
        <f t="shared" si="23"/>
        <v>0</v>
      </c>
      <c r="I36" s="17">
        <v>0</v>
      </c>
      <c r="J36" s="4">
        <v>0</v>
      </c>
      <c r="K36" s="4">
        <v>0</v>
      </c>
      <c r="L36" s="4">
        <v>0</v>
      </c>
      <c r="M36" s="18">
        <f t="shared" si="19"/>
        <v>0</v>
      </c>
      <c r="N36" s="4">
        <v>0</v>
      </c>
      <c r="O36" s="4">
        <v>0</v>
      </c>
      <c r="P36" s="4">
        <v>0</v>
      </c>
      <c r="Q36" s="4">
        <v>0</v>
      </c>
      <c r="R36" s="18">
        <f t="shared" si="20"/>
        <v>0</v>
      </c>
      <c r="S36" s="4">
        <v>0</v>
      </c>
      <c r="T36" s="4">
        <v>0</v>
      </c>
      <c r="U36" s="4">
        <v>0</v>
      </c>
      <c r="V36" s="18">
        <f t="shared" si="21"/>
        <v>0</v>
      </c>
      <c r="W36" s="4">
        <v>0</v>
      </c>
      <c r="X36" s="4">
        <v>0</v>
      </c>
      <c r="Y36" s="18">
        <f t="shared" si="7"/>
        <v>0</v>
      </c>
      <c r="Z36" s="4">
        <v>0</v>
      </c>
      <c r="AA36" s="4">
        <v>0</v>
      </c>
      <c r="AB36" s="4">
        <v>0</v>
      </c>
      <c r="AC36" s="18">
        <f t="shared" si="22"/>
        <v>0</v>
      </c>
      <c r="AD36" s="4">
        <v>0</v>
      </c>
      <c r="AE36" s="18">
        <v>0</v>
      </c>
      <c r="AF36" s="4"/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/>
      <c r="AN36" s="4"/>
      <c r="AO36" s="4"/>
      <c r="AP36" s="4"/>
    </row>
    <row r="37" spans="1:42" ht="38.25" x14ac:dyDescent="0.25">
      <c r="A37" s="22" t="s">
        <v>94</v>
      </c>
      <c r="B37" s="149" t="s">
        <v>65</v>
      </c>
      <c r="C37" s="16">
        <f t="shared" si="17"/>
        <v>0</v>
      </c>
      <c r="D37" s="17">
        <f t="shared" si="25"/>
        <v>0</v>
      </c>
      <c r="E37" s="20">
        <v>0</v>
      </c>
      <c r="F37" s="17">
        <v>0</v>
      </c>
      <c r="G37" s="17">
        <v>0</v>
      </c>
      <c r="H37" s="17">
        <f t="shared" si="23"/>
        <v>0</v>
      </c>
      <c r="I37" s="17">
        <v>0</v>
      </c>
      <c r="J37" s="4">
        <v>0</v>
      </c>
      <c r="K37" s="4">
        <v>0</v>
      </c>
      <c r="L37" s="4">
        <v>0</v>
      </c>
      <c r="M37" s="18">
        <f t="shared" si="19"/>
        <v>0</v>
      </c>
      <c r="N37" s="4">
        <v>0</v>
      </c>
      <c r="O37" s="4">
        <v>0</v>
      </c>
      <c r="P37" s="4">
        <v>0</v>
      </c>
      <c r="Q37" s="4">
        <v>0</v>
      </c>
      <c r="R37" s="18">
        <f t="shared" si="20"/>
        <v>0</v>
      </c>
      <c r="S37" s="4">
        <v>0</v>
      </c>
      <c r="T37" s="4">
        <v>0</v>
      </c>
      <c r="U37" s="4">
        <v>0</v>
      </c>
      <c r="V37" s="18">
        <f t="shared" si="21"/>
        <v>0</v>
      </c>
      <c r="W37" s="4">
        <v>0</v>
      </c>
      <c r="X37" s="4">
        <v>0</v>
      </c>
      <c r="Y37" s="18">
        <f t="shared" si="7"/>
        <v>0</v>
      </c>
      <c r="Z37" s="4">
        <v>0</v>
      </c>
      <c r="AA37" s="4">
        <v>0</v>
      </c>
      <c r="AB37" s="4">
        <v>0</v>
      </c>
      <c r="AC37" s="18">
        <f t="shared" si="22"/>
        <v>0</v>
      </c>
      <c r="AD37" s="4">
        <v>0</v>
      </c>
      <c r="AE37" s="18">
        <v>0</v>
      </c>
      <c r="AF37" s="4"/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/>
      <c r="AN37" s="4"/>
      <c r="AO37" s="4"/>
      <c r="AP37" s="4"/>
    </row>
    <row r="38" spans="1:42" ht="25.5" x14ac:dyDescent="0.25">
      <c r="A38" s="22" t="s">
        <v>101</v>
      </c>
      <c r="B38" s="110" t="s">
        <v>138</v>
      </c>
      <c r="C38" s="16">
        <f t="shared" si="17"/>
        <v>1</v>
      </c>
      <c r="D38" s="17">
        <v>0</v>
      </c>
      <c r="E38" s="20">
        <v>1</v>
      </c>
      <c r="F38" s="17">
        <v>0</v>
      </c>
      <c r="G38" s="17">
        <v>0</v>
      </c>
      <c r="H38" s="17">
        <f t="shared" si="23"/>
        <v>0</v>
      </c>
      <c r="I38" s="17">
        <v>0</v>
      </c>
      <c r="J38" s="4">
        <v>0</v>
      </c>
      <c r="K38" s="4">
        <v>0</v>
      </c>
      <c r="L38" s="4">
        <v>0</v>
      </c>
      <c r="M38" s="18">
        <f t="shared" si="19"/>
        <v>1</v>
      </c>
      <c r="N38" s="4">
        <v>0</v>
      </c>
      <c r="O38" s="4">
        <v>0</v>
      </c>
      <c r="P38" s="4">
        <v>1</v>
      </c>
      <c r="Q38" s="4">
        <v>0</v>
      </c>
      <c r="R38" s="18">
        <f t="shared" si="20"/>
        <v>0</v>
      </c>
      <c r="S38" s="4">
        <v>0</v>
      </c>
      <c r="T38" s="4">
        <v>0</v>
      </c>
      <c r="U38" s="4">
        <v>0</v>
      </c>
      <c r="V38" s="18">
        <f t="shared" si="21"/>
        <v>1</v>
      </c>
      <c r="W38" s="4">
        <v>0</v>
      </c>
      <c r="X38" s="4">
        <v>0</v>
      </c>
      <c r="Y38" s="18">
        <f t="shared" si="7"/>
        <v>0</v>
      </c>
      <c r="Z38" s="4">
        <v>0</v>
      </c>
      <c r="AA38" s="4">
        <v>0</v>
      </c>
      <c r="AB38" s="4">
        <v>0</v>
      </c>
      <c r="AC38" s="18">
        <f t="shared" si="22"/>
        <v>0</v>
      </c>
      <c r="AD38" s="4">
        <v>0</v>
      </c>
      <c r="AE38" s="18">
        <v>0</v>
      </c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</row>
    <row r="39" spans="1:42" ht="51" x14ac:dyDescent="0.25">
      <c r="A39" s="22" t="s">
        <v>100</v>
      </c>
      <c r="B39" s="110" t="s">
        <v>136</v>
      </c>
      <c r="C39" s="16">
        <f t="shared" si="17"/>
        <v>0</v>
      </c>
      <c r="D39" s="17">
        <f t="shared" ref="D39:D40" si="27">L39+V39+W39+Y39-I39-E39</f>
        <v>0</v>
      </c>
      <c r="E39" s="20">
        <v>0</v>
      </c>
      <c r="F39" s="17">
        <v>0</v>
      </c>
      <c r="G39" s="17">
        <v>0</v>
      </c>
      <c r="H39" s="17">
        <f t="shared" si="23"/>
        <v>3</v>
      </c>
      <c r="I39" s="17">
        <v>3</v>
      </c>
      <c r="J39" s="4">
        <v>0</v>
      </c>
      <c r="K39" s="4">
        <v>0</v>
      </c>
      <c r="L39" s="4">
        <v>0</v>
      </c>
      <c r="M39" s="18">
        <f t="shared" si="19"/>
        <v>0</v>
      </c>
      <c r="N39" s="4">
        <v>0</v>
      </c>
      <c r="O39" s="4">
        <v>0</v>
      </c>
      <c r="P39" s="4">
        <v>0</v>
      </c>
      <c r="Q39" s="4">
        <v>0</v>
      </c>
      <c r="R39" s="18">
        <f t="shared" si="20"/>
        <v>0</v>
      </c>
      <c r="S39" s="4">
        <v>0</v>
      </c>
      <c r="T39" s="4">
        <v>0</v>
      </c>
      <c r="U39" s="4">
        <v>0</v>
      </c>
      <c r="V39" s="18">
        <f t="shared" si="21"/>
        <v>0</v>
      </c>
      <c r="W39" s="4">
        <v>0</v>
      </c>
      <c r="X39" s="4">
        <v>0</v>
      </c>
      <c r="Y39" s="18">
        <f t="shared" si="7"/>
        <v>3</v>
      </c>
      <c r="Z39" s="4">
        <v>0</v>
      </c>
      <c r="AA39" s="4">
        <v>0</v>
      </c>
      <c r="AB39" s="4">
        <v>0</v>
      </c>
      <c r="AC39" s="18">
        <f t="shared" si="22"/>
        <v>0</v>
      </c>
      <c r="AD39" s="4">
        <v>0</v>
      </c>
      <c r="AE39" s="18">
        <v>0</v>
      </c>
      <c r="AF39" s="4"/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/>
      <c r="AN39" s="4"/>
      <c r="AO39" s="4"/>
      <c r="AP39" s="4"/>
    </row>
    <row r="40" spans="1:42" ht="25.5" x14ac:dyDescent="0.25">
      <c r="A40" s="22" t="s">
        <v>99</v>
      </c>
      <c r="B40" s="110" t="s">
        <v>137</v>
      </c>
      <c r="C40" s="16">
        <f t="shared" si="17"/>
        <v>4</v>
      </c>
      <c r="D40" s="17">
        <f t="shared" si="27"/>
        <v>0</v>
      </c>
      <c r="E40" s="20">
        <v>4</v>
      </c>
      <c r="F40" s="17">
        <v>0</v>
      </c>
      <c r="G40" s="17">
        <v>0</v>
      </c>
      <c r="H40" s="17">
        <f t="shared" si="23"/>
        <v>0</v>
      </c>
      <c r="I40" s="17">
        <v>0</v>
      </c>
      <c r="J40" s="4">
        <v>0</v>
      </c>
      <c r="K40" s="4">
        <v>0</v>
      </c>
      <c r="L40" s="4">
        <v>0</v>
      </c>
      <c r="M40" s="18">
        <f t="shared" si="19"/>
        <v>1</v>
      </c>
      <c r="N40" s="4">
        <v>0</v>
      </c>
      <c r="O40" s="4">
        <v>0</v>
      </c>
      <c r="P40" s="4">
        <v>1</v>
      </c>
      <c r="Q40" s="4">
        <v>0</v>
      </c>
      <c r="R40" s="18">
        <f t="shared" si="20"/>
        <v>1</v>
      </c>
      <c r="S40" s="4">
        <v>0</v>
      </c>
      <c r="T40" s="4">
        <v>1</v>
      </c>
      <c r="U40" s="4">
        <v>0</v>
      </c>
      <c r="V40" s="18">
        <f t="shared" si="21"/>
        <v>2</v>
      </c>
      <c r="W40" s="4">
        <v>0</v>
      </c>
      <c r="X40" s="4">
        <v>0</v>
      </c>
      <c r="Y40" s="18">
        <f t="shared" si="7"/>
        <v>2</v>
      </c>
      <c r="Z40" s="4">
        <v>1</v>
      </c>
      <c r="AA40" s="4">
        <v>2</v>
      </c>
      <c r="AB40" s="4">
        <v>0</v>
      </c>
      <c r="AC40" s="18">
        <f t="shared" si="22"/>
        <v>2</v>
      </c>
      <c r="AD40" s="4">
        <v>0</v>
      </c>
      <c r="AE40" s="18">
        <v>2</v>
      </c>
      <c r="AF40" s="4"/>
      <c r="AG40" s="4">
        <v>2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/>
      <c r="AN40" s="4"/>
      <c r="AO40" s="4"/>
      <c r="AP40" s="4"/>
    </row>
    <row r="41" spans="1:42" x14ac:dyDescent="0.25">
      <c r="A41" s="22" t="s">
        <v>184</v>
      </c>
      <c r="B41" s="110" t="s">
        <v>185</v>
      </c>
      <c r="C41" s="16">
        <f t="shared" si="17"/>
        <v>0</v>
      </c>
      <c r="D41" s="17">
        <f t="shared" si="25"/>
        <v>0</v>
      </c>
      <c r="E41" s="20">
        <v>0</v>
      </c>
      <c r="F41" s="17">
        <v>0</v>
      </c>
      <c r="G41" s="17">
        <v>0</v>
      </c>
      <c r="H41" s="17">
        <f t="shared" si="23"/>
        <v>2</v>
      </c>
      <c r="I41" s="17">
        <v>2</v>
      </c>
      <c r="J41" s="4">
        <v>0</v>
      </c>
      <c r="K41" s="4">
        <v>0</v>
      </c>
      <c r="L41" s="4">
        <v>0</v>
      </c>
      <c r="M41" s="18">
        <f t="shared" si="19"/>
        <v>0</v>
      </c>
      <c r="N41" s="4">
        <v>0</v>
      </c>
      <c r="O41" s="4">
        <v>0</v>
      </c>
      <c r="P41" s="4">
        <v>0</v>
      </c>
      <c r="Q41" s="4">
        <v>0</v>
      </c>
      <c r="R41" s="18">
        <f t="shared" si="20"/>
        <v>0</v>
      </c>
      <c r="S41" s="4">
        <v>0</v>
      </c>
      <c r="T41" s="4">
        <v>0</v>
      </c>
      <c r="U41" s="4">
        <v>0</v>
      </c>
      <c r="V41" s="18">
        <f t="shared" si="21"/>
        <v>0</v>
      </c>
      <c r="W41" s="4">
        <v>0</v>
      </c>
      <c r="X41" s="4">
        <v>0</v>
      </c>
      <c r="Y41" s="18">
        <f t="shared" si="7"/>
        <v>2</v>
      </c>
      <c r="Z41" s="4">
        <v>0</v>
      </c>
      <c r="AA41" s="4">
        <v>0</v>
      </c>
      <c r="AB41" s="4">
        <v>0</v>
      </c>
      <c r="AC41" s="18">
        <f t="shared" si="22"/>
        <v>0</v>
      </c>
      <c r="AD41" s="4">
        <v>0</v>
      </c>
      <c r="AE41" s="18">
        <v>0</v>
      </c>
      <c r="AF41" s="4"/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/>
      <c r="AM41" s="4"/>
      <c r="AN41" s="4"/>
      <c r="AO41" s="4"/>
      <c r="AP41" s="4"/>
    </row>
    <row r="42" spans="1:42" x14ac:dyDescent="0.25">
      <c r="A42" s="22" t="s">
        <v>52</v>
      </c>
      <c r="B42" s="13" t="s">
        <v>3</v>
      </c>
      <c r="C42" s="16">
        <f t="shared" si="17"/>
        <v>0</v>
      </c>
      <c r="D42" s="17">
        <f t="shared" si="25"/>
        <v>0</v>
      </c>
      <c r="E42" s="20">
        <v>0</v>
      </c>
      <c r="F42" s="17">
        <v>0</v>
      </c>
      <c r="G42" s="17">
        <v>0</v>
      </c>
      <c r="H42" s="17">
        <f t="shared" si="23"/>
        <v>0</v>
      </c>
      <c r="I42" s="17">
        <v>0</v>
      </c>
      <c r="J42" s="4">
        <v>0</v>
      </c>
      <c r="K42" s="4">
        <v>0</v>
      </c>
      <c r="L42" s="4">
        <v>0</v>
      </c>
      <c r="M42" s="18">
        <f t="shared" si="19"/>
        <v>0</v>
      </c>
      <c r="N42" s="4">
        <v>0</v>
      </c>
      <c r="O42" s="4">
        <v>0</v>
      </c>
      <c r="P42" s="4">
        <v>0</v>
      </c>
      <c r="Q42" s="4">
        <v>0</v>
      </c>
      <c r="R42" s="18">
        <f t="shared" si="20"/>
        <v>0</v>
      </c>
      <c r="S42" s="4">
        <v>0</v>
      </c>
      <c r="T42" s="4">
        <v>0</v>
      </c>
      <c r="U42" s="4">
        <v>0</v>
      </c>
      <c r="V42" s="18">
        <f t="shared" si="21"/>
        <v>0</v>
      </c>
      <c r="W42" s="4">
        <v>0</v>
      </c>
      <c r="X42" s="4">
        <v>0</v>
      </c>
      <c r="Y42" s="18">
        <f t="shared" si="7"/>
        <v>0</v>
      </c>
      <c r="Z42" s="4">
        <v>0</v>
      </c>
      <c r="AA42" s="4">
        <v>0</v>
      </c>
      <c r="AB42" s="4">
        <v>0</v>
      </c>
      <c r="AC42" s="18">
        <f t="shared" si="22"/>
        <v>0</v>
      </c>
      <c r="AD42" s="4">
        <v>0</v>
      </c>
      <c r="AE42" s="18">
        <v>0</v>
      </c>
      <c r="AF42" s="4"/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/>
      <c r="AN42" s="4"/>
      <c r="AO42" s="4"/>
      <c r="AP42" s="4"/>
    </row>
    <row r="43" spans="1:42" s="116" customFormat="1" x14ac:dyDescent="0.25">
      <c r="A43" s="22"/>
      <c r="B43" s="13" t="s">
        <v>16</v>
      </c>
      <c r="C43" s="6">
        <f t="shared" ref="C43:AP43" si="28">C8+C11+C14+C17+C18+C19+C27+C33+C34+C35+C36+C37+C38+C39+C40+C41+C42</f>
        <v>233</v>
      </c>
      <c r="D43" s="6">
        <f t="shared" si="28"/>
        <v>0</v>
      </c>
      <c r="E43" s="6">
        <f t="shared" si="28"/>
        <v>233</v>
      </c>
      <c r="F43" s="6">
        <f t="shared" si="28"/>
        <v>0</v>
      </c>
      <c r="G43" s="6">
        <f t="shared" si="28"/>
        <v>0</v>
      </c>
      <c r="H43" s="6">
        <f t="shared" si="28"/>
        <v>151</v>
      </c>
      <c r="I43" s="6">
        <f t="shared" si="28"/>
        <v>129</v>
      </c>
      <c r="J43" s="6">
        <f t="shared" si="28"/>
        <v>12</v>
      </c>
      <c r="K43" s="6">
        <f t="shared" si="28"/>
        <v>10</v>
      </c>
      <c r="L43" s="6">
        <f t="shared" si="28"/>
        <v>4</v>
      </c>
      <c r="M43" s="6">
        <f t="shared" si="28"/>
        <v>153</v>
      </c>
      <c r="N43" s="6">
        <f t="shared" si="28"/>
        <v>41</v>
      </c>
      <c r="O43" s="6">
        <f t="shared" si="28"/>
        <v>14</v>
      </c>
      <c r="P43" s="6">
        <f t="shared" si="28"/>
        <v>98</v>
      </c>
      <c r="Q43" s="6">
        <f t="shared" si="28"/>
        <v>0</v>
      </c>
      <c r="R43" s="6">
        <f t="shared" si="28"/>
        <v>47</v>
      </c>
      <c r="S43" s="6">
        <f t="shared" si="28"/>
        <v>0</v>
      </c>
      <c r="T43" s="6">
        <f t="shared" si="28"/>
        <v>36</v>
      </c>
      <c r="U43" s="6">
        <f t="shared" si="28"/>
        <v>11</v>
      </c>
      <c r="V43" s="6">
        <f t="shared" si="28"/>
        <v>200</v>
      </c>
      <c r="W43" s="6">
        <f t="shared" si="28"/>
        <v>0</v>
      </c>
      <c r="X43" s="6">
        <f t="shared" si="28"/>
        <v>4</v>
      </c>
      <c r="Y43" s="6">
        <f t="shared" si="28"/>
        <v>158</v>
      </c>
      <c r="Z43" s="6">
        <f t="shared" si="28"/>
        <v>5</v>
      </c>
      <c r="AA43" s="6">
        <f t="shared" si="28"/>
        <v>37</v>
      </c>
      <c r="AB43" s="6">
        <f t="shared" si="28"/>
        <v>7</v>
      </c>
      <c r="AC43" s="6">
        <f t="shared" si="28"/>
        <v>44</v>
      </c>
      <c r="AD43" s="6">
        <f t="shared" si="28"/>
        <v>7</v>
      </c>
      <c r="AE43" s="6">
        <f t="shared" si="28"/>
        <v>37</v>
      </c>
      <c r="AF43" s="6">
        <f t="shared" si="28"/>
        <v>0</v>
      </c>
      <c r="AG43" s="6">
        <f t="shared" si="28"/>
        <v>36</v>
      </c>
      <c r="AH43" s="6">
        <f t="shared" si="28"/>
        <v>1</v>
      </c>
      <c r="AI43" s="6">
        <f t="shared" si="28"/>
        <v>2</v>
      </c>
      <c r="AJ43" s="6">
        <f t="shared" si="28"/>
        <v>3</v>
      </c>
      <c r="AK43" s="6">
        <f t="shared" si="28"/>
        <v>1</v>
      </c>
      <c r="AL43" s="6">
        <f t="shared" si="28"/>
        <v>2</v>
      </c>
      <c r="AM43" s="6">
        <f t="shared" si="28"/>
        <v>0</v>
      </c>
      <c r="AN43" s="6">
        <f t="shared" si="28"/>
        <v>0</v>
      </c>
      <c r="AO43" s="6">
        <f t="shared" si="28"/>
        <v>0</v>
      </c>
      <c r="AP43" s="6">
        <f t="shared" si="28"/>
        <v>0</v>
      </c>
    </row>
    <row r="44" spans="1:42" x14ac:dyDescent="0.25">
      <c r="A44" s="23"/>
      <c r="B44" s="23"/>
      <c r="C44" s="23" t="s">
        <v>103</v>
      </c>
      <c r="D44" s="23" t="s">
        <v>104</v>
      </c>
      <c r="E44" s="23" t="s">
        <v>47</v>
      </c>
      <c r="F44" s="23" t="s">
        <v>105</v>
      </c>
      <c r="G44" s="23" t="s">
        <v>106</v>
      </c>
      <c r="H44" s="23" t="s">
        <v>107</v>
      </c>
      <c r="I44" s="23" t="s">
        <v>108</v>
      </c>
      <c r="J44" s="23" t="s">
        <v>52</v>
      </c>
      <c r="K44" s="23" t="s">
        <v>81</v>
      </c>
      <c r="L44" s="23" t="s">
        <v>82</v>
      </c>
      <c r="M44" s="23" t="s">
        <v>83</v>
      </c>
      <c r="N44" s="23" t="s">
        <v>84</v>
      </c>
      <c r="O44" s="23" t="s">
        <v>94</v>
      </c>
      <c r="P44" s="23" t="s">
        <v>109</v>
      </c>
      <c r="Q44" s="23" t="s">
        <v>110</v>
      </c>
      <c r="R44" s="23" t="s">
        <v>111</v>
      </c>
      <c r="S44" s="23" t="s">
        <v>112</v>
      </c>
      <c r="T44" s="23" t="s">
        <v>113</v>
      </c>
      <c r="U44" s="23" t="s">
        <v>114</v>
      </c>
      <c r="V44" s="23" t="s">
        <v>115</v>
      </c>
      <c r="W44" s="23" t="s">
        <v>116</v>
      </c>
      <c r="X44" s="23" t="s">
        <v>117</v>
      </c>
      <c r="Y44" s="23" t="s">
        <v>118</v>
      </c>
      <c r="Z44" s="23" t="s">
        <v>119</v>
      </c>
      <c r="AA44" s="23" t="s">
        <v>120</v>
      </c>
      <c r="AB44" s="23" t="s">
        <v>121</v>
      </c>
      <c r="AC44" s="23" t="s">
        <v>122</v>
      </c>
      <c r="AD44" s="23" t="s">
        <v>123</v>
      </c>
      <c r="AE44" s="23" t="s">
        <v>124</v>
      </c>
      <c r="AF44" s="23" t="s">
        <v>125</v>
      </c>
      <c r="AG44" s="23" t="s">
        <v>126</v>
      </c>
      <c r="AH44" s="23" t="s">
        <v>127</v>
      </c>
      <c r="AI44" s="23" t="s">
        <v>128</v>
      </c>
      <c r="AJ44" s="23" t="s">
        <v>129</v>
      </c>
      <c r="AK44" s="23" t="s">
        <v>130</v>
      </c>
      <c r="AL44" s="23" t="s">
        <v>131</v>
      </c>
      <c r="AM44" s="23" t="s">
        <v>132</v>
      </c>
      <c r="AN44" s="23" t="s">
        <v>133</v>
      </c>
      <c r="AO44" s="23" t="s">
        <v>134</v>
      </c>
      <c r="AP44" s="23" t="s">
        <v>135</v>
      </c>
    </row>
    <row r="45" spans="1:4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1:4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1:4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1:4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1:4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1:4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1:4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:4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:4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:4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:4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:4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:4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1:4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1:4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1:4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1:4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1:4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1:4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1:4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1:4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1:4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1:4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1:4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1:4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1:4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1:4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1:4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1:4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1:4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1:4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1:4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1:4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1:4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1:4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1:4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</row>
    <row r="85" spans="1:4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</row>
    <row r="86" spans="1:4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</row>
    <row r="87" spans="1:4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</row>
    <row r="88" spans="1:4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</row>
    <row r="89" spans="1:4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</row>
    <row r="90" spans="1:4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</row>
    <row r="91" spans="1:4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</row>
    <row r="92" spans="1:4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</row>
    <row r="93" spans="1:4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</row>
    <row r="94" spans="1:4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</row>
    <row r="95" spans="1:4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</row>
    <row r="96" spans="1:42" x14ac:dyDescent="0.25">
      <c r="A96" s="23"/>
      <c r="B96" s="24"/>
      <c r="C96" s="24"/>
      <c r="D96" s="24"/>
      <c r="E96" s="24"/>
      <c r="F96" s="24"/>
      <c r="G96" s="24"/>
      <c r="H96" s="24"/>
      <c r="I96" s="2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</row>
    <row r="97" spans="1:42" x14ac:dyDescent="0.25">
      <c r="A97" s="23"/>
      <c r="B97" s="24"/>
      <c r="C97" s="24"/>
      <c r="D97" s="24"/>
      <c r="E97" s="24"/>
      <c r="F97" s="24"/>
      <c r="G97" s="24"/>
      <c r="H97" s="24"/>
      <c r="I97" s="2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</row>
    <row r="98" spans="1:42" x14ac:dyDescent="0.25">
      <c r="A98" s="23"/>
      <c r="B98" s="24"/>
      <c r="C98" s="24"/>
      <c r="D98" s="24"/>
      <c r="E98" s="24"/>
      <c r="F98" s="24"/>
      <c r="G98" s="24"/>
      <c r="H98" s="24"/>
      <c r="I98" s="2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</row>
    <row r="99" spans="1:42" x14ac:dyDescent="0.25">
      <c r="A99" s="23"/>
      <c r="B99" s="24"/>
      <c r="C99" s="24"/>
      <c r="D99" s="24"/>
      <c r="E99" s="24"/>
      <c r="F99" s="24"/>
      <c r="G99" s="24"/>
      <c r="H99" s="24"/>
      <c r="I99" s="2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</row>
    <row r="100" spans="1:42" x14ac:dyDescent="0.25">
      <c r="A100" s="23"/>
      <c r="B100" s="24"/>
      <c r="C100" s="24"/>
      <c r="D100" s="24"/>
      <c r="E100" s="24"/>
      <c r="F100" s="24"/>
      <c r="G100" s="24"/>
      <c r="H100" s="24"/>
      <c r="I100" s="2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</row>
    <row r="101" spans="1:42" x14ac:dyDescent="0.25">
      <c r="A101" s="23"/>
      <c r="B101" s="24"/>
      <c r="C101" s="24"/>
      <c r="D101" s="24"/>
      <c r="E101" s="24"/>
      <c r="F101" s="24"/>
      <c r="G101" s="24"/>
      <c r="H101" s="24"/>
      <c r="I101" s="2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25">
      <c r="A102" s="23"/>
      <c r="B102" s="24"/>
      <c r="C102" s="24"/>
      <c r="D102" s="24"/>
      <c r="E102" s="24"/>
      <c r="F102" s="24"/>
      <c r="G102" s="24"/>
      <c r="H102" s="24"/>
      <c r="I102" s="2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</row>
    <row r="103" spans="1:42" x14ac:dyDescent="0.25">
      <c r="A103" s="23"/>
      <c r="B103" s="24"/>
      <c r="C103" s="24"/>
      <c r="D103" s="24"/>
      <c r="E103" s="24"/>
      <c r="F103" s="24"/>
      <c r="G103" s="24"/>
      <c r="H103" s="24"/>
      <c r="I103" s="2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</row>
    <row r="104" spans="1:42" x14ac:dyDescent="0.25">
      <c r="A104" s="23"/>
      <c r="B104" s="25"/>
      <c r="C104" s="25"/>
      <c r="D104" s="25"/>
      <c r="E104" s="25"/>
      <c r="F104" s="25"/>
      <c r="G104" s="25"/>
      <c r="H104" s="25"/>
      <c r="I104" s="2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</row>
    <row r="105" spans="1:42" x14ac:dyDescent="0.25">
      <c r="A105" s="23"/>
      <c r="B105" s="25"/>
      <c r="C105" s="25"/>
      <c r="D105" s="25"/>
      <c r="E105" s="25"/>
      <c r="F105" s="25"/>
      <c r="G105" s="25"/>
      <c r="H105" s="25"/>
      <c r="I105" s="2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</row>
    <row r="106" spans="1:42" x14ac:dyDescent="0.25">
      <c r="A106" s="23"/>
      <c r="B106" s="24"/>
      <c r="C106" s="24"/>
      <c r="D106" s="24"/>
      <c r="E106" s="24"/>
      <c r="F106" s="24"/>
      <c r="G106" s="24"/>
      <c r="H106" s="24"/>
      <c r="I106" s="2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</row>
    <row r="107" spans="1:42" x14ac:dyDescent="0.25">
      <c r="A107" s="26"/>
      <c r="B107" s="27"/>
      <c r="C107" s="27"/>
      <c r="D107" s="27"/>
      <c r="E107" s="27"/>
      <c r="F107" s="27"/>
      <c r="G107" s="27"/>
      <c r="H107" s="27"/>
      <c r="I107" s="28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</row>
    <row r="108" spans="1:42" x14ac:dyDescent="0.25">
      <c r="A108" s="23"/>
      <c r="B108" s="25"/>
      <c r="C108" s="25"/>
      <c r="D108" s="25"/>
      <c r="E108" s="25"/>
      <c r="F108" s="25"/>
      <c r="G108" s="25"/>
      <c r="H108" s="25"/>
      <c r="I108" s="2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</row>
    <row r="109" spans="1:42" x14ac:dyDescent="0.25">
      <c r="A109" s="23"/>
      <c r="B109" s="25"/>
      <c r="C109" s="25"/>
      <c r="D109" s="25"/>
      <c r="E109" s="25"/>
      <c r="F109" s="25"/>
      <c r="G109" s="25"/>
      <c r="H109" s="25"/>
      <c r="I109" s="2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</row>
    <row r="110" spans="1:42" x14ac:dyDescent="0.25">
      <c r="A110" s="23"/>
      <c r="B110" s="24"/>
      <c r="C110" s="24"/>
      <c r="D110" s="24"/>
      <c r="E110" s="24"/>
      <c r="F110" s="24"/>
      <c r="G110" s="24"/>
      <c r="H110" s="24"/>
      <c r="I110" s="2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</row>
    <row r="111" spans="1:42" x14ac:dyDescent="0.25">
      <c r="A111" s="26"/>
      <c r="B111" s="27"/>
      <c r="C111" s="27"/>
      <c r="D111" s="27"/>
      <c r="E111" s="27"/>
      <c r="F111" s="27"/>
      <c r="G111" s="27"/>
      <c r="H111" s="27"/>
      <c r="I111" s="28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</row>
    <row r="112" spans="1:42" x14ac:dyDescent="0.25">
      <c r="A112" s="23"/>
      <c r="B112" s="25"/>
      <c r="C112" s="25"/>
      <c r="D112" s="25"/>
      <c r="E112" s="25"/>
      <c r="F112" s="25"/>
      <c r="G112" s="25"/>
      <c r="H112" s="25"/>
      <c r="I112" s="2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</row>
    <row r="113" spans="1:42" x14ac:dyDescent="0.25">
      <c r="A113" s="23"/>
      <c r="B113" s="25"/>
      <c r="C113" s="25"/>
      <c r="D113" s="25"/>
      <c r="E113" s="25"/>
      <c r="F113" s="25"/>
      <c r="G113" s="25"/>
      <c r="H113" s="25"/>
      <c r="I113" s="2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25">
      <c r="A114" s="23"/>
      <c r="B114" s="25"/>
      <c r="C114" s="25"/>
      <c r="D114" s="25"/>
      <c r="E114" s="25"/>
      <c r="F114" s="25"/>
      <c r="G114" s="25"/>
      <c r="H114" s="25"/>
      <c r="I114" s="2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25">
      <c r="A115" s="23"/>
      <c r="B115" s="25"/>
      <c r="C115" s="25"/>
      <c r="D115" s="25"/>
      <c r="E115" s="25"/>
      <c r="F115" s="25"/>
      <c r="G115" s="25"/>
      <c r="H115" s="25"/>
      <c r="I115" s="2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</row>
    <row r="116" spans="1:42" x14ac:dyDescent="0.25">
      <c r="A116" s="23"/>
      <c r="B116" s="25"/>
      <c r="C116" s="25"/>
      <c r="D116" s="25"/>
      <c r="E116" s="25"/>
      <c r="F116" s="25"/>
      <c r="G116" s="25"/>
      <c r="H116" s="25"/>
      <c r="I116" s="2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</row>
    <row r="117" spans="1:42" x14ac:dyDescent="0.25">
      <c r="A117" s="23"/>
      <c r="B117" s="24"/>
      <c r="C117" s="24"/>
      <c r="D117" s="24"/>
      <c r="E117" s="24"/>
      <c r="F117" s="24"/>
      <c r="G117" s="24"/>
      <c r="H117" s="24"/>
      <c r="I117" s="2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</row>
    <row r="118" spans="1:42" x14ac:dyDescent="0.25">
      <c r="A118" s="26"/>
      <c r="B118" s="27"/>
      <c r="C118" s="27"/>
      <c r="D118" s="27"/>
      <c r="E118" s="27"/>
      <c r="F118" s="27"/>
      <c r="G118" s="27"/>
      <c r="H118" s="27"/>
      <c r="I118" s="28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</row>
    <row r="119" spans="1:42" x14ac:dyDescent="0.25">
      <c r="A119" s="23"/>
      <c r="B119" s="25"/>
      <c r="C119" s="25"/>
      <c r="D119" s="25"/>
      <c r="E119" s="25"/>
      <c r="F119" s="25"/>
      <c r="G119" s="25"/>
      <c r="H119" s="25"/>
      <c r="I119" s="2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</row>
    <row r="120" spans="1:42" x14ac:dyDescent="0.25">
      <c r="A120" s="23"/>
      <c r="B120" s="25"/>
      <c r="C120" s="25"/>
      <c r="D120" s="25"/>
      <c r="E120" s="25"/>
      <c r="F120" s="25"/>
      <c r="G120" s="25"/>
      <c r="H120" s="25"/>
      <c r="I120" s="2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</row>
    <row r="121" spans="1:42" x14ac:dyDescent="0.25">
      <c r="A121" s="23"/>
      <c r="B121" s="25"/>
      <c r="C121" s="27"/>
      <c r="D121" s="27"/>
      <c r="E121" s="27"/>
      <c r="F121" s="27"/>
      <c r="G121" s="27"/>
      <c r="H121" s="27"/>
      <c r="I121" s="28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</row>
    <row r="122" spans="1:42" x14ac:dyDescent="0.25">
      <c r="A122" s="23"/>
      <c r="B122" s="25"/>
      <c r="C122" s="27"/>
      <c r="D122" s="27"/>
      <c r="E122" s="27"/>
      <c r="F122" s="27"/>
      <c r="G122" s="27"/>
      <c r="H122" s="27"/>
      <c r="I122" s="28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</row>
    <row r="123" spans="1:42" x14ac:dyDescent="0.25">
      <c r="A123" s="23"/>
      <c r="B123" s="25"/>
      <c r="C123" s="25"/>
      <c r="D123" s="25"/>
      <c r="E123" s="25"/>
      <c r="F123" s="25"/>
      <c r="G123" s="25"/>
      <c r="H123" s="25"/>
      <c r="I123" s="2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</row>
    <row r="124" spans="1:42" x14ac:dyDescent="0.25">
      <c r="A124" s="23"/>
      <c r="B124" s="25"/>
      <c r="C124" s="25"/>
      <c r="D124" s="25"/>
      <c r="E124" s="25"/>
      <c r="F124" s="25"/>
      <c r="G124" s="25"/>
      <c r="H124" s="25"/>
      <c r="I124" s="2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</row>
    <row r="125" spans="1:42" x14ac:dyDescent="0.25">
      <c r="A125" s="23"/>
      <c r="B125" s="25"/>
      <c r="C125" s="25"/>
      <c r="D125" s="25"/>
      <c r="E125" s="25"/>
      <c r="F125" s="25"/>
      <c r="G125" s="25"/>
      <c r="H125" s="25"/>
      <c r="I125" s="2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</row>
    <row r="126" spans="1:42" x14ac:dyDescent="0.25">
      <c r="A126" s="23"/>
      <c r="B126" s="24"/>
      <c r="C126" s="24"/>
      <c r="D126" s="24"/>
      <c r="E126" s="24"/>
      <c r="F126" s="24"/>
      <c r="G126" s="24"/>
      <c r="H126" s="24"/>
      <c r="I126" s="2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</row>
    <row r="127" spans="1:42" x14ac:dyDescent="0.25">
      <c r="A127" s="29"/>
      <c r="B127" s="27"/>
      <c r="C127" s="24"/>
      <c r="D127" s="24"/>
      <c r="E127" s="24"/>
      <c r="F127" s="24"/>
      <c r="G127" s="24"/>
      <c r="H127" s="24"/>
      <c r="I127" s="2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</row>
    <row r="128" spans="1:42" x14ac:dyDescent="0.25">
      <c r="A128" s="23"/>
      <c r="B128" s="25"/>
      <c r="C128" s="27"/>
      <c r="D128" s="27"/>
      <c r="E128" s="27"/>
      <c r="F128" s="27"/>
      <c r="G128" s="27"/>
      <c r="H128" s="27"/>
      <c r="I128" s="28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</row>
    <row r="129" spans="1:42" x14ac:dyDescent="0.25">
      <c r="A129" s="23"/>
      <c r="B129" s="25"/>
      <c r="C129" s="25"/>
      <c r="D129" s="25"/>
      <c r="E129" s="25"/>
      <c r="F129" s="25"/>
      <c r="G129" s="25"/>
      <c r="H129" s="25"/>
      <c r="I129" s="2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</row>
    <row r="130" spans="1:42" x14ac:dyDescent="0.25">
      <c r="A130" s="23"/>
      <c r="B130" s="25"/>
      <c r="C130" s="25"/>
      <c r="D130" s="25"/>
      <c r="E130" s="25"/>
      <c r="F130" s="25"/>
      <c r="G130" s="25"/>
      <c r="H130" s="25"/>
      <c r="I130" s="2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</row>
    <row r="131" spans="1:42" x14ac:dyDescent="0.25">
      <c r="A131" s="23"/>
      <c r="B131" s="24"/>
      <c r="C131" s="24"/>
      <c r="D131" s="24"/>
      <c r="E131" s="24"/>
      <c r="F131" s="24"/>
      <c r="G131" s="24"/>
      <c r="H131" s="24"/>
      <c r="I131" s="24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</row>
    <row r="132" spans="1:42" x14ac:dyDescent="0.25">
      <c r="A132" s="29"/>
      <c r="B132" s="27"/>
      <c r="C132" s="27"/>
      <c r="D132" s="27"/>
      <c r="E132" s="27"/>
      <c r="F132" s="27"/>
      <c r="G132" s="27"/>
      <c r="H132" s="27"/>
      <c r="I132" s="28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</row>
    <row r="133" spans="1:42" x14ac:dyDescent="0.25">
      <c r="A133" s="29"/>
      <c r="B133" s="27"/>
      <c r="C133" s="27"/>
      <c r="D133" s="27"/>
      <c r="E133" s="27"/>
      <c r="F133" s="27"/>
      <c r="G133" s="27"/>
      <c r="H133" s="27"/>
      <c r="I133" s="28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</row>
  </sheetData>
  <mergeCells count="48">
    <mergeCell ref="K5:K6"/>
    <mergeCell ref="M5:M6"/>
    <mergeCell ref="F5:F6"/>
    <mergeCell ref="G5:G6"/>
    <mergeCell ref="H5:H6"/>
    <mergeCell ref="I5:I6"/>
    <mergeCell ref="J5:J6"/>
    <mergeCell ref="AG4:AG6"/>
    <mergeCell ref="AH4:AL4"/>
    <mergeCell ref="A1:B1"/>
    <mergeCell ref="C1:AL1"/>
    <mergeCell ref="AM1:AP1"/>
    <mergeCell ref="A2:AP2"/>
    <mergeCell ref="A3:AP3"/>
    <mergeCell ref="A4:B6"/>
    <mergeCell ref="C4:G4"/>
    <mergeCell ref="H4:K4"/>
    <mergeCell ref="L4:L6"/>
    <mergeCell ref="M4:V4"/>
    <mergeCell ref="O5:O6"/>
    <mergeCell ref="C5:C6"/>
    <mergeCell ref="D5:D6"/>
    <mergeCell ref="E5:E6"/>
    <mergeCell ref="AF4:AF6"/>
    <mergeCell ref="AC5:AC6"/>
    <mergeCell ref="AD5:AD6"/>
    <mergeCell ref="AE5:AE6"/>
    <mergeCell ref="AA5:AA6"/>
    <mergeCell ref="AB5:AB6"/>
    <mergeCell ref="W4:W6"/>
    <mergeCell ref="X4:X6"/>
    <mergeCell ref="Y4:Y6"/>
    <mergeCell ref="Z4:Z6"/>
    <mergeCell ref="AA4:AE4"/>
    <mergeCell ref="N5:N6"/>
    <mergeCell ref="P5:P6"/>
    <mergeCell ref="Q5:Q6"/>
    <mergeCell ref="R5:U5"/>
    <mergeCell ref="V5:V6"/>
    <mergeCell ref="AM4:AM6"/>
    <mergeCell ref="AN4:AN6"/>
    <mergeCell ref="AO4:AO6"/>
    <mergeCell ref="AP4:AP6"/>
    <mergeCell ref="AH5:AH6"/>
    <mergeCell ref="AI5:AI6"/>
    <mergeCell ref="AJ5:AJ6"/>
    <mergeCell ref="AL5:AL6"/>
    <mergeCell ref="AK5:A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Ալ. Հարությունյան</vt:lpstr>
      <vt:lpstr>Ա. Դարբինյան</vt:lpstr>
      <vt:lpstr>Ա. Հարությունյան</vt:lpstr>
      <vt:lpstr>Ա. Ղազարյան</vt:lpstr>
      <vt:lpstr>Ա. Ավագյան</vt:lpstr>
      <vt:lpstr>Ա. Ծատուրյան</vt:lpstr>
      <vt:lpstr>Ա. Պողոսյան</vt:lpstr>
      <vt:lpstr>Ա. Միրզոյան</vt:lpstr>
      <vt:lpstr>Ա. Մկրտչյան</vt:lpstr>
      <vt:lpstr>Ա. Դիլանյան</vt:lpstr>
      <vt:lpstr>Ա. Թովմասյան</vt:lpstr>
      <vt:lpstr>Ա. Ալավերդյան</vt:lpstr>
      <vt:lpstr>Գ. Սոսյան</vt:lpstr>
      <vt:lpstr>Գ. Առաքելյան</vt:lpstr>
      <vt:lpstr>Էդ. Նահապետյան</vt:lpstr>
      <vt:lpstr>Լ. Հակոբյան</vt:lpstr>
      <vt:lpstr>Կ. Ավետիսյան</vt:lpstr>
      <vt:lpstr>Կ. Զարիկյան</vt:lpstr>
      <vt:lpstr>Կ. Մաթևոսյան</vt:lpstr>
      <vt:lpstr>Կ. Բաղդասարյան</vt:lpstr>
      <vt:lpstr>Հ. Հովհաննիսյան</vt:lpstr>
      <vt:lpstr>Հ. Այվազյան</vt:lpstr>
      <vt:lpstr>Մ. Համբարձումյան</vt:lpstr>
      <vt:lpstr>Մ. Մելքումյան</vt:lpstr>
      <vt:lpstr>Ռ. Հակոբյան</vt:lpstr>
      <vt:lpstr>Ռ. Սարգսյան</vt:lpstr>
      <vt:lpstr>Ռ. Խանդանյան</vt:lpstr>
      <vt:lpstr>Ս. Հովակիմյան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2019-05-30T13:45:46Z</dcterms:modified>
</cp:coreProperties>
</file>