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Ա.Սուքոյան" sheetId="2" r:id="rId2"/>
    <sheet name="Կ.Պետրոսյան" sheetId="1" r:id="rId3"/>
  </sheets>
  <calcPr calcId="162913"/>
  <customWorkbookViews>
    <customWorkbookView name="user - Personal View" guid="{205319B6-D62A-44B2-9BAA-676357108E69}" mergeInterval="0" personalView="1" maximized="1" xWindow="1" yWindow="1" windowWidth="1280" windowHeight="794" activeSheetId="3"/>
  </customWorkbookViews>
</workbook>
</file>

<file path=xl/calcChain.xml><?xml version="1.0" encoding="utf-8"?>
<calcChain xmlns="http://schemas.openxmlformats.org/spreadsheetml/2006/main">
  <c r="E22" i="2" l="1"/>
  <c r="F22" i="2"/>
  <c r="G22" i="2"/>
  <c r="G22" i="3"/>
  <c r="H22" i="2"/>
  <c r="J22" i="2"/>
  <c r="K22" i="2"/>
  <c r="K22" i="3"/>
  <c r="AC22" i="3"/>
  <c r="M22" i="2"/>
  <c r="N22" i="2"/>
  <c r="P22" i="2"/>
  <c r="P22" i="3"/>
  <c r="AD22" i="3"/>
  <c r="T22" i="2"/>
  <c r="U22" i="2"/>
  <c r="V22" i="2"/>
  <c r="V22" i="3"/>
  <c r="E22" i="1"/>
  <c r="F22" i="1"/>
  <c r="F22" i="3"/>
  <c r="G22" i="1"/>
  <c r="Z22" i="1"/>
  <c r="H22" i="1"/>
  <c r="H22" i="3"/>
  <c r="J22" i="1"/>
  <c r="J22" i="3"/>
  <c r="K22" i="1"/>
  <c r="AC22" i="1"/>
  <c r="M22" i="1"/>
  <c r="AD22" i="1"/>
  <c r="N22" i="1"/>
  <c r="N22" i="3"/>
  <c r="P22" i="1"/>
  <c r="T22" i="1"/>
  <c r="U22" i="1"/>
  <c r="U22" i="3"/>
  <c r="V22" i="1"/>
  <c r="X22" i="1"/>
  <c r="Z21" i="1"/>
  <c r="Z20" i="1"/>
  <c r="Z19" i="1"/>
  <c r="Z21" i="2"/>
  <c r="Z20" i="2"/>
  <c r="Z19" i="2"/>
  <c r="AB22" i="1"/>
  <c r="AA22" i="1"/>
  <c r="Y22" i="1"/>
  <c r="AD21" i="1"/>
  <c r="AC21" i="1"/>
  <c r="AB21" i="1"/>
  <c r="AA21" i="1"/>
  <c r="Y21" i="1"/>
  <c r="X21" i="1"/>
  <c r="W21" i="1"/>
  <c r="AD20" i="1"/>
  <c r="AC20" i="1"/>
  <c r="AB20" i="1"/>
  <c r="AA20" i="1"/>
  <c r="Y20" i="1"/>
  <c r="X20" i="1"/>
  <c r="W20" i="1"/>
  <c r="AD19" i="1"/>
  <c r="AC19" i="1"/>
  <c r="AB19" i="1"/>
  <c r="AA19" i="1"/>
  <c r="Y19" i="1"/>
  <c r="X19" i="1"/>
  <c r="W19" i="1"/>
  <c r="L20" i="3"/>
  <c r="L21" i="3"/>
  <c r="X21" i="3"/>
  <c r="L19" i="3"/>
  <c r="AD20" i="2"/>
  <c r="AD21" i="2"/>
  <c r="AC20" i="2"/>
  <c r="AC21" i="2"/>
  <c r="AB20" i="2"/>
  <c r="AB21" i="2"/>
  <c r="AA20" i="2"/>
  <c r="AA21" i="2"/>
  <c r="Y20" i="2"/>
  <c r="Y21" i="2"/>
  <c r="X20" i="2"/>
  <c r="X21" i="2"/>
  <c r="W20" i="2"/>
  <c r="W21" i="2"/>
  <c r="AD19" i="2"/>
  <c r="AC19" i="2"/>
  <c r="AB19" i="2"/>
  <c r="AA19" i="2"/>
  <c r="Y19" i="2"/>
  <c r="X19" i="2"/>
  <c r="W19" i="2"/>
  <c r="E19" i="3"/>
  <c r="W19" i="3"/>
  <c r="F19" i="3"/>
  <c r="Y19" i="3"/>
  <c r="G19" i="3"/>
  <c r="Z19" i="3"/>
  <c r="H19" i="3"/>
  <c r="I19" i="3"/>
  <c r="AB19" i="3"/>
  <c r="J19" i="3"/>
  <c r="K19" i="3"/>
  <c r="M19" i="3"/>
  <c r="N19" i="3"/>
  <c r="AD19" i="3"/>
  <c r="O19" i="3"/>
  <c r="P19" i="3"/>
  <c r="Q19" i="3"/>
  <c r="R19" i="3"/>
  <c r="S19" i="3"/>
  <c r="T19" i="3"/>
  <c r="U19" i="3"/>
  <c r="V19" i="3"/>
  <c r="F20" i="3"/>
  <c r="AA20" i="3"/>
  <c r="Y20" i="3"/>
  <c r="G20" i="3"/>
  <c r="Z20" i="3"/>
  <c r="H20" i="3"/>
  <c r="I20" i="3"/>
  <c r="AB20" i="3"/>
  <c r="J20" i="3"/>
  <c r="K20" i="3"/>
  <c r="AC20" i="3"/>
  <c r="M20" i="3"/>
  <c r="AD20" i="3"/>
  <c r="N20" i="3"/>
  <c r="O20" i="3"/>
  <c r="P20" i="3"/>
  <c r="Q20" i="3"/>
  <c r="R20" i="3"/>
  <c r="S20" i="3"/>
  <c r="T20" i="3"/>
  <c r="X20" i="3"/>
  <c r="U20" i="3"/>
  <c r="V20" i="3"/>
  <c r="F21" i="3"/>
  <c r="AA21" i="3"/>
  <c r="G21" i="3"/>
  <c r="H21" i="3"/>
  <c r="Z21" i="3"/>
  <c r="I21" i="3"/>
  <c r="J21" i="3"/>
  <c r="AB21" i="3"/>
  <c r="K21" i="3"/>
  <c r="AC21" i="3"/>
  <c r="M21" i="3"/>
  <c r="AD21" i="3"/>
  <c r="N21" i="3"/>
  <c r="O21" i="3"/>
  <c r="P21" i="3"/>
  <c r="Q21" i="3"/>
  <c r="R21" i="3"/>
  <c r="S21" i="3"/>
  <c r="T21" i="3"/>
  <c r="U21" i="3"/>
  <c r="V21" i="3"/>
  <c r="I22" i="3"/>
  <c r="O22" i="3"/>
  <c r="Q22" i="3"/>
  <c r="R22" i="3"/>
  <c r="S22" i="3"/>
  <c r="E20" i="3"/>
  <c r="W20" i="3"/>
  <c r="E21" i="3"/>
  <c r="E22" i="3"/>
  <c r="W22" i="3"/>
  <c r="AC19" i="3"/>
  <c r="AA19" i="3"/>
  <c r="X19" i="3"/>
  <c r="T22" i="3"/>
  <c r="L22" i="3"/>
  <c r="X22" i="3"/>
  <c r="W22" i="1"/>
  <c r="M22" i="3"/>
  <c r="Z22" i="3"/>
  <c r="AA22" i="3"/>
  <c r="Y22" i="3"/>
  <c r="AB22" i="3"/>
  <c r="W21" i="3"/>
  <c r="Y21" i="3"/>
</calcChain>
</file>

<file path=xl/sharedStrings.xml><?xml version="1.0" encoding="utf-8"?>
<sst xmlns="http://schemas.openxmlformats.org/spreadsheetml/2006/main" count="111" uniqueCount="41">
  <si>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</si>
  <si>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</si>
  <si>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</si>
  <si>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</si>
  <si>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</si>
  <si>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</si>
  <si>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</si>
  <si>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</si>
  <si>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</si>
  <si>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</si>
  <si>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</si>
  <si>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</si>
  <si>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</si>
  <si>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</si>
  <si>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</si>
  <si>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</si>
  <si>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</si>
  <si>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</si>
  <si>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</si>
  <si>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</si>
  <si>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</si>
  <si>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</si>
  <si>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</si>
  <si>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</si>
  <si>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</si>
  <si>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</si>
  <si>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</si>
  <si>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</si>
  <si>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</si>
  <si>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</si>
  <si>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</si>
  <si>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</si>
  <si>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</si>
  <si>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</si>
  <si>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</si>
  <si>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ºðºì²ÜÆ ԿԵՆՏՐՈՆ ºì ՆՈՐՔ ՄԱՐԱՇ ì²ðâ²Î²Ü Þðæ²ÜÜºðÆ ÀÜ¸Ð²Üàôð Æð²ì²êàôÂÚ²Ü ²è²æÆÜ ²îÚ²ÜÆ ¸²î²ð²ÜÆ</t>
  </si>
  <si>
    <t>Ա. ՍՈՒՔՈՅԱՆԻ</t>
  </si>
  <si>
    <t>Կ. ՊԵՏՐՈՍՅԱՆԻ</t>
  </si>
  <si>
    <t>ընդամենը</t>
  </si>
  <si>
    <t>¶àðÌàôÜºàôÂÚ²Ü ìºð²´ºðÚ²È êÜ²ÜÎàôÂÚ²Ü ¶àðÌºðàì 2016թ. 1-ÆÜ ÎÆê²ØÚ²Î</t>
  </si>
  <si>
    <t>ºðºì²ÜÆ ԿԵՆՏՐՈՆ ºì ՆՈՐՔ-ՄԱՐԱՇ ì²ðâ²Î²Ü Þðæ²ÜÜºðÆ ÀÜ¸Ð²Üàôð Æð²ì²êàôÂÚ²Ü ²è²æÆÜ ²îÚ²ÜÆ ¸²î²ð²ÜÆ ԴԱՏԱՎՈՐ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</si>
</sst>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C3" zoomScale="90" zoomScaleNormal="90" workbookViewId="0">
      <selection activeCell="W3" sqref="W1:AD65536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0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16384" width="9.140625" style="11"/>
  </cols>
  <sheetData>
    <row r="1" spans="1:22" s="1" customFormat="1" ht="18.75" customHeight="1" x14ac:dyDescent="0.2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" customFormat="1" ht="19.5" customHeight="1" x14ac:dyDescent="0.2">
      <c r="A2" s="57" t="s">
        <v>35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 x14ac:dyDescent="0.2">
      <c r="A3" s="59"/>
      <c r="B3" s="59"/>
      <c r="C3" s="59"/>
      <c r="D3" s="59"/>
      <c r="E3" s="59"/>
      <c r="F3" s="59"/>
      <c r="G3" s="59"/>
      <c r="H3" s="60" t="s">
        <v>30</v>
      </c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</row>
    <row r="4" spans="1:22" s="1" customFormat="1" ht="41.25" customHeight="1" x14ac:dyDescent="0.2">
      <c r="A4" s="30" t="s">
        <v>28</v>
      </c>
      <c r="B4" s="58" t="s">
        <v>34</v>
      </c>
      <c r="C4" s="58"/>
      <c r="D4" s="58"/>
      <c r="E4" s="52" t="s">
        <v>27</v>
      </c>
      <c r="F4" s="41" t="s">
        <v>26</v>
      </c>
      <c r="G4" s="41"/>
      <c r="H4" s="41"/>
      <c r="I4" s="41"/>
      <c r="J4" s="41"/>
      <c r="K4" s="41"/>
      <c r="L4" s="42" t="s">
        <v>32</v>
      </c>
      <c r="M4" s="35" t="s">
        <v>25</v>
      </c>
      <c r="N4" s="36"/>
      <c r="O4" s="36"/>
      <c r="P4" s="37"/>
      <c r="Q4" s="41" t="s">
        <v>24</v>
      </c>
      <c r="R4" s="41"/>
      <c r="S4" s="41"/>
      <c r="T4" s="30" t="s">
        <v>23</v>
      </c>
      <c r="U4" s="52" t="s">
        <v>22</v>
      </c>
      <c r="V4" s="30" t="s">
        <v>21</v>
      </c>
    </row>
    <row r="5" spans="1:22" s="1" customFormat="1" ht="53.25" customHeight="1" x14ac:dyDescent="0.2">
      <c r="A5" s="30"/>
      <c r="B5" s="58"/>
      <c r="C5" s="58"/>
      <c r="D5" s="58"/>
      <c r="E5" s="53"/>
      <c r="F5" s="41"/>
      <c r="G5" s="41"/>
      <c r="H5" s="41"/>
      <c r="I5" s="41"/>
      <c r="J5" s="41"/>
      <c r="K5" s="41"/>
      <c r="L5" s="43"/>
      <c r="M5" s="38"/>
      <c r="N5" s="39"/>
      <c r="O5" s="39"/>
      <c r="P5" s="40"/>
      <c r="Q5" s="41"/>
      <c r="R5" s="41"/>
      <c r="S5" s="41"/>
      <c r="T5" s="30"/>
      <c r="U5" s="53"/>
      <c r="V5" s="30"/>
    </row>
    <row r="6" spans="1:22" s="1" customFormat="1" ht="33.75" customHeight="1" x14ac:dyDescent="0.2">
      <c r="A6" s="30"/>
      <c r="B6" s="58"/>
      <c r="C6" s="58"/>
      <c r="D6" s="58"/>
      <c r="E6" s="53"/>
      <c r="F6" s="30" t="s">
        <v>13</v>
      </c>
      <c r="G6" s="30" t="s">
        <v>20</v>
      </c>
      <c r="H6" s="30" t="s">
        <v>19</v>
      </c>
      <c r="I6" s="41" t="s">
        <v>18</v>
      </c>
      <c r="J6" s="41"/>
      <c r="K6" s="41"/>
      <c r="L6" s="43"/>
      <c r="M6" s="30" t="s">
        <v>17</v>
      </c>
      <c r="N6" s="30" t="s">
        <v>16</v>
      </c>
      <c r="O6" s="30" t="s">
        <v>15</v>
      </c>
      <c r="P6" s="52" t="s">
        <v>14</v>
      </c>
      <c r="Q6" s="30" t="s">
        <v>13</v>
      </c>
      <c r="R6" s="30" t="s">
        <v>12</v>
      </c>
      <c r="S6" s="55" t="s">
        <v>11</v>
      </c>
      <c r="T6" s="30"/>
      <c r="U6" s="53"/>
      <c r="V6" s="30"/>
    </row>
    <row r="7" spans="1:22" s="1" customFormat="1" ht="18.75" customHeight="1" x14ac:dyDescent="0.2">
      <c r="A7" s="30"/>
      <c r="B7" s="58"/>
      <c r="C7" s="58"/>
      <c r="D7" s="58"/>
      <c r="E7" s="53"/>
      <c r="F7" s="30"/>
      <c r="G7" s="30"/>
      <c r="H7" s="30"/>
      <c r="I7" s="41"/>
      <c r="J7" s="41"/>
      <c r="K7" s="41"/>
      <c r="L7" s="43"/>
      <c r="M7" s="30"/>
      <c r="N7" s="30"/>
      <c r="O7" s="30"/>
      <c r="P7" s="53"/>
      <c r="Q7" s="30"/>
      <c r="R7" s="30"/>
      <c r="S7" s="55"/>
      <c r="T7" s="30"/>
      <c r="U7" s="53"/>
      <c r="V7" s="30"/>
    </row>
    <row r="8" spans="1:22" s="1" customFormat="1" ht="30" customHeight="1" x14ac:dyDescent="0.2">
      <c r="A8" s="30"/>
      <c r="B8" s="58"/>
      <c r="C8" s="58"/>
      <c r="D8" s="58"/>
      <c r="E8" s="53"/>
      <c r="F8" s="30"/>
      <c r="G8" s="30"/>
      <c r="H8" s="30"/>
      <c r="I8" s="30" t="s">
        <v>10</v>
      </c>
      <c r="J8" s="30" t="s">
        <v>9</v>
      </c>
      <c r="K8" s="30" t="s">
        <v>8</v>
      </c>
      <c r="L8" s="43"/>
      <c r="M8" s="30"/>
      <c r="N8" s="30"/>
      <c r="O8" s="30"/>
      <c r="P8" s="53"/>
      <c r="Q8" s="30"/>
      <c r="R8" s="30"/>
      <c r="S8" s="55"/>
      <c r="T8" s="30"/>
      <c r="U8" s="53"/>
      <c r="V8" s="30"/>
    </row>
    <row r="9" spans="1:22" s="1" customFormat="1" ht="15" customHeight="1" x14ac:dyDescent="0.2">
      <c r="A9" s="30"/>
      <c r="B9" s="58"/>
      <c r="C9" s="58"/>
      <c r="D9" s="58"/>
      <c r="E9" s="53"/>
      <c r="F9" s="30"/>
      <c r="G9" s="30"/>
      <c r="H9" s="30"/>
      <c r="I9" s="30"/>
      <c r="J9" s="30"/>
      <c r="K9" s="30"/>
      <c r="L9" s="43"/>
      <c r="M9" s="30"/>
      <c r="N9" s="30"/>
      <c r="O9" s="30"/>
      <c r="P9" s="53"/>
      <c r="Q9" s="30"/>
      <c r="R9" s="30"/>
      <c r="S9" s="55"/>
      <c r="T9" s="30"/>
      <c r="U9" s="53"/>
      <c r="V9" s="30"/>
    </row>
    <row r="10" spans="1:22" s="1" customFormat="1" ht="15" customHeight="1" x14ac:dyDescent="0.2">
      <c r="A10" s="30"/>
      <c r="B10" s="58"/>
      <c r="C10" s="58"/>
      <c r="D10" s="58"/>
      <c r="E10" s="53"/>
      <c r="F10" s="30"/>
      <c r="G10" s="30"/>
      <c r="H10" s="30"/>
      <c r="I10" s="30"/>
      <c r="J10" s="30"/>
      <c r="K10" s="30"/>
      <c r="L10" s="43"/>
      <c r="M10" s="30"/>
      <c r="N10" s="30"/>
      <c r="O10" s="30"/>
      <c r="P10" s="53"/>
      <c r="Q10" s="30"/>
      <c r="R10" s="30"/>
      <c r="S10" s="55"/>
      <c r="T10" s="30"/>
      <c r="U10" s="53"/>
      <c r="V10" s="30"/>
    </row>
    <row r="11" spans="1:22" s="1" customFormat="1" ht="15" customHeight="1" x14ac:dyDescent="0.2">
      <c r="A11" s="30"/>
      <c r="B11" s="58"/>
      <c r="C11" s="58"/>
      <c r="D11" s="58"/>
      <c r="E11" s="53"/>
      <c r="F11" s="30"/>
      <c r="G11" s="30"/>
      <c r="H11" s="30"/>
      <c r="I11" s="30"/>
      <c r="J11" s="30"/>
      <c r="K11" s="30"/>
      <c r="L11" s="43"/>
      <c r="M11" s="30"/>
      <c r="N11" s="30"/>
      <c r="O11" s="30"/>
      <c r="P11" s="53"/>
      <c r="Q11" s="30"/>
      <c r="R11" s="30"/>
      <c r="S11" s="55"/>
      <c r="T11" s="30"/>
      <c r="U11" s="53"/>
      <c r="V11" s="30"/>
    </row>
    <row r="12" spans="1:22" s="1" customFormat="1" ht="15" customHeight="1" x14ac:dyDescent="0.2">
      <c r="A12" s="30"/>
      <c r="B12" s="58"/>
      <c r="C12" s="58"/>
      <c r="D12" s="58"/>
      <c r="E12" s="53"/>
      <c r="F12" s="30"/>
      <c r="G12" s="30"/>
      <c r="H12" s="30"/>
      <c r="I12" s="30"/>
      <c r="J12" s="30"/>
      <c r="K12" s="30"/>
      <c r="L12" s="43"/>
      <c r="M12" s="30"/>
      <c r="N12" s="30"/>
      <c r="O12" s="30"/>
      <c r="P12" s="53"/>
      <c r="Q12" s="30"/>
      <c r="R12" s="30"/>
      <c r="S12" s="55"/>
      <c r="T12" s="30"/>
      <c r="U12" s="53"/>
      <c r="V12" s="30"/>
    </row>
    <row r="13" spans="1:22" s="1" customFormat="1" ht="15" customHeight="1" x14ac:dyDescent="0.2">
      <c r="A13" s="30"/>
      <c r="B13" s="58"/>
      <c r="C13" s="58"/>
      <c r="D13" s="58"/>
      <c r="E13" s="53"/>
      <c r="F13" s="30"/>
      <c r="G13" s="30"/>
      <c r="H13" s="30"/>
      <c r="I13" s="30"/>
      <c r="J13" s="30"/>
      <c r="K13" s="30"/>
      <c r="L13" s="43"/>
      <c r="M13" s="30"/>
      <c r="N13" s="30"/>
      <c r="O13" s="30"/>
      <c r="P13" s="53"/>
      <c r="Q13" s="30"/>
      <c r="R13" s="30"/>
      <c r="S13" s="55"/>
      <c r="T13" s="30"/>
      <c r="U13" s="53"/>
      <c r="V13" s="30"/>
    </row>
    <row r="14" spans="1:22" s="1" customFormat="1" ht="15" customHeight="1" x14ac:dyDescent="0.2">
      <c r="A14" s="30"/>
      <c r="B14" s="58"/>
      <c r="C14" s="58"/>
      <c r="D14" s="58"/>
      <c r="E14" s="53"/>
      <c r="F14" s="30"/>
      <c r="G14" s="30"/>
      <c r="H14" s="30"/>
      <c r="I14" s="30"/>
      <c r="J14" s="30"/>
      <c r="K14" s="30"/>
      <c r="L14" s="43"/>
      <c r="M14" s="30"/>
      <c r="N14" s="30"/>
      <c r="O14" s="30"/>
      <c r="P14" s="53"/>
      <c r="Q14" s="30"/>
      <c r="R14" s="30"/>
      <c r="S14" s="55"/>
      <c r="T14" s="30"/>
      <c r="U14" s="53"/>
      <c r="V14" s="30"/>
    </row>
    <row r="15" spans="1:22" s="1" customFormat="1" ht="15" customHeight="1" x14ac:dyDescent="0.2">
      <c r="A15" s="30"/>
      <c r="B15" s="58"/>
      <c r="C15" s="58"/>
      <c r="D15" s="58"/>
      <c r="E15" s="53"/>
      <c r="F15" s="30"/>
      <c r="G15" s="30"/>
      <c r="H15" s="30"/>
      <c r="I15" s="30"/>
      <c r="J15" s="30"/>
      <c r="K15" s="30"/>
      <c r="L15" s="43"/>
      <c r="M15" s="30"/>
      <c r="N15" s="30"/>
      <c r="O15" s="30"/>
      <c r="P15" s="53"/>
      <c r="Q15" s="30"/>
      <c r="R15" s="30"/>
      <c r="S15" s="55"/>
      <c r="T15" s="30"/>
      <c r="U15" s="53"/>
      <c r="V15" s="30"/>
    </row>
    <row r="16" spans="1:22" s="1" customFormat="1" ht="15" customHeight="1" x14ac:dyDescent="0.2">
      <c r="A16" s="30"/>
      <c r="B16" s="58"/>
      <c r="C16" s="58"/>
      <c r="D16" s="58"/>
      <c r="E16" s="53"/>
      <c r="F16" s="30"/>
      <c r="G16" s="30"/>
      <c r="H16" s="30"/>
      <c r="I16" s="30"/>
      <c r="J16" s="30"/>
      <c r="K16" s="30"/>
      <c r="L16" s="43"/>
      <c r="M16" s="30"/>
      <c r="N16" s="30"/>
      <c r="O16" s="30"/>
      <c r="P16" s="53"/>
      <c r="Q16" s="30"/>
      <c r="R16" s="30"/>
      <c r="S16" s="55"/>
      <c r="T16" s="30"/>
      <c r="U16" s="53"/>
      <c r="V16" s="30"/>
    </row>
    <row r="17" spans="1:30" s="1" customFormat="1" ht="15" customHeight="1" x14ac:dyDescent="0.2">
      <c r="A17" s="30"/>
      <c r="B17" s="58"/>
      <c r="C17" s="58"/>
      <c r="D17" s="58"/>
      <c r="E17" s="54"/>
      <c r="F17" s="30"/>
      <c r="G17" s="30"/>
      <c r="H17" s="30"/>
      <c r="I17" s="30"/>
      <c r="J17" s="30"/>
      <c r="K17" s="30"/>
      <c r="L17" s="44"/>
      <c r="M17" s="30"/>
      <c r="N17" s="30"/>
      <c r="O17" s="30"/>
      <c r="P17" s="54"/>
      <c r="Q17" s="30"/>
      <c r="R17" s="30"/>
      <c r="S17" s="55"/>
      <c r="T17" s="30"/>
      <c r="U17" s="54"/>
      <c r="V17" s="30"/>
    </row>
    <row r="18" spans="1:30" s="4" customFormat="1" x14ac:dyDescent="0.2">
      <c r="A18" s="2"/>
      <c r="B18" s="48"/>
      <c r="C18" s="49"/>
      <c r="D18" s="50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1" t="s">
        <v>33</v>
      </c>
      <c r="X18" s="51"/>
      <c r="Y18" s="51" t="s">
        <v>7</v>
      </c>
      <c r="Z18" s="51"/>
      <c r="AA18" s="51" t="s">
        <v>6</v>
      </c>
      <c r="AB18" s="51"/>
      <c r="AC18" s="51" t="s">
        <v>31</v>
      </c>
      <c r="AD18" s="51"/>
    </row>
    <row r="19" spans="1:30" s="1" customFormat="1" ht="51.75" customHeight="1" x14ac:dyDescent="0.2">
      <c r="A19" s="5">
        <v>1</v>
      </c>
      <c r="B19" s="31" t="s">
        <v>5</v>
      </c>
      <c r="C19" s="32"/>
      <c r="D19" s="33"/>
      <c r="E19" s="6">
        <f>Ա.Սուքոյան!E19+Կ.Պետրոսյան!E19</f>
        <v>563</v>
      </c>
      <c r="F19" s="6">
        <f>Ա.Սուքոյան!F19+Կ.Պետրոսյան!F19</f>
        <v>104</v>
      </c>
      <c r="G19" s="6">
        <f>Ա.Սուքոյան!G19+Կ.Պետրոսյան!G19</f>
        <v>101</v>
      </c>
      <c r="H19" s="6">
        <f>Ա.Սուքոյան!H19+Կ.Պետրոսյան!H19</f>
        <v>3</v>
      </c>
      <c r="I19" s="6">
        <f>Ա.Սուքոյան!I19+Կ.Պետրոսյան!I19</f>
        <v>0</v>
      </c>
      <c r="J19" s="6">
        <f>Ա.Սուքոյան!J19+Կ.Պետրոսյան!J19</f>
        <v>2</v>
      </c>
      <c r="K19" s="6">
        <f>Ա.Սուքոյան!K19+Կ.Պետրոսյան!K19</f>
        <v>102</v>
      </c>
      <c r="L19" s="6">
        <f>Ա.Սուքոյան!L19+Կ.Պետրոսյան!M19</f>
        <v>29</v>
      </c>
      <c r="M19" s="6">
        <f>Ա.Սուքոյան!M19+Կ.Պետրոսյան!M19</f>
        <v>57</v>
      </c>
      <c r="N19" s="6">
        <f>Ա.Սուքոյան!N19+Կ.Պետրոսյան!N19</f>
        <v>2</v>
      </c>
      <c r="O19" s="6">
        <f>Ա.Սուքոյան!O19+Կ.Պետրոսյան!O19</f>
        <v>0</v>
      </c>
      <c r="P19" s="6">
        <f>Ա.Սուքոյան!P19+Կ.Պետրոսյան!P19</f>
        <v>43</v>
      </c>
      <c r="Q19" s="6">
        <f>Ա.Սուքոյան!Q19+Կ.Պետրոսյան!Q19</f>
        <v>0</v>
      </c>
      <c r="R19" s="6">
        <f>Ա.Սուքոյան!R19+Կ.Պետրոսյան!R19</f>
        <v>0</v>
      </c>
      <c r="S19" s="6">
        <f>Ա.Սուքոյան!S19+Կ.Պետրոսյան!S19</f>
        <v>0</v>
      </c>
      <c r="T19" s="6">
        <f>Ա.Սուքոյան!T19+Կ.Պետրոսյան!T19</f>
        <v>27</v>
      </c>
      <c r="U19" s="6">
        <f>Ա.Սուքոյան!U19+Կ.Պետրոսյան!U19</f>
        <v>638</v>
      </c>
      <c r="V19" s="6">
        <f>Ա.Սուքոյան!V19+Կ.Պետրոսյան!V19</f>
        <v>15</v>
      </c>
      <c r="W19" s="26">
        <f>E19+K19</f>
        <v>665</v>
      </c>
      <c r="X19" s="26">
        <f>L19+T19+U19</f>
        <v>694</v>
      </c>
      <c r="Y19" s="26">
        <f>F19</f>
        <v>104</v>
      </c>
      <c r="Z19" s="26">
        <f>G19+H19</f>
        <v>104</v>
      </c>
      <c r="AA19" s="26">
        <f>F19</f>
        <v>104</v>
      </c>
      <c r="AB19" s="26">
        <f>I19+J19+K19</f>
        <v>104</v>
      </c>
      <c r="AC19" s="26">
        <f>K19</f>
        <v>102</v>
      </c>
      <c r="AD19" s="26">
        <f>M19+N19+O19+P19</f>
        <v>102</v>
      </c>
    </row>
    <row r="20" spans="1:30" s="8" customFormat="1" ht="59.25" customHeight="1" x14ac:dyDescent="0.2">
      <c r="A20" s="7" t="s">
        <v>4</v>
      </c>
      <c r="B20" s="31" t="s">
        <v>3</v>
      </c>
      <c r="C20" s="32"/>
      <c r="D20" s="33"/>
      <c r="E20" s="6">
        <f>Ա.Սուքոյան!E20+Կ.Պետրոսյան!E20</f>
        <v>46</v>
      </c>
      <c r="F20" s="6">
        <f>Ա.Սուքոյան!F20+Կ.Պետրոսյան!F20</f>
        <v>17</v>
      </c>
      <c r="G20" s="6">
        <f>Ա.Սուքոյան!G20+Կ.Պետրոսյան!G20</f>
        <v>14</v>
      </c>
      <c r="H20" s="6">
        <f>Ա.Սուքոյան!H20+Կ.Պետրոսյան!H20</f>
        <v>3</v>
      </c>
      <c r="I20" s="6">
        <f>Ա.Սուքոյան!I20+Կ.Պետրոսյան!I20</f>
        <v>0</v>
      </c>
      <c r="J20" s="6">
        <f>Ա.Սուքոյան!J20+Կ.Պետրոսյան!J20</f>
        <v>0</v>
      </c>
      <c r="K20" s="6">
        <f>Ա.Սուքոյան!K20+Կ.Պետրոսյան!K20</f>
        <v>17</v>
      </c>
      <c r="L20" s="6">
        <f>Ա.Սուքոյան!L20+Կ.Պետրոսյան!M20</f>
        <v>7</v>
      </c>
      <c r="M20" s="6">
        <f>Ա.Սուքոյան!M20+Կ.Պետրոսյան!M20</f>
        <v>12</v>
      </c>
      <c r="N20" s="6">
        <f>Ա.Սուքոյան!N20+Կ.Պետրոսյան!N20</f>
        <v>0</v>
      </c>
      <c r="O20" s="6">
        <f>Ա.Սուքոյան!O20+Կ.Պետրոսյան!O20</f>
        <v>0</v>
      </c>
      <c r="P20" s="6">
        <f>Ա.Սուքոյան!P20+Կ.Պետրոսյան!P20</f>
        <v>5</v>
      </c>
      <c r="Q20" s="6">
        <f>Ա.Սուքոյան!Q20+Կ.Պետրոսյան!Q20</f>
        <v>0</v>
      </c>
      <c r="R20" s="6">
        <f>Ա.Սուքոյան!R20+Կ.Պետրոսյան!R20</f>
        <v>0</v>
      </c>
      <c r="S20" s="6">
        <f>Ա.Սուքոյան!S20+Կ.Պետրոսյան!S20</f>
        <v>0</v>
      </c>
      <c r="T20" s="6">
        <f>Ա.Սուքոյան!T20+Կ.Պետրոսյան!T20</f>
        <v>8</v>
      </c>
      <c r="U20" s="6">
        <f>Ա.Սուքոյան!U20+Կ.Պետրոսյան!U20</f>
        <v>55</v>
      </c>
      <c r="V20" s="6">
        <f>Ա.Սուքոյան!V20+Կ.Պետրոսյան!V20</f>
        <v>1</v>
      </c>
      <c r="W20" s="26">
        <f>E20+K20</f>
        <v>63</v>
      </c>
      <c r="X20" s="26">
        <f>L20+T20+U20</f>
        <v>70</v>
      </c>
      <c r="Y20" s="26">
        <f>F20</f>
        <v>17</v>
      </c>
      <c r="Z20" s="26">
        <f>G20+H20</f>
        <v>17</v>
      </c>
      <c r="AA20" s="26">
        <f>F20</f>
        <v>17</v>
      </c>
      <c r="AB20" s="26">
        <f>I20+J20+K20</f>
        <v>17</v>
      </c>
      <c r="AC20" s="26">
        <f>K20</f>
        <v>17</v>
      </c>
      <c r="AD20" s="26">
        <f>M20+N20+O20+P20</f>
        <v>17</v>
      </c>
    </row>
    <row r="21" spans="1:30" s="9" customFormat="1" ht="63.75" customHeight="1" x14ac:dyDescent="0.2">
      <c r="A21" s="7" t="s">
        <v>2</v>
      </c>
      <c r="B21" s="31" t="s">
        <v>1</v>
      </c>
      <c r="C21" s="32"/>
      <c r="D21" s="33"/>
      <c r="E21" s="6">
        <f>Ա.Սուքոյան!E21+Կ.Պետրոսյան!E21</f>
        <v>390</v>
      </c>
      <c r="F21" s="6">
        <f>Ա.Սուքոյան!F21+Կ.Պետրոսյան!F21</f>
        <v>102</v>
      </c>
      <c r="G21" s="6">
        <f>Ա.Սուքոյան!G21+Կ.Պետրոսյան!G21</f>
        <v>93</v>
      </c>
      <c r="H21" s="6">
        <f>Ա.Սուքոյան!H21+Կ.Պետրոսյան!H21</f>
        <v>9</v>
      </c>
      <c r="I21" s="6">
        <f>Ա.Սուքոյան!I21+Կ.Պետրոսյան!I21</f>
        <v>0</v>
      </c>
      <c r="J21" s="6">
        <f>Ա.Սուքոյան!J21+Կ.Պետրոսյան!J21</f>
        <v>9</v>
      </c>
      <c r="K21" s="6">
        <f>Ա.Սուքոյան!K21+Կ.Պետրոսյան!K21</f>
        <v>93</v>
      </c>
      <c r="L21" s="6">
        <f>Ա.Սուքոյան!L21+Կ.Պետրոսյան!M21</f>
        <v>23</v>
      </c>
      <c r="M21" s="6">
        <f>Ա.Սուքոյան!M21+Կ.Պետրոսյան!M21</f>
        <v>59</v>
      </c>
      <c r="N21" s="6">
        <f>Ա.Սուքոյան!N21+Կ.Պետրոսյան!N21</f>
        <v>11</v>
      </c>
      <c r="O21" s="6">
        <f>Ա.Սուքոյան!O21+Կ.Պետրոսյան!O21</f>
        <v>0</v>
      </c>
      <c r="P21" s="6">
        <f>Ա.Սուքոյան!P21+Կ.Պետրոսյան!P21</f>
        <v>23</v>
      </c>
      <c r="Q21" s="6">
        <f>Ա.Սուքոյան!Q21+Կ.Պետրոսյան!Q21</f>
        <v>0</v>
      </c>
      <c r="R21" s="6">
        <f>Ա.Սուքոյան!R21+Կ.Պետրոսյան!R21</f>
        <v>0</v>
      </c>
      <c r="S21" s="6">
        <f>Ա.Սուքոյան!S21+Կ.Պետրոսյան!S21</f>
        <v>0</v>
      </c>
      <c r="T21" s="6">
        <f>Ա.Սուքոյան!T21+Կ.Պետրոսյան!T21</f>
        <v>17</v>
      </c>
      <c r="U21" s="6">
        <f>Ա.Սուքոյան!U21+Կ.Պետրոսյան!U21</f>
        <v>466</v>
      </c>
      <c r="V21" s="6">
        <f>Ա.Սուքոյան!V21+Կ.Պետրոսյան!V21</f>
        <v>23</v>
      </c>
      <c r="W21" s="26">
        <f>E21+K21</f>
        <v>483</v>
      </c>
      <c r="X21" s="26">
        <f>L21+T21+U21</f>
        <v>506</v>
      </c>
      <c r="Y21" s="26">
        <f>F21</f>
        <v>102</v>
      </c>
      <c r="Z21" s="26">
        <f>G21+H21</f>
        <v>102</v>
      </c>
      <c r="AA21" s="26">
        <f>F21</f>
        <v>102</v>
      </c>
      <c r="AB21" s="26">
        <f>I21+J21+K21</f>
        <v>102</v>
      </c>
      <c r="AC21" s="26">
        <f>K21</f>
        <v>93</v>
      </c>
      <c r="AD21" s="26">
        <f>M21+N21+O21+P21</f>
        <v>93</v>
      </c>
    </row>
    <row r="22" spans="1:30" ht="18" x14ac:dyDescent="0.2">
      <c r="A22" s="10">
        <v>4</v>
      </c>
      <c r="B22" s="34" t="s">
        <v>0</v>
      </c>
      <c r="C22" s="34"/>
      <c r="D22" s="34"/>
      <c r="E22" s="6">
        <f>Ա.Սուքոյան!E22+Կ.Պետրոսյան!E22</f>
        <v>999</v>
      </c>
      <c r="F22" s="6">
        <f>Ա.Սուքոյան!F22+Կ.Պետրոսյան!F22</f>
        <v>223</v>
      </c>
      <c r="G22" s="6">
        <f>Ա.Սուքոյան!G22+Կ.Պետրոսյան!G22</f>
        <v>208</v>
      </c>
      <c r="H22" s="6">
        <f>Ա.Սուքոյան!H22+Կ.Պետրոսյան!H22</f>
        <v>15</v>
      </c>
      <c r="I22" s="6">
        <f>Ա.Սուքոյան!I22+Կ.Պետրոսյան!I22</f>
        <v>0</v>
      </c>
      <c r="J22" s="6">
        <f>Ա.Սուքոյան!J22+Կ.Պետրոսյան!J22</f>
        <v>11</v>
      </c>
      <c r="K22" s="6">
        <f>Ա.Սուքոյան!K22+Կ.Պետրոսյան!K22</f>
        <v>212</v>
      </c>
      <c r="L22" s="6">
        <f>Ա.Սուքոյան!L22+Կ.Պետրոսյան!M22</f>
        <v>59</v>
      </c>
      <c r="M22" s="6">
        <f>Ա.Սուքոյան!M22+Կ.Պետրոսյան!M22</f>
        <v>128</v>
      </c>
      <c r="N22" s="6">
        <f>Ա.Սուքոյան!N22+Կ.Պետրոսյան!N22</f>
        <v>13</v>
      </c>
      <c r="O22" s="6">
        <f>Ա.Սուքոյան!O22+Կ.Պետրոսյան!O22</f>
        <v>0</v>
      </c>
      <c r="P22" s="6">
        <f>Ա.Սուքոյան!P22+Կ.Պետրոսյան!P22</f>
        <v>71</v>
      </c>
      <c r="Q22" s="6">
        <f>Ա.Սուքոյան!Q22+Կ.Պետրոսյան!Q22</f>
        <v>0</v>
      </c>
      <c r="R22" s="6">
        <f>Ա.Սուքոյան!R22+Կ.Պետրոսյան!R22</f>
        <v>0</v>
      </c>
      <c r="S22" s="6">
        <f>Ա.Սուքոյան!S22+Կ.Պետրոսյան!S22</f>
        <v>0</v>
      </c>
      <c r="T22" s="6">
        <f>Ա.Սուքոյան!T22+Կ.Պետրոսյան!T22</f>
        <v>52</v>
      </c>
      <c r="U22" s="6">
        <f>Ա.Սուքոյան!U22+Կ.Պետրոսյան!U22</f>
        <v>1159</v>
      </c>
      <c r="V22" s="6">
        <f>Ա.Սուքոյան!V22+Կ.Պետրոսյան!V22</f>
        <v>39</v>
      </c>
      <c r="W22" s="26">
        <f>E22+K22</f>
        <v>1211</v>
      </c>
      <c r="X22" s="26">
        <f>L22+T22+U22</f>
        <v>1270</v>
      </c>
      <c r="Y22" s="26">
        <f>F22</f>
        <v>223</v>
      </c>
      <c r="Z22" s="26">
        <f>G22+H22</f>
        <v>223</v>
      </c>
      <c r="AA22" s="26">
        <f>F22</f>
        <v>223</v>
      </c>
      <c r="AB22" s="26">
        <f>I22+J22+K22</f>
        <v>223</v>
      </c>
      <c r="AC22" s="26">
        <f>K22</f>
        <v>212</v>
      </c>
      <c r="AD22" s="26">
        <f>M22+N22+O22+P22</f>
        <v>212</v>
      </c>
    </row>
    <row r="23" spans="1:30" x14ac:dyDescent="0.2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6"/>
    </row>
    <row r="24" spans="1:30" x14ac:dyDescent="0.2"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</row>
  </sheetData>
  <customSheetViews>
    <customSheetView guid="{205319B6-D62A-44B2-9BAA-676357108E69}" scale="90" topLeftCell="C3">
      <selection activeCell="I6" sqref="I6:K7"/>
      <pageMargins left="0.70866141732283472" right="0.70866141732283472" top="0.74803149606299213" bottom="0.74803149606299213" header="0.31496062992125984" footer="0.31496062992125984"/>
      <pageSetup paperSize="9" scale="65" orientation="landscape" verticalDpi="0" r:id="rId1"/>
    </customSheetView>
  </customSheetViews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zoomScale="90" zoomScaleNormal="90" workbookViewId="0">
      <selection activeCell="F4" sqref="F4:K5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2" customFormat="1" ht="19.5" customHeight="1" x14ac:dyDescent="0.2">
      <c r="A2" s="57" t="s">
        <v>40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2" customFormat="1" ht="18.75" customHeight="1" x14ac:dyDescent="0.2">
      <c r="A3" s="79" t="s">
        <v>36</v>
      </c>
      <c r="B3" s="79"/>
      <c r="C3" s="79"/>
      <c r="D3" s="79"/>
      <c r="E3" s="79"/>
      <c r="F3" s="79"/>
      <c r="G3" s="79"/>
      <c r="H3" s="29" t="s">
        <v>39</v>
      </c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</row>
    <row r="4" spans="1:22" s="12" customFormat="1" ht="41.25" customHeight="1" x14ac:dyDescent="0.2">
      <c r="A4" s="61" t="s">
        <v>28</v>
      </c>
      <c r="B4" s="58"/>
      <c r="C4" s="58"/>
      <c r="D4" s="58"/>
      <c r="E4" s="42" t="s">
        <v>27</v>
      </c>
      <c r="F4" s="58" t="s">
        <v>26</v>
      </c>
      <c r="G4" s="58"/>
      <c r="H4" s="58"/>
      <c r="I4" s="58"/>
      <c r="J4" s="58"/>
      <c r="K4" s="58"/>
      <c r="L4" s="42" t="s">
        <v>32</v>
      </c>
      <c r="M4" s="66" t="s">
        <v>25</v>
      </c>
      <c r="N4" s="67"/>
      <c r="O4" s="67"/>
      <c r="P4" s="68"/>
      <c r="Q4" s="58" t="s">
        <v>24</v>
      </c>
      <c r="R4" s="58"/>
      <c r="S4" s="58"/>
      <c r="T4" s="61" t="s">
        <v>23</v>
      </c>
      <c r="U4" s="42" t="s">
        <v>22</v>
      </c>
      <c r="V4" s="61" t="s">
        <v>21</v>
      </c>
    </row>
    <row r="5" spans="1:22" s="12" customFormat="1" ht="53.25" customHeight="1" x14ac:dyDescent="0.2">
      <c r="A5" s="61"/>
      <c r="B5" s="58"/>
      <c r="C5" s="58"/>
      <c r="D5" s="58"/>
      <c r="E5" s="43"/>
      <c r="F5" s="58"/>
      <c r="G5" s="58"/>
      <c r="H5" s="58"/>
      <c r="I5" s="58"/>
      <c r="J5" s="58"/>
      <c r="K5" s="58"/>
      <c r="L5" s="43"/>
      <c r="M5" s="69"/>
      <c r="N5" s="70"/>
      <c r="O5" s="70"/>
      <c r="P5" s="71"/>
      <c r="Q5" s="58"/>
      <c r="R5" s="58"/>
      <c r="S5" s="58"/>
      <c r="T5" s="61"/>
      <c r="U5" s="43"/>
      <c r="V5" s="61"/>
    </row>
    <row r="6" spans="1:22" s="12" customFormat="1" ht="33.75" customHeight="1" x14ac:dyDescent="0.2">
      <c r="A6" s="61"/>
      <c r="B6" s="58"/>
      <c r="C6" s="58"/>
      <c r="D6" s="58"/>
      <c r="E6" s="43"/>
      <c r="F6" s="61" t="s">
        <v>13</v>
      </c>
      <c r="G6" s="61" t="s">
        <v>20</v>
      </c>
      <c r="H6" s="61" t="s">
        <v>19</v>
      </c>
      <c r="I6" s="58" t="s">
        <v>18</v>
      </c>
      <c r="J6" s="58"/>
      <c r="K6" s="58"/>
      <c r="L6" s="43"/>
      <c r="M6" s="61" t="s">
        <v>17</v>
      </c>
      <c r="N6" s="61" t="s">
        <v>16</v>
      </c>
      <c r="O6" s="61" t="s">
        <v>15</v>
      </c>
      <c r="P6" s="42" t="s">
        <v>14</v>
      </c>
      <c r="Q6" s="61" t="s">
        <v>13</v>
      </c>
      <c r="R6" s="61" t="s">
        <v>12</v>
      </c>
      <c r="S6" s="78" t="s">
        <v>11</v>
      </c>
      <c r="T6" s="61"/>
      <c r="U6" s="43"/>
      <c r="V6" s="61"/>
    </row>
    <row r="7" spans="1:22" s="12" customFormat="1" ht="18.75" customHeight="1" x14ac:dyDescent="0.2">
      <c r="A7" s="61"/>
      <c r="B7" s="58"/>
      <c r="C7" s="58"/>
      <c r="D7" s="58"/>
      <c r="E7" s="43"/>
      <c r="F7" s="61"/>
      <c r="G7" s="61"/>
      <c r="H7" s="61"/>
      <c r="I7" s="58"/>
      <c r="J7" s="58"/>
      <c r="K7" s="58"/>
      <c r="L7" s="43"/>
      <c r="M7" s="61"/>
      <c r="N7" s="61"/>
      <c r="O7" s="61"/>
      <c r="P7" s="43"/>
      <c r="Q7" s="61"/>
      <c r="R7" s="61"/>
      <c r="S7" s="78"/>
      <c r="T7" s="61"/>
      <c r="U7" s="43"/>
      <c r="V7" s="61"/>
    </row>
    <row r="8" spans="1:22" s="12" customFormat="1" ht="30" customHeight="1" x14ac:dyDescent="0.2">
      <c r="A8" s="61"/>
      <c r="B8" s="58"/>
      <c r="C8" s="58"/>
      <c r="D8" s="58"/>
      <c r="E8" s="43"/>
      <c r="F8" s="61"/>
      <c r="G8" s="61"/>
      <c r="H8" s="61"/>
      <c r="I8" s="61" t="s">
        <v>10</v>
      </c>
      <c r="J8" s="61" t="s">
        <v>9</v>
      </c>
      <c r="K8" s="61" t="s">
        <v>8</v>
      </c>
      <c r="L8" s="43"/>
      <c r="M8" s="61"/>
      <c r="N8" s="61"/>
      <c r="O8" s="61"/>
      <c r="P8" s="43"/>
      <c r="Q8" s="61"/>
      <c r="R8" s="61"/>
      <c r="S8" s="78"/>
      <c r="T8" s="61"/>
      <c r="U8" s="43"/>
      <c r="V8" s="61"/>
    </row>
    <row r="9" spans="1:22" s="12" customFormat="1" ht="15" customHeight="1" x14ac:dyDescent="0.2">
      <c r="A9" s="61"/>
      <c r="B9" s="58"/>
      <c r="C9" s="58"/>
      <c r="D9" s="58"/>
      <c r="E9" s="43"/>
      <c r="F9" s="61"/>
      <c r="G9" s="61"/>
      <c r="H9" s="61"/>
      <c r="I9" s="61"/>
      <c r="J9" s="61"/>
      <c r="K9" s="61"/>
      <c r="L9" s="43"/>
      <c r="M9" s="61"/>
      <c r="N9" s="61"/>
      <c r="O9" s="61"/>
      <c r="P9" s="43"/>
      <c r="Q9" s="61"/>
      <c r="R9" s="61"/>
      <c r="S9" s="78"/>
      <c r="T9" s="61"/>
      <c r="U9" s="43"/>
      <c r="V9" s="61"/>
    </row>
    <row r="10" spans="1:22" s="12" customFormat="1" ht="15" customHeight="1" x14ac:dyDescent="0.2">
      <c r="A10" s="61"/>
      <c r="B10" s="58"/>
      <c r="C10" s="58"/>
      <c r="D10" s="58"/>
      <c r="E10" s="43"/>
      <c r="F10" s="61"/>
      <c r="G10" s="61"/>
      <c r="H10" s="61"/>
      <c r="I10" s="61"/>
      <c r="J10" s="61"/>
      <c r="K10" s="61"/>
      <c r="L10" s="43"/>
      <c r="M10" s="61"/>
      <c r="N10" s="61"/>
      <c r="O10" s="61"/>
      <c r="P10" s="43"/>
      <c r="Q10" s="61"/>
      <c r="R10" s="61"/>
      <c r="S10" s="78"/>
      <c r="T10" s="61"/>
      <c r="U10" s="43"/>
      <c r="V10" s="61"/>
    </row>
    <row r="11" spans="1:22" s="12" customFormat="1" ht="15" customHeight="1" x14ac:dyDescent="0.2">
      <c r="A11" s="61"/>
      <c r="B11" s="58"/>
      <c r="C11" s="58"/>
      <c r="D11" s="58"/>
      <c r="E11" s="43"/>
      <c r="F11" s="61"/>
      <c r="G11" s="61"/>
      <c r="H11" s="61"/>
      <c r="I11" s="61"/>
      <c r="J11" s="61"/>
      <c r="K11" s="61"/>
      <c r="L11" s="43"/>
      <c r="M11" s="61"/>
      <c r="N11" s="61"/>
      <c r="O11" s="61"/>
      <c r="P11" s="43"/>
      <c r="Q11" s="61"/>
      <c r="R11" s="61"/>
      <c r="S11" s="78"/>
      <c r="T11" s="61"/>
      <c r="U11" s="43"/>
      <c r="V11" s="61"/>
    </row>
    <row r="12" spans="1:22" s="12" customFormat="1" ht="15" customHeight="1" x14ac:dyDescent="0.2">
      <c r="A12" s="61"/>
      <c r="B12" s="58"/>
      <c r="C12" s="58"/>
      <c r="D12" s="58"/>
      <c r="E12" s="43"/>
      <c r="F12" s="61"/>
      <c r="G12" s="61"/>
      <c r="H12" s="61"/>
      <c r="I12" s="61"/>
      <c r="J12" s="61"/>
      <c r="K12" s="61"/>
      <c r="L12" s="43"/>
      <c r="M12" s="61"/>
      <c r="N12" s="61"/>
      <c r="O12" s="61"/>
      <c r="P12" s="43"/>
      <c r="Q12" s="61"/>
      <c r="R12" s="61"/>
      <c r="S12" s="78"/>
      <c r="T12" s="61"/>
      <c r="U12" s="43"/>
      <c r="V12" s="61"/>
    </row>
    <row r="13" spans="1:22" s="12" customFormat="1" ht="15" customHeight="1" x14ac:dyDescent="0.2">
      <c r="A13" s="61"/>
      <c r="B13" s="58"/>
      <c r="C13" s="58"/>
      <c r="D13" s="58"/>
      <c r="E13" s="43"/>
      <c r="F13" s="61"/>
      <c r="G13" s="61"/>
      <c r="H13" s="61"/>
      <c r="I13" s="61"/>
      <c r="J13" s="61"/>
      <c r="K13" s="61"/>
      <c r="L13" s="43"/>
      <c r="M13" s="61"/>
      <c r="N13" s="61"/>
      <c r="O13" s="61"/>
      <c r="P13" s="43"/>
      <c r="Q13" s="61"/>
      <c r="R13" s="61"/>
      <c r="S13" s="78"/>
      <c r="T13" s="61"/>
      <c r="U13" s="43"/>
      <c r="V13" s="61"/>
    </row>
    <row r="14" spans="1:22" s="12" customFormat="1" ht="15" customHeight="1" x14ac:dyDescent="0.2">
      <c r="A14" s="61"/>
      <c r="B14" s="58"/>
      <c r="C14" s="58"/>
      <c r="D14" s="58"/>
      <c r="E14" s="43"/>
      <c r="F14" s="61"/>
      <c r="G14" s="61"/>
      <c r="H14" s="61"/>
      <c r="I14" s="61"/>
      <c r="J14" s="61"/>
      <c r="K14" s="61"/>
      <c r="L14" s="43"/>
      <c r="M14" s="61"/>
      <c r="N14" s="61"/>
      <c r="O14" s="61"/>
      <c r="P14" s="43"/>
      <c r="Q14" s="61"/>
      <c r="R14" s="61"/>
      <c r="S14" s="78"/>
      <c r="T14" s="61"/>
      <c r="U14" s="43"/>
      <c r="V14" s="61"/>
    </row>
    <row r="15" spans="1:22" s="12" customFormat="1" ht="15" customHeight="1" x14ac:dyDescent="0.2">
      <c r="A15" s="61"/>
      <c r="B15" s="58"/>
      <c r="C15" s="58"/>
      <c r="D15" s="58"/>
      <c r="E15" s="43"/>
      <c r="F15" s="61"/>
      <c r="G15" s="61"/>
      <c r="H15" s="61"/>
      <c r="I15" s="61"/>
      <c r="J15" s="61"/>
      <c r="K15" s="61"/>
      <c r="L15" s="43"/>
      <c r="M15" s="61"/>
      <c r="N15" s="61"/>
      <c r="O15" s="61"/>
      <c r="P15" s="43"/>
      <c r="Q15" s="61"/>
      <c r="R15" s="61"/>
      <c r="S15" s="78"/>
      <c r="T15" s="61"/>
      <c r="U15" s="43"/>
      <c r="V15" s="61"/>
    </row>
    <row r="16" spans="1:22" s="12" customFormat="1" ht="15" customHeight="1" x14ac:dyDescent="0.2">
      <c r="A16" s="61"/>
      <c r="B16" s="58"/>
      <c r="C16" s="58"/>
      <c r="D16" s="58"/>
      <c r="E16" s="43"/>
      <c r="F16" s="61"/>
      <c r="G16" s="61"/>
      <c r="H16" s="61"/>
      <c r="I16" s="61"/>
      <c r="J16" s="61"/>
      <c r="K16" s="61"/>
      <c r="L16" s="43"/>
      <c r="M16" s="61"/>
      <c r="N16" s="61"/>
      <c r="O16" s="61"/>
      <c r="P16" s="43"/>
      <c r="Q16" s="61"/>
      <c r="R16" s="61"/>
      <c r="S16" s="78"/>
      <c r="T16" s="61"/>
      <c r="U16" s="43"/>
      <c r="V16" s="61"/>
    </row>
    <row r="17" spans="1:30" s="12" customFormat="1" ht="15" customHeight="1" x14ac:dyDescent="0.2">
      <c r="A17" s="61"/>
      <c r="B17" s="58"/>
      <c r="C17" s="58"/>
      <c r="D17" s="58"/>
      <c r="E17" s="44"/>
      <c r="F17" s="61"/>
      <c r="G17" s="61"/>
      <c r="H17" s="61"/>
      <c r="I17" s="61"/>
      <c r="J17" s="61"/>
      <c r="K17" s="61"/>
      <c r="L17" s="44"/>
      <c r="M17" s="61"/>
      <c r="N17" s="61"/>
      <c r="O17" s="61"/>
      <c r="P17" s="44"/>
      <c r="Q17" s="61"/>
      <c r="R17" s="61"/>
      <c r="S17" s="78"/>
      <c r="T17" s="61"/>
      <c r="U17" s="44"/>
      <c r="V17" s="61"/>
    </row>
    <row r="18" spans="1:30" s="15" customFormat="1" x14ac:dyDescent="0.2">
      <c r="A18" s="13"/>
      <c r="B18" s="75"/>
      <c r="C18" s="76"/>
      <c r="D18" s="77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1" t="s">
        <v>33</v>
      </c>
      <c r="X18" s="51"/>
      <c r="Y18" s="51" t="s">
        <v>7</v>
      </c>
      <c r="Z18" s="51"/>
      <c r="AA18" s="51" t="s">
        <v>6</v>
      </c>
      <c r="AB18" s="51"/>
      <c r="AC18" s="51" t="s">
        <v>31</v>
      </c>
      <c r="AD18" s="51"/>
    </row>
    <row r="19" spans="1:30" s="12" customFormat="1" ht="51.75" customHeight="1" x14ac:dyDescent="0.2">
      <c r="A19" s="16">
        <v>1</v>
      </c>
      <c r="B19" s="62" t="s">
        <v>5</v>
      </c>
      <c r="C19" s="63"/>
      <c r="D19" s="64"/>
      <c r="E19" s="17">
        <v>266</v>
      </c>
      <c r="F19" s="17">
        <v>56</v>
      </c>
      <c r="G19" s="17">
        <v>54</v>
      </c>
      <c r="H19" s="17">
        <v>2</v>
      </c>
      <c r="I19" s="17"/>
      <c r="J19" s="17">
        <v>1</v>
      </c>
      <c r="K19" s="17">
        <v>55</v>
      </c>
      <c r="L19" s="17"/>
      <c r="M19" s="17">
        <v>28</v>
      </c>
      <c r="N19" s="17">
        <v>1</v>
      </c>
      <c r="O19" s="17"/>
      <c r="P19" s="17">
        <v>26</v>
      </c>
      <c r="Q19" s="17"/>
      <c r="R19" s="17"/>
      <c r="S19" s="17"/>
      <c r="T19" s="17">
        <v>11</v>
      </c>
      <c r="U19" s="17">
        <v>310</v>
      </c>
      <c r="V19" s="17">
        <v>8</v>
      </c>
      <c r="W19" s="26">
        <f>E19+K19</f>
        <v>321</v>
      </c>
      <c r="X19" s="26">
        <f>L19+T19+U19</f>
        <v>321</v>
      </c>
      <c r="Y19" s="26">
        <f>F19</f>
        <v>56</v>
      </c>
      <c r="Z19" s="26">
        <f>G19+H19</f>
        <v>56</v>
      </c>
      <c r="AA19" s="26">
        <f>F19</f>
        <v>56</v>
      </c>
      <c r="AB19" s="26">
        <f>I19+J19+K19</f>
        <v>56</v>
      </c>
      <c r="AC19" s="26">
        <f>K19</f>
        <v>55</v>
      </c>
      <c r="AD19" s="26">
        <f>M19+N19+O19+P19</f>
        <v>55</v>
      </c>
    </row>
    <row r="20" spans="1:30" s="21" customFormat="1" ht="59.25" customHeight="1" x14ac:dyDescent="0.2">
      <c r="A20" s="18" t="s">
        <v>4</v>
      </c>
      <c r="B20" s="62" t="s">
        <v>3</v>
      </c>
      <c r="C20" s="63"/>
      <c r="D20" s="64"/>
      <c r="E20" s="17">
        <v>24</v>
      </c>
      <c r="F20" s="19">
        <v>8</v>
      </c>
      <c r="G20" s="19">
        <v>7</v>
      </c>
      <c r="H20" s="19">
        <v>1</v>
      </c>
      <c r="I20" s="19"/>
      <c r="J20" s="19"/>
      <c r="K20" s="19">
        <v>8</v>
      </c>
      <c r="L20" s="19"/>
      <c r="M20" s="19">
        <v>5</v>
      </c>
      <c r="N20" s="19"/>
      <c r="O20" s="19"/>
      <c r="P20" s="19">
        <v>3</v>
      </c>
      <c r="Q20" s="19"/>
      <c r="R20" s="19"/>
      <c r="S20" s="19"/>
      <c r="T20" s="19">
        <v>4</v>
      </c>
      <c r="U20" s="17">
        <v>28</v>
      </c>
      <c r="V20" s="20">
        <v>1</v>
      </c>
      <c r="W20" s="26">
        <f>E20+K20</f>
        <v>32</v>
      </c>
      <c r="X20" s="26">
        <f>L20+T20+U20</f>
        <v>32</v>
      </c>
      <c r="Y20" s="26">
        <f>F20</f>
        <v>8</v>
      </c>
      <c r="Z20" s="26">
        <f>G20+H20</f>
        <v>8</v>
      </c>
      <c r="AA20" s="26">
        <f>F20</f>
        <v>8</v>
      </c>
      <c r="AB20" s="26">
        <f>I20+J20+K20</f>
        <v>8</v>
      </c>
      <c r="AC20" s="26">
        <f>K20</f>
        <v>8</v>
      </c>
      <c r="AD20" s="26">
        <f>M20+N20+O20+P20</f>
        <v>8</v>
      </c>
    </row>
    <row r="21" spans="1:30" s="22" customFormat="1" ht="63.75" customHeight="1" x14ac:dyDescent="0.2">
      <c r="A21" s="18" t="s">
        <v>2</v>
      </c>
      <c r="B21" s="62" t="s">
        <v>1</v>
      </c>
      <c r="C21" s="63"/>
      <c r="D21" s="64"/>
      <c r="E21" s="19">
        <v>211</v>
      </c>
      <c r="F21" s="19">
        <v>54</v>
      </c>
      <c r="G21" s="19">
        <v>51</v>
      </c>
      <c r="H21" s="19">
        <v>3</v>
      </c>
      <c r="I21" s="19"/>
      <c r="J21" s="19">
        <v>4</v>
      </c>
      <c r="K21" s="19">
        <v>50</v>
      </c>
      <c r="L21" s="19"/>
      <c r="M21" s="19">
        <v>36</v>
      </c>
      <c r="N21" s="19">
        <v>2</v>
      </c>
      <c r="O21" s="19"/>
      <c r="P21" s="19">
        <v>12</v>
      </c>
      <c r="Q21" s="19"/>
      <c r="R21" s="19"/>
      <c r="S21" s="19"/>
      <c r="T21" s="19">
        <v>10</v>
      </c>
      <c r="U21" s="19">
        <v>251</v>
      </c>
      <c r="V21" s="20">
        <v>6</v>
      </c>
      <c r="W21" s="26">
        <f>E21+K21</f>
        <v>261</v>
      </c>
      <c r="X21" s="26">
        <f>L21+T21+U21</f>
        <v>261</v>
      </c>
      <c r="Y21" s="26">
        <f>F21</f>
        <v>54</v>
      </c>
      <c r="Z21" s="26">
        <f>G21+H21</f>
        <v>54</v>
      </c>
      <c r="AA21" s="26">
        <f>F21</f>
        <v>54</v>
      </c>
      <c r="AB21" s="26">
        <f>I21+J21+K21</f>
        <v>54</v>
      </c>
      <c r="AC21" s="26">
        <f>K21</f>
        <v>50</v>
      </c>
      <c r="AD21" s="26">
        <f>M21+N21+O21+P21</f>
        <v>50</v>
      </c>
    </row>
    <row r="22" spans="1:30" x14ac:dyDescent="0.2">
      <c r="A22" s="23">
        <v>4</v>
      </c>
      <c r="B22" s="65" t="s">
        <v>38</v>
      </c>
      <c r="C22" s="65"/>
      <c r="D22" s="65"/>
      <c r="E22" s="24">
        <f>SUM(E19:E21)</f>
        <v>501</v>
      </c>
      <c r="F22" s="24">
        <f>SUM(F19:F21)</f>
        <v>118</v>
      </c>
      <c r="G22" s="24">
        <f>SUM(G19:G21)</f>
        <v>112</v>
      </c>
      <c r="H22" s="24">
        <f>SUM(H19:H21)</f>
        <v>6</v>
      </c>
      <c r="I22" s="24"/>
      <c r="J22" s="24">
        <f>SUM(J19:J21)</f>
        <v>5</v>
      </c>
      <c r="K22" s="24">
        <f>SUM(K19:K21)</f>
        <v>113</v>
      </c>
      <c r="L22" s="24"/>
      <c r="M22" s="24">
        <f>SUM(M19:M21)</f>
        <v>69</v>
      </c>
      <c r="N22" s="24">
        <f>SUM(N19:N21)</f>
        <v>3</v>
      </c>
      <c r="O22" s="24"/>
      <c r="P22" s="24">
        <f>SUM(P19:P21)</f>
        <v>41</v>
      </c>
      <c r="Q22" s="24"/>
      <c r="R22" s="24"/>
      <c r="S22" s="24"/>
      <c r="T22" s="24">
        <f>SUM(T19:T21)</f>
        <v>25</v>
      </c>
      <c r="U22" s="24">
        <f>SUM(U19:U21)</f>
        <v>589</v>
      </c>
      <c r="V22" s="24">
        <f>SUM(V19:V21)</f>
        <v>15</v>
      </c>
      <c r="W22" s="26"/>
      <c r="X22" s="26"/>
      <c r="Y22" s="26"/>
      <c r="Z22" s="26"/>
      <c r="AA22" s="26"/>
      <c r="AB22" s="26"/>
      <c r="AC22" s="26"/>
      <c r="AD22" s="26"/>
    </row>
    <row r="23" spans="1:30" x14ac:dyDescent="0.2"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3"/>
    </row>
    <row r="24" spans="1:30" x14ac:dyDescent="0.2"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</row>
  </sheetData>
  <customSheetViews>
    <customSheetView guid="{205319B6-D62A-44B2-9BAA-676357108E69}" scale="90" showPageBreaks="1" topLeftCell="B7">
      <selection activeCell="G30" sqref="G30:G36"/>
      <pageMargins left="0.70866141732283472" right="0.70866141732283472" top="0.74803149606299213" bottom="0.74803149606299213" header="0.31496062992125984" footer="0.31496062992125984"/>
      <pageSetup paperSize="9" scale="65" orientation="landscape" verticalDpi="0" r:id="rId1"/>
    </customSheetView>
  </customSheetViews>
  <mergeCells count="38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E4" sqref="E4:E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2" customFormat="1" ht="19.5" customHeight="1" x14ac:dyDescent="0.2">
      <c r="A2" s="57" t="s">
        <v>40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2" customFormat="1" ht="18.75" customHeight="1" x14ac:dyDescent="0.2">
      <c r="A3" s="79" t="s">
        <v>37</v>
      </c>
      <c r="B3" s="79"/>
      <c r="C3" s="79"/>
      <c r="D3" s="79"/>
      <c r="E3" s="79"/>
      <c r="F3" s="79"/>
      <c r="G3" s="79"/>
      <c r="H3" s="29" t="s">
        <v>39</v>
      </c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</row>
    <row r="4" spans="1:22" s="12" customFormat="1" ht="41.25" customHeight="1" x14ac:dyDescent="0.2">
      <c r="A4" s="61" t="s">
        <v>28</v>
      </c>
      <c r="B4" s="58"/>
      <c r="C4" s="58"/>
      <c r="D4" s="58"/>
      <c r="E4" s="42" t="s">
        <v>27</v>
      </c>
      <c r="F4" s="58" t="s">
        <v>26</v>
      </c>
      <c r="G4" s="58"/>
      <c r="H4" s="58"/>
      <c r="I4" s="58"/>
      <c r="J4" s="58"/>
      <c r="K4" s="58"/>
      <c r="L4" s="42" t="s">
        <v>32</v>
      </c>
      <c r="M4" s="66" t="s">
        <v>25</v>
      </c>
      <c r="N4" s="67"/>
      <c r="O4" s="67"/>
      <c r="P4" s="68"/>
      <c r="Q4" s="58" t="s">
        <v>24</v>
      </c>
      <c r="R4" s="58"/>
      <c r="S4" s="58"/>
      <c r="T4" s="61" t="s">
        <v>23</v>
      </c>
      <c r="U4" s="42" t="s">
        <v>22</v>
      </c>
      <c r="V4" s="61" t="s">
        <v>21</v>
      </c>
    </row>
    <row r="5" spans="1:22" s="12" customFormat="1" ht="53.25" customHeight="1" x14ac:dyDescent="0.2">
      <c r="A5" s="61"/>
      <c r="B5" s="58"/>
      <c r="C5" s="58"/>
      <c r="D5" s="58"/>
      <c r="E5" s="43"/>
      <c r="F5" s="58"/>
      <c r="G5" s="58"/>
      <c r="H5" s="58"/>
      <c r="I5" s="58"/>
      <c r="J5" s="58"/>
      <c r="K5" s="58"/>
      <c r="L5" s="43"/>
      <c r="M5" s="69"/>
      <c r="N5" s="70"/>
      <c r="O5" s="70"/>
      <c r="P5" s="71"/>
      <c r="Q5" s="58"/>
      <c r="R5" s="58"/>
      <c r="S5" s="58"/>
      <c r="T5" s="61"/>
      <c r="U5" s="43"/>
      <c r="V5" s="61"/>
    </row>
    <row r="6" spans="1:22" s="12" customFormat="1" ht="33.75" customHeight="1" x14ac:dyDescent="0.2">
      <c r="A6" s="61"/>
      <c r="B6" s="58"/>
      <c r="C6" s="58"/>
      <c r="D6" s="58"/>
      <c r="E6" s="43"/>
      <c r="F6" s="61" t="s">
        <v>13</v>
      </c>
      <c r="G6" s="61" t="s">
        <v>20</v>
      </c>
      <c r="H6" s="61" t="s">
        <v>19</v>
      </c>
      <c r="I6" s="58" t="s">
        <v>18</v>
      </c>
      <c r="J6" s="58"/>
      <c r="K6" s="58"/>
      <c r="L6" s="43"/>
      <c r="M6" s="61" t="s">
        <v>17</v>
      </c>
      <c r="N6" s="61" t="s">
        <v>16</v>
      </c>
      <c r="O6" s="61" t="s">
        <v>15</v>
      </c>
      <c r="P6" s="42" t="s">
        <v>14</v>
      </c>
      <c r="Q6" s="61" t="s">
        <v>13</v>
      </c>
      <c r="R6" s="61" t="s">
        <v>12</v>
      </c>
      <c r="S6" s="78" t="s">
        <v>11</v>
      </c>
      <c r="T6" s="61"/>
      <c r="U6" s="43"/>
      <c r="V6" s="61"/>
    </row>
    <row r="7" spans="1:22" s="12" customFormat="1" ht="18.75" customHeight="1" x14ac:dyDescent="0.2">
      <c r="A7" s="61"/>
      <c r="B7" s="58"/>
      <c r="C7" s="58"/>
      <c r="D7" s="58"/>
      <c r="E7" s="43"/>
      <c r="F7" s="61"/>
      <c r="G7" s="61"/>
      <c r="H7" s="61"/>
      <c r="I7" s="58"/>
      <c r="J7" s="58"/>
      <c r="K7" s="58"/>
      <c r="L7" s="43"/>
      <c r="M7" s="61"/>
      <c r="N7" s="61"/>
      <c r="O7" s="61"/>
      <c r="P7" s="43"/>
      <c r="Q7" s="61"/>
      <c r="R7" s="61"/>
      <c r="S7" s="78"/>
      <c r="T7" s="61"/>
      <c r="U7" s="43"/>
      <c r="V7" s="61"/>
    </row>
    <row r="8" spans="1:22" s="12" customFormat="1" ht="30" customHeight="1" x14ac:dyDescent="0.2">
      <c r="A8" s="61"/>
      <c r="B8" s="58"/>
      <c r="C8" s="58"/>
      <c r="D8" s="58"/>
      <c r="E8" s="43"/>
      <c r="F8" s="61"/>
      <c r="G8" s="61"/>
      <c r="H8" s="61"/>
      <c r="I8" s="61" t="s">
        <v>10</v>
      </c>
      <c r="J8" s="61" t="s">
        <v>9</v>
      </c>
      <c r="K8" s="61" t="s">
        <v>8</v>
      </c>
      <c r="L8" s="43"/>
      <c r="M8" s="61"/>
      <c r="N8" s="61"/>
      <c r="O8" s="61"/>
      <c r="P8" s="43"/>
      <c r="Q8" s="61"/>
      <c r="R8" s="61"/>
      <c r="S8" s="78"/>
      <c r="T8" s="61"/>
      <c r="U8" s="43"/>
      <c r="V8" s="61"/>
    </row>
    <row r="9" spans="1:22" s="12" customFormat="1" ht="15" customHeight="1" x14ac:dyDescent="0.2">
      <c r="A9" s="61"/>
      <c r="B9" s="58"/>
      <c r="C9" s="58"/>
      <c r="D9" s="58"/>
      <c r="E9" s="43"/>
      <c r="F9" s="61"/>
      <c r="G9" s="61"/>
      <c r="H9" s="61"/>
      <c r="I9" s="61"/>
      <c r="J9" s="61"/>
      <c r="K9" s="61"/>
      <c r="L9" s="43"/>
      <c r="M9" s="61"/>
      <c r="N9" s="61"/>
      <c r="O9" s="61"/>
      <c r="P9" s="43"/>
      <c r="Q9" s="61"/>
      <c r="R9" s="61"/>
      <c r="S9" s="78"/>
      <c r="T9" s="61"/>
      <c r="U9" s="43"/>
      <c r="V9" s="61"/>
    </row>
    <row r="10" spans="1:22" s="12" customFormat="1" ht="15" customHeight="1" x14ac:dyDescent="0.2">
      <c r="A10" s="61"/>
      <c r="B10" s="58"/>
      <c r="C10" s="58"/>
      <c r="D10" s="58"/>
      <c r="E10" s="43"/>
      <c r="F10" s="61"/>
      <c r="G10" s="61"/>
      <c r="H10" s="61"/>
      <c r="I10" s="61"/>
      <c r="J10" s="61"/>
      <c r="K10" s="61"/>
      <c r="L10" s="43"/>
      <c r="M10" s="61"/>
      <c r="N10" s="61"/>
      <c r="O10" s="61"/>
      <c r="P10" s="43"/>
      <c r="Q10" s="61"/>
      <c r="R10" s="61"/>
      <c r="S10" s="78"/>
      <c r="T10" s="61"/>
      <c r="U10" s="43"/>
      <c r="V10" s="61"/>
    </row>
    <row r="11" spans="1:22" s="12" customFormat="1" ht="15" customHeight="1" x14ac:dyDescent="0.2">
      <c r="A11" s="61"/>
      <c r="B11" s="58"/>
      <c r="C11" s="58"/>
      <c r="D11" s="58"/>
      <c r="E11" s="43"/>
      <c r="F11" s="61"/>
      <c r="G11" s="61"/>
      <c r="H11" s="61"/>
      <c r="I11" s="61"/>
      <c r="J11" s="61"/>
      <c r="K11" s="61"/>
      <c r="L11" s="43"/>
      <c r="M11" s="61"/>
      <c r="N11" s="61"/>
      <c r="O11" s="61"/>
      <c r="P11" s="43"/>
      <c r="Q11" s="61"/>
      <c r="R11" s="61"/>
      <c r="S11" s="78"/>
      <c r="T11" s="61"/>
      <c r="U11" s="43"/>
      <c r="V11" s="61"/>
    </row>
    <row r="12" spans="1:22" s="12" customFormat="1" ht="15" customHeight="1" x14ac:dyDescent="0.2">
      <c r="A12" s="61"/>
      <c r="B12" s="58"/>
      <c r="C12" s="58"/>
      <c r="D12" s="58"/>
      <c r="E12" s="43"/>
      <c r="F12" s="61"/>
      <c r="G12" s="61"/>
      <c r="H12" s="61"/>
      <c r="I12" s="61"/>
      <c r="J12" s="61"/>
      <c r="K12" s="61"/>
      <c r="L12" s="43"/>
      <c r="M12" s="61"/>
      <c r="N12" s="61"/>
      <c r="O12" s="61"/>
      <c r="P12" s="43"/>
      <c r="Q12" s="61"/>
      <c r="R12" s="61"/>
      <c r="S12" s="78"/>
      <c r="T12" s="61"/>
      <c r="U12" s="43"/>
      <c r="V12" s="61"/>
    </row>
    <row r="13" spans="1:22" s="12" customFormat="1" ht="15" customHeight="1" x14ac:dyDescent="0.2">
      <c r="A13" s="61"/>
      <c r="B13" s="58"/>
      <c r="C13" s="58"/>
      <c r="D13" s="58"/>
      <c r="E13" s="43"/>
      <c r="F13" s="61"/>
      <c r="G13" s="61"/>
      <c r="H13" s="61"/>
      <c r="I13" s="61"/>
      <c r="J13" s="61"/>
      <c r="K13" s="61"/>
      <c r="L13" s="43"/>
      <c r="M13" s="61"/>
      <c r="N13" s="61"/>
      <c r="O13" s="61"/>
      <c r="P13" s="43"/>
      <c r="Q13" s="61"/>
      <c r="R13" s="61"/>
      <c r="S13" s="78"/>
      <c r="T13" s="61"/>
      <c r="U13" s="43"/>
      <c r="V13" s="61"/>
    </row>
    <row r="14" spans="1:22" s="12" customFormat="1" ht="15" customHeight="1" x14ac:dyDescent="0.2">
      <c r="A14" s="61"/>
      <c r="B14" s="58"/>
      <c r="C14" s="58"/>
      <c r="D14" s="58"/>
      <c r="E14" s="43"/>
      <c r="F14" s="61"/>
      <c r="G14" s="61"/>
      <c r="H14" s="61"/>
      <c r="I14" s="61"/>
      <c r="J14" s="61"/>
      <c r="K14" s="61"/>
      <c r="L14" s="43"/>
      <c r="M14" s="61"/>
      <c r="N14" s="61"/>
      <c r="O14" s="61"/>
      <c r="P14" s="43"/>
      <c r="Q14" s="61"/>
      <c r="R14" s="61"/>
      <c r="S14" s="78"/>
      <c r="T14" s="61"/>
      <c r="U14" s="43"/>
      <c r="V14" s="61"/>
    </row>
    <row r="15" spans="1:22" s="12" customFormat="1" ht="15" customHeight="1" x14ac:dyDescent="0.2">
      <c r="A15" s="61"/>
      <c r="B15" s="58"/>
      <c r="C15" s="58"/>
      <c r="D15" s="58"/>
      <c r="E15" s="43"/>
      <c r="F15" s="61"/>
      <c r="G15" s="61"/>
      <c r="H15" s="61"/>
      <c r="I15" s="61"/>
      <c r="J15" s="61"/>
      <c r="K15" s="61"/>
      <c r="L15" s="43"/>
      <c r="M15" s="61"/>
      <c r="N15" s="61"/>
      <c r="O15" s="61"/>
      <c r="P15" s="43"/>
      <c r="Q15" s="61"/>
      <c r="R15" s="61"/>
      <c r="S15" s="78"/>
      <c r="T15" s="61"/>
      <c r="U15" s="43"/>
      <c r="V15" s="61"/>
    </row>
    <row r="16" spans="1:22" s="12" customFormat="1" ht="15" customHeight="1" x14ac:dyDescent="0.2">
      <c r="A16" s="61"/>
      <c r="B16" s="58"/>
      <c r="C16" s="58"/>
      <c r="D16" s="58"/>
      <c r="E16" s="43"/>
      <c r="F16" s="61"/>
      <c r="G16" s="61"/>
      <c r="H16" s="61"/>
      <c r="I16" s="61"/>
      <c r="J16" s="61"/>
      <c r="K16" s="61"/>
      <c r="L16" s="43"/>
      <c r="M16" s="61"/>
      <c r="N16" s="61"/>
      <c r="O16" s="61"/>
      <c r="P16" s="43"/>
      <c r="Q16" s="61"/>
      <c r="R16" s="61"/>
      <c r="S16" s="78"/>
      <c r="T16" s="61"/>
      <c r="U16" s="43"/>
      <c r="V16" s="61"/>
    </row>
    <row r="17" spans="1:30" s="12" customFormat="1" ht="15" customHeight="1" x14ac:dyDescent="0.2">
      <c r="A17" s="61"/>
      <c r="B17" s="58"/>
      <c r="C17" s="58"/>
      <c r="D17" s="58"/>
      <c r="E17" s="44"/>
      <c r="F17" s="61"/>
      <c r="G17" s="61"/>
      <c r="H17" s="61"/>
      <c r="I17" s="61"/>
      <c r="J17" s="61"/>
      <c r="K17" s="61"/>
      <c r="L17" s="44"/>
      <c r="M17" s="61"/>
      <c r="N17" s="61"/>
      <c r="O17" s="61"/>
      <c r="P17" s="44"/>
      <c r="Q17" s="61"/>
      <c r="R17" s="61"/>
      <c r="S17" s="78"/>
      <c r="T17" s="61"/>
      <c r="U17" s="44"/>
      <c r="V17" s="61"/>
    </row>
    <row r="18" spans="1:30" s="15" customFormat="1" x14ac:dyDescent="0.2">
      <c r="A18" s="13"/>
      <c r="B18" s="75"/>
      <c r="C18" s="76"/>
      <c r="D18" s="77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1" t="s">
        <v>33</v>
      </c>
      <c r="X18" s="51"/>
      <c r="Y18" s="51" t="s">
        <v>7</v>
      </c>
      <c r="Z18" s="51"/>
      <c r="AA18" s="51" t="s">
        <v>6</v>
      </c>
      <c r="AB18" s="51"/>
      <c r="AC18" s="51" t="s">
        <v>31</v>
      </c>
      <c r="AD18" s="51"/>
    </row>
    <row r="19" spans="1:30" s="12" customFormat="1" ht="51.75" customHeight="1" x14ac:dyDescent="0.2">
      <c r="A19" s="16">
        <v>1</v>
      </c>
      <c r="B19" s="62" t="s">
        <v>5</v>
      </c>
      <c r="C19" s="63"/>
      <c r="D19" s="64"/>
      <c r="E19" s="17">
        <v>297</v>
      </c>
      <c r="F19" s="17">
        <v>48</v>
      </c>
      <c r="G19" s="17">
        <v>47</v>
      </c>
      <c r="H19" s="17">
        <v>1</v>
      </c>
      <c r="I19" s="17"/>
      <c r="J19" s="17">
        <v>1</v>
      </c>
      <c r="K19" s="17">
        <v>47</v>
      </c>
      <c r="L19" s="17"/>
      <c r="M19" s="17">
        <v>29</v>
      </c>
      <c r="N19" s="17">
        <v>1</v>
      </c>
      <c r="O19" s="17"/>
      <c r="P19" s="17">
        <v>17</v>
      </c>
      <c r="Q19" s="17"/>
      <c r="R19" s="17"/>
      <c r="S19" s="17"/>
      <c r="T19" s="17">
        <v>16</v>
      </c>
      <c r="U19" s="17">
        <v>328</v>
      </c>
      <c r="V19" s="17">
        <v>7</v>
      </c>
      <c r="W19" s="26">
        <f>E19+K19</f>
        <v>344</v>
      </c>
      <c r="X19" s="26">
        <f>L19+T19+U19</f>
        <v>344</v>
      </c>
      <c r="Y19" s="26">
        <f>F19</f>
        <v>48</v>
      </c>
      <c r="Z19" s="26">
        <f>G19+H19</f>
        <v>48</v>
      </c>
      <c r="AA19" s="26">
        <f>F19</f>
        <v>48</v>
      </c>
      <c r="AB19" s="26">
        <f>I19+J19+K19</f>
        <v>48</v>
      </c>
      <c r="AC19" s="26">
        <f>K19</f>
        <v>47</v>
      </c>
      <c r="AD19" s="26">
        <f>M19+N19+O19+P19</f>
        <v>47</v>
      </c>
    </row>
    <row r="20" spans="1:30" s="21" customFormat="1" ht="59.25" customHeight="1" x14ac:dyDescent="0.2">
      <c r="A20" s="18" t="s">
        <v>4</v>
      </c>
      <c r="B20" s="62" t="s">
        <v>3</v>
      </c>
      <c r="C20" s="63"/>
      <c r="D20" s="64"/>
      <c r="E20" s="17">
        <v>22</v>
      </c>
      <c r="F20" s="19">
        <v>9</v>
      </c>
      <c r="G20" s="19">
        <v>7</v>
      </c>
      <c r="H20" s="19">
        <v>2</v>
      </c>
      <c r="I20" s="19"/>
      <c r="J20" s="19"/>
      <c r="K20" s="19">
        <v>9</v>
      </c>
      <c r="L20" s="19"/>
      <c r="M20" s="19">
        <v>7</v>
      </c>
      <c r="N20" s="19"/>
      <c r="O20" s="19"/>
      <c r="P20" s="19">
        <v>2</v>
      </c>
      <c r="Q20" s="19"/>
      <c r="R20" s="19"/>
      <c r="S20" s="19"/>
      <c r="T20" s="19">
        <v>4</v>
      </c>
      <c r="U20" s="17">
        <v>27</v>
      </c>
      <c r="V20" s="20"/>
      <c r="W20" s="26">
        <f>E20+K20</f>
        <v>31</v>
      </c>
      <c r="X20" s="26">
        <f>L20+T20+U20</f>
        <v>31</v>
      </c>
      <c r="Y20" s="26">
        <f>F20</f>
        <v>9</v>
      </c>
      <c r="Z20" s="26">
        <f>G20+H20</f>
        <v>9</v>
      </c>
      <c r="AA20" s="26">
        <f>F20</f>
        <v>9</v>
      </c>
      <c r="AB20" s="26">
        <f>I20+J20+K20</f>
        <v>9</v>
      </c>
      <c r="AC20" s="26">
        <f>K20</f>
        <v>9</v>
      </c>
      <c r="AD20" s="26">
        <f>M20+N20+O20+P20</f>
        <v>9</v>
      </c>
    </row>
    <row r="21" spans="1:30" s="22" customFormat="1" ht="63.75" customHeight="1" x14ac:dyDescent="0.2">
      <c r="A21" s="18" t="s">
        <v>2</v>
      </c>
      <c r="B21" s="62" t="s">
        <v>1</v>
      </c>
      <c r="C21" s="63"/>
      <c r="D21" s="64"/>
      <c r="E21" s="19">
        <v>179</v>
      </c>
      <c r="F21" s="19">
        <v>48</v>
      </c>
      <c r="G21" s="19">
        <v>42</v>
      </c>
      <c r="H21" s="19">
        <v>6</v>
      </c>
      <c r="I21" s="19"/>
      <c r="J21" s="19">
        <v>5</v>
      </c>
      <c r="K21" s="19">
        <v>43</v>
      </c>
      <c r="L21" s="19"/>
      <c r="M21" s="19">
        <v>23</v>
      </c>
      <c r="N21" s="19">
        <v>9</v>
      </c>
      <c r="O21" s="19"/>
      <c r="P21" s="19">
        <v>11</v>
      </c>
      <c r="Q21" s="19"/>
      <c r="R21" s="19"/>
      <c r="S21" s="19"/>
      <c r="T21" s="19">
        <v>7</v>
      </c>
      <c r="U21" s="19">
        <v>215</v>
      </c>
      <c r="V21" s="20">
        <v>17</v>
      </c>
      <c r="W21" s="26">
        <f>E21+K21</f>
        <v>222</v>
      </c>
      <c r="X21" s="26">
        <f>L21+T21+U21</f>
        <v>222</v>
      </c>
      <c r="Y21" s="26">
        <f>F21</f>
        <v>48</v>
      </c>
      <c r="Z21" s="26">
        <f>G21+H21</f>
        <v>48</v>
      </c>
      <c r="AA21" s="26">
        <f>F21</f>
        <v>48</v>
      </c>
      <c r="AB21" s="26">
        <f>I21+J21+K21</f>
        <v>48</v>
      </c>
      <c r="AC21" s="26">
        <f>K21</f>
        <v>43</v>
      </c>
      <c r="AD21" s="26">
        <f>M21+N21+O21+P21</f>
        <v>43</v>
      </c>
    </row>
    <row r="22" spans="1:30" x14ac:dyDescent="0.2">
      <c r="A22" s="23">
        <v>4</v>
      </c>
      <c r="B22" s="65" t="s">
        <v>0</v>
      </c>
      <c r="C22" s="65"/>
      <c r="D22" s="65"/>
      <c r="E22" s="24">
        <f>SUM(E19:E21)</f>
        <v>498</v>
      </c>
      <c r="F22" s="24">
        <f>SUM(F19:F21)</f>
        <v>105</v>
      </c>
      <c r="G22" s="24">
        <f>SUM(G19:G21)</f>
        <v>96</v>
      </c>
      <c r="H22" s="24">
        <f>SUM(H19:H21)</f>
        <v>9</v>
      </c>
      <c r="I22" s="24"/>
      <c r="J22" s="24">
        <f>SUM(J19:J21)</f>
        <v>6</v>
      </c>
      <c r="K22" s="24">
        <f>SUM(K19:K21)</f>
        <v>99</v>
      </c>
      <c r="L22" s="24"/>
      <c r="M22" s="24">
        <f>SUM(M19:M21)</f>
        <v>59</v>
      </c>
      <c r="N22" s="24">
        <f>SUM(N19:N21)</f>
        <v>10</v>
      </c>
      <c r="O22" s="24"/>
      <c r="P22" s="24">
        <f>SUM(P19:P21)</f>
        <v>30</v>
      </c>
      <c r="Q22" s="24"/>
      <c r="R22" s="24"/>
      <c r="S22" s="24"/>
      <c r="T22" s="24">
        <f>SUM(T19:T21)</f>
        <v>27</v>
      </c>
      <c r="U22" s="24">
        <f>SUM(U19:U21)</f>
        <v>570</v>
      </c>
      <c r="V22" s="24">
        <f>SUM(V19:V21)</f>
        <v>24</v>
      </c>
      <c r="W22" s="26">
        <f>E22+K22</f>
        <v>597</v>
      </c>
      <c r="X22" s="26">
        <f>L22+T22+U22</f>
        <v>597</v>
      </c>
      <c r="Y22" s="26">
        <f>F22</f>
        <v>105</v>
      </c>
      <c r="Z22" s="26">
        <f>G22+H22</f>
        <v>105</v>
      </c>
      <c r="AA22" s="26">
        <f>F22</f>
        <v>105</v>
      </c>
      <c r="AB22" s="26">
        <f>I22+J22+K22</f>
        <v>105</v>
      </c>
      <c r="AC22" s="26">
        <f>K22</f>
        <v>99</v>
      </c>
      <c r="AD22" s="26">
        <f>M22+N22+O22+P22</f>
        <v>99</v>
      </c>
    </row>
    <row r="23" spans="1:30" x14ac:dyDescent="0.2"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3"/>
    </row>
    <row r="24" spans="1:30" x14ac:dyDescent="0.2"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</row>
  </sheetData>
  <customSheetViews>
    <customSheetView guid="{205319B6-D62A-44B2-9BAA-676357108E69}" scale="90" showPageBreaks="1" topLeftCell="H5">
      <selection activeCell="AA27" sqref="AA27"/>
      <pageMargins left="0.70866141732283472" right="0.70866141732283472" top="0.74803149606299213" bottom="0.74803149606299213" header="0.31496062992125984" footer="0.31496062992125984"/>
      <pageSetup paperSize="9" scale="65" orientation="landscape" verticalDpi="0" r:id="rId1"/>
    </customSheetView>
  </customSheetViews>
  <mergeCells count="38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Ընդհամենը</vt:lpstr>
      <vt:lpstr>Ա.Սուքոյան</vt:lpstr>
      <vt:lpstr>Կ.Պետրոսյան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2016-07-18T10:59:41Z</cp:lastPrinted>
  <dcterms:created xsi:type="dcterms:W3CDTF">2015-12-18T14:01:39Z</dcterms:created>
  <dcterms:modified xsi:type="dcterms:W3CDTF">2019-05-21T12:51:38Z</dcterms:modified>
</cp:coreProperties>
</file>