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790" firstSheet="1" activeTab="8"/>
  </bookViews>
  <sheets>
    <sheet name="Ընդհամենը" sheetId="9" state="hidden" r:id="rId1"/>
    <sheet name="Ա. Գաբրիելյան" sheetId="1" r:id="rId2"/>
    <sheet name="Ե.Եսոյան" sheetId="2" r:id="rId3"/>
    <sheet name="Վ. Ա. Գրիգորյան" sheetId="3" r:id="rId4"/>
    <sheet name="Ա. Օհանյան" sheetId="4" r:id="rId5"/>
    <sheet name="Վ. Թ. Գրիգորյան" sheetId="5" r:id="rId6"/>
    <sheet name="Տ. Ստեփանյան" sheetId="6" r:id="rId7"/>
    <sheet name="Գ. Խաչատրյան" sheetId="7" r:id="rId8"/>
    <sheet name="Լ. Գրիգորյան" sheetId="8" r:id="rId9"/>
  </sheets>
  <calcPr calcId="162913"/>
</workbook>
</file>

<file path=xl/calcChain.xml><?xml version="1.0" encoding="utf-8"?>
<calcChain xmlns="http://schemas.openxmlformats.org/spreadsheetml/2006/main">
  <c r="V19" i="9" l="1"/>
  <c r="U21" i="9"/>
  <c r="U7" i="8"/>
  <c r="T7" i="8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U18" i="8"/>
  <c r="T18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W23" i="8" s="1"/>
  <c r="V8" i="8"/>
  <c r="U8" i="8"/>
  <c r="T8" i="8"/>
  <c r="T23" i="8" s="1"/>
  <c r="W7" i="8"/>
  <c r="V7" i="8"/>
  <c r="V23" i="8" s="1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W23" i="7" s="1"/>
  <c r="V7" i="7"/>
  <c r="V23" i="7"/>
  <c r="U7" i="7"/>
  <c r="T7" i="7"/>
  <c r="T23" i="7" s="1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W23" i="6"/>
  <c r="V7" i="6"/>
  <c r="V23" i="6" s="1"/>
  <c r="U7" i="6"/>
  <c r="T7" i="6"/>
  <c r="T23" i="6" s="1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W23" i="5" s="1"/>
  <c r="V7" i="5"/>
  <c r="V23" i="5" s="1"/>
  <c r="U7" i="5"/>
  <c r="T7" i="5"/>
  <c r="T23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T23" i="4" s="1"/>
  <c r="W8" i="4"/>
  <c r="V8" i="4"/>
  <c r="U8" i="4"/>
  <c r="T8" i="4"/>
  <c r="W7" i="4"/>
  <c r="W23" i="4" s="1"/>
  <c r="V7" i="4"/>
  <c r="V23" i="4" s="1"/>
  <c r="U7" i="4"/>
  <c r="T7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W23" i="3" s="1"/>
  <c r="V8" i="3"/>
  <c r="U8" i="3"/>
  <c r="T8" i="3"/>
  <c r="T23" i="3"/>
  <c r="W7" i="3"/>
  <c r="V7" i="3"/>
  <c r="V23" i="3" s="1"/>
  <c r="U7" i="3"/>
  <c r="T7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V23" i="2" s="1"/>
  <c r="U8" i="2"/>
  <c r="T8" i="2"/>
  <c r="W7" i="2"/>
  <c r="W23" i="2" s="1"/>
  <c r="V7" i="2"/>
  <c r="U7" i="2"/>
  <c r="T7" i="2"/>
  <c r="T23" i="2" s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T23" i="1" s="1"/>
  <c r="W7" i="1"/>
  <c r="W23" i="1" s="1"/>
  <c r="V7" i="1"/>
  <c r="V23" i="1"/>
  <c r="U7" i="1"/>
  <c r="T7" i="1"/>
  <c r="E7" i="9"/>
  <c r="F7" i="9"/>
  <c r="U7" i="9" s="1"/>
  <c r="G7" i="9"/>
  <c r="W7" i="9" s="1"/>
  <c r="H7" i="9"/>
  <c r="I7" i="9"/>
  <c r="J7" i="9"/>
  <c r="K7" i="9"/>
  <c r="V7" i="9"/>
  <c r="L7" i="9"/>
  <c r="M7" i="9"/>
  <c r="N7" i="9"/>
  <c r="O7" i="9"/>
  <c r="P7" i="9"/>
  <c r="Q7" i="9"/>
  <c r="R7" i="9"/>
  <c r="E8" i="9"/>
  <c r="F8" i="9"/>
  <c r="G8" i="9"/>
  <c r="W8" i="9" s="1"/>
  <c r="H8" i="9"/>
  <c r="I8" i="9"/>
  <c r="J8" i="9"/>
  <c r="K8" i="9"/>
  <c r="V8" i="9"/>
  <c r="L8" i="9"/>
  <c r="M8" i="9"/>
  <c r="N8" i="9"/>
  <c r="O8" i="9"/>
  <c r="P8" i="9"/>
  <c r="Q8" i="9"/>
  <c r="R8" i="9"/>
  <c r="E9" i="9"/>
  <c r="F9" i="9"/>
  <c r="U9" i="9" s="1"/>
  <c r="G9" i="9"/>
  <c r="W9" i="9" s="1"/>
  <c r="H9" i="9"/>
  <c r="I9" i="9"/>
  <c r="J9" i="9"/>
  <c r="K9" i="9"/>
  <c r="L9" i="9"/>
  <c r="M9" i="9"/>
  <c r="N9" i="9"/>
  <c r="O9" i="9"/>
  <c r="P9" i="9"/>
  <c r="Q9" i="9"/>
  <c r="R9" i="9"/>
  <c r="E10" i="9"/>
  <c r="F10" i="9"/>
  <c r="U10" i="9" s="1"/>
  <c r="G10" i="9"/>
  <c r="H10" i="9"/>
  <c r="W10" i="9"/>
  <c r="I10" i="9"/>
  <c r="J10" i="9"/>
  <c r="K10" i="9"/>
  <c r="L10" i="9"/>
  <c r="M10" i="9"/>
  <c r="N10" i="9"/>
  <c r="O10" i="9"/>
  <c r="P10" i="9"/>
  <c r="Q10" i="9"/>
  <c r="R10" i="9"/>
  <c r="E11" i="9"/>
  <c r="F11" i="9"/>
  <c r="U11" i="9" s="1"/>
  <c r="G11" i="9"/>
  <c r="H11" i="9"/>
  <c r="I11" i="9"/>
  <c r="W11" i="9"/>
  <c r="J11" i="9"/>
  <c r="K11" i="9"/>
  <c r="V11" i="9" s="1"/>
  <c r="L11" i="9"/>
  <c r="M11" i="9"/>
  <c r="N11" i="9"/>
  <c r="O11" i="9"/>
  <c r="P11" i="9"/>
  <c r="Q11" i="9"/>
  <c r="R11" i="9"/>
  <c r="E12" i="9"/>
  <c r="F12" i="9"/>
  <c r="U12" i="9" s="1"/>
  <c r="G12" i="9"/>
  <c r="H12" i="9"/>
  <c r="I12" i="9"/>
  <c r="W12" i="9"/>
  <c r="J12" i="9"/>
  <c r="K12" i="9"/>
  <c r="L12" i="9"/>
  <c r="M12" i="9"/>
  <c r="N12" i="9"/>
  <c r="O12" i="9"/>
  <c r="P12" i="9"/>
  <c r="Q12" i="9"/>
  <c r="R12" i="9"/>
  <c r="E13" i="9"/>
  <c r="F13" i="9"/>
  <c r="U13" i="9" s="1"/>
  <c r="G13" i="9"/>
  <c r="H13" i="9"/>
  <c r="I13" i="9"/>
  <c r="J13" i="9"/>
  <c r="W13" i="9" s="1"/>
  <c r="K13" i="9"/>
  <c r="L13" i="9"/>
  <c r="M13" i="9"/>
  <c r="N13" i="9"/>
  <c r="O13" i="9"/>
  <c r="P13" i="9"/>
  <c r="Q13" i="9"/>
  <c r="R13" i="9"/>
  <c r="E14" i="9"/>
  <c r="F14" i="9"/>
  <c r="G14" i="9"/>
  <c r="W14" i="9" s="1"/>
  <c r="H14" i="9"/>
  <c r="I14" i="9"/>
  <c r="J14" i="9"/>
  <c r="K14" i="9"/>
  <c r="U14" i="9" s="1"/>
  <c r="L14" i="9"/>
  <c r="M14" i="9"/>
  <c r="N14" i="9"/>
  <c r="O14" i="9"/>
  <c r="P14" i="9"/>
  <c r="Q14" i="9"/>
  <c r="R14" i="9"/>
  <c r="E15" i="9"/>
  <c r="F15" i="9"/>
  <c r="U15" i="9" s="1"/>
  <c r="G15" i="9"/>
  <c r="H15" i="9"/>
  <c r="I15" i="9"/>
  <c r="W15" i="9" s="1"/>
  <c r="J15" i="9"/>
  <c r="K15" i="9"/>
  <c r="V15" i="9" s="1"/>
  <c r="L15" i="9"/>
  <c r="M15" i="9"/>
  <c r="N15" i="9"/>
  <c r="O15" i="9"/>
  <c r="P15" i="9"/>
  <c r="Q15" i="9"/>
  <c r="R15" i="9"/>
  <c r="E16" i="9"/>
  <c r="T16" i="9"/>
  <c r="F16" i="9"/>
  <c r="G16" i="9"/>
  <c r="H16" i="9"/>
  <c r="I16" i="9"/>
  <c r="W16" i="9" s="1"/>
  <c r="J16" i="9"/>
  <c r="K16" i="9"/>
  <c r="L16" i="9"/>
  <c r="M16" i="9"/>
  <c r="N16" i="9"/>
  <c r="O16" i="9"/>
  <c r="P16" i="9"/>
  <c r="Q16" i="9"/>
  <c r="R16" i="9"/>
  <c r="E18" i="9"/>
  <c r="F18" i="9"/>
  <c r="U18" i="9" s="1"/>
  <c r="G18" i="9"/>
  <c r="W18" i="9" s="1"/>
  <c r="H18" i="9"/>
  <c r="I18" i="9"/>
  <c r="J18" i="9"/>
  <c r="K18" i="9"/>
  <c r="V18" i="9" s="1"/>
  <c r="L18" i="9"/>
  <c r="M18" i="9"/>
  <c r="N18" i="9"/>
  <c r="O18" i="9"/>
  <c r="P18" i="9"/>
  <c r="Q18" i="9"/>
  <c r="R18" i="9"/>
  <c r="E19" i="9"/>
  <c r="F19" i="9"/>
  <c r="U19" i="9" s="1"/>
  <c r="G19" i="9"/>
  <c r="W19" i="9" s="1"/>
  <c r="H19" i="9"/>
  <c r="I19" i="9"/>
  <c r="J19" i="9"/>
  <c r="K19" i="9"/>
  <c r="L19" i="9"/>
  <c r="M19" i="9"/>
  <c r="N19" i="9"/>
  <c r="O19" i="9"/>
  <c r="P19" i="9"/>
  <c r="Q19" i="9"/>
  <c r="R19" i="9"/>
  <c r="E20" i="9"/>
  <c r="F20" i="9"/>
  <c r="U20" i="9" s="1"/>
  <c r="G20" i="9"/>
  <c r="W20" i="9" s="1"/>
  <c r="H20" i="9"/>
  <c r="I20" i="9"/>
  <c r="J20" i="9"/>
  <c r="K20" i="9"/>
  <c r="V20" i="9" s="1"/>
  <c r="L20" i="9"/>
  <c r="M20" i="9"/>
  <c r="N20" i="9"/>
  <c r="O20" i="9"/>
  <c r="P20" i="9"/>
  <c r="Q20" i="9"/>
  <c r="R20" i="9"/>
  <c r="E21" i="9"/>
  <c r="F21" i="9"/>
  <c r="G21" i="9"/>
  <c r="H21" i="9"/>
  <c r="I21" i="9"/>
  <c r="W21" i="9" s="1"/>
  <c r="J21" i="9"/>
  <c r="K21" i="9"/>
  <c r="V21" i="9" s="1"/>
  <c r="L21" i="9"/>
  <c r="M21" i="9"/>
  <c r="N21" i="9"/>
  <c r="O21" i="9"/>
  <c r="P21" i="9"/>
  <c r="Q21" i="9"/>
  <c r="R21" i="9"/>
  <c r="E22" i="9"/>
  <c r="F22" i="9"/>
  <c r="U22" i="9" s="1"/>
  <c r="G22" i="9"/>
  <c r="W22" i="9" s="1"/>
  <c r="H22" i="9"/>
  <c r="I22" i="9"/>
  <c r="J22" i="9"/>
  <c r="K22" i="9"/>
  <c r="V22" i="9" s="1"/>
  <c r="L22" i="9"/>
  <c r="M22" i="9"/>
  <c r="N22" i="9"/>
  <c r="O22" i="9"/>
  <c r="P22" i="9"/>
  <c r="Q22" i="9"/>
  <c r="R22" i="9"/>
  <c r="D8" i="9"/>
  <c r="T8" i="9" s="1"/>
  <c r="D9" i="9"/>
  <c r="T9" i="9" s="1"/>
  <c r="D10" i="9"/>
  <c r="T10" i="9"/>
  <c r="D11" i="9"/>
  <c r="T11" i="9" s="1"/>
  <c r="D12" i="9"/>
  <c r="T12" i="9"/>
  <c r="D13" i="9"/>
  <c r="T13" i="9" s="1"/>
  <c r="D14" i="9"/>
  <c r="T14" i="9"/>
  <c r="D15" i="9"/>
  <c r="T15" i="9" s="1"/>
  <c r="D16" i="9"/>
  <c r="D18" i="9"/>
  <c r="T18" i="9" s="1"/>
  <c r="D19" i="9"/>
  <c r="T19" i="9" s="1"/>
  <c r="D20" i="9"/>
  <c r="T20" i="9" s="1"/>
  <c r="D21" i="9"/>
  <c r="T21" i="9" s="1"/>
  <c r="D22" i="9"/>
  <c r="T22" i="9" s="1"/>
  <c r="D7" i="9"/>
  <c r="T7" i="9" s="1"/>
  <c r="D23" i="1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U23" i="8" s="1"/>
  <c r="E23" i="8"/>
  <c r="D23" i="8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E23" i="7"/>
  <c r="D23" i="7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U23" i="6" s="1"/>
  <c r="E23" i="6"/>
  <c r="D23" i="6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U23" i="5" s="1"/>
  <c r="E23" i="5"/>
  <c r="D23" i="5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U23" i="4" s="1"/>
  <c r="E23" i="4"/>
  <c r="D23" i="4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U23" i="3" s="1"/>
  <c r="E23" i="3"/>
  <c r="D23" i="3"/>
  <c r="R23" i="2"/>
  <c r="Q23" i="2"/>
  <c r="P23" i="2"/>
  <c r="O23" i="2"/>
  <c r="N23" i="2"/>
  <c r="M23" i="2"/>
  <c r="L23" i="2"/>
  <c r="U23" i="2"/>
  <c r="K23" i="2"/>
  <c r="J23" i="2"/>
  <c r="I23" i="2"/>
  <c r="H23" i="2"/>
  <c r="G23" i="2"/>
  <c r="F23" i="2"/>
  <c r="E23" i="2"/>
  <c r="E23" i="9" s="1"/>
  <c r="T23" i="9" s="1"/>
  <c r="D23" i="2"/>
  <c r="E23" i="1"/>
  <c r="F23" i="1"/>
  <c r="U23" i="1" s="1"/>
  <c r="G23" i="1"/>
  <c r="G23" i="9" s="1"/>
  <c r="H23" i="1"/>
  <c r="H23" i="9" s="1"/>
  <c r="I23" i="1"/>
  <c r="I23" i="9" s="1"/>
  <c r="J23" i="1"/>
  <c r="K23" i="1"/>
  <c r="K23" i="9" s="1"/>
  <c r="V23" i="9" s="1"/>
  <c r="L23" i="1"/>
  <c r="L23" i="9" s="1"/>
  <c r="M23" i="1"/>
  <c r="M23" i="9" s="1"/>
  <c r="N23" i="1"/>
  <c r="N23" i="9" s="1"/>
  <c r="O23" i="1"/>
  <c r="O23" i="9" s="1"/>
  <c r="P23" i="1"/>
  <c r="P23" i="9" s="1"/>
  <c r="Q23" i="1"/>
  <c r="Q23" i="9" s="1"/>
  <c r="R23" i="1"/>
  <c r="R23" i="9" s="1"/>
  <c r="U8" i="9"/>
  <c r="U16" i="9"/>
  <c r="V16" i="9"/>
  <c r="V12" i="9"/>
  <c r="V10" i="9"/>
  <c r="J23" i="9"/>
  <c r="U23" i="7"/>
  <c r="D23" i="9"/>
  <c r="F23" i="9"/>
  <c r="V9" i="9"/>
  <c r="V14" i="9"/>
  <c r="V13" i="9"/>
  <c r="W23" i="9" l="1"/>
  <c r="U23" i="9"/>
</calcChain>
</file>

<file path=xl/sharedStrings.xml><?xml version="1.0" encoding="utf-8"?>
<sst xmlns="http://schemas.openxmlformats.org/spreadsheetml/2006/main" count="390" uniqueCount="55">
  <si>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</si>
  <si>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</si>
  <si>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</si>
  <si>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</si>
  <si>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</si>
  <si>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</si>
  <si>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</si>
  <si>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</si>
  <si>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</si>
  <si>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</si>
  <si>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</si>
  <si>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</si>
  <si>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</si>
  <si>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</si>
  <si>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</si>
  <si>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</si>
  <si>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</si>
  <si>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</si>
  <si>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</si>
  <si>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</si>
  <si>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</si>
  <si>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</si>
  <si>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</si>
  <si>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</si>
  <si>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</si>
  <si>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</si>
  <si>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</si>
  <si>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</si>
  <si>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</si>
  <si>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</si>
  <si>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</si>
  <si>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</si>
  <si>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</si>
  <si>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</si>
  <si>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</si>
  <si>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</si>
  <si>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</si>
  <si>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</si>
  <si>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</si>
  <si>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</si>
  <si>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Ա. Գաբրիելյանի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</si>
  <si>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Ե.Եսոյանի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</si>
  <si>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Վ.Ա. Գրիգորյանի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</si>
  <si>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Ա. Օհանյանի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</si>
  <si>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Վ.Թ. Գրիգորյանի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</si>
  <si>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Տ.Ստեփանյանի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</si>
  <si>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Գ.Խաչատրյանի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</si>
  <si>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Լ.Գրիգորյանի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</si>
  <si>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</si>
  <si>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>1+2=3+8+9</t>
  </si>
  <si>
    <t>8=4+5+6+7</t>
  </si>
  <si>
    <t>Ծանոթություն` 2 գործեր  միացվել են</t>
  </si>
  <si>
    <t xml:space="preserve">Ծանոթություն` 2 գործեր  ընդդատությամբ գնացել և  նույն գործերը վերադարձվել են </t>
  </si>
  <si>
    <t>Ծանոթություն` ԵԷԴ/0028/07/15 գործով  2 որոշումներ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</si>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</sst>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Times Armenian"/>
      <family val="1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22"/>
      <color theme="1"/>
      <name val="Arial Armenian"/>
      <family val="2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4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22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2" fillId="2" borderId="0" xfId="0" applyFont="1" applyFill="1" applyProtection="1"/>
    <xf numFmtId="0" fontId="12" fillId="2" borderId="0" xfId="0" applyFont="1" applyFill="1" applyProtection="1">
      <protection locked="0"/>
    </xf>
    <xf numFmtId="0" fontId="13" fillId="2" borderId="2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/>
      <protection locked="0"/>
    </xf>
    <xf numFmtId="0" fontId="12" fillId="2" borderId="4" xfId="0" applyFont="1" applyFill="1" applyBorder="1" applyProtection="1"/>
    <xf numFmtId="0" fontId="14" fillId="2" borderId="5" xfId="0" applyFont="1" applyFill="1" applyBorder="1" applyAlignment="1" applyProtection="1">
      <alignment horizontal="center" vertical="center" textRotation="90" wrapText="1"/>
    </xf>
    <xf numFmtId="0" fontId="12" fillId="2" borderId="5" xfId="0" applyFont="1" applyFill="1" applyBorder="1" applyProtection="1"/>
    <xf numFmtId="0" fontId="15" fillId="2" borderId="6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Protection="1"/>
    <xf numFmtId="0" fontId="12" fillId="2" borderId="7" xfId="0" applyFont="1" applyFill="1" applyBorder="1" applyProtection="1">
      <protection locked="0"/>
    </xf>
    <xf numFmtId="0" fontId="16" fillId="2" borderId="4" xfId="0" applyFont="1" applyFill="1" applyBorder="1" applyAlignment="1" applyProtection="1">
      <alignment horizontal="center" vertical="center"/>
    </xf>
    <xf numFmtId="0" fontId="12" fillId="2" borderId="4" xfId="0" applyFont="1" applyFill="1" applyBorder="1" applyAlignment="1" applyProtection="1">
      <alignment horizontal="center" vertical="center"/>
      <protection locked="0"/>
    </xf>
    <xf numFmtId="0" fontId="12" fillId="2" borderId="4" xfId="0" applyFont="1" applyFill="1" applyBorder="1" applyProtection="1">
      <protection locked="0"/>
    </xf>
    <xf numFmtId="0" fontId="16" fillId="2" borderId="2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Protection="1">
      <protection locked="0"/>
    </xf>
    <xf numFmtId="0" fontId="12" fillId="2" borderId="5" xfId="0" applyFont="1" applyFill="1" applyBorder="1" applyAlignment="1" applyProtection="1">
      <alignment horizontal="center" vertical="center"/>
      <protection locked="0"/>
    </xf>
    <xf numFmtId="0" fontId="12" fillId="2" borderId="3" xfId="0" applyFont="1" applyFill="1" applyBorder="1" applyProtection="1">
      <protection locked="0"/>
    </xf>
    <xf numFmtId="0" fontId="17" fillId="2" borderId="2" xfId="1" applyFont="1" applyFill="1" applyBorder="1" applyAlignment="1" applyProtection="1">
      <alignment horizontal="center" vertical="center"/>
    </xf>
    <xf numFmtId="0" fontId="16" fillId="2" borderId="2" xfId="0" applyFont="1" applyFill="1" applyBorder="1" applyAlignment="1" applyProtection="1">
      <alignment horizontal="center" vertical="center" wrapText="1"/>
    </xf>
    <xf numFmtId="0" fontId="17" fillId="2" borderId="5" xfId="1" applyFont="1" applyFill="1" applyBorder="1" applyAlignment="1" applyProtection="1">
      <alignment horizontal="center" vertical="center"/>
    </xf>
    <xf numFmtId="0" fontId="18" fillId="2" borderId="3" xfId="0" applyFont="1" applyFill="1" applyBorder="1" applyProtection="1">
      <protection locked="0"/>
    </xf>
    <xf numFmtId="0" fontId="18" fillId="2" borderId="0" xfId="0" applyFont="1" applyFill="1" applyProtection="1">
      <protection locked="0"/>
    </xf>
    <xf numFmtId="0" fontId="15" fillId="2" borderId="8" xfId="0" applyFont="1" applyFill="1" applyBorder="1" applyAlignment="1" applyProtection="1">
      <alignment horizontal="center" vertical="center" wrapText="1"/>
    </xf>
    <xf numFmtId="0" fontId="15" fillId="2" borderId="9" xfId="0" applyFont="1" applyFill="1" applyBorder="1" applyAlignment="1" applyProtection="1">
      <alignment horizontal="center" vertical="center" wrapText="1"/>
    </xf>
    <xf numFmtId="0" fontId="16" fillId="2" borderId="5" xfId="0" applyFont="1" applyFill="1" applyBorder="1" applyAlignment="1" applyProtection="1">
      <alignment horizontal="center" vertical="center"/>
    </xf>
    <xf numFmtId="0" fontId="17" fillId="2" borderId="4" xfId="1" applyFont="1" applyFill="1" applyBorder="1" applyAlignment="1" applyProtection="1">
      <alignment horizontal="center" vertical="center"/>
    </xf>
    <xf numFmtId="0" fontId="12" fillId="2" borderId="2" xfId="0" applyFont="1" applyFill="1" applyBorder="1" applyProtection="1"/>
    <xf numFmtId="0" fontId="12" fillId="2" borderId="3" xfId="0" applyFont="1" applyFill="1" applyBorder="1" applyProtection="1"/>
    <xf numFmtId="0" fontId="14" fillId="2" borderId="5" xfId="0" applyFont="1" applyFill="1" applyBorder="1" applyAlignment="1" applyProtection="1">
      <alignment horizontal="center" vertical="center" textRotation="90" wrapText="1"/>
    </xf>
    <xf numFmtId="0" fontId="11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9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2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20" fillId="2" borderId="6" xfId="0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21" fillId="0" borderId="2" xfId="0" applyFont="1" applyBorder="1" applyAlignment="1" applyProtection="1">
      <alignment horizontal="center" vertical="center"/>
    </xf>
    <xf numFmtId="0" fontId="0" fillId="0" borderId="0" xfId="0" applyNumberFormat="1" applyProtection="1">
      <protection locked="0"/>
    </xf>
    <xf numFmtId="0" fontId="22" fillId="0" borderId="0" xfId="0" applyFont="1" applyProtection="1">
      <protection locked="0"/>
    </xf>
    <xf numFmtId="0" fontId="23" fillId="0" borderId="0" xfId="0" applyFont="1" applyProtection="1">
      <protection locked="0"/>
    </xf>
    <xf numFmtId="0" fontId="24" fillId="0" borderId="0" xfId="0" applyFont="1" applyProtection="1">
      <protection locked="0"/>
    </xf>
    <xf numFmtId="0" fontId="11" fillId="0" borderId="10" xfId="0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/>
    </xf>
    <xf numFmtId="0" fontId="29" fillId="2" borderId="17" xfId="0" applyFont="1" applyFill="1" applyBorder="1" applyAlignment="1" applyProtection="1">
      <alignment horizontal="center" vertical="center" wrapText="1"/>
    </xf>
    <xf numFmtId="0" fontId="13" fillId="2" borderId="17" xfId="0" applyFont="1" applyFill="1" applyBorder="1" applyAlignment="1" applyProtection="1">
      <alignment horizontal="center" vertical="center" wrapText="1"/>
    </xf>
    <xf numFmtId="0" fontId="30" fillId="2" borderId="17" xfId="0" applyFont="1" applyFill="1" applyBorder="1" applyAlignment="1" applyProtection="1">
      <alignment horizontal="center" vertical="center" wrapText="1"/>
    </xf>
    <xf numFmtId="0" fontId="30" fillId="2" borderId="15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31" fillId="2" borderId="2" xfId="0" applyFont="1" applyFill="1" applyBorder="1" applyAlignment="1" applyProtection="1">
      <alignment horizontal="center" vertical="center" wrapText="1"/>
    </xf>
    <xf numFmtId="0" fontId="32" fillId="2" borderId="12" xfId="0" applyFont="1" applyFill="1" applyBorder="1" applyAlignment="1" applyProtection="1">
      <alignment horizontal="center" vertical="center" wrapText="1"/>
    </xf>
    <xf numFmtId="0" fontId="32" fillId="2" borderId="18" xfId="0" applyFont="1" applyFill="1" applyBorder="1" applyAlignment="1" applyProtection="1">
      <alignment horizontal="center" vertical="center" wrapText="1"/>
    </xf>
    <xf numFmtId="0" fontId="32" fillId="2" borderId="13" xfId="0" applyFont="1" applyFill="1" applyBorder="1" applyAlignment="1" applyProtection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</xf>
    <xf numFmtId="0" fontId="32" fillId="2" borderId="0" xfId="0" applyFont="1" applyFill="1" applyBorder="1" applyAlignment="1" applyProtection="1">
      <alignment horizontal="center" vertical="center" wrapText="1"/>
    </xf>
    <xf numFmtId="0" fontId="32" fillId="2" borderId="19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textRotation="90" wrapText="1"/>
    </xf>
    <xf numFmtId="0" fontId="14" fillId="2" borderId="5" xfId="0" applyFont="1" applyFill="1" applyBorder="1" applyAlignment="1" applyProtection="1">
      <alignment horizontal="center" vertical="center" textRotation="90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 wrapText="1"/>
    </xf>
    <xf numFmtId="0" fontId="14" fillId="2" borderId="16" xfId="0" applyFont="1" applyFill="1" applyBorder="1" applyAlignment="1" applyProtection="1">
      <alignment horizontal="center" vertical="center" textRotation="90" wrapText="1"/>
    </xf>
    <xf numFmtId="0" fontId="27" fillId="2" borderId="8" xfId="0" applyFont="1" applyFill="1" applyBorder="1" applyAlignment="1" applyProtection="1">
      <alignment horizontal="center" vertical="center" wrapText="1"/>
    </xf>
    <xf numFmtId="0" fontId="27" fillId="2" borderId="6" xfId="0" applyFont="1" applyFill="1" applyBorder="1" applyAlignment="1" applyProtection="1">
      <alignment horizontal="center" vertical="center" wrapText="1"/>
    </xf>
    <xf numFmtId="0" fontId="28" fillId="0" borderId="2" xfId="0" applyFont="1" applyBorder="1" applyAlignment="1" applyProtection="1">
      <alignment horizontal="center" vertical="center"/>
    </xf>
    <xf numFmtId="0" fontId="16" fillId="2" borderId="4" xfId="1" applyFont="1" applyFill="1" applyBorder="1" applyAlignment="1" applyProtection="1">
      <alignment horizontal="left" vertical="center" wrapText="1"/>
    </xf>
    <xf numFmtId="0" fontId="16" fillId="2" borderId="2" xfId="1" applyFont="1" applyFill="1" applyBorder="1" applyAlignment="1" applyProtection="1">
      <alignment horizontal="left" vertical="center" wrapText="1"/>
    </xf>
    <xf numFmtId="0" fontId="16" fillId="2" borderId="2" xfId="1" applyFont="1" applyFill="1" applyBorder="1" applyAlignment="1" applyProtection="1">
      <alignment horizontal="left" vertical="top" wrapText="1"/>
    </xf>
    <xf numFmtId="0" fontId="16" fillId="2" borderId="2" xfId="0" applyFont="1" applyFill="1" applyBorder="1" applyAlignment="1" applyProtection="1">
      <alignment horizontal="left" vertical="top" wrapText="1"/>
    </xf>
    <xf numFmtId="0" fontId="16" fillId="2" borderId="5" xfId="1" applyFont="1" applyFill="1" applyBorder="1" applyAlignment="1" applyProtection="1">
      <alignment horizontal="left" vertical="center"/>
    </xf>
    <xf numFmtId="0" fontId="25" fillId="2" borderId="8" xfId="1" applyFont="1" applyFill="1" applyBorder="1" applyAlignment="1" applyProtection="1">
      <alignment horizontal="center" vertical="center"/>
    </xf>
    <xf numFmtId="0" fontId="25" fillId="2" borderId="6" xfId="1" applyFont="1" applyFill="1" applyBorder="1" applyAlignment="1" applyProtection="1">
      <alignment horizontal="center" vertical="center"/>
    </xf>
    <xf numFmtId="0" fontId="26" fillId="2" borderId="2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/>
    </xf>
    <xf numFmtId="0" fontId="12" fillId="2" borderId="11" xfId="0" applyFont="1" applyFill="1" applyBorder="1" applyAlignment="1" applyProtection="1">
      <alignment horizontal="center" vertical="center"/>
    </xf>
    <xf numFmtId="0" fontId="12" fillId="2" borderId="3" xfId="0" applyFont="1" applyFill="1" applyBorder="1" applyAlignment="1" applyProtection="1">
      <alignment horizontal="center" vertical="center"/>
    </xf>
    <xf numFmtId="0" fontId="16" fillId="2" borderId="2" xfId="0" applyFont="1" applyFill="1" applyBorder="1" applyAlignment="1" applyProtection="1">
      <alignment horizontal="left" vertical="center" wrapText="1"/>
    </xf>
    <xf numFmtId="0" fontId="16" fillId="2" borderId="5" xfId="0" applyFont="1" applyFill="1" applyBorder="1" applyAlignment="1" applyProtection="1">
      <alignment horizontal="left" vertical="top" wrapText="1"/>
    </xf>
    <xf numFmtId="0" fontId="17" fillId="2" borderId="8" xfId="1" applyFont="1" applyFill="1" applyBorder="1" applyAlignment="1" applyProtection="1">
      <alignment horizontal="center" vertical="center"/>
    </xf>
    <xf numFmtId="0" fontId="17" fillId="2" borderId="6" xfId="1" applyFont="1" applyFill="1" applyBorder="1" applyAlignment="1" applyProtection="1">
      <alignment horizontal="center" vertical="center"/>
    </xf>
    <xf numFmtId="0" fontId="12" fillId="2" borderId="11" xfId="0" applyFont="1" applyFill="1" applyBorder="1" applyAlignment="1" applyProtection="1">
      <alignment horizontal="center" vertical="center"/>
      <protection locked="0"/>
    </xf>
    <xf numFmtId="0" fontId="26" fillId="2" borderId="8" xfId="0" applyFont="1" applyFill="1" applyBorder="1" applyAlignment="1" applyProtection="1">
      <alignment horizontal="center" vertical="center" wrapText="1"/>
    </xf>
    <xf numFmtId="0" fontId="26" fillId="2" borderId="6" xfId="0" applyFont="1" applyFill="1" applyBorder="1" applyAlignment="1" applyProtection="1">
      <alignment horizontal="center" vertical="center" wrapText="1"/>
    </xf>
    <xf numFmtId="0" fontId="26" fillId="2" borderId="9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left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31" fillId="2" borderId="10" xfId="0" applyFont="1" applyFill="1" applyBorder="1" applyAlignment="1" applyProtection="1">
      <alignment horizontal="center" vertical="center" wrapText="1"/>
    </xf>
    <xf numFmtId="0" fontId="31" fillId="2" borderId="11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 wrapText="1"/>
    </xf>
    <xf numFmtId="0" fontId="8" fillId="0" borderId="10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27" fillId="2" borderId="9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textRotation="90" wrapText="1"/>
    </xf>
    <xf numFmtId="0" fontId="32" fillId="2" borderId="14" xfId="0" applyFont="1" applyFill="1" applyBorder="1" applyAlignment="1" applyProtection="1">
      <alignment horizontal="center" vertical="center" wrapText="1"/>
    </xf>
    <xf numFmtId="0" fontId="32" fillId="2" borderId="17" xfId="0" applyFont="1" applyFill="1" applyBorder="1" applyAlignment="1" applyProtection="1">
      <alignment horizontal="center" vertical="center" wrapText="1"/>
    </xf>
    <xf numFmtId="0" fontId="32" fillId="2" borderId="15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7" zoomScale="70" zoomScaleNormal="70" workbookViewId="0">
      <selection activeCell="T7" sqref="T1:W65536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60" t="s">
        <v>39</v>
      </c>
      <c r="B1" s="60"/>
      <c r="C1" s="60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 t="s">
        <v>36</v>
      </c>
      <c r="Q1" s="62"/>
      <c r="R1" s="63"/>
    </row>
    <row r="2" spans="1:23" ht="75.75" customHeight="1" x14ac:dyDescent="0.25">
      <c r="A2" s="64" t="s">
        <v>48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</row>
    <row r="3" spans="1:23" ht="62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6"/>
      <c r="T3" s="46"/>
    </row>
    <row r="4" spans="1:23" ht="24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7"/>
    </row>
    <row r="5" spans="1:23" ht="123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41" t="s">
        <v>37</v>
      </c>
      <c r="N5" s="41" t="s">
        <v>3</v>
      </c>
      <c r="O5" s="81"/>
      <c r="P5" s="41" t="s">
        <v>38</v>
      </c>
      <c r="Q5" s="41" t="s">
        <v>4</v>
      </c>
      <c r="R5" s="73"/>
      <c r="S5" s="8"/>
    </row>
    <row r="6" spans="1:23" ht="33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49</v>
      </c>
      <c r="U6" s="84"/>
      <c r="V6" s="84" t="s">
        <v>50</v>
      </c>
      <c r="W6" s="84"/>
    </row>
    <row r="7" spans="1:23" ht="33" customHeight="1" x14ac:dyDescent="0.25">
      <c r="A7" s="22">
        <v>1</v>
      </c>
      <c r="B7" s="85" t="s">
        <v>7</v>
      </c>
      <c r="C7" s="85"/>
      <c r="D7" s="47">
        <f>'Ա. Գաբրիելյան'!D7+Ե.Եսոյան!D7+'Վ. Ա. Գրիգորյան'!D7+'Ա. Օհանյան'!D7+'Վ. Թ. Գրիգորյան'!D7+'Տ. Ստեփանյան'!D7+'Գ. Խաչատրյան'!D7+'Լ. Գրիգորյան'!D7</f>
        <v>0</v>
      </c>
      <c r="E7" s="47">
        <f>'Ա. Գաբրիելյան'!E7+Ե.Եսոյան!E7+'Վ. Ա. Գրիգորյան'!E7+'Ա. Օհանյան'!E7+'Վ. Թ. Գրիգորյան'!E7+'Տ. Ստեփանյան'!E7+'Գ. Խաչատրյան'!E7+'Լ. Գրիգորյան'!E7</f>
        <v>43</v>
      </c>
      <c r="F7" s="47">
        <f>'Ա. Գաբրիելյան'!F7+Ե.Եսոյան!F7+'Վ. Ա. Գրիգորյան'!F7+'Ա. Օհանյան'!F7+'Վ. Թ. Գրիգորյան'!F7+'Տ. Ստեփանյան'!F7+'Գ. Խաչատրյան'!F7+'Լ. Գրիգորյան'!F7</f>
        <v>0</v>
      </c>
      <c r="G7" s="47">
        <f>'Ա. Գաբրիելյան'!G7+Ե.Եսոյան!G7+'Վ. Ա. Գրիգորյան'!G7+'Ա. Օհանյան'!G7+'Վ. Թ. Գրիգորյան'!G7+'Տ. Ստեփանյան'!G7+'Գ. Խաչատրյան'!G7+'Լ. Գրիգորյան'!G7</f>
        <v>3</v>
      </c>
      <c r="H7" s="47">
        <f>'Ա. Գաբրիելյան'!H7+Ե.Եսոյան!H7+'Վ. Ա. Գրիգորյան'!H7+'Ա. Օհանյան'!H7+'Վ. Թ. Գրիգորյան'!H7+'Տ. Ստեփանյան'!H7+'Գ. Խաչատրյան'!H7+'Լ. Գրիգորյան'!H7</f>
        <v>40</v>
      </c>
      <c r="I7" s="47">
        <f>'Ա. Գաբրիելյան'!I7+Ե.Եսոյան!I7+'Վ. Ա. Գրիգորյան'!I7+'Ա. Օհանյան'!I7+'Վ. Թ. Գրիգորյան'!I7+'Տ. Ստեփանյան'!I7+'Գ. Խաչատրյան'!I7+'Լ. Գրիգորյան'!I7</f>
        <v>0</v>
      </c>
      <c r="J7" s="47">
        <f>'Ա. Գաբրիելյան'!J7+Ե.Եսոյան!J7+'Վ. Ա. Գրիգորյան'!J7+'Ա. Օհանյան'!J7+'Վ. Թ. Գրիգորյան'!J7+'Տ. Ստեփանյան'!J7+'Գ. Խաչատրյան'!J7+'Լ. Գրիգորյան'!J7</f>
        <v>0</v>
      </c>
      <c r="K7" s="47">
        <f>'Ա. Գաբրիելյան'!K7+Ե.Եսոյան!K7+'Վ. Ա. Գրիգորյան'!K7+'Ա. Օհանյան'!K7+'Վ. Թ. Գրիգորյան'!K7+'Տ. Ստեփանյան'!K7+'Գ. Խաչատրյան'!K7+'Լ. Գրիգորյան'!K7</f>
        <v>43</v>
      </c>
      <c r="L7" s="47">
        <f>'Ա. Գաբրիելյան'!L7+Ե.Եսոյան!L7+'Վ. Ա. Գրիգորյան'!L7+'Ա. Օհանյան'!L7+'Վ. Թ. Գրիգորյան'!L7+'Տ. Ստեփանյան'!L7+'Գ. Խաչատրյան'!L7+'Լ. Գրիգորյան'!L7</f>
        <v>0</v>
      </c>
      <c r="M7" s="47">
        <f>'Ա. Գաբրիելյան'!M7+Ե.Եսոյան!M7+'Վ. Ա. Գրիգորյան'!M7+'Ա. Օհանյան'!M7+'Վ. Թ. Գրիգորյան'!M7+'Տ. Ստեփանյան'!M7+'Գ. Խաչատրյան'!M7+'Լ. Գրիգորյան'!M7</f>
        <v>0</v>
      </c>
      <c r="N7" s="47">
        <f>'Ա. Գաբրիելյան'!N7+Ե.Եսոյան!N7+'Վ. Ա. Գրիգորյան'!N7+'Ա. Օհանյան'!N7+'Վ. Թ. Գրիգորյան'!N7+'Տ. Ստեփանյան'!N7+'Գ. Խաչատրյան'!N7+'Լ. Գրիգորյան'!N7</f>
        <v>6</v>
      </c>
      <c r="O7" s="47">
        <f>'Ա. Գաբրիելյան'!O7+Ե.Եսոյան!O7+'Վ. Ա. Գրիգորյան'!O7+'Ա. Օհանյան'!O7+'Վ. Թ. Գրիգորյան'!O7+'Տ. Ստեփանյան'!O7+'Գ. Խաչատրյան'!O7+'Լ. Գրիգորյան'!O7</f>
        <v>0</v>
      </c>
      <c r="P7" s="47">
        <f>'Ա. Գաբրիելյան'!P7+Ե.Եսոյան!P7+'Վ. Ա. Գրիգորյան'!P7+'Ա. Օհանյան'!P7+'Վ. Թ. Գրիգորյան'!P7+'Տ. Ստեփանյան'!P7+'Գ. Խաչատրյան'!P7+'Լ. Գրիգորյան'!P7</f>
        <v>0</v>
      </c>
      <c r="Q7" s="47">
        <f>'Ա. Գաբրիելյան'!Q7+Ե.Եսոյան!Q7+'Վ. Ա. Գրիգորյան'!Q7+'Ա. Օհանյան'!Q7+'Վ. Թ. Գրիգորյան'!Q7+'Տ. Ստեփանյան'!Q7+'Գ. Խաչատրյան'!Q7+'Լ. Գրիգորյան'!Q7</f>
        <v>1</v>
      </c>
      <c r="R7" s="47">
        <f>'Ա. Գաբրիելյան'!R7+Ե.Եսոյան!R7+'Վ. Ա. Գրիգորյան'!R7+'Ա. Օհանյան'!R7+'Վ. Թ. Գրիգորյան'!R7+'Տ. Ստեփանյան'!R7+'Գ. Խաչատրյան'!R7+'Լ. Գրիգորյան'!R7</f>
        <v>5</v>
      </c>
      <c r="S7" s="48"/>
      <c r="T7" s="42">
        <f>D7+E7</f>
        <v>43</v>
      </c>
      <c r="U7" s="42">
        <f>F7+K7+L7</f>
        <v>43</v>
      </c>
      <c r="V7" s="42">
        <f>K7</f>
        <v>43</v>
      </c>
      <c r="W7" s="42">
        <f>G7+H7+I7+J7</f>
        <v>43</v>
      </c>
    </row>
    <row r="8" spans="1:23" ht="33" customHeight="1" x14ac:dyDescent="0.25">
      <c r="A8" s="25">
        <v>2</v>
      </c>
      <c r="B8" s="86" t="s">
        <v>8</v>
      </c>
      <c r="C8" s="86"/>
      <c r="D8" s="47">
        <f>'Ա. Գաբրիելյան'!D8+Ե.Եսոյան!D8+'Վ. Ա. Գրիգորյան'!D8+'Ա. Օհանյան'!D8+'Վ. Թ. Գրիգորյան'!D8+'Տ. Ստեփանյան'!D8+'Գ. Խաչատրյան'!D8+'Լ. Գրիգորյան'!D8</f>
        <v>4</v>
      </c>
      <c r="E8" s="47">
        <f>'Ա. Գաբրիելյան'!E8+Ե.Եսոյան!E8+'Վ. Ա. Գրիգորյան'!E8+'Ա. Օհանյան'!E8+'Վ. Թ. Գրիգորյան'!E8+'Տ. Ստեփանյան'!E8+'Գ. Խաչատրյան'!E8+'Լ. Գրիգորյան'!E8</f>
        <v>78</v>
      </c>
      <c r="F8" s="47">
        <f>'Ա. Գաբրիելյան'!F8+Ե.Եսոյան!F8+'Վ. Ա. Գրիգորյան'!F8+'Ա. Օհանյան'!F8+'Վ. Թ. Գրիգորյան'!F8+'Տ. Ստեփանյան'!F8+'Գ. Խաչատրյան'!F8+'Լ. Գրիգորյան'!F8</f>
        <v>1</v>
      </c>
      <c r="G8" s="47">
        <f>'Ա. Գաբրիելյան'!G8+Ե.Եսոյան!G8+'Վ. Ա. Գրիգորյան'!G8+'Ա. Օհանյան'!G8+'Վ. Թ. Գրիգորյան'!G8+'Տ. Ստեփանյան'!G8+'Գ. Խաչատրյան'!G8+'Լ. Գրիգորյան'!G8</f>
        <v>1</v>
      </c>
      <c r="H8" s="47">
        <f>'Ա. Գաբրիելյան'!H8+Ե.Եսոյան!H8+'Վ. Ա. Գրիգորյան'!H8+'Ա. Օհանյան'!H8+'Վ. Թ. Գրիգորյան'!H8+'Տ. Ստեփանյան'!H8+'Գ. Խաչատրյան'!H8+'Լ. Գրիգորյան'!H8</f>
        <v>72</v>
      </c>
      <c r="I8" s="47">
        <f>'Ա. Գաբրիելյան'!I8+Ե.Եսոյան!I8+'Վ. Ա. Գրիգորյան'!I8+'Ա. Օհանյան'!I8+'Վ. Թ. Գրիգորյան'!I8+'Տ. Ստեփանյան'!I8+'Գ. Խաչատրյան'!I8+'Լ. Գրիգորյան'!I8</f>
        <v>8</v>
      </c>
      <c r="J8" s="47">
        <f>'Ա. Գաբրիելյան'!J8+Ե.Եսոյան!J8+'Վ. Ա. Գրիգորյան'!J8+'Ա. Օհանյան'!J8+'Վ. Թ. Գրիգորյան'!J8+'Տ. Ստեփանյան'!J8+'Գ. Խաչատրյան'!J8+'Լ. Գրիգորյան'!J8</f>
        <v>0</v>
      </c>
      <c r="K8" s="47">
        <f>'Ա. Գաբրիելյան'!K8+Ե.Եսոյան!K8+'Վ. Ա. Գրիգորյան'!K8+'Ա. Օհանյան'!K8+'Վ. Թ. Գրիգորյան'!K8+'Տ. Ստեփանյան'!K8+'Գ. Խաչատրյան'!K8+'Լ. Գրիգորյան'!K8</f>
        <v>81</v>
      </c>
      <c r="L8" s="47">
        <f>'Ա. Գաբրիելյան'!L8+Ե.Եսոյան!L8+'Վ. Ա. Գրիգորյան'!L8+'Ա. Օհանյան'!L8+'Վ. Թ. Գրիգորյան'!L8+'Տ. Ստեփանյան'!L8+'Գ. Խաչատրյան'!L8+'Լ. Գրիգորյան'!L8</f>
        <v>0</v>
      </c>
      <c r="M8" s="47">
        <f>'Ա. Գաբրիելյան'!M8+Ե.Եսոյան!M8+'Վ. Ա. Գրիգորյան'!M8+'Ա. Օհանյան'!M8+'Վ. Թ. Գրիգորյան'!M8+'Տ. Ստեփանյան'!M8+'Գ. Խաչատրյան'!M8+'Լ. Գրիգորյան'!M8</f>
        <v>0</v>
      </c>
      <c r="N8" s="47">
        <f>'Ա. Գաբրիելյան'!N8+Ե.Եսոյան!N8+'Վ. Ա. Գրիգորյան'!N8+'Ա. Օհանյան'!N8+'Վ. Թ. Գրիգորյան'!N8+'Տ. Ստեփանյան'!N8+'Գ. Խաչատրյան'!N8+'Լ. Գրիգորյան'!N8</f>
        <v>6</v>
      </c>
      <c r="O8" s="47">
        <f>'Ա. Գաբրիելյան'!O8+Ե.Եսոյան!O8+'Վ. Ա. Գրիգորյան'!O8+'Ա. Օհանյան'!O8+'Վ. Թ. Գրիգորյան'!O8+'Տ. Ստեփանյան'!O8+'Գ. Խաչատրյան'!O8+'Լ. Գրիգորյան'!O8</f>
        <v>1</v>
      </c>
      <c r="P8" s="47">
        <f>'Ա. Գաբրիելյան'!P8+Ե.Եսոյան!P8+'Վ. Ա. Գրիգորյան'!P8+'Ա. Օհանյան'!P8+'Վ. Թ. Գրիգորյան'!P8+'Տ. Ստեփանյան'!P8+'Գ. Խաչատրյան'!P8+'Լ. Գրիգորյան'!P8</f>
        <v>0</v>
      </c>
      <c r="Q8" s="47">
        <f>'Ա. Գաբրիելյան'!Q8+Ե.Եսոյան!Q8+'Վ. Ա. Գրիգորյան'!Q8+'Ա. Օհանյան'!Q8+'Վ. Թ. Գրիգորյան'!Q8+'Տ. Ստեփանյան'!Q8+'Գ. Խաչատրյան'!Q8+'Լ. Գրիգորյան'!Q8</f>
        <v>0</v>
      </c>
      <c r="R8" s="47">
        <f>'Ա. Գաբրիելյան'!R8+Ե.Եսոյան!R8+'Վ. Ա. Գրիգորյան'!R8+'Ա. Օհանյան'!R8+'Վ. Թ. Գրիգորյան'!R8+'Տ. Ստեփանյան'!R8+'Գ. Խաչատրյան'!R8+'Լ. Գրիգորյան'!R8</f>
        <v>5</v>
      </c>
      <c r="S8" s="48"/>
      <c r="T8" s="42">
        <f t="shared" ref="T8:T23" si="0">D8+E8</f>
        <v>82</v>
      </c>
      <c r="U8" s="42">
        <f t="shared" ref="U8:U23" si="1">F8+K8+L8</f>
        <v>82</v>
      </c>
      <c r="V8" s="42">
        <f t="shared" ref="V8:V23" si="2">K8</f>
        <v>81</v>
      </c>
      <c r="W8" s="42">
        <f t="shared" ref="W8:W23" si="3">G8+H8+I8+J8</f>
        <v>81</v>
      </c>
    </row>
    <row r="9" spans="1:23" ht="30.75" customHeight="1" x14ac:dyDescent="0.25">
      <c r="A9" s="25">
        <v>3</v>
      </c>
      <c r="B9" s="86" t="s">
        <v>9</v>
      </c>
      <c r="C9" s="86"/>
      <c r="D9" s="47">
        <f>'Ա. Գաբրիելյան'!D9+Ե.Եսոյան!D9+'Վ. Ա. Գրիգորյան'!D9+'Ա. Օհանյան'!D9+'Վ. Թ. Գրիգորյան'!D9+'Տ. Ստեփանյան'!D9+'Գ. Խաչատրյան'!D9+'Լ. Գրիգորյան'!D9</f>
        <v>0</v>
      </c>
      <c r="E9" s="47">
        <f>'Ա. Գաբրիելյան'!E9+Ե.Եսոյան!E9+'Վ. Ա. Գրիգորյան'!E9+'Ա. Օհանյան'!E9+'Վ. Թ. Գրիգորյան'!E9+'Տ. Ստեփանյան'!E9+'Գ. Խաչատրյան'!E9+'Լ. Գրիգորյան'!E9</f>
        <v>8</v>
      </c>
      <c r="F9" s="47">
        <f>'Ա. Գաբրիելյան'!F9+Ե.Եսոյան!F9+'Վ. Ա. Գրիգորյան'!F9+'Ա. Օհանյան'!F9+'Վ. Թ. Գրիգորյան'!F9+'Տ. Ստեփանյան'!F9+'Գ. Խաչատրյան'!F9+'Լ. Գրիգորյան'!F9</f>
        <v>0</v>
      </c>
      <c r="G9" s="47">
        <f>'Ա. Գաբրիելյան'!G9+Ե.Եսոյան!G9+'Վ. Ա. Գրիգորյան'!G9+'Ա. Օհանյան'!G9+'Վ. Թ. Գրիգորյան'!G9+'Տ. Ստեփանյան'!G9+'Գ. Խաչատրյան'!G9+'Լ. Գրիգորյան'!G9</f>
        <v>0</v>
      </c>
      <c r="H9" s="47">
        <f>'Ա. Գաբրիելյան'!H9+Ե.Եսոյան!H9+'Վ. Ա. Գրիգորյան'!H9+'Ա. Օհանյան'!H9+'Վ. Թ. Գրիգորյան'!H9+'Տ. Ստեփանյան'!H9+'Գ. Խաչատրյան'!H9+'Լ. Գրիգորյան'!H9</f>
        <v>8</v>
      </c>
      <c r="I9" s="47">
        <f>'Ա. Գաբրիելյան'!I9+Ե.Եսոյան!I9+'Վ. Ա. Գրիգորյան'!I9+'Ա. Օհանյան'!I9+'Վ. Թ. Գրիգորյան'!I9+'Տ. Ստեփանյան'!I9+'Գ. Խաչատրյան'!I9+'Լ. Գրիգորյան'!I9</f>
        <v>0</v>
      </c>
      <c r="J9" s="47">
        <f>'Ա. Գաբրիելյան'!J9+Ե.Եսոյան!J9+'Վ. Ա. Գրիգորյան'!J9+'Ա. Օհանյան'!J9+'Վ. Թ. Գրիգորյան'!J9+'Տ. Ստեփանյան'!J9+'Գ. Խաչատրյան'!J9+'Լ. Գրիգորյան'!J9</f>
        <v>0</v>
      </c>
      <c r="K9" s="47">
        <f>'Ա. Գաբրիելյան'!K9+Ե.Եսոյան!K9+'Վ. Ա. Գրիգորյան'!K9+'Ա. Օհանյան'!K9+'Վ. Թ. Գրիգորյան'!K9+'Տ. Ստեփանյան'!K9+'Գ. Խաչատրյան'!K9+'Լ. Գրիգորյան'!K9</f>
        <v>8</v>
      </c>
      <c r="L9" s="47">
        <f>'Ա. Գաբրիելյան'!L9+Ե.Եսոյան!L9+'Վ. Ա. Գրիգորյան'!L9+'Ա. Օհանյան'!L9+'Վ. Թ. Գրիգորյան'!L9+'Տ. Ստեփանյան'!L9+'Գ. Խաչատրյան'!L9+'Լ. Գրիգորյան'!L9</f>
        <v>0</v>
      </c>
      <c r="M9" s="47">
        <f>'Ա. Գաբրիելյան'!M9+Ե.Եսոյան!M9+'Վ. Ա. Գրիգորյան'!M9+'Ա. Օհանյան'!M9+'Վ. Թ. Գրիգորյան'!M9+'Տ. Ստեփանյան'!M9+'Գ. Խաչատրյան'!M9+'Լ. Գրիգորյան'!M9</f>
        <v>0</v>
      </c>
      <c r="N9" s="47">
        <f>'Ա. Գաբրիելյան'!N9+Ե.Եսոյան!N9+'Վ. Ա. Գրիգորյան'!N9+'Ա. Օհանյան'!N9+'Վ. Թ. Գրիգորյան'!N9+'Տ. Ստեփանյան'!N9+'Գ. Խաչատրյան'!N9+'Լ. Գրիգորյան'!N9</f>
        <v>1</v>
      </c>
      <c r="O9" s="47">
        <f>'Ա. Գաբրիելյան'!O9+Ե.Եսոյան!O9+'Վ. Ա. Գրիգորյան'!O9+'Ա. Օհանյան'!O9+'Վ. Թ. Գրիգորյան'!O9+'Տ. Ստեփանյան'!O9+'Գ. Խաչատրյան'!O9+'Լ. Գրիգորյան'!O9</f>
        <v>0</v>
      </c>
      <c r="P9" s="47">
        <f>'Ա. Գաբրիելյան'!P9+Ե.Եսոյան!P9+'Վ. Ա. Գրիգորյան'!P9+'Ա. Օհանյան'!P9+'Վ. Թ. Գրիգորյան'!P9+'Տ. Ստեփանյան'!P9+'Գ. Խաչատրյան'!P9+'Լ. Գրիգորյան'!P9</f>
        <v>0</v>
      </c>
      <c r="Q9" s="47">
        <f>'Ա. Գաբրիելյան'!Q9+Ե.Եսոյան!Q9+'Վ. Ա. Գրիգորյան'!Q9+'Ա. Օհանյան'!Q9+'Վ. Թ. Գրիգորյան'!Q9+'Տ. Ստեփանյան'!Q9+'Գ. Խաչատրյան'!Q9+'Լ. Գրիգորյան'!Q9</f>
        <v>0</v>
      </c>
      <c r="R9" s="47">
        <f>'Ա. Գաբրիելյան'!R9+Ե.Եսոյան!R9+'Վ. Ա. Գրիգորյան'!R9+'Ա. Օհանյան'!R9+'Վ. Թ. Գրիգորյան'!R9+'Տ. Ստեփանյան'!R9+'Գ. Խաչատրյան'!R9+'Լ. Գրիգորյան'!R9</f>
        <v>1</v>
      </c>
      <c r="S9" s="48"/>
      <c r="T9" s="42">
        <f t="shared" si="0"/>
        <v>8</v>
      </c>
      <c r="U9" s="42">
        <f t="shared" si="1"/>
        <v>8</v>
      </c>
      <c r="V9" s="42">
        <f t="shared" si="2"/>
        <v>8</v>
      </c>
      <c r="W9" s="42">
        <f t="shared" si="3"/>
        <v>8</v>
      </c>
    </row>
    <row r="10" spans="1:23" ht="31.5" customHeight="1" x14ac:dyDescent="0.25">
      <c r="A10" s="25">
        <v>4</v>
      </c>
      <c r="B10" s="86" t="s">
        <v>10</v>
      </c>
      <c r="C10" s="86"/>
      <c r="D10" s="47">
        <f>'Ա. Գաբրիելյան'!D10+Ե.Եսոյան!D10+'Վ. Ա. Գրիգորյան'!D10+'Ա. Օհանյան'!D10+'Վ. Թ. Գրիգորյան'!D10+'Տ. Ստեփանյան'!D10+'Գ. Խաչատրյան'!D10+'Լ. Գրիգորյան'!D10</f>
        <v>0</v>
      </c>
      <c r="E10" s="47">
        <f>'Ա. Գաբրիելյան'!E10+Ե.Եսոյան!E10+'Վ. Ա. Գրիգորյան'!E10+'Ա. Օհանյան'!E10+'Վ. Թ. Գրիգորյան'!E10+'Տ. Ստեփանյան'!E10+'Գ. Խաչատրյան'!E10+'Լ. Գրիգորյան'!E10</f>
        <v>51</v>
      </c>
      <c r="F10" s="47">
        <f>'Ա. Գաբրիելյան'!F10+Ե.Եսոյան!F10+'Վ. Ա. Գրիգորյան'!F10+'Ա. Օհանյան'!F10+'Վ. Թ. Գրիգորյան'!F10+'Տ. Ստեփանյան'!F10+'Գ. Խաչատրյան'!F10+'Լ. Գրիգորյան'!F10</f>
        <v>0</v>
      </c>
      <c r="G10" s="47">
        <f>'Ա. Գաբրիելյան'!G10+Ե.Եսոյան!G10+'Վ. Ա. Գրիգորյան'!G10+'Ա. Օհանյան'!G10+'Վ. Թ. Գրիգորյան'!G10+'Տ. Ստեփանյան'!G10+'Գ. Խաչատրյան'!G10+'Լ. Գրիգորյան'!G10</f>
        <v>40</v>
      </c>
      <c r="H10" s="47">
        <f>'Ա. Գաբրիելյան'!H10+Ե.Եսոյան!H10+'Վ. Ա. Գրիգորյան'!H10+'Ա. Օհանյան'!H10+'Վ. Թ. Գրիգորյան'!H10+'Տ. Ստեփանյան'!H10+'Գ. Խաչատրյան'!H10+'Լ. Գրիգորյան'!H10</f>
        <v>11</v>
      </c>
      <c r="I10" s="47">
        <f>'Ա. Գաբրիելյան'!I10+Ե.Եսոյան!I10+'Վ. Ա. Գրիգորյան'!I10+'Ա. Օհանյան'!I10+'Վ. Թ. Գրիգորյան'!I10+'Տ. Ստեփանյան'!I10+'Գ. Խաչատրյան'!I10+'Լ. Գրիգորյան'!I10</f>
        <v>0</v>
      </c>
      <c r="J10" s="47">
        <f>'Ա. Գաբրիելյան'!J10+Ե.Եսոյան!J10+'Վ. Ա. Գրիգորյան'!J10+'Ա. Օհանյան'!J10+'Վ. Թ. Գրիգորյան'!J10+'Տ. Ստեփանյան'!J10+'Գ. Խաչատրյան'!J10+'Լ. Գրիգորյան'!J10</f>
        <v>0</v>
      </c>
      <c r="K10" s="47">
        <f>'Ա. Գաբրիելյան'!K10+Ե.Եսոյան!K10+'Վ. Ա. Գրիգորյան'!K10+'Ա. Օհանյան'!K10+'Վ. Թ. Գրիգորյան'!K10+'Տ. Ստեփանյան'!K10+'Գ. Խաչատրյան'!K10+'Լ. Գրիգորյան'!K10</f>
        <v>51</v>
      </c>
      <c r="L10" s="47">
        <f>'Ա. Գաբրիելյան'!L10+Ե.Եսոյան!L10+'Վ. Ա. Գրիգորյան'!L10+'Ա. Օհանյան'!L10+'Վ. Թ. Գրիգորյան'!L10+'Տ. Ստեփանյան'!L10+'Գ. Խաչատրյան'!L10+'Լ. Գրիգորյան'!L10</f>
        <v>0</v>
      </c>
      <c r="M10" s="47">
        <f>'Ա. Գաբրիելյան'!M10+Ե.Եսոյան!M10+'Վ. Ա. Գրիգորյան'!M10+'Ա. Օհանյան'!M10+'Վ. Թ. Գրիգորյան'!M10+'Տ. Ստեփանյան'!M10+'Գ. Խաչատրյան'!M10+'Լ. Գրիգորյան'!M10</f>
        <v>2</v>
      </c>
      <c r="N10" s="47">
        <f>'Ա. Գաբրիելյան'!N10+Ե.Եսոյան!N10+'Վ. Ա. Գրիգորյան'!N10+'Ա. Օհանյան'!N10+'Վ. Թ. Գրիգորյան'!N10+'Տ. Ստեփանյան'!N10+'Գ. Խաչատրյան'!N10+'Լ. Գրիգորյան'!N10</f>
        <v>9</v>
      </c>
      <c r="O10" s="47">
        <f>'Ա. Գաբրիելյան'!O10+Ե.Եսոյան!O10+'Վ. Ա. Գրիգորյան'!O10+'Ա. Օհանյան'!O10+'Վ. Թ. Գրիգորյան'!O10+'Տ. Ստեփանյան'!O10+'Գ. Խաչատրյան'!O10+'Լ. Գրիգորյան'!O10</f>
        <v>1</v>
      </c>
      <c r="P10" s="47">
        <f>'Ա. Գաբրիելյան'!P10+Ե.Եսոյան!P10+'Վ. Ա. Գրիգորյան'!P10+'Ա. Օհանյան'!P10+'Վ. Թ. Գրիգորյան'!P10+'Տ. Ստեփանյան'!P10+'Գ. Խաչատրյան'!P10+'Լ. Գրիգորյան'!P10</f>
        <v>0</v>
      </c>
      <c r="Q10" s="47">
        <f>'Ա. Գաբրիելյան'!Q10+Ե.Եսոյան!Q10+'Վ. Ա. Գրիգորյան'!Q10+'Ա. Օհանյան'!Q10+'Վ. Թ. Գրիգորյան'!Q10+'Տ. Ստեփանյան'!Q10+'Գ. Խաչատրյան'!Q10+'Լ. Գրիգորյան'!Q10</f>
        <v>0</v>
      </c>
      <c r="R10" s="47">
        <f>'Ա. Գաբրիելյան'!R10+Ե.Եսոյան!R10+'Վ. Ա. Գրիգորյան'!R10+'Ա. Օհանյան'!R10+'Վ. Թ. Գրիգորյան'!R10+'Տ. Ստեփանյան'!R10+'Գ. Խաչատրյան'!R10+'Լ. Գրիգորյան'!R10</f>
        <v>10</v>
      </c>
      <c r="S10" s="48"/>
      <c r="T10" s="42">
        <f t="shared" si="0"/>
        <v>51</v>
      </c>
      <c r="U10" s="42">
        <f t="shared" si="1"/>
        <v>51</v>
      </c>
      <c r="V10" s="42">
        <f t="shared" si="2"/>
        <v>51</v>
      </c>
      <c r="W10" s="42">
        <f t="shared" si="3"/>
        <v>51</v>
      </c>
    </row>
    <row r="11" spans="1:23" ht="29.25" customHeight="1" x14ac:dyDescent="0.25">
      <c r="A11" s="25">
        <v>5</v>
      </c>
      <c r="B11" s="86" t="s">
        <v>11</v>
      </c>
      <c r="C11" s="86"/>
      <c r="D11" s="47">
        <f>'Ա. Գաբրիելյան'!D11+Ե.Եսոյան!D11+'Վ. Ա. Գրիգորյան'!D11+'Ա. Օհանյան'!D11+'Վ. Թ. Գրիգորյան'!D11+'Տ. Ստեփանյան'!D11+'Գ. Խաչատրյան'!D11+'Լ. Գրիգորյան'!D11</f>
        <v>0</v>
      </c>
      <c r="E11" s="47">
        <f>'Ա. Գաբրիելյան'!E11+Ե.Եսոյան!E11+'Վ. Ա. Գրիգորյան'!E11+'Ա. Օհանյան'!E11+'Վ. Թ. Գրիգորյան'!E11+'Տ. Ստեփանյան'!E11+'Գ. Խաչատրյան'!E11+'Լ. Գրիգորյան'!E11</f>
        <v>150</v>
      </c>
      <c r="F11" s="47">
        <f>'Ա. Գաբրիելյան'!F11+Ե.Եսոյան!F11+'Վ. Ա. Գրիգորյան'!F11+'Ա. Օհանյան'!F11+'Վ. Թ. Գրիգորյան'!F11+'Տ. Ստեփանյան'!F11+'Գ. Խաչատրյան'!F11+'Լ. Գրիգորյան'!F11</f>
        <v>2</v>
      </c>
      <c r="G11" s="47">
        <f>'Ա. Գաբրիելյան'!G11+Ե.Եսոյան!G11+'Վ. Ա. Գրիգորյան'!G11+'Ա. Օհանյան'!G11+'Վ. Թ. Գրիգորյան'!G11+'Տ. Ստեփանյան'!G11+'Գ. Խաչատրյան'!G11+'Լ. Գրիգորյան'!G11</f>
        <v>2</v>
      </c>
      <c r="H11" s="47">
        <f>'Ա. Գաբրիելյան'!H11+Ե.Եսոյան!H11+'Վ. Ա. Գրիգորյան'!H11+'Ա. Օհանյան'!H11+'Վ. Թ. Գրիգորյան'!H11+'Տ. Ստեփանյան'!H11+'Գ. Խաչատրյան'!H11+'Լ. Գրիգորյան'!H11</f>
        <v>146</v>
      </c>
      <c r="I11" s="47">
        <f>'Ա. Գաբրիելյան'!I11+Ե.Եսոյան!I11+'Վ. Ա. Գրիգորյան'!I11+'Ա. Օհանյան'!I11+'Վ. Թ. Գրիգորյան'!I11+'Տ. Ստեփանյան'!I11+'Գ. Խաչատրյան'!I11+'Լ. Գրիգորյան'!I11</f>
        <v>1</v>
      </c>
      <c r="J11" s="47">
        <f>'Ա. Գաբրիելյան'!J11+Ե.Եսոյան!J11+'Վ. Ա. Գրիգորյան'!J11+'Ա. Օհանյան'!J11+'Վ. Թ. Գրիգորյան'!J11+'Տ. Ստեփանյան'!J11+'Գ. Խաչատրյան'!J11+'Լ. Գրիգորյան'!J11</f>
        <v>0</v>
      </c>
      <c r="K11" s="47">
        <f>'Ա. Գաբրիելյան'!K11+Ե.Եսոյան!K11+'Վ. Ա. Գրիգորյան'!K11+'Ա. Օհանյան'!K11+'Վ. Թ. Գրիգորյան'!K11+'Տ. Ստեփանյան'!K11+'Գ. Խաչատրյան'!K11+'Լ. Գրիգորյան'!K11</f>
        <v>148</v>
      </c>
      <c r="L11" s="47">
        <f>'Ա. Գաբրիելյան'!L11+Ե.Եսոյան!L11+'Վ. Ա. Գրիգորյան'!L11+'Ա. Օհանյան'!L11+'Վ. Թ. Գրիգորյան'!L11+'Տ. Ստեփանյան'!L11+'Գ. Խաչատրյան'!L11+'Լ. Գրիգորյան'!L11</f>
        <v>0</v>
      </c>
      <c r="M11" s="47">
        <f>'Ա. Գաբրիելյան'!M11+Ե.Եսոյան!M11+'Վ. Ա. Գրիգորյան'!M11+'Ա. Օհանյան'!M11+'Վ. Թ. Գրիգորյան'!M11+'Տ. Ստեփանյան'!M11+'Գ. Խաչատրյան'!M11+'Լ. Գրիգորյան'!M11</f>
        <v>0</v>
      </c>
      <c r="N11" s="47">
        <f>'Ա. Գաբրիելյան'!N11+Ե.Եսոյան!N11+'Վ. Ա. Գրիգորյան'!N11+'Ա. Օհանյան'!N11+'Վ. Թ. Գրիգորյան'!N11+'Տ. Ստեփանյան'!N11+'Գ. Խաչատրյան'!N11+'Լ. Գրիգորյան'!N11</f>
        <v>0</v>
      </c>
      <c r="O11" s="47">
        <f>'Ա. Գաբրիելյան'!O11+Ե.Եսոյան!O11+'Վ. Ա. Գրիգորյան'!O11+'Ա. Օհանյան'!O11+'Վ. Թ. Գրիգորյան'!O11+'Տ. Ստեփանյան'!O11+'Գ. Խաչատրյան'!O11+'Լ. Գրիգորյան'!O11</f>
        <v>0</v>
      </c>
      <c r="P11" s="47">
        <f>'Ա. Գաբրիելյան'!P11+Ե.Եսոյան!P11+'Վ. Ա. Գրիգորյան'!P11+'Ա. Օհանյան'!P11+'Վ. Թ. Գրիգորյան'!P11+'Տ. Ստեփանյան'!P11+'Գ. Խաչատրյան'!P11+'Լ. Գրիգորյան'!P11</f>
        <v>0</v>
      </c>
      <c r="Q11" s="47">
        <f>'Ա. Գաբրիելյան'!Q11+Ե.Եսոյան!Q11+'Վ. Ա. Գրիգորյան'!Q11+'Ա. Օհանյան'!Q11+'Վ. Թ. Գրիգորյան'!Q11+'Տ. Ստեփանյան'!Q11+'Գ. Խաչատրյան'!Q11+'Լ. Գրիգորյան'!Q11</f>
        <v>0</v>
      </c>
      <c r="R11" s="47">
        <f>'Ա. Գաբրիելյան'!R11+Ե.Եսոյան!R11+'Վ. Ա. Գրիգորյան'!R11+'Ա. Օհանյան'!R11+'Վ. Թ. Գրիգորյան'!R11+'Տ. Ստեփանյան'!R11+'Գ. Խաչատրյան'!R11+'Լ. Գրիգորյան'!R11</f>
        <v>0</v>
      </c>
      <c r="S11" s="48"/>
      <c r="T11" s="42">
        <f t="shared" si="0"/>
        <v>150</v>
      </c>
      <c r="U11" s="42">
        <f t="shared" si="1"/>
        <v>150</v>
      </c>
      <c r="V11" s="42">
        <f t="shared" si="2"/>
        <v>148</v>
      </c>
      <c r="W11" s="42">
        <f t="shared" si="3"/>
        <v>149</v>
      </c>
    </row>
    <row r="12" spans="1:23" ht="45" customHeight="1" x14ac:dyDescent="0.25">
      <c r="A12" s="25">
        <v>6</v>
      </c>
      <c r="B12" s="87" t="s">
        <v>12</v>
      </c>
      <c r="C12" s="87"/>
      <c r="D12" s="47">
        <f>'Ա. Գաբրիելյան'!D12+Ե.Եսոյան!D12+'Վ. Ա. Գրիգորյան'!D12+'Ա. Օհանյան'!D12+'Վ. Թ. Գրիգորյան'!D12+'Տ. Ստեփանյան'!D12+'Գ. Խաչատրյան'!D12+'Լ. Գրիգորյան'!D12</f>
        <v>0</v>
      </c>
      <c r="E12" s="47">
        <f>'Ա. Գաբրիելյան'!E12+Ե.Եսոյան!E12+'Վ. Ա. Գրիգորյան'!E12+'Ա. Օհանյան'!E12+'Վ. Թ. Գրիգորյան'!E12+'Տ. Ստեփանյան'!E12+'Գ. Խաչատրյան'!E12+'Լ. Գրիգորյան'!E12</f>
        <v>13</v>
      </c>
      <c r="F12" s="47">
        <f>'Ա. Գաբրիելյան'!F12+Ե.Եսոյան!F12+'Վ. Ա. Գրիգորյան'!F12+'Ա. Օհանյան'!F12+'Վ. Թ. Գրիգորյան'!F12+'Տ. Ստեփանյան'!F12+'Գ. Խաչատրյան'!F12+'Լ. Գրիգորյան'!F12</f>
        <v>0</v>
      </c>
      <c r="G12" s="47">
        <f>'Ա. Գաբրիելյան'!G12+Ե.Եսոյան!G12+'Վ. Ա. Գրիգորյան'!G12+'Ա. Օհանյան'!G12+'Վ. Թ. Գրիգորյան'!G12+'Տ. Ստեփանյան'!G12+'Գ. Խաչատրյան'!G12+'Լ. Գրիգորյան'!G12</f>
        <v>3</v>
      </c>
      <c r="H12" s="47">
        <f>'Ա. Գաբրիելյան'!H12+Ե.Եսոյան!H12+'Վ. Ա. Գրիգորյան'!H12+'Ա. Օհանյան'!H12+'Վ. Թ. Գրիգորյան'!H12+'Տ. Ստեփանյան'!H12+'Գ. Խաչատրյան'!H12+'Լ. Գրիգորյան'!H12</f>
        <v>8</v>
      </c>
      <c r="I12" s="47">
        <f>'Ա. Գաբրիելյան'!I12+Ե.Եսոյան!I12+'Վ. Ա. Գրիգորյան'!I12+'Ա. Օհանյան'!I12+'Վ. Թ. Գրիգորյան'!I12+'Տ. Ստեփանյան'!I12+'Գ. Խաչատրյան'!I12+'Լ. Գրիգորյան'!I12</f>
        <v>2</v>
      </c>
      <c r="J12" s="47">
        <f>'Ա. Գաբրիելյան'!J12+Ե.Եսոյան!J12+'Վ. Ա. Գրիգորյան'!J12+'Ա. Օհանյան'!J12+'Վ. Թ. Գրիգորյան'!J12+'Տ. Ստեփանյան'!J12+'Գ. Խաչատրյան'!J12+'Լ. Գրիգորյան'!J12</f>
        <v>0</v>
      </c>
      <c r="K12" s="47">
        <f>'Ա. Գաբրիելյան'!K12+Ե.Եսոյան!K12+'Վ. Ա. Գրիգորյան'!K12+'Ա. Օհանյան'!K12+'Վ. Թ. Գրիգորյան'!K12+'Տ. Ստեփանյան'!K12+'Գ. Խաչատրյան'!K12+'Լ. Գրիգորյան'!K12</f>
        <v>13</v>
      </c>
      <c r="L12" s="47">
        <f>'Ա. Գաբրիելյան'!L12+Ե.Եսոյան!L12+'Վ. Ա. Գրիգորյան'!L12+'Ա. Օհանյան'!L12+'Վ. Թ. Գրիգորյան'!L12+'Տ. Ստեփանյան'!L12+'Գ. Խաչատրյան'!L12+'Լ. Գրիգորյան'!L12</f>
        <v>0</v>
      </c>
      <c r="M12" s="47">
        <f>'Ա. Գաբրիելյան'!M12+Ե.Եսոյան!M12+'Վ. Ա. Գրիգորյան'!M12+'Ա. Օհանյան'!M12+'Վ. Թ. Գրիգորյան'!M12+'Տ. Ստեփանյան'!M12+'Գ. Խաչատրյան'!M12+'Լ. Գրիգորյան'!M12</f>
        <v>0</v>
      </c>
      <c r="N12" s="47">
        <f>'Ա. Գաբրիելյան'!N12+Ե.Եսոյան!N12+'Վ. Ա. Գրիգորյան'!N12+'Ա. Օհանյան'!N12+'Վ. Թ. Գրիգորյան'!N12+'Տ. Ստեփանյան'!N12+'Գ. Խաչատրյան'!N12+'Լ. Գրիգորյան'!N12</f>
        <v>0</v>
      </c>
      <c r="O12" s="47">
        <f>'Ա. Գաբրիելյան'!O12+Ե.Եսոյան!O12+'Վ. Ա. Գրիգորյան'!O12+'Ա. Օհանյան'!O12+'Վ. Թ. Գրիգորյան'!O12+'Տ. Ստեփանյան'!O12+'Գ. Խաչատրյան'!O12+'Լ. Գրիգորյան'!O12</f>
        <v>0</v>
      </c>
      <c r="P12" s="47">
        <f>'Ա. Գաբրիելյան'!P12+Ե.Եսոյան!P12+'Վ. Ա. Գրիգորյան'!P12+'Ա. Օհանյան'!P12+'Վ. Թ. Գրիգորյան'!P12+'Տ. Ստեփանյան'!P12+'Գ. Խաչատրյան'!P12+'Լ. Գրիգորյան'!P12</f>
        <v>0</v>
      </c>
      <c r="Q12" s="47">
        <f>'Ա. Գաբրիելյան'!Q12+Ե.Եսոյան!Q12+'Վ. Ա. Գրիգորյան'!Q12+'Ա. Օհանյան'!Q12+'Վ. Թ. Գրիգորյան'!Q12+'Տ. Ստեփանյան'!Q12+'Գ. Խաչատրյան'!Q12+'Լ. Գրիգորյան'!Q12</f>
        <v>0</v>
      </c>
      <c r="R12" s="47">
        <f>'Ա. Գաբրիելյան'!R12+Ե.Եսոյան!R12+'Վ. Ա. Գրիգորյան'!R12+'Ա. Օհանյան'!R12+'Վ. Թ. Գրիգորյան'!R12+'Տ. Ստեփանյան'!R12+'Գ. Խաչատրյան'!R12+'Լ. Գրիգորյան'!R12</f>
        <v>0</v>
      </c>
      <c r="S12" s="48"/>
      <c r="T12" s="42">
        <f t="shared" si="0"/>
        <v>13</v>
      </c>
      <c r="U12" s="42">
        <f t="shared" si="1"/>
        <v>13</v>
      </c>
      <c r="V12" s="42">
        <f t="shared" si="2"/>
        <v>13</v>
      </c>
      <c r="W12" s="42">
        <f t="shared" si="3"/>
        <v>13</v>
      </c>
    </row>
    <row r="13" spans="1:23" ht="30.75" customHeight="1" x14ac:dyDescent="0.25">
      <c r="A13" s="25">
        <v>7</v>
      </c>
      <c r="B13" s="87" t="s">
        <v>13</v>
      </c>
      <c r="C13" s="87"/>
      <c r="D13" s="47">
        <f>'Ա. Գաբրիելյան'!D13+Ե.Եսոյան!D13+'Վ. Ա. Գրիգորյան'!D13+'Ա. Օհանյան'!D13+'Վ. Թ. Գրիգորյան'!D13+'Տ. Ստեփանյան'!D13+'Գ. Խաչատրյան'!D13+'Լ. Գրիգորյան'!D13</f>
        <v>0</v>
      </c>
      <c r="E13" s="47">
        <f>'Ա. Գաբրիելյան'!E13+Ե.Եսոյան!E13+'Վ. Ա. Գրիգորյան'!E13+'Ա. Օհանյան'!E13+'Վ. Թ. Գրիգորյան'!E13+'Տ. Ստեփանյան'!E13+'Գ. Խաչատրյան'!E13+'Լ. Գրիգորյան'!E13</f>
        <v>2</v>
      </c>
      <c r="F13" s="47">
        <f>'Ա. Գաբրիելյան'!F13+Ե.Եսոյան!F13+'Վ. Ա. Գրիգորյան'!F13+'Ա. Օհանյան'!F13+'Վ. Թ. Գրիգորյան'!F13+'Տ. Ստեփանյան'!F13+'Գ. Խաչատրյան'!F13+'Լ. Գրիգորյան'!F13</f>
        <v>0</v>
      </c>
      <c r="G13" s="47">
        <f>'Ա. Գաբրիելյան'!G13+Ե.Եսոյան!G13+'Վ. Ա. Գրիգորյան'!G13+'Ա. Օհանյան'!G13+'Վ. Թ. Գրիգորյան'!G13+'Տ. Ստեփանյան'!G13+'Գ. Խաչատրյան'!G13+'Լ. Գրիգորյան'!G13</f>
        <v>0</v>
      </c>
      <c r="H13" s="47">
        <f>'Ա. Գաբրիելյան'!H13+Ե.Եսոյան!H13+'Վ. Ա. Գրիգորյան'!H13+'Ա. Օհանյան'!H13+'Վ. Թ. Գրիգորյան'!H13+'Տ. Ստեփանյան'!H13+'Գ. Խաչատրյան'!H13+'Լ. Գրիգորյան'!H13</f>
        <v>2</v>
      </c>
      <c r="I13" s="47">
        <f>'Ա. Գաբրիելյան'!I13+Ե.Եսոյան!I13+'Վ. Ա. Գրիգորյան'!I13+'Ա. Օհանյան'!I13+'Վ. Թ. Գրիգորյան'!I13+'Տ. Ստեփանյան'!I13+'Գ. Խաչատրյան'!I13+'Լ. Գրիգորյան'!I13</f>
        <v>0</v>
      </c>
      <c r="J13" s="47">
        <f>'Ա. Գաբրիելյան'!J13+Ե.Եսոյան!J13+'Վ. Ա. Գրիգորյան'!J13+'Ա. Օհանյան'!J13+'Վ. Թ. Գրիգորյան'!J13+'Տ. Ստեփանյան'!J13+'Գ. Խաչատրյան'!J13+'Լ. Գրիգորյան'!J13</f>
        <v>0</v>
      </c>
      <c r="K13" s="47">
        <f>'Ա. Գաբրիելյան'!K13+Ե.Եսոյան!K13+'Վ. Ա. Գրիգորյան'!K13+'Ա. Օհանյան'!K13+'Վ. Թ. Գրիգորյան'!K13+'Տ. Ստեփանյան'!K13+'Գ. Խաչատրյան'!K13+'Լ. Գրիգորյան'!K13</f>
        <v>2</v>
      </c>
      <c r="L13" s="47">
        <f>'Ա. Գաբրիելյան'!L13+Ե.Եսոյան!L13+'Վ. Ա. Գրիգորյան'!L13+'Ա. Օհանյան'!L13+'Վ. Թ. Գրիգորյան'!L13+'Տ. Ստեփանյան'!L13+'Գ. Խաչատրյան'!L13+'Լ. Գրիգորյան'!L13</f>
        <v>0</v>
      </c>
      <c r="M13" s="47">
        <f>'Ա. Գաբրիելյան'!M13+Ե.Եսոյան!M13+'Վ. Ա. Գրիգորյան'!M13+'Ա. Օհանյան'!M13+'Վ. Թ. Գրիգորյան'!M13+'Տ. Ստեփանյան'!M13+'Գ. Խաչատրյան'!M13+'Լ. Գրիգորյան'!M13</f>
        <v>0</v>
      </c>
      <c r="N13" s="47">
        <f>'Ա. Գաբրիելյան'!N13+Ե.Եսոյան!N13+'Վ. Ա. Գրիգորյան'!N13+'Ա. Օհանյան'!N13+'Վ. Թ. Գրիգորյան'!N13+'Տ. Ստեփանյան'!N13+'Գ. Խաչատրյան'!N13+'Լ. Գրիգորյան'!N13</f>
        <v>0</v>
      </c>
      <c r="O13" s="47">
        <f>'Ա. Գաբրիելյան'!O13+Ե.Եսոյան!O13+'Վ. Ա. Գրիգորյան'!O13+'Ա. Օհանյան'!O13+'Վ. Թ. Գրիգորյան'!O13+'Տ. Ստեփանյան'!O13+'Գ. Խաչատրյան'!O13+'Լ. Գրիգորյան'!O13</f>
        <v>0</v>
      </c>
      <c r="P13" s="47">
        <f>'Ա. Գաբրիելյան'!P13+Ե.Եսոյան!P13+'Վ. Ա. Գրիգորյան'!P13+'Ա. Օհանյան'!P13+'Վ. Թ. Գրիգորյան'!P13+'Տ. Ստեփանյան'!P13+'Գ. Խաչատրյան'!P13+'Լ. Գրիգորյան'!P13</f>
        <v>0</v>
      </c>
      <c r="Q13" s="47">
        <f>'Ա. Գաբրիելյան'!Q13+Ե.Եսոյան!Q13+'Վ. Ա. Գրիգորյան'!Q13+'Ա. Օհանյան'!Q13+'Վ. Թ. Գրիգորյան'!Q13+'Տ. Ստեփանյան'!Q13+'Գ. Խաչատրյան'!Q13+'Լ. Գրիգորյան'!Q13</f>
        <v>0</v>
      </c>
      <c r="R13" s="47">
        <f>'Ա. Գաբրիելյան'!R13+Ե.Եսոյան!R13+'Վ. Ա. Գրիգորյան'!R13+'Ա. Օհանյան'!R13+'Վ. Թ. Գրիգորյան'!R13+'Տ. Ստեփանյան'!R13+'Գ. Խաչատրյան'!R13+'Լ. Գրիգորյան'!R13</f>
        <v>0</v>
      </c>
      <c r="S13" s="48"/>
      <c r="T13" s="42">
        <f t="shared" si="0"/>
        <v>2</v>
      </c>
      <c r="U13" s="42">
        <f t="shared" si="1"/>
        <v>2</v>
      </c>
      <c r="V13" s="42">
        <f t="shared" si="2"/>
        <v>2</v>
      </c>
      <c r="W13" s="42">
        <f t="shared" si="3"/>
        <v>2</v>
      </c>
    </row>
    <row r="14" spans="1:23" ht="45" customHeight="1" x14ac:dyDescent="0.25">
      <c r="A14" s="25">
        <v>8</v>
      </c>
      <c r="B14" s="87" t="s">
        <v>14</v>
      </c>
      <c r="C14" s="87"/>
      <c r="D14" s="47">
        <f>'Ա. Գաբրիելյան'!D14+Ե.Եսոյան!D14+'Վ. Ա. Գրիգորյան'!D14+'Ա. Օհանյան'!D14+'Վ. Թ. Գրիգորյան'!D14+'Տ. Ստեփանյան'!D14+'Գ. Խաչատրյան'!D14+'Լ. Գրիգորյան'!D14</f>
        <v>0</v>
      </c>
      <c r="E14" s="47">
        <f>'Ա. Գաբրիելյան'!E14+Ե.Եսոյան!E14+'Վ. Ա. Գրիգորյան'!E14+'Ա. Օհանյան'!E14+'Վ. Թ. Գրիգորյան'!E14+'Տ. Ստեփանյան'!E14+'Գ. Խաչատրյան'!E14+'Լ. Գրիգորյան'!E14</f>
        <v>0</v>
      </c>
      <c r="F14" s="47">
        <f>'Ա. Գաբրիելյան'!F14+Ե.Եսոյան!F14+'Վ. Ա. Գրիգորյան'!F14+'Ա. Օհանյան'!F14+'Վ. Թ. Գրիգորյան'!F14+'Տ. Ստեփանյան'!F14+'Գ. Խաչատրյան'!F14+'Լ. Գրիգորյան'!F14</f>
        <v>0</v>
      </c>
      <c r="G14" s="47">
        <f>'Ա. Գաբրիելյան'!G14+Ե.Եսոյան!G14+'Վ. Ա. Գրիգորյան'!G14+'Ա. Օհանյան'!G14+'Վ. Թ. Գրիգորյան'!G14+'Տ. Ստեփանյան'!G14+'Գ. Խաչատրյան'!G14+'Լ. Գրիգորյան'!G14</f>
        <v>0</v>
      </c>
      <c r="H14" s="47">
        <f>'Ա. Գաբրիելյան'!H14+Ե.Եսոյան!H14+'Վ. Ա. Գրիգորյան'!H14+'Ա. Օհանյան'!H14+'Վ. Թ. Գրիգորյան'!H14+'Տ. Ստեփանյան'!H14+'Գ. Խաչատրյան'!H14+'Լ. Գրիգորյան'!H14</f>
        <v>0</v>
      </c>
      <c r="I14" s="47">
        <f>'Ա. Գաբրիելյան'!I14+Ե.Եսոյան!I14+'Վ. Ա. Գրիգորյան'!I14+'Ա. Օհանյան'!I14+'Վ. Թ. Գրիգորյան'!I14+'Տ. Ստեփանյան'!I14+'Գ. Խաչատրյան'!I14+'Լ. Գրիգորյան'!I14</f>
        <v>0</v>
      </c>
      <c r="J14" s="47">
        <f>'Ա. Գաբրիելյան'!J14+Ե.Եսոյան!J14+'Վ. Ա. Գրիգորյան'!J14+'Ա. Օհանյան'!J14+'Վ. Թ. Գրիգորյան'!J14+'Տ. Ստեփանյան'!J14+'Գ. Խաչատրյան'!J14+'Լ. Գրիգորյան'!J14</f>
        <v>0</v>
      </c>
      <c r="K14" s="47">
        <f>'Ա. Գաբրիելյան'!K14+Ե.Եսոյան!K14+'Վ. Ա. Գրիգորյան'!K14+'Ա. Օհանյան'!K14+'Վ. Թ. Գրիգորյան'!K14+'Տ. Ստեփանյան'!K14+'Գ. Խաչատրյան'!K14+'Լ. Գրիգորյան'!K14</f>
        <v>0</v>
      </c>
      <c r="L14" s="47">
        <f>'Ա. Գաբրիելյան'!L14+Ե.Եսոյան!L14+'Վ. Ա. Գրիգորյան'!L14+'Ա. Օհանյան'!L14+'Վ. Թ. Գրիգորյան'!L14+'Տ. Ստեփանյան'!L14+'Գ. Խաչատրյան'!L14+'Լ. Գրիգորյան'!L14</f>
        <v>0</v>
      </c>
      <c r="M14" s="47">
        <f>'Ա. Գաբրիելյան'!M14+Ե.Եսոյան!M14+'Վ. Ա. Գրիգորյան'!M14+'Ա. Օհանյան'!M14+'Վ. Թ. Գրիգորյան'!M14+'Տ. Ստեփանյան'!M14+'Գ. Խաչատրյան'!M14+'Լ. Գրիգորյան'!M14</f>
        <v>0</v>
      </c>
      <c r="N14" s="47">
        <f>'Ա. Գաբրիելյան'!N14+Ե.Եսոյան!N14+'Վ. Ա. Գրիգորյան'!N14+'Ա. Օհանյան'!N14+'Վ. Թ. Գրիգորյան'!N14+'Տ. Ստեփանյան'!N14+'Գ. Խաչատրյան'!N14+'Լ. Գրիգորյան'!N14</f>
        <v>0</v>
      </c>
      <c r="O14" s="47">
        <f>'Ա. Գաբրիելյան'!O14+Ե.Եսոյան!O14+'Վ. Ա. Գրիգորյան'!O14+'Ա. Օհանյան'!O14+'Վ. Թ. Գրիգորյան'!O14+'Տ. Ստեփանյան'!O14+'Գ. Խաչատրյան'!O14+'Լ. Գրիգորյան'!O14</f>
        <v>0</v>
      </c>
      <c r="P14" s="47">
        <f>'Ա. Գաբրիելյան'!P14+Ե.Եսոյան!P14+'Վ. Ա. Գրիգորյան'!P14+'Ա. Օհանյան'!P14+'Վ. Թ. Գրիգորյան'!P14+'Տ. Ստեփանյան'!P14+'Գ. Խաչատրյան'!P14+'Լ. Գրիգորյան'!P14</f>
        <v>0</v>
      </c>
      <c r="Q14" s="47">
        <f>'Ա. Գաբրիելյան'!Q14+Ե.Եսոյան!Q14+'Վ. Ա. Գրիգորյան'!Q14+'Ա. Օհանյան'!Q14+'Վ. Թ. Գրիգորյան'!Q14+'Տ. Ստեփանյան'!Q14+'Գ. Խաչատրյան'!Q14+'Լ. Գրիգորյան'!Q14</f>
        <v>0</v>
      </c>
      <c r="R14" s="47">
        <f>'Ա. Գաբրիելյան'!R14+Ե.Եսոյան!R14+'Վ. Ա. Գրիգորյան'!R14+'Ա. Օհանյան'!R14+'Վ. Թ. Գրիգորյան'!R14+'Տ. Ստեփանյան'!R14+'Գ. Խաչատրյան'!R14+'Լ. Գրիգորյան'!R14</f>
        <v>0</v>
      </c>
      <c r="S14" s="48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88" t="s">
        <v>15</v>
      </c>
      <c r="C15" s="88"/>
      <c r="D15" s="47">
        <f>'Ա. Գաբրիելյան'!D15+Ե.Եսոյան!D15+'Վ. Ա. Գրիգորյան'!D15+'Ա. Օհանյան'!D15+'Վ. Թ. Գրիգորյան'!D15+'Տ. Ստեփանյան'!D15+'Գ. Խաչատրյան'!D15+'Լ. Գրիգորյան'!D15</f>
        <v>0</v>
      </c>
      <c r="E15" s="47">
        <f>'Ա. Գաբրիելյան'!E15+Ե.Եսոյան!E15+'Վ. Ա. Գրիգորյան'!E15+'Ա. Օհանյան'!E15+'Վ. Թ. Գրիգորյան'!E15+'Տ. Ստեփանյան'!E15+'Գ. Խաչատրյան'!E15+'Լ. Գրիգորյան'!E15</f>
        <v>246</v>
      </c>
      <c r="F15" s="47">
        <f>'Ա. Գաբրիելյան'!F15+Ե.Եսոյան!F15+'Վ. Ա. Գրիգորյան'!F15+'Ա. Օհանյան'!F15+'Վ. Թ. Գրիգորյան'!F15+'Տ. Ստեփանյան'!F15+'Գ. Խաչատրյան'!F15+'Լ. Գրիգորյան'!F15</f>
        <v>2</v>
      </c>
      <c r="G15" s="47">
        <f>'Ա. Գաբրիելյան'!G15+Ե.Եսոյան!G15+'Վ. Ա. Գրիգորյան'!G15+'Ա. Օհանյան'!G15+'Վ. Թ. Գրիգորյան'!G15+'Տ. Ստեփանյան'!G15+'Գ. Խաչատրյան'!G15+'Լ. Գրիգորյան'!G15</f>
        <v>1</v>
      </c>
      <c r="H15" s="47">
        <f>'Ա. Գաբրիելյան'!H15+Ե.Եսոյան!H15+'Վ. Ա. Գրիգորյան'!H15+'Ա. Օհանյան'!H15+'Վ. Թ. Գրիգորյան'!H15+'Տ. Ստեփանյան'!H15+'Գ. Խաչատրյան'!H15+'Լ. Գրիգորյան'!H15</f>
        <v>243</v>
      </c>
      <c r="I15" s="47">
        <f>'Ա. Գաբրիելյան'!I15+Ե.Եսոյան!I15+'Վ. Ա. Գրիգորյան'!I15+'Ա. Օհանյան'!I15+'Վ. Թ. Գրիգորյան'!I15+'Տ. Ստեփանյան'!I15+'Գ. Խաչատրյան'!I15+'Լ. Գրիգորյան'!I15</f>
        <v>0</v>
      </c>
      <c r="J15" s="47">
        <f>'Ա. Գաբրիելյան'!J15+Ե.Եսոյան!J15+'Վ. Ա. Գրիգորյան'!J15+'Ա. Օհանյան'!J15+'Վ. Թ. Գրիգորյան'!J15+'Տ. Ստեփանյան'!J15+'Գ. Խաչատրյան'!J15+'Լ. Գրիգորյան'!J15</f>
        <v>0</v>
      </c>
      <c r="K15" s="47">
        <f>'Ա. Գաբրիելյան'!K15+Ե.Եսոյան!K15+'Վ. Ա. Գրիգորյան'!K15+'Ա. Օհանյան'!K15+'Վ. Թ. Գրիգորյան'!K15+'Տ. Ստեփանյան'!K15+'Գ. Խաչատրյան'!K15+'Լ. Գրիգորյան'!K15</f>
        <v>244</v>
      </c>
      <c r="L15" s="47">
        <f>'Ա. Գաբրիելյան'!L15+Ե.Եսոյան!L15+'Վ. Ա. Գրիգորյան'!L15+'Ա. Օհանյան'!L15+'Վ. Թ. Գրիգորյան'!L15+'Տ. Ստեփանյան'!L15+'Գ. Խաչատրյան'!L15+'Լ. Գրիգորյան'!L15</f>
        <v>0</v>
      </c>
      <c r="M15" s="47">
        <f>'Ա. Գաբրիելյան'!M15+Ե.Եսոյան!M15+'Վ. Ա. Գրիգորյան'!M15+'Ա. Օհանյան'!M15+'Վ. Թ. Գրիգորյան'!M15+'Տ. Ստեփանյան'!M15+'Գ. Խաչատրյան'!M15+'Լ. Գրիգորյան'!M15</f>
        <v>0</v>
      </c>
      <c r="N15" s="47">
        <f>'Ա. Գաբրիելյան'!N15+Ե.Եսոյան!N15+'Վ. Ա. Գրիգորյան'!N15+'Ա. Օհանյան'!N15+'Վ. Թ. Գրիգորյան'!N15+'Տ. Ստեփանյան'!N15+'Գ. Խաչատրյան'!N15+'Լ. Գրիգորյան'!N15</f>
        <v>0</v>
      </c>
      <c r="O15" s="47">
        <f>'Ա. Գաբրիելյան'!O15+Ե.Եսոյան!O15+'Վ. Ա. Գրիգորյան'!O15+'Ա. Օհանյան'!O15+'Վ. Թ. Գրիգորյան'!O15+'Տ. Ստեփանյան'!O15+'Գ. Խաչատրյան'!O15+'Լ. Գրիգորյան'!O15</f>
        <v>0</v>
      </c>
      <c r="P15" s="47">
        <f>'Ա. Գաբրիելյան'!P15+Ե.Եսոյան!P15+'Վ. Ա. Գրիգորյան'!P15+'Ա. Օհանյան'!P15+'Վ. Թ. Գրիգորյան'!P15+'Տ. Ստեփանյան'!P15+'Գ. Խաչատրյան'!P15+'Լ. Գրիգորյան'!P15</f>
        <v>0</v>
      </c>
      <c r="Q15" s="47">
        <f>'Ա. Գաբրիելյան'!Q15+Ե.Եսոյան!Q15+'Վ. Ա. Գրիգորյան'!Q15+'Ա. Օհանյան'!Q15+'Վ. Թ. Գրիգորյան'!Q15+'Տ. Ստեփանյան'!Q15+'Գ. Խաչատրյան'!Q15+'Լ. Գրիգորյան'!Q15</f>
        <v>0</v>
      </c>
      <c r="R15" s="47">
        <f>'Ա. Գաբրիելյան'!R15+Ե.Եսոյան!R15+'Վ. Ա. Գրիգորյան'!R15+'Ա. Օհանյան'!R15+'Վ. Թ. Գրիգորյան'!R15+'Տ. Ստեփանյան'!R15+'Գ. Խաչատրյան'!R15+'Լ. Գրիգորյան'!R15</f>
        <v>0</v>
      </c>
      <c r="S15" s="48"/>
      <c r="T15" s="42">
        <f t="shared" si="0"/>
        <v>246</v>
      </c>
      <c r="U15" s="42">
        <f t="shared" si="1"/>
        <v>246</v>
      </c>
      <c r="V15" s="42">
        <f t="shared" si="2"/>
        <v>244</v>
      </c>
      <c r="W15" s="42">
        <f t="shared" si="3"/>
        <v>244</v>
      </c>
    </row>
    <row r="16" spans="1:23" ht="45" customHeight="1" x14ac:dyDescent="0.25">
      <c r="A16" s="25">
        <v>10</v>
      </c>
      <c r="B16" s="88" t="s">
        <v>16</v>
      </c>
      <c r="C16" s="88"/>
      <c r="D16" s="47">
        <f>'Ա. Գաբրիելյան'!D16+Ե.Եսոյան!D16+'Վ. Ա. Գրիգորյան'!D16+'Ա. Օհանյան'!D16+'Վ. Թ. Գրիգորյան'!D16+'Տ. Ստեփանյան'!D16+'Գ. Խաչատրյան'!D16+'Լ. Գրիգորյան'!D16</f>
        <v>5</v>
      </c>
      <c r="E16" s="47">
        <f>'Ա. Գաբրիելյան'!E16+Ե.Եսոյան!E16+'Վ. Ա. Գրիգորյան'!E16+'Ա. Օհանյան'!E16+'Վ. Թ. Գրիգորյան'!E16+'Տ. Ստեփանյան'!E16+'Գ. Խաչատրյան'!E16+'Լ. Գրիգորյան'!E16</f>
        <v>40</v>
      </c>
      <c r="F16" s="47">
        <f>'Ա. Գաբրիելյան'!F16+Ե.Եսոյան!F16+'Վ. Ա. Գրիգորյան'!F16+'Ա. Օհանյան'!F16+'Վ. Թ. Գրիգորյան'!F16+'Տ. Ստեփանյան'!F16+'Գ. Խաչատրյան'!F16+'Լ. Գրիգորյան'!F16</f>
        <v>1</v>
      </c>
      <c r="G16" s="47">
        <f>'Ա. Գաբրիելյան'!G16+Ե.Եսոյան!G16+'Վ. Ա. Գրիգորյան'!G16+'Ա. Օհանյան'!G16+'Վ. Թ. Գրիգորյան'!G16+'Տ. Ստեփանյան'!G16+'Գ. Խաչատրյան'!G16+'Լ. Գրիգորյան'!G16</f>
        <v>24</v>
      </c>
      <c r="H16" s="47">
        <f>'Ա. Գաբրիելյան'!H16+Ե.Եսոյան!H16+'Վ. Ա. Գրիգորյան'!H16+'Ա. Օհանյան'!H16+'Վ. Թ. Գրիգորյան'!H16+'Տ. Ստեփանյան'!H16+'Գ. Խաչատրյան'!H16+'Լ. Գրիգորյան'!H16</f>
        <v>9</v>
      </c>
      <c r="I16" s="47">
        <f>'Ա. Գաբրիելյան'!I16+Ե.Եսոյան!I16+'Վ. Ա. Գրիգորյան'!I16+'Ա. Օհանյան'!I16+'Վ. Թ. Գրիգորյան'!I16+'Տ. Ստեփանյան'!I16+'Գ. Խաչատրյան'!I16+'Լ. Գրիգորյան'!I16</f>
        <v>0</v>
      </c>
      <c r="J16" s="47">
        <f>'Ա. Գաբրիելյան'!J16+Ե.Եսոյան!J16+'Վ. Ա. Գրիգորյան'!J16+'Ա. Օհանյան'!J16+'Վ. Թ. Գրիգորյան'!J16+'Տ. Ստեփանյան'!J16+'Գ. Խաչատրյան'!J16+'Լ. Գրիգորյան'!J16</f>
        <v>1</v>
      </c>
      <c r="K16" s="47">
        <f>'Ա. Գաբրիելյան'!K16+Ե.Եսոյան!K16+'Վ. Ա. Գրիգորյան'!K16+'Ա. Օհանյան'!K16+'Վ. Թ. Գրիգորյան'!K16+'Տ. Ստեփանյան'!K16+'Գ. Խաչատրյան'!K16+'Լ. Գրիգորյան'!K16</f>
        <v>34</v>
      </c>
      <c r="L16" s="47">
        <f>'Ա. Գաբրիելյան'!L16+Ե.Եսոյան!L16+'Վ. Ա. Գրիգորյան'!L16+'Ա. Օհանյան'!L16+'Վ. Թ. Գրիգորյան'!L16+'Տ. Ստեփանյան'!L16+'Գ. Խաչատրյան'!L16+'Լ. Գրիգորյան'!L16</f>
        <v>10</v>
      </c>
      <c r="M16" s="47">
        <f>'Ա. Գաբրիելյան'!M16+Ե.Եսոյան!M16+'Վ. Ա. Գրիգորյան'!M16+'Ա. Օհանյան'!M16+'Վ. Թ. Գրիգորյան'!M16+'Տ. Ստեփանյան'!M16+'Գ. Խաչատրյան'!M16+'Լ. Գրիգորյան'!M16</f>
        <v>0</v>
      </c>
      <c r="N16" s="47">
        <f>'Ա. Գաբրիելյան'!N16+Ե.Եսոյան!N16+'Վ. Ա. Գրիգորյան'!N16+'Ա. Օհանյան'!N16+'Վ. Թ. Գրիգորյան'!N16+'Տ. Ստեփանյան'!N16+'Գ. Խաչատրյան'!N16+'Լ. Գրիգորյան'!N16</f>
        <v>19</v>
      </c>
      <c r="O16" s="47">
        <f>'Ա. Գաբրիելյան'!O16+Ե.Եսոյան!O16+'Վ. Ա. Գրիգորյան'!O16+'Ա. Օհանյան'!O16+'Վ. Թ. Գրիգորյան'!O16+'Տ. Ստեփանյան'!O16+'Գ. Խաչատրյան'!O16+'Լ. Գրիգորյան'!O16</f>
        <v>10</v>
      </c>
      <c r="P16" s="47">
        <f>'Ա. Գաբրիելյան'!P16+Ե.Եսոյան!P16+'Վ. Ա. Գրիգորյան'!P16+'Ա. Օհանյան'!P16+'Վ. Թ. Գրիգորյան'!P16+'Տ. Ստեփանյան'!P16+'Գ. Խաչատրյան'!P16+'Լ. Գրիգորյան'!P16</f>
        <v>0</v>
      </c>
      <c r="Q16" s="47">
        <f>'Ա. Գաբրիելյան'!Q16+Ե.Եսոյան!Q16+'Վ. Ա. Գրիգորյան'!Q16+'Ա. Օհանյան'!Q16+'Վ. Թ. Գրիգորյան'!Q16+'Տ. Ստեփանյան'!Q16+'Գ. Խաչատրյան'!Q16+'Լ. Գրիգորյան'!Q16</f>
        <v>1</v>
      </c>
      <c r="R16" s="47">
        <f>'Ա. Գաբրիելյան'!R16+Ե.Եսոյան!R16+'Վ. Ա. Գրիգորյան'!R16+'Ա. Օհանյան'!R16+'Վ. Թ. Գրիգորյան'!R16+'Տ. Ստեփանյան'!R16+'Գ. Խաչատրյան'!R16+'Լ. Գրիգորյան'!R16</f>
        <v>8</v>
      </c>
      <c r="S16" s="48"/>
      <c r="T16" s="42">
        <f t="shared" si="0"/>
        <v>45</v>
      </c>
      <c r="U16" s="42">
        <f t="shared" si="1"/>
        <v>45</v>
      </c>
      <c r="V16" s="42">
        <f t="shared" si="2"/>
        <v>34</v>
      </c>
      <c r="W16" s="42">
        <f t="shared" si="3"/>
        <v>34</v>
      </c>
    </row>
    <row r="17" spans="1:23" ht="63.75" customHeight="1" x14ac:dyDescent="0.25">
      <c r="A17" s="92" t="s">
        <v>18</v>
      </c>
      <c r="B17" s="92"/>
      <c r="C17" s="93"/>
      <c r="D17" s="94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6"/>
      <c r="S17" s="49"/>
      <c r="T17" s="57"/>
      <c r="U17" s="58"/>
      <c r="V17" s="58"/>
      <c r="W17" s="59"/>
    </row>
    <row r="18" spans="1:23" ht="35.25" customHeight="1" x14ac:dyDescent="0.25">
      <c r="A18" s="30">
        <v>1</v>
      </c>
      <c r="B18" s="97" t="s">
        <v>19</v>
      </c>
      <c r="C18" s="97"/>
      <c r="D18" s="47">
        <f>'Ա. Գաբրիելյան'!D18+Ե.Եսոյան!D18+'Վ. Ա. Գրիգորյան'!D18+'Ա. Օհանյան'!D18+'Վ. Թ. Գրիգորյան'!D18+'Տ. Ստեփանյան'!D18+'Գ. Խաչատրյան'!D18+'Լ. Գրիգորյան'!D18</f>
        <v>0</v>
      </c>
      <c r="E18" s="47">
        <f>'Ա. Գաբրիելյան'!E18+Ե.Եսոյան!E18+'Վ. Ա. Գրիգորյան'!E18+'Ա. Օհանյան'!E18+'Վ. Թ. Գրիգորյան'!E18+'Տ. Ստեփանյան'!E18+'Գ. Խաչատրյան'!E18+'Լ. Գրիգորյան'!E18</f>
        <v>15</v>
      </c>
      <c r="F18" s="47">
        <f>'Ա. Գաբրիելյան'!F18+Ե.Եսոյան!F18+'Վ. Ա. Գրիգորյան'!F18+'Ա. Օհանյան'!F18+'Վ. Թ. Գրիգորյան'!F18+'Տ. Ստեփանյան'!F18+'Գ. Խաչատրյան'!F18+'Լ. Գրիգորյան'!F18</f>
        <v>0</v>
      </c>
      <c r="G18" s="47">
        <f>'Ա. Գաբրիելյան'!G18+Ե.Եսոյան!G18+'Վ. Ա. Գրիգորյան'!G18+'Ա. Օհանյան'!G18+'Վ. Թ. Գրիգորյան'!G18+'Տ. Ստեփանյան'!G18+'Գ. Խաչատրյան'!G18+'Լ. Գրիգորյան'!G18</f>
        <v>2</v>
      </c>
      <c r="H18" s="47">
        <f>'Ա. Գաբրիելյան'!H18+Ե.Եսոյան!H18+'Վ. Ա. Գրիգորյան'!H18+'Ա. Օհանյան'!H18+'Վ. Թ. Գրիգորյան'!H18+'Տ. Ստեփանյան'!H18+'Գ. Խաչատրյան'!H18+'Լ. Գրիգորյան'!H18</f>
        <v>12</v>
      </c>
      <c r="I18" s="47">
        <f>'Ա. Գաբրիելյան'!I18+Ե.Եսոյան!I18+'Վ. Ա. Գրիգորյան'!I18+'Ա. Օհանյան'!I18+'Վ. Թ. Գրիգորյան'!I18+'Տ. Ստեփանյան'!I18+'Գ. Խաչատրյան'!I18+'Լ. Գրիգորյան'!I18</f>
        <v>0</v>
      </c>
      <c r="J18" s="47">
        <f>'Ա. Գաբրիելյան'!J18+Ե.Եսոյան!J18+'Վ. Ա. Գրիգորյան'!J18+'Ա. Օհանյան'!J18+'Վ. Թ. Գրիգորյան'!J18+'Տ. Ստեփանյան'!J18+'Գ. Խաչատրյան'!J18+'Լ. Գրիգորյան'!J18</f>
        <v>0</v>
      </c>
      <c r="K18" s="47">
        <f>'Ա. Գաբրիելյան'!K18+Ե.Եսոյան!K18+'Վ. Ա. Գրիգորյան'!K18+'Ա. Օհանյան'!K18+'Վ. Թ. Գրիգորյան'!K18+'Տ. Ստեփանյան'!K18+'Գ. Խաչատրյան'!K18+'Լ. Գրիգորյան'!K18</f>
        <v>14</v>
      </c>
      <c r="L18" s="47">
        <f>'Ա. Գաբրիելյան'!L18+Ե.Եսոյան!L18+'Վ. Ա. Գրիգորյան'!L18+'Ա. Օհանյան'!L18+'Վ. Թ. Գրիգորյան'!L18+'Տ. Ստեփանյան'!L18+'Գ. Խաչատրյան'!L18+'Լ. Գրիգորյան'!L18</f>
        <v>1</v>
      </c>
      <c r="M18" s="47">
        <f>'Ա. Գաբրիելյան'!M18+Ե.Եսոյան!M18+'Վ. Ա. Գրիգորյան'!M18+'Ա. Օհանյան'!M18+'Վ. Թ. Գրիգորյան'!M18+'Տ. Ստեփանյան'!M18+'Գ. Խաչատրյան'!M18+'Լ. Գրիգորյան'!M18</f>
        <v>0</v>
      </c>
      <c r="N18" s="47">
        <f>'Ա. Գաբրիելյան'!N18+Ե.Եսոյան!N18+'Վ. Ա. Գրիգորյան'!N18+'Ա. Օհանյան'!N18+'Վ. Թ. Գրիգորյան'!N18+'Տ. Ստեփանյան'!N18+'Գ. Խաչատրյան'!N18+'Լ. Գրիգորյան'!N18</f>
        <v>1</v>
      </c>
      <c r="O18" s="47">
        <f>'Ա. Գաբրիելյան'!O18+Ե.Եսոյան!O18+'Վ. Ա. Գրիգորյան'!O18+'Ա. Օհանյան'!O18+'Վ. Թ. Գրիգորյան'!O18+'Տ. Ստեփանյան'!O18+'Գ. Խաչատրյան'!O18+'Լ. Գրիգորյան'!O18</f>
        <v>1</v>
      </c>
      <c r="P18" s="47">
        <f>'Ա. Գաբրիելյան'!P18+Ե.Եսոյան!P18+'Վ. Ա. Գրիգորյան'!P18+'Ա. Օհանյան'!P18+'Վ. Թ. Գրիգորյան'!P18+'Տ. Ստեփանյան'!P18+'Գ. Խաչատրյան'!P18+'Լ. Գրիգորյան'!P18</f>
        <v>0</v>
      </c>
      <c r="Q18" s="47">
        <f>'Ա. Գաբրիելյան'!Q18+Ե.Եսոյան!Q18+'Վ. Ա. Գրիգորյան'!Q18+'Ա. Օհանյան'!Q18+'Վ. Թ. Գրիգորյան'!Q18+'Տ. Ստեփանյան'!Q18+'Գ. Խաչատրյան'!Q18+'Լ. Գրիգորյան'!Q18</f>
        <v>0</v>
      </c>
      <c r="R18" s="47">
        <f>'Ա. Գաբրիելյան'!R18+Ե.Եսոյան!R18+'Վ. Ա. Գրիգորյան'!R18+'Ա. Օհանյան'!R18+'Վ. Թ. Գրիգորյան'!R18+'Տ. Ստեփանյան'!R18+'Գ. Խաչատրյան'!R18+'Լ. Գրիգորյան'!R18</f>
        <v>0</v>
      </c>
      <c r="S18" s="48"/>
      <c r="T18" s="42">
        <f t="shared" si="0"/>
        <v>15</v>
      </c>
      <c r="U18" s="42">
        <f t="shared" si="1"/>
        <v>15</v>
      </c>
      <c r="V18" s="42">
        <f t="shared" si="2"/>
        <v>14</v>
      </c>
      <c r="W18" s="42">
        <f t="shared" si="3"/>
        <v>14</v>
      </c>
    </row>
    <row r="19" spans="1:23" ht="33.75" customHeight="1" x14ac:dyDescent="0.25">
      <c r="A19" s="31">
        <v>2</v>
      </c>
      <c r="B19" s="97" t="s">
        <v>20</v>
      </c>
      <c r="C19" s="97"/>
      <c r="D19" s="47">
        <f>'Ա. Գաբրիելյան'!D19+Ե.Եսոյան!D19+'Վ. Ա. Գրիգորյան'!D19+'Ա. Օհանյան'!D19+'Վ. Թ. Գրիգորյան'!D19+'Տ. Ստեփանյան'!D19+'Գ. Խաչատրյան'!D19+'Լ. Գրիգորյան'!D19</f>
        <v>0</v>
      </c>
      <c r="E19" s="47">
        <f>'Ա. Գաբրիելյան'!E19+Ե.Եսոյան!E19+'Վ. Ա. Գրիգորյան'!E19+'Ա. Օհանյան'!E19+'Վ. Թ. Գրիգորյան'!E19+'Տ. Ստեփանյան'!E19+'Գ. Խաչատրյան'!E19+'Լ. Գրիգորյան'!E19</f>
        <v>52</v>
      </c>
      <c r="F19" s="47">
        <f>'Ա. Գաբրիելյան'!F19+Ե.Եսոյան!F19+'Վ. Ա. Գրիգորյան'!F19+'Ա. Օհանյան'!F19+'Վ. Թ. Գրիգորյան'!F19+'Տ. Ստեփանյան'!F19+'Գ. Խաչատրյան'!F19+'Լ. Գրիգորյան'!F19</f>
        <v>1</v>
      </c>
      <c r="G19" s="47">
        <f>'Ա. Գաբրիելյան'!G19+Ե.Եսոյան!G19+'Վ. Ա. Գրիգորյան'!G19+'Ա. Օհանյան'!G19+'Վ. Թ. Գրիգորյան'!G19+'Տ. Ստեփանյան'!G19+'Գ. Խաչատրյան'!G19+'Լ. Գրիգորյան'!G19</f>
        <v>6</v>
      </c>
      <c r="H19" s="47">
        <f>'Ա. Գաբրիելյան'!H19+Ե.Եսոյան!H19+'Վ. Ա. Գրիգորյան'!H19+'Ա. Օհանյան'!H19+'Վ. Թ. Գրիգորյան'!H19+'Տ. Ստեփանյան'!H19+'Գ. Խաչատրյան'!H19+'Լ. Գրիգորյան'!H19</f>
        <v>39</v>
      </c>
      <c r="I19" s="47">
        <f>'Ա. Գաբրիելյան'!I19+Ե.Եսոյան!I19+'Վ. Ա. Գրիգորյան'!I19+'Ա. Օհանյան'!I19+'Վ. Թ. Գրիգորյան'!I19+'Տ. Ստեփանյան'!I19+'Գ. Խաչատրյան'!I19+'Լ. Գրիգորյան'!I19</f>
        <v>0</v>
      </c>
      <c r="J19" s="47">
        <f>'Ա. Գաբրիելյան'!J19+Ե.Եսոյան!J19+'Վ. Ա. Գրիգորյան'!J19+'Ա. Օհանյան'!J19+'Վ. Թ. Գրիգորյան'!J19+'Տ. Ստեփանյան'!J19+'Գ. Խաչատրյան'!J19+'Լ. Գրիգորյան'!J19</f>
        <v>3</v>
      </c>
      <c r="K19" s="47">
        <f>'Ա. Գաբրիելյան'!K19+Ե.Եսոյան!K19+'Վ. Ա. Գրիգորյան'!K19+'Ա. Օհանյան'!K19+'Վ. Թ. Գրիգորյան'!K19+'Տ. Ստեփանյան'!K19+'Գ. Խաչատրյան'!K19+'Լ. Գրիգորյան'!K19</f>
        <v>48</v>
      </c>
      <c r="L19" s="47">
        <f>'Ա. Գաբրիելյան'!L19+Ե.Եսոյան!L19+'Վ. Ա. Գրիգորյան'!L19+'Ա. Օհանյան'!L19+'Վ. Թ. Գրիգորյան'!L19+'Տ. Ստեփանյան'!L19+'Գ. Խաչատրյան'!L19+'Լ. Գրիգորյան'!L19</f>
        <v>2</v>
      </c>
      <c r="M19" s="47">
        <f>'Ա. Գաբրիելյան'!M19+Ե.Եսոյան!M19+'Վ. Ա. Գրիգորյան'!M19+'Ա. Օհանյան'!M19+'Վ. Թ. Գրիգորյան'!M19+'Տ. Ստեփանյան'!M19+'Գ. Խաչատրյան'!M19+'Լ. Գրիգորյան'!M19</f>
        <v>3</v>
      </c>
      <c r="N19" s="47">
        <f>'Ա. Գաբրիելյան'!N19+Ե.Եսոյան!N19+'Վ. Ա. Գրիգորյան'!N19+'Ա. Օհանյան'!N19+'Վ. Թ. Գրիգորյան'!N19+'Տ. Ստեփանյան'!N19+'Գ. Խաչատրյան'!N19+'Լ. Գրիգորյան'!N19</f>
        <v>2</v>
      </c>
      <c r="O19" s="47">
        <f>'Ա. Գաբրիելյան'!O19+Ե.Եսոյան!O19+'Վ. Ա. Գրիգորյան'!O19+'Ա. Օհանյան'!O19+'Վ. Թ. Գրիգորյան'!O19+'Տ. Ստեփանյան'!O19+'Գ. Խաչատրյան'!O19+'Լ. Գրիգորյան'!O19</f>
        <v>1</v>
      </c>
      <c r="P19" s="47">
        <f>'Ա. Գաբրիելյան'!P19+Ե.Եսոյան!P19+'Վ. Ա. Գրիգորյան'!P19+'Ա. Օհանյան'!P19+'Վ. Թ. Գրիգորյան'!P19+'Տ. Ստեփանյան'!P19+'Գ. Խաչատրյան'!P19+'Լ. Գրիգորյան'!P19</f>
        <v>1</v>
      </c>
      <c r="Q19" s="47">
        <f>'Ա. Գաբրիելյան'!Q19+Ե.Եսոյան!Q19+'Վ. Ա. Գրիգորյան'!Q19+'Ա. Օհանյան'!Q19+'Վ. Թ. Գրիգորյան'!Q19+'Տ. Ստեփանյան'!Q19+'Գ. Խաչատրյան'!Q19+'Լ. Գրիգորյան'!Q19</f>
        <v>0</v>
      </c>
      <c r="R19" s="47">
        <f>'Ա. Գաբրիելյան'!R19+Ե.Եսոյան!R19+'Վ. Ա. Գրիգորյան'!R19+'Ա. Օհանյան'!R19+'Վ. Թ. Գրիգորյան'!R19+'Տ. Ստեփանյան'!R19+'Գ. Խաչատրյան'!R19+'Լ. Գրիգորյան'!R19</f>
        <v>3</v>
      </c>
      <c r="S19" s="48"/>
      <c r="T19" s="42">
        <f t="shared" si="0"/>
        <v>52</v>
      </c>
      <c r="U19" s="42">
        <f t="shared" si="1"/>
        <v>51</v>
      </c>
      <c r="V19" s="42">
        <f t="shared" si="2"/>
        <v>48</v>
      </c>
      <c r="W19" s="42">
        <f t="shared" si="3"/>
        <v>48</v>
      </c>
    </row>
    <row r="20" spans="1:23" ht="34.5" customHeight="1" x14ac:dyDescent="0.25">
      <c r="A20" s="30">
        <v>3</v>
      </c>
      <c r="B20" s="86" t="s">
        <v>21</v>
      </c>
      <c r="C20" s="86"/>
      <c r="D20" s="47">
        <f>'Ա. Գաբրիելյան'!D20+Ե.Եսոյան!D20+'Վ. Ա. Գրիգորյան'!D20+'Ա. Օհանյան'!D20+'Վ. Թ. Գրիգորյան'!D20+'Տ. Ստեփանյան'!D20+'Գ. Խաչատրյան'!D20+'Լ. Գրիգորյան'!D20</f>
        <v>0</v>
      </c>
      <c r="E20" s="47">
        <f>'Ա. Գաբրիելյան'!E20+Ե.Եսոյան!E20+'Վ. Ա. Գրիգորյան'!E20+'Ա. Օհանյան'!E20+'Վ. Թ. Գրիգորյան'!E20+'Տ. Ստեփանյան'!E20+'Գ. Խաչատրյան'!E20+'Լ. Գրիգորյան'!E20</f>
        <v>38</v>
      </c>
      <c r="F20" s="47">
        <f>'Ա. Գաբրիելյան'!F20+Ե.Եսոյան!F20+'Վ. Ա. Գրիգորյան'!F20+'Ա. Օհանյան'!F20+'Վ. Թ. Գրիգորյան'!F20+'Տ. Ստեփանյան'!F20+'Գ. Խաչատրյան'!F20+'Լ. Գրիգորյան'!F20</f>
        <v>0</v>
      </c>
      <c r="G20" s="47">
        <f>'Ա. Գաբրիելյան'!G20+Ե.Եսոյան!G20+'Վ. Ա. Գրիգորյան'!G20+'Ա. Օհանյան'!G20+'Վ. Թ. Գրիգորյան'!G20+'Տ. Ստեփանյան'!G20+'Գ. Խաչատրյան'!G20+'Լ. Գրիգորյան'!G20</f>
        <v>18</v>
      </c>
      <c r="H20" s="47">
        <f>'Ա. Գաբրիելյան'!H20+Ե.Եսոյան!H20+'Վ. Ա. Գրիգորյան'!H20+'Ա. Օհանյան'!H20+'Վ. Թ. Գրիգորյան'!H20+'Տ. Ստեփանյան'!H20+'Գ. Խաչատրյան'!H20+'Լ. Գրիգորյան'!H20</f>
        <v>19</v>
      </c>
      <c r="I20" s="47">
        <f>'Ա. Գաբրիելյան'!I20+Ե.Եսոյան!I20+'Վ. Ա. Գրիգորյան'!I20+'Ա. Օհանյան'!I20+'Վ. Թ. Գրիգորյան'!I20+'Տ. Ստեփանյան'!I20+'Գ. Խաչատրյան'!I20+'Լ. Գրիգորյան'!I20</f>
        <v>0</v>
      </c>
      <c r="J20" s="47">
        <f>'Ա. Գաբրիելյան'!J20+Ե.Եսոյան!J20+'Վ. Ա. Գրիգորյան'!J20+'Ա. Օհանյան'!J20+'Վ. Թ. Գրիգորյան'!J20+'Տ. Ստեփանյան'!J20+'Գ. Խաչատրյան'!J20+'Լ. Գրիգորյան'!J20</f>
        <v>0</v>
      </c>
      <c r="K20" s="47">
        <f>'Ա. Գաբրիելյան'!K20+Ե.Եսոյան!K20+'Վ. Ա. Գրիգորյան'!K20+'Ա. Օհանյան'!K20+'Վ. Թ. Գրիգորյան'!K20+'Տ. Ստեփանյան'!K20+'Գ. Խաչատրյան'!K20+'Լ. Գրիգորյան'!K20</f>
        <v>37</v>
      </c>
      <c r="L20" s="47">
        <f>'Ա. Գաբրիելյան'!L20+Ե.Եսոյան!L20+'Վ. Ա. Գրիգորյան'!L20+'Ա. Օհանյան'!L20+'Վ. Թ. Գրիգորյան'!L20+'Տ. Ստեփանյան'!L20+'Գ. Խաչատրյան'!L20+'Լ. Գրիգորյան'!L20</f>
        <v>1</v>
      </c>
      <c r="M20" s="47">
        <f>'Ա. Գաբրիելյան'!M20+Ե.Եսոյան!M20+'Վ. Ա. Գրիգորյան'!M20+'Ա. Օհանյան'!M20+'Վ. Թ. Գրիգորյան'!M20+'Տ. Ստեփանյան'!M20+'Գ. Խաչատրյան'!M20+'Լ. Գրիգորյան'!M20</f>
        <v>0</v>
      </c>
      <c r="N20" s="47">
        <f>'Ա. Գաբրիելյան'!N20+Ե.Եսոյան!N20+'Վ. Ա. Գրիգորյան'!N20+'Ա. Օհանյան'!N20+'Վ. Թ. Գրիգորյան'!N20+'Տ. Ստեփանյան'!N20+'Գ. Խաչատրյան'!N20+'Լ. Գրիգորյան'!N20</f>
        <v>4</v>
      </c>
      <c r="O20" s="47">
        <f>'Ա. Գաբրիելյան'!O20+Ե.Եսոյան!O20+'Վ. Ա. Գրիգորյան'!O20+'Ա. Օհանյան'!O20+'Վ. Թ. Գրիգորյան'!O20+'Տ. Ստեփանյան'!O20+'Գ. Խաչատրյան'!O20+'Լ. Գրիգորյան'!O20</f>
        <v>3</v>
      </c>
      <c r="P20" s="47">
        <f>'Ա. Գաբրիելյան'!P20+Ե.Եսոյան!P20+'Վ. Ա. Գրիգորյան'!P20+'Ա. Օհանյան'!P20+'Վ. Թ. Գրիգորյան'!P20+'Տ. Ստեփանյան'!P20+'Գ. Խաչատրյան'!P20+'Լ. Գրիգորյան'!P20</f>
        <v>0</v>
      </c>
      <c r="Q20" s="47">
        <f>'Ա. Գաբրիելյան'!Q20+Ե.Եսոյան!Q20+'Վ. Ա. Գրիգորյան'!Q20+'Ա. Օհանյան'!Q20+'Վ. Թ. Գրիգորյան'!Q20+'Տ. Ստեփանյան'!Q20+'Գ. Խաչատրյան'!Q20+'Լ. Գրիգորյան'!Q20</f>
        <v>1</v>
      </c>
      <c r="R20" s="47">
        <f>'Ա. Գաբրիելյան'!R20+Ե.Եսոյան!R20+'Վ. Ա. Գրիգորյան'!R20+'Ա. Օհանյան'!R20+'Վ. Թ. Գրիգորյան'!R20+'Տ. Ստեփանյան'!R20+'Գ. Խաչատրյան'!R20+'Լ. Գրիգորյան'!R20</f>
        <v>0</v>
      </c>
      <c r="S20" s="48"/>
      <c r="T20" s="42">
        <f t="shared" si="0"/>
        <v>38</v>
      </c>
      <c r="U20" s="42">
        <f t="shared" si="1"/>
        <v>38</v>
      </c>
      <c r="V20" s="42">
        <f t="shared" si="2"/>
        <v>37</v>
      </c>
      <c r="W20" s="42">
        <f t="shared" si="3"/>
        <v>37</v>
      </c>
    </row>
    <row r="21" spans="1:23" ht="30" customHeight="1" x14ac:dyDescent="0.25">
      <c r="A21" s="31">
        <v>4</v>
      </c>
      <c r="B21" s="86" t="s">
        <v>22</v>
      </c>
      <c r="C21" s="86"/>
      <c r="D21" s="47">
        <f>'Ա. Գաբրիելյան'!D21+Ե.Եսոյան!D21+'Վ. Ա. Գրիգորյան'!D21+'Ա. Օհանյան'!D21+'Վ. Թ. Գրիգորյան'!D21+'Տ. Ստեփանյան'!D21+'Գ. Խաչատրյան'!D21+'Լ. Գրիգորյան'!D21</f>
        <v>2</v>
      </c>
      <c r="E21" s="47">
        <f>'Ա. Գաբրիելյան'!E21+Ե.Եսոյան!E21+'Վ. Ա. Գրիգորյան'!E21+'Ա. Օհանյան'!E21+'Վ. Թ. Գրիգորյան'!E21+'Տ. Ստեփանյան'!E21+'Գ. Խաչատրյան'!E21+'Լ. Գրիգորյան'!E21</f>
        <v>62</v>
      </c>
      <c r="F21" s="47">
        <f>'Ա. Գաբրիելյան'!F21+Ե.Եսոյան!F21+'Վ. Ա. Գրիգորյան'!F21+'Ա. Օհանյան'!F21+'Վ. Թ. Գրիգորյան'!F21+'Տ. Ստեփանյան'!F21+'Գ. Խաչատրյան'!F21+'Լ. Գրիգորյան'!F21</f>
        <v>3</v>
      </c>
      <c r="G21" s="47">
        <f>'Ա. Գաբրիելյան'!G21+Ե.Եսոյան!G21+'Վ. Ա. Գրիգորյան'!G21+'Ա. Օհանյան'!G21+'Վ. Թ. Գրիգորյան'!G21+'Տ. Ստեփանյան'!G21+'Գ. Խաչատրյան'!G21+'Լ. Գրիգորյան'!G21</f>
        <v>17</v>
      </c>
      <c r="H21" s="47">
        <f>'Ա. Գաբրիելյան'!H21+Ե.Եսոյան!H21+'Վ. Ա. Գրիգորյան'!H21+'Ա. Օհանյան'!H21+'Վ. Թ. Գրիգորյան'!H21+'Տ. Ստեփանյան'!H21+'Գ. Խաչատրյան'!H21+'Լ. Գրիգորյան'!H21</f>
        <v>42</v>
      </c>
      <c r="I21" s="47">
        <f>'Ա. Գաբրիելյան'!I21+Ե.Եսոյան!I21+'Վ. Ա. Գրիգորյան'!I21+'Ա. Օհանյան'!I21+'Վ. Թ. Գրիգորյան'!I21+'Տ. Ստեփանյան'!I21+'Գ. Խաչատրյան'!I21+'Լ. Գրիգորյան'!I21</f>
        <v>0</v>
      </c>
      <c r="J21" s="47">
        <f>'Ա. Գաբրիելյան'!J21+Ե.Եսոյան!J21+'Վ. Ա. Գրիգորյան'!J21+'Ա. Օհանյան'!J21+'Վ. Թ. Գրիգորյան'!J21+'Տ. Ստեփանյան'!J21+'Գ. Խաչատրյան'!J21+'Լ. Գրիգորյան'!J21</f>
        <v>3</v>
      </c>
      <c r="K21" s="47">
        <f>'Ա. Գաբրիելյան'!K21+Ե.Եսոյան!K21+'Վ. Ա. Գրիգորյան'!K21+'Ա. Օհանյան'!K21+'Վ. Թ. Գրիգորյան'!K21+'Տ. Ստեփանյան'!K21+'Գ. Խաչատրյան'!K21+'Լ. Գրիգորյան'!K21</f>
        <v>62</v>
      </c>
      <c r="L21" s="47">
        <f>'Ա. Գաբրիելյան'!L21+Ե.Եսոյան!L21+'Վ. Ա. Գրիգորյան'!L21+'Ա. Օհանյան'!L21+'Վ. Թ. Գրիգորյան'!L21+'Տ. Ստեփանյան'!L21+'Գ. Խաչատրյան'!L21+'Լ. Գրիգորյան'!L21</f>
        <v>1</v>
      </c>
      <c r="M21" s="47">
        <f>'Ա. Գաբրիելյան'!M21+Ե.Եսոյան!M21+'Վ. Ա. Գրիգորյան'!M21+'Ա. Օհանյան'!M21+'Վ. Թ. Գրիգորյան'!M21+'Տ. Ստեփանյան'!M21+'Գ. Խաչատրյան'!M21+'Լ. Գրիգորյան'!M21</f>
        <v>0</v>
      </c>
      <c r="N21" s="47">
        <f>'Ա. Գաբրիելյան'!N21+Ե.Եսոյան!N21+'Վ. Ա. Գրիգորյան'!N21+'Ա. Օհանյան'!N21+'Վ. Թ. Գրիգորյան'!N21+'Տ. Ստեփանյան'!N21+'Գ. Խաչատրյան'!N21+'Լ. Գրիգորյան'!N21</f>
        <v>9</v>
      </c>
      <c r="O21" s="47">
        <f>'Ա. Գաբրիելյան'!O21+Ե.Եսոյան!O21+'Վ. Ա. Գրիգորյան'!O21+'Ա. Օհանյան'!O21+'Վ. Թ. Գրիգորյան'!O21+'Տ. Ստեփանյան'!O21+'Գ. Խաչատրյան'!O21+'Լ. Գրիգորյան'!O21</f>
        <v>3</v>
      </c>
      <c r="P21" s="47">
        <f>'Ա. Գաբրիելյան'!P21+Ե.Եսոյան!P21+'Վ. Ա. Գրիգորյան'!P21+'Ա. Օհանյան'!P21+'Վ. Թ. Գրիգորյան'!P21+'Տ. Ստեփանյան'!P21+'Գ. Խաչատրյան'!P21+'Լ. Գրիգորյան'!P21</f>
        <v>0</v>
      </c>
      <c r="Q21" s="47">
        <f>'Ա. Գաբրիելյան'!Q21+Ե.Եսոյան!Q21+'Վ. Ա. Գրիգորյան'!Q21+'Ա. Օհանյան'!Q21+'Վ. Թ. Գրիգորյան'!Q21+'Տ. Ստեփանյան'!Q21+'Գ. Խաչատրյան'!Q21+'Լ. Գրիգորյան'!Q21</f>
        <v>0</v>
      </c>
      <c r="R21" s="47">
        <f>'Ա. Գաբրիելյան'!R21+Ե.Եսոյան!R21+'Վ. Ա. Գրիգորյան'!R21+'Ա. Օհանյան'!R21+'Վ. Թ. Գրիգորյան'!R21+'Տ. Ստեփանյան'!R21+'Գ. Խաչատրյան'!R21+'Լ. Գրիգորյան'!R21</f>
        <v>6</v>
      </c>
      <c r="S21" s="48"/>
      <c r="T21" s="42">
        <f t="shared" si="0"/>
        <v>64</v>
      </c>
      <c r="U21" s="42">
        <f t="shared" si="1"/>
        <v>66</v>
      </c>
      <c r="V21" s="42">
        <f t="shared" si="2"/>
        <v>62</v>
      </c>
      <c r="W21" s="42">
        <f t="shared" si="3"/>
        <v>62</v>
      </c>
    </row>
    <row r="22" spans="1:23" ht="30" customHeight="1" thickBot="1" x14ac:dyDescent="0.3">
      <c r="A22" s="32">
        <v>5</v>
      </c>
      <c r="B22" s="89" t="s">
        <v>23</v>
      </c>
      <c r="C22" s="89"/>
      <c r="D22" s="47">
        <f>'Ա. Գաբրիելյան'!D22+Ե.Եսոյան!D22+'Վ. Ա. Գրիգորյան'!D22+'Ա. Օհանյան'!D22+'Վ. Թ. Գրիգորյան'!D22+'Տ. Ստեփանյան'!D22+'Գ. Խաչատրյան'!D22+'Լ. Գրիգորյան'!D22</f>
        <v>2</v>
      </c>
      <c r="E22" s="47">
        <f>'Ա. Գաբրիելյան'!E22+Ե.Եսոյան!E22+'Վ. Ա. Գրիգորյան'!E22+'Ա. Օհանյան'!E22+'Վ. Թ. Գրիգորյան'!E22+'Տ. Ստեփանյան'!E22+'Գ. Խաչատրյան'!E22+'Լ. Գրիգորյան'!E22</f>
        <v>11</v>
      </c>
      <c r="F22" s="47">
        <f>'Ա. Գաբրիելյան'!F22+Ե.Եսոյան!F22+'Վ. Ա. Գրիգորյան'!F22+'Ա. Օհանյան'!F22+'Վ. Թ. Գրիգորյան'!F22+'Տ. Ստեփանյան'!F22+'Գ. Խաչատրյան'!F22+'Լ. Գրիգորյան'!F22</f>
        <v>0</v>
      </c>
      <c r="G22" s="47">
        <f>'Ա. Գաբրիելյան'!G22+Ե.Եսոյան!G22+'Վ. Ա. Գրիգորյան'!G22+'Ա. Օհանյան'!G22+'Վ. Թ. Գրիգորյան'!G22+'Տ. Ստեփանյան'!G22+'Գ. Խաչատրյան'!G22+'Լ. Գրիգորյան'!G22</f>
        <v>0</v>
      </c>
      <c r="H22" s="47">
        <f>'Ա. Գաբրիելյան'!H22+Ե.Եսոյան!H22+'Վ. Ա. Գրիգորյան'!H22+'Ա. Օհանյան'!H22+'Վ. Թ. Գրիգորյան'!H22+'Տ. Ստեփանյան'!H22+'Գ. Խաչատրյան'!H22+'Լ. Գրիգորյան'!H22</f>
        <v>8</v>
      </c>
      <c r="I22" s="47">
        <f>'Ա. Գաբրիելյան'!I22+Ե.Եսոյան!I22+'Վ. Ա. Գրիգորյան'!I22+'Ա. Օհանյան'!I22+'Վ. Թ. Գրիգորյան'!I22+'Տ. Ստեփանյան'!I22+'Գ. Խաչատրյան'!I22+'Լ. Գրիգորյան'!I22</f>
        <v>0</v>
      </c>
      <c r="J22" s="47">
        <f>'Ա. Գաբրիելյան'!J22+Ե.Եսոյան!J22+'Վ. Ա. Գրիգորյան'!J22+'Ա. Օհանյան'!J22+'Վ. Թ. Գրիգորյան'!J22+'Տ. Ստեփանյան'!J22+'Գ. Խաչատրյան'!J22+'Լ. Գրիգորյան'!J22</f>
        <v>1</v>
      </c>
      <c r="K22" s="47">
        <f>'Ա. Գաբրիելյան'!K22+Ե.Եսոյան!K22+'Վ. Ա. Գրիգորյան'!K22+'Ա. Օհանյան'!K22+'Վ. Թ. Գրիգորյան'!K22+'Տ. Ստեփանյան'!K22+'Գ. Խաչատրյան'!K22+'Լ. Գրիգորյան'!K22</f>
        <v>9</v>
      </c>
      <c r="L22" s="47">
        <f>'Ա. Գաբրիելյան'!L22+Ե.Եսոյան!L22+'Վ. Ա. Գրիգորյան'!L22+'Ա. Օհանյան'!L22+'Վ. Թ. Գրիգորյան'!L22+'Տ. Ստեփանյան'!L22+'Գ. Խաչատրյան'!L22+'Լ. Գրիգորյան'!L22</f>
        <v>4</v>
      </c>
      <c r="M22" s="47">
        <f>'Ա. Գաբրիելյան'!M22+Ե.Եսոյան!M22+'Վ. Ա. Գրիգորյան'!M22+'Ա. Օհանյան'!M22+'Վ. Թ. Գրիգորյան'!M22+'Տ. Ստեփանյան'!M22+'Գ. Խաչատրյան'!M22+'Լ. Գրիգորյան'!M22</f>
        <v>0</v>
      </c>
      <c r="N22" s="47">
        <f>'Ա. Գաբրիելյան'!N22+Ե.Եսոյան!N22+'Վ. Ա. Գրիգորյան'!N22+'Ա. Օհանյան'!N22+'Վ. Թ. Գրիգորյան'!N22+'Տ. Ստեփանյան'!N22+'Գ. Խաչատրյան'!N22+'Լ. Գրիգորյան'!N22</f>
        <v>0</v>
      </c>
      <c r="O22" s="47">
        <f>'Ա. Գաբրիելյան'!O22+Ե.Եսոյան!O22+'Վ. Ա. Գրիգորյան'!O22+'Ա. Օհանյան'!O22+'Վ. Թ. Գրիգորյան'!O22+'Տ. Ստեփանյան'!O22+'Գ. Խաչատրյան'!O22+'Լ. Գրիգորյան'!O22</f>
        <v>0</v>
      </c>
      <c r="P22" s="47">
        <f>'Ա. Գաբրիելյան'!P22+Ե.Եսոյան!P22+'Վ. Ա. Գրիգորյան'!P22+'Ա. Օհանյան'!P22+'Վ. Թ. Գրիգորյան'!P22+'Տ. Ստեփանյան'!P22+'Գ. Խաչատրյան'!P22+'Լ. Գրիգորյան'!P22</f>
        <v>0</v>
      </c>
      <c r="Q22" s="47">
        <f>'Ա. Գաբրիելյան'!Q22+Ե.Եսոյան!Q22+'Վ. Ա. Գրիգորյան'!Q22+'Ա. Օհանյան'!Q22+'Վ. Թ. Գրիգորյան'!Q22+'Տ. Ստեփանյան'!Q22+'Գ. Խաչատրյան'!Q22+'Լ. Գրիգորյան'!Q22</f>
        <v>0</v>
      </c>
      <c r="R22" s="47">
        <f>'Ա. Գաբրիելյան'!R22+Ե.Եսոյան!R22+'Վ. Ա. Գրիգորյան'!R22+'Ա. Օհանյան'!R22+'Վ. Թ. Գրիգորյան'!R22+'Տ. Ստեփանյան'!R22+'Գ. Խաչատրյան'!R22+'Լ. Գրիգորյան'!R22</f>
        <v>0</v>
      </c>
      <c r="S22" s="48"/>
      <c r="T22" s="42">
        <f t="shared" si="0"/>
        <v>13</v>
      </c>
      <c r="U22" s="42">
        <f t="shared" si="1"/>
        <v>13</v>
      </c>
      <c r="V22" s="42">
        <f t="shared" si="2"/>
        <v>9</v>
      </c>
      <c r="W22" s="42">
        <f t="shared" si="3"/>
        <v>9</v>
      </c>
    </row>
    <row r="23" spans="1:23" ht="21.75" customHeight="1" thickBot="1" x14ac:dyDescent="0.3">
      <c r="A23" s="90" t="s">
        <v>24</v>
      </c>
      <c r="B23" s="91"/>
      <c r="C23" s="91"/>
      <c r="D23" s="47">
        <f>'Ա. Գաբրիելյան'!D23+Ե.Եսոյան!D23+'Վ. Ա. Գրիգորյան'!D23+'Ա. Օհանյան'!D23+'Վ. Թ. Գրիգորյան'!D23+'Տ. Ստեփանյան'!D23+'Գ. Խաչատրյան'!D23+'Լ. Գրիգորյան'!D23</f>
        <v>13</v>
      </c>
      <c r="E23" s="47">
        <f>'Ա. Գաբրիելյան'!E23+Ե.Եսոյան!E23+'Վ. Ա. Գրիգորյան'!E23+'Ա. Օհանյան'!E23+'Վ. Թ. Գրիգորյան'!E23+'Տ. Ստեփանյան'!E23+'Գ. Խաչատրյան'!E23+'Լ. Գրիգորյան'!E23</f>
        <v>809</v>
      </c>
      <c r="F23" s="47">
        <f>'Ա. Գաբրիելյան'!F23+Ե.Եսոյան!F23+'Վ. Ա. Գրիգորյան'!F23+'Ա. Օհանյան'!F23+'Վ. Թ. Գրիգորյան'!F23+'Տ. Ստեփանյան'!F23+'Գ. Խաչատրյան'!F23+'Լ. Գրիգորյան'!F23</f>
        <v>10</v>
      </c>
      <c r="G23" s="47">
        <f>'Ա. Գաբրիելյան'!G23+Ե.Եսոյան!G23+'Վ. Ա. Գրիգորյան'!G23+'Ա. Օհանյան'!G23+'Վ. Թ. Գրիգորյան'!G23+'Տ. Ստեփանյան'!G23+'Գ. Խաչատրյան'!G23+'Լ. Գրիգորյան'!G23</f>
        <v>117</v>
      </c>
      <c r="H23" s="47">
        <f>'Ա. Գաբրիելյան'!H23+Ե.Եսոյան!H23+'Վ. Ա. Գրիգորյան'!H23+'Ա. Օհանյան'!H23+'Վ. Թ. Գրիգորյան'!H23+'Տ. Ստեփանյան'!H23+'Գ. Խաչատրյան'!H23+'Լ. Գրիգորյան'!H23</f>
        <v>659</v>
      </c>
      <c r="I23" s="47">
        <f>'Ա. Գաբրիելյան'!I23+Ե.Եսոյան!I23+'Վ. Ա. Գրիգորյան'!I23+'Ա. Օհանյան'!I23+'Վ. Թ. Գրիգորյան'!I23+'Տ. Ստեփանյան'!I23+'Գ. Խաչատրյան'!I23+'Լ. Գրիգորյան'!I23</f>
        <v>11</v>
      </c>
      <c r="J23" s="47">
        <f>'Ա. Գաբրիելյան'!J23+Ե.Եսոյան!J23+'Վ. Ա. Գրիգորյան'!J23+'Ա. Օհանյան'!J23+'Վ. Թ. Գրիգորյան'!J23+'Տ. Ստեփանյան'!J23+'Գ. Խաչատրյան'!J23+'Լ. Գրիգորյան'!J23</f>
        <v>8</v>
      </c>
      <c r="K23" s="47">
        <f>'Ա. Գաբրիելյան'!K23+Ե.Եսոյան!K23+'Վ. Ա. Գրիգորյան'!K23+'Ա. Օհանյան'!K23+'Վ. Թ. Գրիգորյան'!K23+'Տ. Ստեփանյան'!K23+'Գ. Խաչատրյան'!K23+'Լ. Գրիգորյան'!K23</f>
        <v>794</v>
      </c>
      <c r="L23" s="47">
        <f>'Ա. Գաբրիելյան'!L23+Ե.Եսոյան!L23+'Վ. Ա. Գրիգորյան'!L23+'Ա. Օհանյան'!L23+'Վ. Թ. Գրիգորյան'!L23+'Տ. Ստեփանյան'!L23+'Գ. Խաչատրյան'!L23+'Լ. Գրիգորյան'!L23</f>
        <v>19</v>
      </c>
      <c r="M23" s="47">
        <f>'Ա. Գաբրիելյան'!M23+Ե.Եսոյան!M23+'Վ. Ա. Գրիգորյան'!M23+'Ա. Օհանյան'!M23+'Վ. Թ. Գրիգորյան'!M23+'Տ. Ստեփանյան'!M23+'Գ. Խաչատրյան'!M23+'Լ. Գրիգորյան'!M23</f>
        <v>5</v>
      </c>
      <c r="N23" s="47">
        <f>'Ա. Գաբրիելյան'!N23+Ե.Եսոյան!N23+'Վ. Ա. Գրիգորյան'!N23+'Ա. Օհանյան'!N23+'Վ. Թ. Գրիգորյան'!N23+'Տ. Ստեփանյան'!N23+'Գ. Խաչատրյան'!N23+'Լ. Գրիգորյան'!N23</f>
        <v>57</v>
      </c>
      <c r="O23" s="47">
        <f>'Ա. Գաբրիելյան'!O23+Ե.Եսոյան!O23+'Վ. Ա. Գրիգորյան'!O23+'Ա. Օհանյան'!O23+'Վ. Թ. Գրիգորյան'!O23+'Տ. Ստեփանյան'!O23+'Գ. Խաչատրյան'!O23+'Լ. Գրիգորյան'!O23</f>
        <v>20</v>
      </c>
      <c r="P23" s="47">
        <f>'Ա. Գաբրիելյան'!P23+Ե.Եսոյան!P23+'Վ. Ա. Գրիգորյան'!P23+'Ա. Օհանյան'!P23+'Վ. Թ. Գրիգորյան'!P23+'Տ. Ստեփանյան'!P23+'Գ. Խաչատրյան'!P23+'Լ. Գրիգորյան'!P23</f>
        <v>1</v>
      </c>
      <c r="Q23" s="47">
        <f>'Ա. Գաբրիելյան'!Q23+Ե.Եսոյան!Q23+'Վ. Ա. Գրիգորյան'!Q23+'Ա. Օհանյան'!Q23+'Վ. Թ. Գրիգորյան'!Q23+'Տ. Ստեփանյան'!Q23+'Գ. Խաչատրյան'!Q23+'Լ. Գրիգորյան'!Q23</f>
        <v>3</v>
      </c>
      <c r="R23" s="47">
        <f>'Ա. Գաբրիելյան'!R23+Ե.Եսոյան!R23+'Վ. Ա. Գրիգորյան'!R23+'Ա. Օհանյան'!R23+'Վ. Թ. Գրիգորյան'!R23+'Տ. Ստեփանյան'!R23+'Գ. Խաչատրյան'!R23+'Լ. Գրիգորյան'!R23</f>
        <v>38</v>
      </c>
      <c r="S23" s="49"/>
      <c r="T23" s="42">
        <f t="shared" si="0"/>
        <v>822</v>
      </c>
      <c r="U23" s="42">
        <f t="shared" si="1"/>
        <v>823</v>
      </c>
      <c r="V23" s="42">
        <f t="shared" si="2"/>
        <v>794</v>
      </c>
      <c r="W23" s="42">
        <f t="shared" si="3"/>
        <v>795</v>
      </c>
    </row>
  </sheetData>
  <mergeCells count="41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T17:W17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"/>
  <sheetViews>
    <sheetView zoomScale="75" zoomScaleNormal="68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60" t="s">
        <v>39</v>
      </c>
      <c r="B1" s="60"/>
      <c r="C1" s="60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106" t="s">
        <v>54</v>
      </c>
      <c r="Q1" s="107"/>
      <c r="R1" s="108"/>
      <c r="S1" s="5"/>
    </row>
    <row r="2" spans="1:23" ht="59.25" customHeight="1" x14ac:dyDescent="0.25">
      <c r="A2" s="65" t="s">
        <v>40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5"/>
    </row>
    <row r="3" spans="1:23" ht="44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6"/>
      <c r="T3" s="2"/>
    </row>
    <row r="4" spans="1:23" ht="47.25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7"/>
    </row>
    <row r="5" spans="1:23" ht="123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41" t="s">
        <v>37</v>
      </c>
      <c r="N5" s="41" t="s">
        <v>3</v>
      </c>
      <c r="O5" s="81"/>
      <c r="P5" s="41" t="s">
        <v>38</v>
      </c>
      <c r="Q5" s="41" t="s">
        <v>4</v>
      </c>
      <c r="R5" s="73"/>
      <c r="S5" s="8"/>
    </row>
    <row r="6" spans="1:23" ht="33.75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49</v>
      </c>
      <c r="U6" s="84"/>
      <c r="V6" s="84" t="s">
        <v>50</v>
      </c>
      <c r="W6" s="84"/>
    </row>
    <row r="7" spans="1:23" ht="33.75" customHeight="1" x14ac:dyDescent="0.25">
      <c r="A7" s="22">
        <v>1</v>
      </c>
      <c r="B7" s="85" t="s">
        <v>7</v>
      </c>
      <c r="C7" s="85"/>
      <c r="D7" s="23"/>
      <c r="E7" s="23">
        <v>8</v>
      </c>
      <c r="F7" s="23"/>
      <c r="G7" s="23"/>
      <c r="H7" s="23">
        <v>8</v>
      </c>
      <c r="I7" s="23"/>
      <c r="J7" s="23"/>
      <c r="K7" s="23">
        <v>8</v>
      </c>
      <c r="L7" s="23"/>
      <c r="M7" s="23"/>
      <c r="N7" s="23">
        <v>1</v>
      </c>
      <c r="O7" s="23"/>
      <c r="P7" s="23"/>
      <c r="Q7" s="23"/>
      <c r="R7" s="23">
        <v>1</v>
      </c>
      <c r="S7" s="3"/>
      <c r="T7" s="42">
        <f>D7+E7</f>
        <v>8</v>
      </c>
      <c r="U7" s="42">
        <f>F7+K7+L7</f>
        <v>8</v>
      </c>
      <c r="V7" s="42">
        <f>K7</f>
        <v>8</v>
      </c>
      <c r="W7" s="42">
        <f>G7+H7+I7+J7</f>
        <v>8</v>
      </c>
    </row>
    <row r="8" spans="1:23" ht="30.75" customHeight="1" x14ac:dyDescent="0.25">
      <c r="A8" s="25">
        <v>2</v>
      </c>
      <c r="B8" s="86" t="s">
        <v>8</v>
      </c>
      <c r="C8" s="86"/>
      <c r="D8" s="26"/>
      <c r="E8" s="26">
        <v>15</v>
      </c>
      <c r="F8" s="26">
        <v>1</v>
      </c>
      <c r="G8" s="26">
        <v>1</v>
      </c>
      <c r="H8" s="26">
        <v>12</v>
      </c>
      <c r="I8" s="26">
        <v>1</v>
      </c>
      <c r="J8" s="26"/>
      <c r="K8" s="26">
        <v>14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2">
        <f t="shared" ref="T8:T16" si="0">D8+E8</f>
        <v>15</v>
      </c>
      <c r="U8" s="42">
        <f t="shared" ref="U8:U23" si="1">F8+K8+L8</f>
        <v>15</v>
      </c>
      <c r="V8" s="42">
        <f t="shared" ref="V8:V16" si="2">K8</f>
        <v>14</v>
      </c>
      <c r="W8" s="42">
        <f t="shared" ref="W8:W16" si="3">G8+H8+I8+J8</f>
        <v>14</v>
      </c>
    </row>
    <row r="9" spans="1:23" ht="29.25" customHeight="1" x14ac:dyDescent="0.25">
      <c r="A9" s="25">
        <v>3</v>
      </c>
      <c r="B9" s="86" t="s">
        <v>9</v>
      </c>
      <c r="C9" s="86"/>
      <c r="D9" s="26"/>
      <c r="E9" s="26">
        <v>4</v>
      </c>
      <c r="F9" s="26"/>
      <c r="G9" s="26"/>
      <c r="H9" s="26">
        <v>4</v>
      </c>
      <c r="I9" s="26"/>
      <c r="J9" s="26"/>
      <c r="K9" s="26">
        <v>4</v>
      </c>
      <c r="L9" s="26"/>
      <c r="M9" s="26"/>
      <c r="N9" s="26">
        <v>1</v>
      </c>
      <c r="O9" s="26"/>
      <c r="P9" s="26"/>
      <c r="Q9" s="26"/>
      <c r="R9" s="26">
        <v>1</v>
      </c>
      <c r="S9" s="3"/>
      <c r="T9" s="42">
        <f t="shared" si="0"/>
        <v>4</v>
      </c>
      <c r="U9" s="42">
        <f t="shared" si="1"/>
        <v>4</v>
      </c>
      <c r="V9" s="42">
        <f t="shared" si="2"/>
        <v>4</v>
      </c>
      <c r="W9" s="42">
        <f t="shared" si="3"/>
        <v>4</v>
      </c>
    </row>
    <row r="10" spans="1:23" ht="33" customHeight="1" x14ac:dyDescent="0.25">
      <c r="A10" s="25">
        <v>4</v>
      </c>
      <c r="B10" s="86" t="s">
        <v>10</v>
      </c>
      <c r="C10" s="86"/>
      <c r="D10" s="26"/>
      <c r="E10" s="26">
        <v>12</v>
      </c>
      <c r="F10" s="26"/>
      <c r="G10" s="26">
        <v>10</v>
      </c>
      <c r="H10" s="26">
        <v>2</v>
      </c>
      <c r="I10" s="26"/>
      <c r="J10" s="26"/>
      <c r="K10" s="26">
        <v>12</v>
      </c>
      <c r="L10" s="26"/>
      <c r="M10" s="26">
        <v>2</v>
      </c>
      <c r="N10" s="26">
        <v>3</v>
      </c>
      <c r="O10" s="26">
        <v>1</v>
      </c>
      <c r="P10" s="26"/>
      <c r="Q10" s="26"/>
      <c r="R10" s="26">
        <v>4</v>
      </c>
      <c r="S10" s="3"/>
      <c r="T10" s="42">
        <f t="shared" si="0"/>
        <v>12</v>
      </c>
      <c r="U10" s="42">
        <f t="shared" si="1"/>
        <v>12</v>
      </c>
      <c r="V10" s="42">
        <f t="shared" si="2"/>
        <v>12</v>
      </c>
      <c r="W10" s="42">
        <f t="shared" si="3"/>
        <v>12</v>
      </c>
    </row>
    <row r="11" spans="1:23" ht="25.5" customHeight="1" x14ac:dyDescent="0.25">
      <c r="A11" s="25">
        <v>5</v>
      </c>
      <c r="B11" s="86" t="s">
        <v>11</v>
      </c>
      <c r="C11" s="86"/>
      <c r="D11" s="26"/>
      <c r="E11" s="26">
        <v>36</v>
      </c>
      <c r="F11" s="26"/>
      <c r="G11" s="26"/>
      <c r="H11" s="26">
        <v>36</v>
      </c>
      <c r="I11" s="26"/>
      <c r="J11" s="26"/>
      <c r="K11" s="26">
        <v>36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36</v>
      </c>
      <c r="U11" s="42">
        <f t="shared" si="1"/>
        <v>36</v>
      </c>
      <c r="V11" s="42">
        <f t="shared" si="2"/>
        <v>36</v>
      </c>
      <c r="W11" s="42">
        <f t="shared" si="3"/>
        <v>36</v>
      </c>
    </row>
    <row r="12" spans="1:23" ht="45" customHeight="1" x14ac:dyDescent="0.25">
      <c r="A12" s="25">
        <v>6</v>
      </c>
      <c r="B12" s="87" t="s">
        <v>12</v>
      </c>
      <c r="C12" s="87"/>
      <c r="D12" s="26"/>
      <c r="E12" s="26">
        <v>1</v>
      </c>
      <c r="F12" s="26"/>
      <c r="G12" s="26">
        <v>1</v>
      </c>
      <c r="H12" s="26"/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3"/>
      <c r="T12" s="42">
        <f t="shared" si="0"/>
        <v>1</v>
      </c>
      <c r="U12" s="42">
        <f t="shared" si="1"/>
        <v>1</v>
      </c>
      <c r="V12" s="42">
        <f t="shared" si="2"/>
        <v>1</v>
      </c>
      <c r="W12" s="42">
        <f t="shared" si="3"/>
        <v>1</v>
      </c>
    </row>
    <row r="13" spans="1:23" ht="30.75" customHeight="1" x14ac:dyDescent="0.25">
      <c r="A13" s="25">
        <v>7</v>
      </c>
      <c r="B13" s="87" t="s">
        <v>13</v>
      </c>
      <c r="C13" s="87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3"/>
      <c r="T13" s="42">
        <f t="shared" si="0"/>
        <v>1</v>
      </c>
      <c r="U13" s="42">
        <f t="shared" si="1"/>
        <v>1</v>
      </c>
      <c r="V13" s="42">
        <f t="shared" si="2"/>
        <v>1</v>
      </c>
      <c r="W13" s="42">
        <f t="shared" si="3"/>
        <v>1</v>
      </c>
    </row>
    <row r="14" spans="1:23" ht="45" customHeight="1" x14ac:dyDescent="0.25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 x14ac:dyDescent="0.25">
      <c r="A15" s="25">
        <v>9</v>
      </c>
      <c r="B15" s="88" t="s">
        <v>15</v>
      </c>
      <c r="C15" s="88"/>
      <c r="D15" s="26"/>
      <c r="E15" s="26">
        <v>64</v>
      </c>
      <c r="F15" s="26"/>
      <c r="G15" s="26"/>
      <c r="H15" s="26">
        <v>64</v>
      </c>
      <c r="I15" s="26"/>
      <c r="J15" s="26"/>
      <c r="K15" s="26">
        <v>64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64</v>
      </c>
      <c r="U15" s="42">
        <f t="shared" si="1"/>
        <v>64</v>
      </c>
      <c r="V15" s="42">
        <f t="shared" si="2"/>
        <v>64</v>
      </c>
      <c r="W15" s="42">
        <f t="shared" si="3"/>
        <v>64</v>
      </c>
    </row>
    <row r="16" spans="1:23" ht="45" customHeight="1" thickBot="1" x14ac:dyDescent="0.3">
      <c r="A16" s="37">
        <v>10</v>
      </c>
      <c r="B16" s="98" t="s">
        <v>16</v>
      </c>
      <c r="C16" s="98"/>
      <c r="D16" s="28"/>
      <c r="E16" s="28">
        <v>13</v>
      </c>
      <c r="F16" s="28">
        <v>1</v>
      </c>
      <c r="G16" s="28">
        <v>10</v>
      </c>
      <c r="H16" s="28"/>
      <c r="I16" s="28"/>
      <c r="J16" s="28"/>
      <c r="K16" s="28">
        <v>10</v>
      </c>
      <c r="L16" s="28">
        <v>2</v>
      </c>
      <c r="M16" s="28"/>
      <c r="N16" s="28">
        <v>3</v>
      </c>
      <c r="O16" s="28">
        <v>2</v>
      </c>
      <c r="P16" s="28"/>
      <c r="Q16" s="28"/>
      <c r="R16" s="28">
        <v>1</v>
      </c>
      <c r="S16" s="3"/>
      <c r="T16" s="42">
        <f t="shared" si="0"/>
        <v>13</v>
      </c>
      <c r="U16" s="42">
        <f t="shared" si="1"/>
        <v>13</v>
      </c>
      <c r="V16" s="42">
        <f t="shared" si="2"/>
        <v>10</v>
      </c>
      <c r="W16" s="42">
        <f t="shared" si="3"/>
        <v>10</v>
      </c>
    </row>
    <row r="17" spans="1:29" ht="63.75" customHeight="1" thickBot="1" x14ac:dyDescent="0.3">
      <c r="A17" s="102" t="s">
        <v>18</v>
      </c>
      <c r="B17" s="103"/>
      <c r="C17" s="104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4"/>
      <c r="T17" s="43"/>
      <c r="U17" s="51"/>
      <c r="V17" s="44"/>
      <c r="W17" s="44"/>
    </row>
    <row r="18" spans="1:29" ht="35.25" customHeight="1" x14ac:dyDescent="0.25">
      <c r="A18" s="38">
        <v>1</v>
      </c>
      <c r="B18" s="105" t="s">
        <v>19</v>
      </c>
      <c r="C18" s="105"/>
      <c r="D18" s="23"/>
      <c r="E18" s="23">
        <v>15</v>
      </c>
      <c r="F18" s="23"/>
      <c r="G18" s="23">
        <v>2</v>
      </c>
      <c r="H18" s="23">
        <v>12</v>
      </c>
      <c r="I18" s="23"/>
      <c r="J18" s="23"/>
      <c r="K18" s="23">
        <v>14</v>
      </c>
      <c r="L18" s="23">
        <v>1</v>
      </c>
      <c r="M18" s="23"/>
      <c r="N18" s="23">
        <v>1</v>
      </c>
      <c r="O18" s="23">
        <v>1</v>
      </c>
      <c r="P18" s="23"/>
      <c r="Q18" s="23"/>
      <c r="R18" s="23"/>
      <c r="S18" s="3"/>
      <c r="T18" s="42">
        <f>J18+K18</f>
        <v>14</v>
      </c>
      <c r="U18" s="42">
        <f t="shared" si="1"/>
        <v>15</v>
      </c>
      <c r="V18" s="42">
        <f>P18</f>
        <v>0</v>
      </c>
      <c r="W18" s="42">
        <f>L18+M18+N18+O18</f>
        <v>3</v>
      </c>
    </row>
    <row r="19" spans="1:29" ht="33" customHeight="1" x14ac:dyDescent="0.25">
      <c r="A19" s="31">
        <v>2</v>
      </c>
      <c r="B19" s="97" t="s">
        <v>20</v>
      </c>
      <c r="C19" s="97"/>
      <c r="D19" s="26"/>
      <c r="E19" s="26">
        <v>42</v>
      </c>
      <c r="F19" s="26">
        <v>1</v>
      </c>
      <c r="G19" s="26">
        <v>3</v>
      </c>
      <c r="H19" s="26">
        <v>35</v>
      </c>
      <c r="I19" s="26"/>
      <c r="J19" s="26"/>
      <c r="K19" s="26">
        <v>38</v>
      </c>
      <c r="L19" s="26">
        <v>2</v>
      </c>
      <c r="M19" s="26">
        <v>1</v>
      </c>
      <c r="N19" s="26">
        <v>2</v>
      </c>
      <c r="O19" s="26">
        <v>1</v>
      </c>
      <c r="P19" s="26">
        <v>1</v>
      </c>
      <c r="Q19" s="26"/>
      <c r="R19" s="26">
        <v>1</v>
      </c>
      <c r="S19" s="3"/>
      <c r="T19" s="42">
        <f>J19+K19</f>
        <v>38</v>
      </c>
      <c r="U19" s="42">
        <f t="shared" si="1"/>
        <v>41</v>
      </c>
      <c r="V19" s="42">
        <f>P19</f>
        <v>1</v>
      </c>
      <c r="W19" s="42">
        <f>L19+M19+N19+O19</f>
        <v>6</v>
      </c>
      <c r="X19" s="53" t="s">
        <v>51</v>
      </c>
      <c r="Y19" s="53"/>
      <c r="Z19" s="53"/>
      <c r="AA19" s="53"/>
      <c r="AB19" s="53"/>
      <c r="AC19" s="53"/>
    </row>
    <row r="20" spans="1:29" ht="33" customHeight="1" x14ac:dyDescent="0.25">
      <c r="A20" s="30">
        <v>3</v>
      </c>
      <c r="B20" s="86" t="s">
        <v>21</v>
      </c>
      <c r="C20" s="86"/>
      <c r="D20" s="26"/>
      <c r="E20" s="26">
        <v>36</v>
      </c>
      <c r="F20" s="26"/>
      <c r="G20" s="26">
        <v>18</v>
      </c>
      <c r="H20" s="26">
        <v>18</v>
      </c>
      <c r="I20" s="26"/>
      <c r="J20" s="26"/>
      <c r="K20" s="26">
        <v>36</v>
      </c>
      <c r="L20" s="26"/>
      <c r="M20" s="26"/>
      <c r="N20" s="26">
        <v>3</v>
      </c>
      <c r="O20" s="26">
        <v>2</v>
      </c>
      <c r="P20" s="26"/>
      <c r="Q20" s="26">
        <v>1</v>
      </c>
      <c r="R20" s="26"/>
      <c r="S20" s="3"/>
      <c r="T20" s="42">
        <f>J20+K20</f>
        <v>36</v>
      </c>
      <c r="U20" s="42">
        <f t="shared" si="1"/>
        <v>36</v>
      </c>
      <c r="V20" s="42">
        <f>P20</f>
        <v>0</v>
      </c>
      <c r="W20" s="42">
        <f>L20+M20+N20+O20</f>
        <v>5</v>
      </c>
    </row>
    <row r="21" spans="1:29" ht="24" customHeight="1" x14ac:dyDescent="0.25">
      <c r="A21" s="31">
        <v>4</v>
      </c>
      <c r="B21" s="86" t="s">
        <v>22</v>
      </c>
      <c r="C21" s="86"/>
      <c r="D21" s="26">
        <v>2</v>
      </c>
      <c r="E21" s="26">
        <v>36</v>
      </c>
      <c r="F21" s="26">
        <v>3</v>
      </c>
      <c r="G21" s="26">
        <v>11</v>
      </c>
      <c r="H21" s="26">
        <v>25</v>
      </c>
      <c r="I21" s="26"/>
      <c r="J21" s="26"/>
      <c r="K21" s="26">
        <v>36</v>
      </c>
      <c r="L21" s="26">
        <v>1</v>
      </c>
      <c r="M21" s="26"/>
      <c r="N21" s="26">
        <v>3</v>
      </c>
      <c r="O21" s="26">
        <v>1</v>
      </c>
      <c r="P21" s="26"/>
      <c r="Q21" s="26"/>
      <c r="R21" s="26">
        <v>2</v>
      </c>
      <c r="S21" s="3"/>
      <c r="T21" s="42">
        <f>J21+K21</f>
        <v>36</v>
      </c>
      <c r="U21" s="42">
        <f t="shared" si="1"/>
        <v>40</v>
      </c>
      <c r="V21" s="42">
        <f>P21</f>
        <v>0</v>
      </c>
      <c r="W21" s="42">
        <f>L21+M21+N21+O21</f>
        <v>5</v>
      </c>
      <c r="X21" s="1" t="s">
        <v>52</v>
      </c>
    </row>
    <row r="22" spans="1:29" ht="28.5" customHeight="1" thickBot="1" x14ac:dyDescent="0.3">
      <c r="A22" s="32">
        <v>5</v>
      </c>
      <c r="B22" s="89" t="s">
        <v>23</v>
      </c>
      <c r="C22" s="89"/>
      <c r="D22" s="28"/>
      <c r="E22" s="28">
        <v>2</v>
      </c>
      <c r="F22" s="28"/>
      <c r="G22" s="28"/>
      <c r="H22" s="28">
        <v>1</v>
      </c>
      <c r="I22" s="28"/>
      <c r="J22" s="28">
        <v>1</v>
      </c>
      <c r="K22" s="28">
        <v>2</v>
      </c>
      <c r="L22" s="28"/>
      <c r="M22" s="28"/>
      <c r="N22" s="28"/>
      <c r="O22" s="28"/>
      <c r="P22" s="28"/>
      <c r="Q22" s="28"/>
      <c r="R22" s="28"/>
      <c r="S22" s="3"/>
      <c r="T22" s="42">
        <f>J22+K22</f>
        <v>3</v>
      </c>
      <c r="U22" s="42">
        <f t="shared" si="1"/>
        <v>2</v>
      </c>
      <c r="V22" s="42">
        <f>P22</f>
        <v>0</v>
      </c>
      <c r="W22" s="42">
        <f>L22+M22+N22+O22</f>
        <v>0</v>
      </c>
    </row>
    <row r="23" spans="1:29" ht="27" customHeight="1" thickBot="1" x14ac:dyDescent="0.3">
      <c r="A23" s="99" t="s">
        <v>24</v>
      </c>
      <c r="B23" s="100"/>
      <c r="C23" s="100"/>
      <c r="D23" s="50">
        <f>D7+D8+D9+D10+D11+D12+D13+D14+D15+D16+D18+D19+D20+D21+D22</f>
        <v>2</v>
      </c>
      <c r="E23" s="50">
        <f t="shared" ref="E23:R23" si="4">E7+E8+E9+E10+E11+E12+E13+E14+E15+E16+E18+E19+E20+E21+E22</f>
        <v>285</v>
      </c>
      <c r="F23" s="50">
        <f t="shared" si="4"/>
        <v>6</v>
      </c>
      <c r="G23" s="50">
        <f t="shared" si="4"/>
        <v>56</v>
      </c>
      <c r="H23" s="50">
        <f t="shared" si="4"/>
        <v>218</v>
      </c>
      <c r="I23" s="50">
        <f t="shared" si="4"/>
        <v>1</v>
      </c>
      <c r="J23" s="50">
        <f t="shared" si="4"/>
        <v>1</v>
      </c>
      <c r="K23" s="50">
        <f t="shared" si="4"/>
        <v>276</v>
      </c>
      <c r="L23" s="50">
        <f t="shared" si="4"/>
        <v>6</v>
      </c>
      <c r="M23" s="50">
        <f t="shared" si="4"/>
        <v>3</v>
      </c>
      <c r="N23" s="50">
        <f t="shared" si="4"/>
        <v>18</v>
      </c>
      <c r="O23" s="50">
        <f t="shared" si="4"/>
        <v>8</v>
      </c>
      <c r="P23" s="50">
        <f t="shared" si="4"/>
        <v>1</v>
      </c>
      <c r="Q23" s="50">
        <f t="shared" si="4"/>
        <v>1</v>
      </c>
      <c r="R23" s="50">
        <f t="shared" si="4"/>
        <v>11</v>
      </c>
      <c r="S23" s="4"/>
      <c r="T23" s="45">
        <f>SUM(T7:T16,T18:T22)</f>
        <v>281</v>
      </c>
      <c r="U23" s="52">
        <f t="shared" si="1"/>
        <v>288</v>
      </c>
      <c r="V23" s="45">
        <f>SUM(V7:V16,V18:V22)</f>
        <v>151</v>
      </c>
      <c r="W23" s="45">
        <f>SUM(W7:W16,W18:W22)</f>
        <v>169</v>
      </c>
    </row>
    <row r="26" spans="1:29" ht="28.5" x14ac:dyDescent="0.45">
      <c r="D26" s="54"/>
      <c r="E26" s="55"/>
      <c r="F26" s="55"/>
      <c r="G26" s="55"/>
      <c r="H26" s="55"/>
      <c r="I26" s="56"/>
      <c r="J26" s="56"/>
    </row>
  </sheetData>
  <sheetProtection formatCells="0" formatColumns="0" formatRows="0" insertColumns="0" insertRows="0" insertHyperlinks="0" deleteColumns="0" deleteRows="0" sort="0" autoFilter="0" pivotTables="0"/>
  <mergeCells count="40"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60" t="s">
        <v>39</v>
      </c>
      <c r="B1" s="60"/>
      <c r="C1" s="60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106" t="s">
        <v>54</v>
      </c>
      <c r="Q1" s="107"/>
      <c r="R1" s="108"/>
      <c r="S1" s="5"/>
    </row>
    <row r="2" spans="1:23" ht="75.75" customHeight="1" x14ac:dyDescent="0.25">
      <c r="A2" s="109" t="s">
        <v>41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1"/>
      <c r="S2" s="5"/>
    </row>
    <row r="3" spans="1:23" ht="62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6"/>
      <c r="T3" s="2"/>
    </row>
    <row r="4" spans="1:23" ht="24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7"/>
    </row>
    <row r="5" spans="1:23" ht="123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73"/>
      <c r="S5" s="8"/>
    </row>
    <row r="6" spans="1:23" ht="33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49</v>
      </c>
      <c r="U6" s="84"/>
      <c r="V6" s="84" t="s">
        <v>50</v>
      </c>
      <c r="W6" s="84"/>
    </row>
    <row r="7" spans="1:23" ht="33" customHeight="1" x14ac:dyDescent="0.25">
      <c r="A7" s="22">
        <v>1</v>
      </c>
      <c r="B7" s="85" t="s">
        <v>7</v>
      </c>
      <c r="C7" s="85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33" customHeight="1" x14ac:dyDescent="0.25">
      <c r="A8" s="25">
        <v>2</v>
      </c>
      <c r="B8" s="86" t="s">
        <v>8</v>
      </c>
      <c r="C8" s="8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30.75" customHeight="1" x14ac:dyDescent="0.25">
      <c r="A9" s="25">
        <v>3</v>
      </c>
      <c r="B9" s="86" t="s">
        <v>9</v>
      </c>
      <c r="C9" s="8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1.5" customHeight="1" x14ac:dyDescent="0.25">
      <c r="A10" s="25">
        <v>4</v>
      </c>
      <c r="B10" s="86" t="s">
        <v>10</v>
      </c>
      <c r="C10" s="8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9.25" customHeight="1" x14ac:dyDescent="0.25">
      <c r="A11" s="25">
        <v>5</v>
      </c>
      <c r="B11" s="86" t="s">
        <v>11</v>
      </c>
      <c r="C11" s="8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87" t="s">
        <v>13</v>
      </c>
      <c r="C13" s="8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88" t="s">
        <v>15</v>
      </c>
      <c r="C15" s="88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x14ac:dyDescent="0.25">
      <c r="A16" s="25">
        <v>10</v>
      </c>
      <c r="B16" s="88" t="s">
        <v>16</v>
      </c>
      <c r="C16" s="8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63.75" customHeight="1" x14ac:dyDescent="0.25">
      <c r="A17" s="92" t="s">
        <v>18</v>
      </c>
      <c r="B17" s="92"/>
      <c r="C17" s="93"/>
      <c r="D17" s="112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4"/>
      <c r="T17" s="43"/>
      <c r="U17" s="51"/>
      <c r="V17" s="44"/>
      <c r="W17" s="44"/>
    </row>
    <row r="18" spans="1:23" ht="35.2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3.75" customHeight="1" x14ac:dyDescent="0.25">
      <c r="A19" s="31">
        <v>2</v>
      </c>
      <c r="B19" s="97" t="s">
        <v>20</v>
      </c>
      <c r="C19" s="9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4.5" customHeight="1" x14ac:dyDescent="0.25">
      <c r="A20" s="30">
        <v>3</v>
      </c>
      <c r="B20" s="86" t="s">
        <v>21</v>
      </c>
      <c r="C20" s="8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30" customHeight="1" x14ac:dyDescent="0.25">
      <c r="A21" s="31">
        <v>4</v>
      </c>
      <c r="B21" s="86" t="s">
        <v>22</v>
      </c>
      <c r="C21" s="8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30" customHeight="1" thickBot="1" x14ac:dyDescent="0.3">
      <c r="A22" s="32">
        <v>5</v>
      </c>
      <c r="B22" s="89" t="s">
        <v>23</v>
      </c>
      <c r="C22" s="89"/>
      <c r="D22" s="28"/>
      <c r="E22" s="28">
        <v>2</v>
      </c>
      <c r="F22" s="28"/>
      <c r="G22" s="28"/>
      <c r="H22" s="28">
        <v>1</v>
      </c>
      <c r="I22" s="28"/>
      <c r="J22" s="28"/>
      <c r="K22" s="28">
        <v>1</v>
      </c>
      <c r="L22" s="28">
        <v>1</v>
      </c>
      <c r="M22" s="28"/>
      <c r="N22" s="28"/>
      <c r="O22" s="28"/>
      <c r="P22" s="28"/>
      <c r="Q22" s="28"/>
      <c r="R22" s="28"/>
      <c r="S22" s="3"/>
      <c r="T22" s="42">
        <f>J22+K22</f>
        <v>1</v>
      </c>
      <c r="U22" s="42">
        <f t="shared" si="1"/>
        <v>2</v>
      </c>
      <c r="V22" s="42">
        <f>P22</f>
        <v>0</v>
      </c>
      <c r="W22" s="42">
        <f>L22+M22+N22+O22</f>
        <v>1</v>
      </c>
    </row>
    <row r="23" spans="1:23" ht="21.75" customHeight="1" thickBot="1" x14ac:dyDescent="0.3">
      <c r="A23" s="90" t="s">
        <v>24</v>
      </c>
      <c r="B23" s="91"/>
      <c r="C23" s="91"/>
      <c r="D23" s="50">
        <f>D7+D8+D9+D10+D11+D12+D13+D14+D15+D16+D18+D19+D20+D21+D22</f>
        <v>0</v>
      </c>
      <c r="E23" s="50">
        <f t="shared" ref="E23:R23" si="4">E7+E8+E9+E10+E11+E12+E13+E14+E15+E16+E18+E19+E20+E21+E22</f>
        <v>2</v>
      </c>
      <c r="F23" s="50">
        <f t="shared" si="4"/>
        <v>0</v>
      </c>
      <c r="G23" s="50">
        <f t="shared" si="4"/>
        <v>0</v>
      </c>
      <c r="H23" s="50">
        <f t="shared" si="4"/>
        <v>1</v>
      </c>
      <c r="I23" s="50">
        <f t="shared" si="4"/>
        <v>0</v>
      </c>
      <c r="J23" s="50">
        <f t="shared" si="4"/>
        <v>0</v>
      </c>
      <c r="K23" s="50">
        <f t="shared" si="4"/>
        <v>1</v>
      </c>
      <c r="L23" s="50">
        <f t="shared" si="4"/>
        <v>1</v>
      </c>
      <c r="M23" s="50">
        <f t="shared" si="4"/>
        <v>0</v>
      </c>
      <c r="N23" s="50">
        <f t="shared" si="4"/>
        <v>0</v>
      </c>
      <c r="O23" s="50">
        <f t="shared" si="4"/>
        <v>0</v>
      </c>
      <c r="P23" s="50">
        <f t="shared" si="4"/>
        <v>0</v>
      </c>
      <c r="Q23" s="50">
        <f t="shared" si="4"/>
        <v>0</v>
      </c>
      <c r="R23" s="50">
        <f t="shared" si="4"/>
        <v>0</v>
      </c>
      <c r="S23" s="4"/>
      <c r="T23" s="45">
        <f>SUM(T7:T16,T18:T22)</f>
        <v>1</v>
      </c>
      <c r="U23" s="52">
        <f t="shared" si="1"/>
        <v>2</v>
      </c>
      <c r="V23" s="45">
        <f>SUM(V7:V16,V18:V22)</f>
        <v>0</v>
      </c>
      <c r="W23" s="45">
        <f>SUM(W7:W16,W18:W22)</f>
        <v>1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topLeftCell="C1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4" ht="56.25" customHeight="1" x14ac:dyDescent="0.25">
      <c r="A1" s="60" t="s">
        <v>39</v>
      </c>
      <c r="B1" s="60"/>
      <c r="C1" s="60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106" t="s">
        <v>54</v>
      </c>
      <c r="Q1" s="107"/>
      <c r="R1" s="108"/>
      <c r="S1" s="5"/>
    </row>
    <row r="2" spans="1:24" ht="63" customHeight="1" x14ac:dyDescent="0.25">
      <c r="A2" s="109" t="s">
        <v>42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1"/>
      <c r="S2" s="5"/>
    </row>
    <row r="3" spans="1:24" ht="53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6"/>
      <c r="T3" s="2"/>
    </row>
    <row r="4" spans="1:24" ht="29.25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7"/>
    </row>
    <row r="5" spans="1:24" ht="123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73"/>
      <c r="S5" s="8"/>
    </row>
    <row r="6" spans="1:24" ht="39.75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49</v>
      </c>
      <c r="U6" s="84"/>
      <c r="V6" s="84" t="s">
        <v>50</v>
      </c>
      <c r="W6" s="84"/>
    </row>
    <row r="7" spans="1:24" ht="35.25" customHeight="1" x14ac:dyDescent="0.25">
      <c r="A7" s="22">
        <v>1</v>
      </c>
      <c r="B7" s="85" t="s">
        <v>7</v>
      </c>
      <c r="C7" s="85"/>
      <c r="D7" s="23"/>
      <c r="E7" s="23">
        <v>11</v>
      </c>
      <c r="F7" s="23"/>
      <c r="G7" s="23">
        <v>2</v>
      </c>
      <c r="H7" s="23">
        <v>9</v>
      </c>
      <c r="I7" s="23"/>
      <c r="J7" s="23"/>
      <c r="K7" s="23">
        <v>11</v>
      </c>
      <c r="L7" s="23"/>
      <c r="M7" s="23"/>
      <c r="N7" s="23"/>
      <c r="O7" s="23"/>
      <c r="P7" s="23"/>
      <c r="Q7" s="23"/>
      <c r="R7" s="23"/>
      <c r="S7" s="3"/>
      <c r="T7" s="42">
        <f>D7+E7</f>
        <v>11</v>
      </c>
      <c r="U7" s="42">
        <f>F7+K7+L7</f>
        <v>11</v>
      </c>
      <c r="V7" s="42">
        <f>K7</f>
        <v>11</v>
      </c>
      <c r="W7" s="42">
        <f>G7+H7+I7+J7</f>
        <v>11</v>
      </c>
    </row>
    <row r="8" spans="1:24" ht="27" customHeight="1" x14ac:dyDescent="0.25">
      <c r="A8" s="25">
        <v>2</v>
      </c>
      <c r="B8" s="86" t="s">
        <v>8</v>
      </c>
      <c r="C8" s="86"/>
      <c r="D8" s="26">
        <v>1</v>
      </c>
      <c r="E8" s="26">
        <v>10</v>
      </c>
      <c r="F8" s="26"/>
      <c r="G8" s="26"/>
      <c r="H8" s="26">
        <v>9</v>
      </c>
      <c r="I8" s="26">
        <v>2</v>
      </c>
      <c r="J8" s="26"/>
      <c r="K8" s="26">
        <v>11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2">
        <f t="shared" ref="T8:T16" si="0">D8+E8</f>
        <v>11</v>
      </c>
      <c r="U8" s="42">
        <f t="shared" ref="U8:U23" si="1">F8+K8+L8</f>
        <v>11</v>
      </c>
      <c r="V8" s="42">
        <f t="shared" ref="V8:V16" si="2">K8</f>
        <v>11</v>
      </c>
      <c r="W8" s="42">
        <f t="shared" ref="W8:W16" si="3">G8+H8+I8+J8</f>
        <v>11</v>
      </c>
    </row>
    <row r="9" spans="1:24" ht="23.25" customHeight="1" x14ac:dyDescent="0.25">
      <c r="A9" s="25">
        <v>3</v>
      </c>
      <c r="B9" s="86" t="s">
        <v>9</v>
      </c>
      <c r="C9" s="8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4" ht="35.25" customHeight="1" x14ac:dyDescent="0.25">
      <c r="A10" s="25">
        <v>4</v>
      </c>
      <c r="B10" s="86" t="s">
        <v>10</v>
      </c>
      <c r="C10" s="86"/>
      <c r="D10" s="26"/>
      <c r="E10" s="26">
        <v>7</v>
      </c>
      <c r="F10" s="26"/>
      <c r="G10" s="26">
        <v>4</v>
      </c>
      <c r="H10" s="26">
        <v>3</v>
      </c>
      <c r="I10" s="26"/>
      <c r="J10" s="26"/>
      <c r="K10" s="26">
        <v>7</v>
      </c>
      <c r="L10" s="26"/>
      <c r="M10" s="26"/>
      <c r="N10" s="26">
        <v>1</v>
      </c>
      <c r="O10" s="26"/>
      <c r="P10" s="26"/>
      <c r="Q10" s="26"/>
      <c r="R10" s="26">
        <v>1</v>
      </c>
      <c r="S10" s="3"/>
      <c r="T10" s="42">
        <f t="shared" si="0"/>
        <v>7</v>
      </c>
      <c r="U10" s="42">
        <f t="shared" si="1"/>
        <v>7</v>
      </c>
      <c r="V10" s="42">
        <f t="shared" si="2"/>
        <v>7</v>
      </c>
      <c r="W10" s="42">
        <f t="shared" si="3"/>
        <v>7</v>
      </c>
    </row>
    <row r="11" spans="1:24" ht="21" customHeight="1" x14ac:dyDescent="0.25">
      <c r="A11" s="25">
        <v>5</v>
      </c>
      <c r="B11" s="86" t="s">
        <v>11</v>
      </c>
      <c r="C11" s="86"/>
      <c r="D11" s="26"/>
      <c r="E11" s="26">
        <v>49</v>
      </c>
      <c r="F11" s="26"/>
      <c r="G11" s="26">
        <v>1</v>
      </c>
      <c r="H11" s="26">
        <v>49</v>
      </c>
      <c r="I11" s="26"/>
      <c r="J11" s="26"/>
      <c r="K11" s="26">
        <v>49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49</v>
      </c>
      <c r="U11" s="42">
        <f t="shared" si="1"/>
        <v>49</v>
      </c>
      <c r="V11" s="42">
        <f t="shared" si="2"/>
        <v>49</v>
      </c>
      <c r="W11" s="42">
        <f t="shared" si="3"/>
        <v>50</v>
      </c>
      <c r="X11" s="1" t="s">
        <v>53</v>
      </c>
    </row>
    <row r="12" spans="1:24" ht="45" customHeight="1" x14ac:dyDescent="0.25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4" ht="27.75" customHeight="1" x14ac:dyDescent="0.25">
      <c r="A13" s="25">
        <v>7</v>
      </c>
      <c r="B13" s="87" t="s">
        <v>13</v>
      </c>
      <c r="C13" s="87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3"/>
      <c r="T13" s="42">
        <f t="shared" si="0"/>
        <v>1</v>
      </c>
      <c r="U13" s="42">
        <f t="shared" si="1"/>
        <v>1</v>
      </c>
      <c r="V13" s="42">
        <f t="shared" si="2"/>
        <v>1</v>
      </c>
      <c r="W13" s="42">
        <f t="shared" si="3"/>
        <v>1</v>
      </c>
    </row>
    <row r="14" spans="1:24" ht="45" customHeight="1" x14ac:dyDescent="0.25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4" ht="27.75" customHeight="1" x14ac:dyDescent="0.25">
      <c r="A15" s="25">
        <v>9</v>
      </c>
      <c r="B15" s="88" t="s">
        <v>15</v>
      </c>
      <c r="C15" s="88"/>
      <c r="D15" s="26"/>
      <c r="E15" s="26">
        <v>83</v>
      </c>
      <c r="F15" s="26">
        <v>2</v>
      </c>
      <c r="G15" s="26">
        <v>1</v>
      </c>
      <c r="H15" s="26">
        <v>80</v>
      </c>
      <c r="I15" s="26"/>
      <c r="J15" s="26"/>
      <c r="K15" s="26">
        <v>81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83</v>
      </c>
      <c r="U15" s="42">
        <f t="shared" si="1"/>
        <v>83</v>
      </c>
      <c r="V15" s="42">
        <f t="shared" si="2"/>
        <v>81</v>
      </c>
      <c r="W15" s="42">
        <f t="shared" si="3"/>
        <v>81</v>
      </c>
    </row>
    <row r="16" spans="1:24" ht="45" customHeight="1" x14ac:dyDescent="0.25">
      <c r="A16" s="25">
        <v>10</v>
      </c>
      <c r="B16" s="88" t="s">
        <v>16</v>
      </c>
      <c r="C16" s="88"/>
      <c r="D16" s="28">
        <v>4</v>
      </c>
      <c r="E16" s="28">
        <v>13</v>
      </c>
      <c r="F16" s="28"/>
      <c r="G16" s="28">
        <v>7</v>
      </c>
      <c r="H16" s="28">
        <v>6</v>
      </c>
      <c r="I16" s="28"/>
      <c r="J16" s="28"/>
      <c r="K16" s="28">
        <v>13</v>
      </c>
      <c r="L16" s="28">
        <v>4</v>
      </c>
      <c r="M16" s="28"/>
      <c r="N16" s="28">
        <v>9</v>
      </c>
      <c r="O16" s="28">
        <v>4</v>
      </c>
      <c r="P16" s="28"/>
      <c r="Q16" s="28">
        <v>1</v>
      </c>
      <c r="R16" s="28">
        <v>4</v>
      </c>
      <c r="S16" s="3"/>
      <c r="T16" s="42">
        <f t="shared" si="0"/>
        <v>17</v>
      </c>
      <c r="U16" s="42">
        <f t="shared" si="1"/>
        <v>17</v>
      </c>
      <c r="V16" s="42">
        <f t="shared" si="2"/>
        <v>13</v>
      </c>
      <c r="W16" s="42">
        <f t="shared" si="3"/>
        <v>13</v>
      </c>
    </row>
    <row r="17" spans="1:23" ht="42.75" customHeight="1" x14ac:dyDescent="0.25">
      <c r="A17" s="92" t="s">
        <v>18</v>
      </c>
      <c r="B17" s="92"/>
      <c r="C17" s="93"/>
      <c r="D17" s="112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4"/>
      <c r="T17" s="43"/>
      <c r="U17" s="51"/>
      <c r="V17" s="44"/>
      <c r="W17" s="44"/>
    </row>
    <row r="18" spans="1:23" ht="33.7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0" customHeight="1" x14ac:dyDescent="0.25">
      <c r="A19" s="31">
        <v>2</v>
      </c>
      <c r="B19" s="97" t="s">
        <v>20</v>
      </c>
      <c r="C19" s="97"/>
      <c r="D19" s="26"/>
      <c r="E19" s="26">
        <v>3</v>
      </c>
      <c r="F19" s="26"/>
      <c r="G19" s="26"/>
      <c r="H19" s="26">
        <v>2</v>
      </c>
      <c r="I19" s="26"/>
      <c r="J19" s="26">
        <v>1</v>
      </c>
      <c r="K19" s="26">
        <v>3</v>
      </c>
      <c r="L19" s="26"/>
      <c r="M19" s="26"/>
      <c r="N19" s="26"/>
      <c r="O19" s="26"/>
      <c r="P19" s="26"/>
      <c r="Q19" s="26"/>
      <c r="R19" s="26"/>
      <c r="S19" s="3"/>
      <c r="T19" s="42">
        <f>J19+K19</f>
        <v>4</v>
      </c>
      <c r="U19" s="42">
        <f t="shared" si="1"/>
        <v>3</v>
      </c>
      <c r="V19" s="42">
        <f>P19</f>
        <v>0</v>
      </c>
      <c r="W19" s="42">
        <f>L19+M19+N19+O19</f>
        <v>0</v>
      </c>
    </row>
    <row r="20" spans="1:23" ht="27" customHeight="1" x14ac:dyDescent="0.25">
      <c r="A20" s="30">
        <v>3</v>
      </c>
      <c r="B20" s="86" t="s">
        <v>21</v>
      </c>
      <c r="C20" s="86"/>
      <c r="D20" s="26"/>
      <c r="E20" s="26">
        <v>1</v>
      </c>
      <c r="F20" s="26"/>
      <c r="G20" s="26"/>
      <c r="H20" s="26"/>
      <c r="I20" s="26"/>
      <c r="J20" s="26"/>
      <c r="K20" s="26"/>
      <c r="L20" s="26">
        <v>1</v>
      </c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1</v>
      </c>
      <c r="V20" s="42">
        <f>P20</f>
        <v>0</v>
      </c>
      <c r="W20" s="42">
        <f>L20+M20+N20+O20</f>
        <v>1</v>
      </c>
    </row>
    <row r="21" spans="1:23" ht="25.5" customHeight="1" x14ac:dyDescent="0.25">
      <c r="A21" s="31">
        <v>4</v>
      </c>
      <c r="B21" s="86" t="s">
        <v>22</v>
      </c>
      <c r="C21" s="86"/>
      <c r="D21" s="26"/>
      <c r="E21" s="26">
        <v>8</v>
      </c>
      <c r="F21" s="26"/>
      <c r="G21" s="26">
        <v>4</v>
      </c>
      <c r="H21" s="26">
        <v>3</v>
      </c>
      <c r="I21" s="26"/>
      <c r="J21" s="26">
        <v>1</v>
      </c>
      <c r="K21" s="26">
        <v>8</v>
      </c>
      <c r="L21" s="26"/>
      <c r="M21" s="26"/>
      <c r="N21" s="26">
        <v>2</v>
      </c>
      <c r="O21" s="26"/>
      <c r="P21" s="26"/>
      <c r="Q21" s="26"/>
      <c r="R21" s="26">
        <v>2</v>
      </c>
      <c r="S21" s="3"/>
      <c r="T21" s="42">
        <f>J21+K21</f>
        <v>9</v>
      </c>
      <c r="U21" s="42">
        <f t="shared" si="1"/>
        <v>8</v>
      </c>
      <c r="V21" s="42">
        <f>P21</f>
        <v>0</v>
      </c>
      <c r="W21" s="42">
        <f>L21+M21+N21+O21</f>
        <v>2</v>
      </c>
    </row>
    <row r="22" spans="1:23" ht="25.5" customHeight="1" thickBot="1" x14ac:dyDescent="0.3">
      <c r="A22" s="32">
        <v>5</v>
      </c>
      <c r="B22" s="89" t="s">
        <v>23</v>
      </c>
      <c r="C22" s="89"/>
      <c r="D22" s="28">
        <v>0</v>
      </c>
      <c r="E22" s="28">
        <v>2</v>
      </c>
      <c r="F22" s="28"/>
      <c r="G22" s="28"/>
      <c r="H22" s="28">
        <v>2</v>
      </c>
      <c r="I22" s="28"/>
      <c r="J22" s="28"/>
      <c r="K22" s="28">
        <v>2</v>
      </c>
      <c r="L22" s="28"/>
      <c r="M22" s="28"/>
      <c r="N22" s="28"/>
      <c r="O22" s="28"/>
      <c r="P22" s="28"/>
      <c r="Q22" s="28"/>
      <c r="R22" s="28"/>
      <c r="S22" s="3"/>
      <c r="T22" s="42">
        <f>J22+K22</f>
        <v>2</v>
      </c>
      <c r="U22" s="42">
        <f t="shared" si="1"/>
        <v>2</v>
      </c>
      <c r="V22" s="42">
        <f>P22</f>
        <v>0</v>
      </c>
      <c r="W22" s="42">
        <f>L22+M22+N22+O22</f>
        <v>0</v>
      </c>
    </row>
    <row r="23" spans="1:23" s="11" customFormat="1" ht="30" customHeight="1" thickBot="1" x14ac:dyDescent="0.3">
      <c r="A23" s="90" t="s">
        <v>24</v>
      </c>
      <c r="B23" s="91"/>
      <c r="C23" s="91"/>
      <c r="D23" s="50">
        <f>D7+D8+D9+D10+D11+D12+D13+D14+D15+D16+D18+D19+D20+D21+D22</f>
        <v>5</v>
      </c>
      <c r="E23" s="50">
        <f t="shared" ref="E23:R23" si="4">E7+E8+E9+E10+E11+E12+E13+E14+E15+E16+E18+E19+E20+E21+E22</f>
        <v>188</v>
      </c>
      <c r="F23" s="50">
        <f t="shared" si="4"/>
        <v>2</v>
      </c>
      <c r="G23" s="50">
        <f t="shared" si="4"/>
        <v>19</v>
      </c>
      <c r="H23" s="50">
        <f t="shared" si="4"/>
        <v>164</v>
      </c>
      <c r="I23" s="50">
        <f t="shared" si="4"/>
        <v>2</v>
      </c>
      <c r="J23" s="50">
        <f t="shared" si="4"/>
        <v>2</v>
      </c>
      <c r="K23" s="50">
        <f t="shared" si="4"/>
        <v>186</v>
      </c>
      <c r="L23" s="50">
        <f t="shared" si="4"/>
        <v>5</v>
      </c>
      <c r="M23" s="50">
        <f t="shared" si="4"/>
        <v>0</v>
      </c>
      <c r="N23" s="50">
        <f t="shared" si="4"/>
        <v>13</v>
      </c>
      <c r="O23" s="50">
        <f t="shared" si="4"/>
        <v>4</v>
      </c>
      <c r="P23" s="50">
        <f t="shared" si="4"/>
        <v>0</v>
      </c>
      <c r="Q23" s="50">
        <f t="shared" si="4"/>
        <v>1</v>
      </c>
      <c r="R23" s="50">
        <f t="shared" si="4"/>
        <v>8</v>
      </c>
      <c r="S23" s="10"/>
      <c r="T23" s="45">
        <f>SUM(T7:T16,T18:T22)</f>
        <v>194</v>
      </c>
      <c r="U23" s="52">
        <f t="shared" si="1"/>
        <v>193</v>
      </c>
      <c r="V23" s="45">
        <f>SUM(V7:V16,V18:V22)</f>
        <v>173</v>
      </c>
      <c r="W23" s="45">
        <f>SUM(W7:W16,W18:W22)</f>
        <v>177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60" t="s">
        <v>39</v>
      </c>
      <c r="B1" s="60"/>
      <c r="C1" s="60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106" t="s">
        <v>54</v>
      </c>
      <c r="Q1" s="107"/>
      <c r="R1" s="108"/>
      <c r="S1" s="12"/>
    </row>
    <row r="2" spans="1:23" ht="54.75" customHeight="1" x14ac:dyDescent="0.25">
      <c r="A2" s="65" t="s">
        <v>43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12"/>
    </row>
    <row r="3" spans="1:23" ht="50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14"/>
      <c r="T3" s="15"/>
    </row>
    <row r="4" spans="1:23" ht="42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16"/>
    </row>
    <row r="5" spans="1:23" ht="122.25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73"/>
      <c r="S5" s="39"/>
    </row>
    <row r="6" spans="1:23" ht="43.5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84" t="s">
        <v>49</v>
      </c>
      <c r="U6" s="84"/>
      <c r="V6" s="84" t="s">
        <v>50</v>
      </c>
      <c r="W6" s="84"/>
    </row>
    <row r="7" spans="1:23" ht="29.25" customHeight="1" x14ac:dyDescent="0.25">
      <c r="A7" s="22">
        <v>1</v>
      </c>
      <c r="B7" s="85" t="s">
        <v>7</v>
      </c>
      <c r="C7" s="85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3.25" customHeight="1" x14ac:dyDescent="0.25">
      <c r="A8" s="25">
        <v>2</v>
      </c>
      <c r="B8" s="86" t="s">
        <v>8</v>
      </c>
      <c r="C8" s="8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31.5" customHeight="1" x14ac:dyDescent="0.25">
      <c r="A9" s="25">
        <v>3</v>
      </c>
      <c r="B9" s="86" t="s">
        <v>9</v>
      </c>
      <c r="C9" s="8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1.5" customHeight="1" x14ac:dyDescent="0.25">
      <c r="A10" s="25">
        <v>4</v>
      </c>
      <c r="B10" s="86" t="s">
        <v>10</v>
      </c>
      <c r="C10" s="8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30.75" customHeight="1" x14ac:dyDescent="0.25">
      <c r="A11" s="25">
        <v>5</v>
      </c>
      <c r="B11" s="86" t="s">
        <v>11</v>
      </c>
      <c r="C11" s="8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 x14ac:dyDescent="0.25">
      <c r="A13" s="25">
        <v>7</v>
      </c>
      <c r="B13" s="87" t="s">
        <v>13</v>
      </c>
      <c r="C13" s="8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8.5" customHeight="1" x14ac:dyDescent="0.25">
      <c r="A15" s="25">
        <v>9</v>
      </c>
      <c r="B15" s="88" t="s">
        <v>15</v>
      </c>
      <c r="C15" s="88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x14ac:dyDescent="0.25">
      <c r="A16" s="25">
        <v>10</v>
      </c>
      <c r="B16" s="88" t="s">
        <v>16</v>
      </c>
      <c r="C16" s="8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9.75" customHeight="1" x14ac:dyDescent="0.25">
      <c r="A17" s="92" t="s">
        <v>18</v>
      </c>
      <c r="B17" s="92"/>
      <c r="C17" s="93"/>
      <c r="D17" s="112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29"/>
      <c r="T17" s="43"/>
      <c r="U17" s="51"/>
      <c r="V17" s="44"/>
      <c r="W17" s="44"/>
    </row>
    <row r="18" spans="1:23" ht="29.2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7.5" customHeight="1" x14ac:dyDescent="0.25">
      <c r="A19" s="31">
        <v>2</v>
      </c>
      <c r="B19" s="97" t="s">
        <v>20</v>
      </c>
      <c r="C19" s="9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6" customHeight="1" x14ac:dyDescent="0.25">
      <c r="A20" s="30">
        <v>3</v>
      </c>
      <c r="B20" s="86" t="s">
        <v>21</v>
      </c>
      <c r="C20" s="8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8.5" customHeight="1" x14ac:dyDescent="0.25">
      <c r="A21" s="31">
        <v>4</v>
      </c>
      <c r="B21" s="86" t="s">
        <v>22</v>
      </c>
      <c r="C21" s="86"/>
      <c r="D21" s="26"/>
      <c r="E21" s="26">
        <v>5</v>
      </c>
      <c r="F21" s="26"/>
      <c r="G21" s="26"/>
      <c r="H21" s="26">
        <v>4</v>
      </c>
      <c r="I21" s="26"/>
      <c r="J21" s="26">
        <v>1</v>
      </c>
      <c r="K21" s="26">
        <v>5</v>
      </c>
      <c r="L21" s="26"/>
      <c r="M21" s="26"/>
      <c r="N21" s="26">
        <v>1</v>
      </c>
      <c r="O21" s="26">
        <v>1</v>
      </c>
      <c r="P21" s="26"/>
      <c r="Q21" s="26"/>
      <c r="R21" s="26"/>
      <c r="S21" s="27"/>
      <c r="T21" s="42">
        <f>J21+K21</f>
        <v>6</v>
      </c>
      <c r="U21" s="42">
        <f t="shared" si="1"/>
        <v>5</v>
      </c>
      <c r="V21" s="42">
        <f>P21</f>
        <v>0</v>
      </c>
      <c r="W21" s="42">
        <f>L21+M21+N21+O21</f>
        <v>2</v>
      </c>
    </row>
    <row r="22" spans="1:23" ht="28.5" customHeight="1" thickBot="1" x14ac:dyDescent="0.3">
      <c r="A22" s="32">
        <v>5</v>
      </c>
      <c r="B22" s="89" t="s">
        <v>23</v>
      </c>
      <c r="C22" s="89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2">
        <f>J22+K22</f>
        <v>0</v>
      </c>
      <c r="U22" s="42">
        <f t="shared" si="1"/>
        <v>0</v>
      </c>
      <c r="V22" s="42">
        <f>P22</f>
        <v>0</v>
      </c>
      <c r="W22" s="42">
        <f>L22+M22+N22+O22</f>
        <v>0</v>
      </c>
    </row>
    <row r="23" spans="1:23" s="34" customFormat="1" ht="26.25" customHeight="1" thickBot="1" x14ac:dyDescent="0.3">
      <c r="A23" s="90" t="s">
        <v>24</v>
      </c>
      <c r="B23" s="91"/>
      <c r="C23" s="91"/>
      <c r="D23" s="50">
        <f>D7+D8+D9+D10+D11+D12+D13+D14+D15+D16+D18+D19+D20+D21+D22</f>
        <v>0</v>
      </c>
      <c r="E23" s="50">
        <f t="shared" ref="E23:R23" si="4">E7+E8+E9+E10+E11+E12+E13+E14+E15+E16+E18+E19+E20+E21+E22</f>
        <v>5</v>
      </c>
      <c r="F23" s="50">
        <f t="shared" si="4"/>
        <v>0</v>
      </c>
      <c r="G23" s="50">
        <f t="shared" si="4"/>
        <v>0</v>
      </c>
      <c r="H23" s="50">
        <f t="shared" si="4"/>
        <v>4</v>
      </c>
      <c r="I23" s="50">
        <f t="shared" si="4"/>
        <v>0</v>
      </c>
      <c r="J23" s="50">
        <f t="shared" si="4"/>
        <v>1</v>
      </c>
      <c r="K23" s="50">
        <f t="shared" si="4"/>
        <v>5</v>
      </c>
      <c r="L23" s="50">
        <f t="shared" si="4"/>
        <v>0</v>
      </c>
      <c r="M23" s="50">
        <f t="shared" si="4"/>
        <v>0</v>
      </c>
      <c r="N23" s="50">
        <f t="shared" si="4"/>
        <v>1</v>
      </c>
      <c r="O23" s="50">
        <f t="shared" si="4"/>
        <v>1</v>
      </c>
      <c r="P23" s="50">
        <f t="shared" si="4"/>
        <v>0</v>
      </c>
      <c r="Q23" s="50">
        <f t="shared" si="4"/>
        <v>0</v>
      </c>
      <c r="R23" s="50">
        <f t="shared" si="4"/>
        <v>0</v>
      </c>
      <c r="S23" s="33"/>
      <c r="T23" s="45">
        <f>SUM(T7:T16,T18:T22)</f>
        <v>6</v>
      </c>
      <c r="U23" s="52">
        <f t="shared" si="1"/>
        <v>5</v>
      </c>
      <c r="V23" s="45">
        <f>SUM(V7:V16,V18:V22)</f>
        <v>0</v>
      </c>
      <c r="W23" s="45">
        <f>SUM(W7:W16,W18:W22)</f>
        <v>2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pane ySplit="6" topLeftCell="A7" activePane="bottomLeft" state="frozen"/>
      <selection activeCell="P1" sqref="P1:R1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60" t="s">
        <v>39</v>
      </c>
      <c r="B1" s="60"/>
      <c r="C1" s="60"/>
      <c r="D1" s="61" t="s">
        <v>6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106" t="s">
        <v>54</v>
      </c>
      <c r="Q1" s="107"/>
      <c r="R1" s="108"/>
      <c r="S1" s="12"/>
    </row>
    <row r="2" spans="1:23" ht="75.75" customHeight="1" x14ac:dyDescent="0.25">
      <c r="A2" s="109" t="s">
        <v>44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1"/>
      <c r="S2" s="12"/>
    </row>
    <row r="3" spans="1:23" ht="62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14"/>
      <c r="T3" s="15"/>
    </row>
    <row r="4" spans="1:23" ht="60.75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16"/>
    </row>
    <row r="5" spans="1:23" ht="123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73"/>
      <c r="S5" s="39"/>
    </row>
    <row r="6" spans="1:23" ht="35.25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84" t="s">
        <v>49</v>
      </c>
      <c r="U6" s="84"/>
      <c r="V6" s="84" t="s">
        <v>50</v>
      </c>
      <c r="W6" s="84"/>
    </row>
    <row r="7" spans="1:23" ht="38.25" customHeight="1" x14ac:dyDescent="0.25">
      <c r="A7" s="22">
        <v>1</v>
      </c>
      <c r="B7" s="85" t="s">
        <v>7</v>
      </c>
      <c r="C7" s="85"/>
      <c r="D7" s="23"/>
      <c r="E7" s="23">
        <v>24</v>
      </c>
      <c r="F7" s="23"/>
      <c r="G7" s="23">
        <v>1</v>
      </c>
      <c r="H7" s="23">
        <v>23</v>
      </c>
      <c r="I7" s="23"/>
      <c r="J7" s="23"/>
      <c r="K7" s="23">
        <v>24</v>
      </c>
      <c r="L7" s="23"/>
      <c r="M7" s="23"/>
      <c r="N7" s="23">
        <v>5</v>
      </c>
      <c r="O7" s="23"/>
      <c r="P7" s="23"/>
      <c r="Q7" s="23">
        <v>1</v>
      </c>
      <c r="R7" s="23">
        <v>4</v>
      </c>
      <c r="S7" s="27"/>
      <c r="T7" s="42">
        <f>D7+E7</f>
        <v>24</v>
      </c>
      <c r="U7" s="42">
        <f>F7+K7+L7</f>
        <v>24</v>
      </c>
      <c r="V7" s="42">
        <f>K7</f>
        <v>24</v>
      </c>
      <c r="W7" s="42">
        <f>G7+H7+I7+J7</f>
        <v>24</v>
      </c>
    </row>
    <row r="8" spans="1:23" ht="30.75" customHeight="1" x14ac:dyDescent="0.25">
      <c r="A8" s="25">
        <v>2</v>
      </c>
      <c r="B8" s="86" t="s">
        <v>8</v>
      </c>
      <c r="C8" s="86"/>
      <c r="D8" s="26">
        <v>3</v>
      </c>
      <c r="E8" s="26">
        <v>53</v>
      </c>
      <c r="F8" s="26"/>
      <c r="G8" s="26"/>
      <c r="H8" s="26">
        <v>51</v>
      </c>
      <c r="I8" s="26">
        <v>5</v>
      </c>
      <c r="J8" s="26"/>
      <c r="K8" s="26">
        <v>56</v>
      </c>
      <c r="L8" s="26"/>
      <c r="M8" s="26"/>
      <c r="N8" s="26">
        <v>4</v>
      </c>
      <c r="O8" s="26">
        <v>1</v>
      </c>
      <c r="P8" s="26"/>
      <c r="Q8" s="26"/>
      <c r="R8" s="26">
        <v>3</v>
      </c>
      <c r="S8" s="27"/>
      <c r="T8" s="42">
        <f t="shared" ref="T8:T16" si="0">D8+E8</f>
        <v>56</v>
      </c>
      <c r="U8" s="42">
        <f t="shared" ref="U8:U23" si="1">F8+K8+L8</f>
        <v>56</v>
      </c>
      <c r="V8" s="42">
        <f t="shared" ref="V8:V16" si="2">K8</f>
        <v>56</v>
      </c>
      <c r="W8" s="42">
        <f t="shared" ref="W8:W16" si="3">G8+H8+I8+J8</f>
        <v>56</v>
      </c>
    </row>
    <row r="9" spans="1:23" ht="30" customHeight="1" x14ac:dyDescent="0.25">
      <c r="A9" s="25">
        <v>3</v>
      </c>
      <c r="B9" s="86" t="s">
        <v>9</v>
      </c>
      <c r="C9" s="86"/>
      <c r="D9" s="26"/>
      <c r="E9" s="26">
        <v>4</v>
      </c>
      <c r="F9" s="26"/>
      <c r="G9" s="26"/>
      <c r="H9" s="26">
        <v>4</v>
      </c>
      <c r="I9" s="26"/>
      <c r="J9" s="26"/>
      <c r="K9" s="26">
        <v>4</v>
      </c>
      <c r="L9" s="26"/>
      <c r="M9" s="26"/>
      <c r="N9" s="26"/>
      <c r="O9" s="26"/>
      <c r="P9" s="26"/>
      <c r="Q9" s="26"/>
      <c r="R9" s="26"/>
      <c r="S9" s="27"/>
      <c r="T9" s="42">
        <f t="shared" si="0"/>
        <v>4</v>
      </c>
      <c r="U9" s="42">
        <f t="shared" si="1"/>
        <v>4</v>
      </c>
      <c r="V9" s="42">
        <f t="shared" si="2"/>
        <v>4</v>
      </c>
      <c r="W9" s="42">
        <f t="shared" si="3"/>
        <v>4</v>
      </c>
    </row>
    <row r="10" spans="1:23" ht="39.75" customHeight="1" x14ac:dyDescent="0.25">
      <c r="A10" s="25">
        <v>4</v>
      </c>
      <c r="B10" s="86" t="s">
        <v>10</v>
      </c>
      <c r="C10" s="86"/>
      <c r="D10" s="26"/>
      <c r="E10" s="26">
        <v>32</v>
      </c>
      <c r="F10" s="26"/>
      <c r="G10" s="26">
        <v>26</v>
      </c>
      <c r="H10" s="26">
        <v>6</v>
      </c>
      <c r="I10" s="26"/>
      <c r="J10" s="26"/>
      <c r="K10" s="26">
        <v>32</v>
      </c>
      <c r="L10" s="26"/>
      <c r="M10" s="26"/>
      <c r="N10" s="26">
        <v>5</v>
      </c>
      <c r="O10" s="26"/>
      <c r="P10" s="26"/>
      <c r="Q10" s="26"/>
      <c r="R10" s="26">
        <v>5</v>
      </c>
      <c r="S10" s="27"/>
      <c r="T10" s="42">
        <f t="shared" si="0"/>
        <v>32</v>
      </c>
      <c r="U10" s="42">
        <f t="shared" si="1"/>
        <v>32</v>
      </c>
      <c r="V10" s="42">
        <f t="shared" si="2"/>
        <v>32</v>
      </c>
      <c r="W10" s="42">
        <f t="shared" si="3"/>
        <v>32</v>
      </c>
    </row>
    <row r="11" spans="1:23" ht="36" customHeight="1" x14ac:dyDescent="0.25">
      <c r="A11" s="25">
        <v>5</v>
      </c>
      <c r="B11" s="86" t="s">
        <v>11</v>
      </c>
      <c r="C11" s="86"/>
      <c r="D11" s="26"/>
      <c r="E11" s="26">
        <v>61</v>
      </c>
      <c r="F11" s="26">
        <v>2</v>
      </c>
      <c r="G11" s="26">
        <v>1</v>
      </c>
      <c r="H11" s="26">
        <v>57</v>
      </c>
      <c r="I11" s="26">
        <v>1</v>
      </c>
      <c r="J11" s="26"/>
      <c r="K11" s="26">
        <v>59</v>
      </c>
      <c r="L11" s="26"/>
      <c r="M11" s="26"/>
      <c r="N11" s="26"/>
      <c r="O11" s="26"/>
      <c r="P11" s="26"/>
      <c r="Q11" s="26"/>
      <c r="R11" s="26"/>
      <c r="S11" s="27"/>
      <c r="T11" s="42">
        <f t="shared" si="0"/>
        <v>61</v>
      </c>
      <c r="U11" s="42">
        <f t="shared" si="1"/>
        <v>61</v>
      </c>
      <c r="V11" s="42">
        <f t="shared" si="2"/>
        <v>59</v>
      </c>
      <c r="W11" s="42">
        <f t="shared" si="3"/>
        <v>59</v>
      </c>
    </row>
    <row r="12" spans="1:23" ht="45" customHeight="1" x14ac:dyDescent="0.25">
      <c r="A12" s="25">
        <v>6</v>
      </c>
      <c r="B12" s="87" t="s">
        <v>12</v>
      </c>
      <c r="C12" s="87"/>
      <c r="D12" s="26"/>
      <c r="E12" s="26">
        <v>12</v>
      </c>
      <c r="F12" s="26"/>
      <c r="G12" s="26">
        <v>2</v>
      </c>
      <c r="H12" s="26">
        <v>8</v>
      </c>
      <c r="I12" s="26">
        <v>2</v>
      </c>
      <c r="J12" s="26"/>
      <c r="K12" s="26">
        <v>12</v>
      </c>
      <c r="L12" s="26"/>
      <c r="M12" s="26"/>
      <c r="N12" s="26"/>
      <c r="O12" s="26"/>
      <c r="P12" s="26"/>
      <c r="Q12" s="26"/>
      <c r="R12" s="26"/>
      <c r="S12" s="27"/>
      <c r="T12" s="42">
        <f t="shared" si="0"/>
        <v>12</v>
      </c>
      <c r="U12" s="42">
        <f t="shared" si="1"/>
        <v>12</v>
      </c>
      <c r="V12" s="42">
        <f t="shared" si="2"/>
        <v>12</v>
      </c>
      <c r="W12" s="42">
        <f t="shared" si="3"/>
        <v>12</v>
      </c>
    </row>
    <row r="13" spans="1:23" ht="30.75" customHeight="1" x14ac:dyDescent="0.25">
      <c r="A13" s="25">
        <v>7</v>
      </c>
      <c r="B13" s="87" t="s">
        <v>13</v>
      </c>
      <c r="C13" s="8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 x14ac:dyDescent="0.25">
      <c r="A15" s="25">
        <v>9</v>
      </c>
      <c r="B15" s="88" t="s">
        <v>15</v>
      </c>
      <c r="C15" s="88"/>
      <c r="D15" s="26"/>
      <c r="E15" s="26">
        <v>70</v>
      </c>
      <c r="F15" s="26"/>
      <c r="G15" s="26"/>
      <c r="H15" s="26">
        <v>70</v>
      </c>
      <c r="I15" s="26"/>
      <c r="J15" s="26"/>
      <c r="K15" s="26">
        <v>70</v>
      </c>
      <c r="L15" s="26"/>
      <c r="M15" s="26"/>
      <c r="N15" s="26"/>
      <c r="O15" s="26"/>
      <c r="P15" s="26"/>
      <c r="Q15" s="26"/>
      <c r="R15" s="26"/>
      <c r="S15" s="27"/>
      <c r="T15" s="42">
        <f t="shared" si="0"/>
        <v>70</v>
      </c>
      <c r="U15" s="42">
        <f t="shared" si="1"/>
        <v>70</v>
      </c>
      <c r="V15" s="42">
        <f t="shared" si="2"/>
        <v>70</v>
      </c>
      <c r="W15" s="42">
        <f t="shared" si="3"/>
        <v>70</v>
      </c>
    </row>
    <row r="16" spans="1:23" ht="45" customHeight="1" x14ac:dyDescent="0.25">
      <c r="A16" s="25">
        <v>10</v>
      </c>
      <c r="B16" s="88" t="s">
        <v>16</v>
      </c>
      <c r="C16" s="88"/>
      <c r="D16" s="28">
        <v>1</v>
      </c>
      <c r="E16" s="28">
        <v>14</v>
      </c>
      <c r="F16" s="28"/>
      <c r="G16" s="28">
        <v>7</v>
      </c>
      <c r="H16" s="28">
        <v>3</v>
      </c>
      <c r="I16" s="28"/>
      <c r="J16" s="28">
        <v>1</v>
      </c>
      <c r="K16" s="28">
        <v>11</v>
      </c>
      <c r="L16" s="28">
        <v>4</v>
      </c>
      <c r="M16" s="28"/>
      <c r="N16" s="28">
        <v>7</v>
      </c>
      <c r="O16" s="28">
        <v>4</v>
      </c>
      <c r="P16" s="28"/>
      <c r="Q16" s="28"/>
      <c r="R16" s="28">
        <v>3</v>
      </c>
      <c r="S16" s="27"/>
      <c r="T16" s="42">
        <f t="shared" si="0"/>
        <v>15</v>
      </c>
      <c r="U16" s="42">
        <f t="shared" si="1"/>
        <v>15</v>
      </c>
      <c r="V16" s="42">
        <f t="shared" si="2"/>
        <v>11</v>
      </c>
      <c r="W16" s="42">
        <f t="shared" si="3"/>
        <v>11</v>
      </c>
    </row>
    <row r="17" spans="1:23" ht="42" customHeight="1" x14ac:dyDescent="0.25">
      <c r="A17" s="92" t="s">
        <v>18</v>
      </c>
      <c r="B17" s="92"/>
      <c r="C17" s="93"/>
      <c r="D17" s="112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29"/>
      <c r="T17" s="43"/>
      <c r="U17" s="51"/>
      <c r="V17" s="44"/>
      <c r="W17" s="44"/>
    </row>
    <row r="18" spans="1:23" ht="33.7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6" customHeight="1" x14ac:dyDescent="0.25">
      <c r="A19" s="31">
        <v>2</v>
      </c>
      <c r="B19" s="97" t="s">
        <v>20</v>
      </c>
      <c r="C19" s="97"/>
      <c r="D19" s="26"/>
      <c r="E19" s="26">
        <v>7</v>
      </c>
      <c r="F19" s="26"/>
      <c r="G19" s="26">
        <v>3</v>
      </c>
      <c r="H19" s="26">
        <v>2</v>
      </c>
      <c r="I19" s="26"/>
      <c r="J19" s="26">
        <v>2</v>
      </c>
      <c r="K19" s="26">
        <v>7</v>
      </c>
      <c r="L19" s="26"/>
      <c r="M19" s="26">
        <v>2</v>
      </c>
      <c r="N19" s="26"/>
      <c r="O19" s="26"/>
      <c r="P19" s="26"/>
      <c r="Q19" s="26"/>
      <c r="R19" s="26">
        <v>2</v>
      </c>
      <c r="S19" s="27"/>
      <c r="T19" s="42">
        <f>J19+K19</f>
        <v>9</v>
      </c>
      <c r="U19" s="42">
        <f t="shared" si="1"/>
        <v>7</v>
      </c>
      <c r="V19" s="42">
        <f>P19</f>
        <v>0</v>
      </c>
      <c r="W19" s="42">
        <f>L19+M19+N19+O19</f>
        <v>2</v>
      </c>
    </row>
    <row r="20" spans="1:23" ht="33" customHeight="1" x14ac:dyDescent="0.25">
      <c r="A20" s="30">
        <v>3</v>
      </c>
      <c r="B20" s="86" t="s">
        <v>21</v>
      </c>
      <c r="C20" s="86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>
        <v>1</v>
      </c>
      <c r="O20" s="26">
        <v>1</v>
      </c>
      <c r="P20" s="26"/>
      <c r="Q20" s="26"/>
      <c r="R20" s="26"/>
      <c r="S20" s="27"/>
      <c r="T20" s="42">
        <f>J20+K20</f>
        <v>1</v>
      </c>
      <c r="U20" s="42">
        <f t="shared" si="1"/>
        <v>1</v>
      </c>
      <c r="V20" s="42">
        <f>P20</f>
        <v>0</v>
      </c>
      <c r="W20" s="42">
        <f>L20+M20+N20+O20</f>
        <v>2</v>
      </c>
    </row>
    <row r="21" spans="1:23" ht="26.25" customHeight="1" x14ac:dyDescent="0.25">
      <c r="A21" s="31">
        <v>4</v>
      </c>
      <c r="B21" s="86" t="s">
        <v>22</v>
      </c>
      <c r="C21" s="86"/>
      <c r="D21" s="26"/>
      <c r="E21" s="26">
        <v>10</v>
      </c>
      <c r="F21" s="26"/>
      <c r="G21" s="26">
        <v>2</v>
      </c>
      <c r="H21" s="26">
        <v>8</v>
      </c>
      <c r="I21" s="26"/>
      <c r="J21" s="26"/>
      <c r="K21" s="26">
        <v>10</v>
      </c>
      <c r="L21" s="26"/>
      <c r="M21" s="26"/>
      <c r="N21" s="26">
        <v>2</v>
      </c>
      <c r="O21" s="26"/>
      <c r="P21" s="26"/>
      <c r="Q21" s="26"/>
      <c r="R21" s="26">
        <v>2</v>
      </c>
      <c r="S21" s="27"/>
      <c r="T21" s="42">
        <f>J21+K21</f>
        <v>10</v>
      </c>
      <c r="U21" s="42">
        <f t="shared" si="1"/>
        <v>10</v>
      </c>
      <c r="V21" s="42">
        <f>P21</f>
        <v>0</v>
      </c>
      <c r="W21" s="42">
        <f>L21+M21+N21+O21</f>
        <v>2</v>
      </c>
    </row>
    <row r="22" spans="1:23" ht="27.75" customHeight="1" thickBot="1" x14ac:dyDescent="0.3">
      <c r="A22" s="32">
        <v>5</v>
      </c>
      <c r="B22" s="89" t="s">
        <v>23</v>
      </c>
      <c r="C22" s="89"/>
      <c r="D22" s="28"/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27"/>
      <c r="T22" s="42">
        <f>J22+K22</f>
        <v>1</v>
      </c>
      <c r="U22" s="42">
        <f t="shared" si="1"/>
        <v>1</v>
      </c>
      <c r="V22" s="42">
        <f>P22</f>
        <v>0</v>
      </c>
      <c r="W22" s="42">
        <f>L22+M22+N22+O22</f>
        <v>0</v>
      </c>
    </row>
    <row r="23" spans="1:23" ht="29.25" customHeight="1" thickBot="1" x14ac:dyDescent="0.3">
      <c r="A23" s="90" t="s">
        <v>24</v>
      </c>
      <c r="B23" s="91"/>
      <c r="C23" s="91"/>
      <c r="D23" s="50">
        <f>D7+D8+D9+D10+D11+D12+D13+D14+D15+D16+D18+D19+D20+D21+D22</f>
        <v>4</v>
      </c>
      <c r="E23" s="50">
        <f t="shared" ref="E23:R23" si="4">E7+E8+E9+E10+E11+E12+E13+E14+E15+E16+E18+E19+E20+E21+E22</f>
        <v>289</v>
      </c>
      <c r="F23" s="50">
        <f t="shared" si="4"/>
        <v>2</v>
      </c>
      <c r="G23" s="50">
        <f t="shared" si="4"/>
        <v>42</v>
      </c>
      <c r="H23" s="50">
        <f t="shared" si="4"/>
        <v>234</v>
      </c>
      <c r="I23" s="50">
        <f t="shared" si="4"/>
        <v>8</v>
      </c>
      <c r="J23" s="50">
        <f t="shared" si="4"/>
        <v>3</v>
      </c>
      <c r="K23" s="50">
        <f t="shared" si="4"/>
        <v>287</v>
      </c>
      <c r="L23" s="50">
        <f t="shared" si="4"/>
        <v>4</v>
      </c>
      <c r="M23" s="50">
        <f t="shared" si="4"/>
        <v>2</v>
      </c>
      <c r="N23" s="50">
        <f t="shared" si="4"/>
        <v>24</v>
      </c>
      <c r="O23" s="50">
        <f t="shared" si="4"/>
        <v>6</v>
      </c>
      <c r="P23" s="50">
        <f t="shared" si="4"/>
        <v>0</v>
      </c>
      <c r="Q23" s="50">
        <f t="shared" si="4"/>
        <v>1</v>
      </c>
      <c r="R23" s="50">
        <f t="shared" si="4"/>
        <v>19</v>
      </c>
      <c r="S23" s="29"/>
      <c r="T23" s="45">
        <f>SUM(T7:T16,T18:T22)</f>
        <v>295</v>
      </c>
      <c r="U23" s="52">
        <f t="shared" si="1"/>
        <v>293</v>
      </c>
      <c r="V23" s="45">
        <f>SUM(V7:V16,V18:V22)</f>
        <v>268</v>
      </c>
      <c r="W23" s="45">
        <f>SUM(W7:W16,W18:W22)</f>
        <v>274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60" t="s">
        <v>39</v>
      </c>
      <c r="B1" s="60"/>
      <c r="C1" s="60"/>
      <c r="D1" s="113" t="s">
        <v>6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06" t="s">
        <v>54</v>
      </c>
      <c r="Q1" s="107"/>
      <c r="R1" s="108"/>
      <c r="S1" s="5"/>
    </row>
    <row r="2" spans="1:23" ht="75.75" customHeight="1" x14ac:dyDescent="0.25">
      <c r="A2" s="114" t="s">
        <v>45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6"/>
      <c r="S2" s="5"/>
    </row>
    <row r="3" spans="1:23" ht="62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6"/>
      <c r="T3" s="2"/>
    </row>
    <row r="4" spans="1:23" ht="60.75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7"/>
    </row>
    <row r="5" spans="1:23" ht="123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73"/>
      <c r="S5" s="8"/>
    </row>
    <row r="6" spans="1:23" ht="39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49</v>
      </c>
      <c r="U6" s="84"/>
      <c r="V6" s="84" t="s">
        <v>50</v>
      </c>
      <c r="W6" s="84"/>
    </row>
    <row r="7" spans="1:23" ht="33.75" customHeight="1" x14ac:dyDescent="0.25">
      <c r="A7" s="22">
        <v>1</v>
      </c>
      <c r="B7" s="85" t="s">
        <v>7</v>
      </c>
      <c r="C7" s="85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7.75" customHeight="1" x14ac:dyDescent="0.25">
      <c r="A8" s="25">
        <v>2</v>
      </c>
      <c r="B8" s="86" t="s">
        <v>8</v>
      </c>
      <c r="C8" s="86"/>
      <c r="D8" s="23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7.75" customHeight="1" x14ac:dyDescent="0.25">
      <c r="A9" s="25">
        <v>3</v>
      </c>
      <c r="B9" s="86" t="s">
        <v>9</v>
      </c>
      <c r="C9" s="86"/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29.25" customHeight="1" x14ac:dyDescent="0.25">
      <c r="A10" s="25">
        <v>4</v>
      </c>
      <c r="B10" s="86" t="s">
        <v>10</v>
      </c>
      <c r="C10" s="8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1.75" customHeight="1" x14ac:dyDescent="0.25">
      <c r="A11" s="25">
        <v>5</v>
      </c>
      <c r="B11" s="86" t="s">
        <v>11</v>
      </c>
      <c r="C11" s="8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 x14ac:dyDescent="0.25">
      <c r="A13" s="25">
        <v>7</v>
      </c>
      <c r="B13" s="87" t="s">
        <v>13</v>
      </c>
      <c r="C13" s="8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1.25" customHeight="1" x14ac:dyDescent="0.25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32.25" customHeight="1" x14ac:dyDescent="0.25">
      <c r="A15" s="25">
        <v>9</v>
      </c>
      <c r="B15" s="88" t="s">
        <v>15</v>
      </c>
      <c r="C15" s="88"/>
      <c r="D15" s="26"/>
      <c r="E15" s="26">
        <v>21</v>
      </c>
      <c r="F15" s="26"/>
      <c r="G15" s="26"/>
      <c r="H15" s="26">
        <v>21</v>
      </c>
      <c r="I15" s="26"/>
      <c r="J15" s="26"/>
      <c r="K15" s="26">
        <v>21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21</v>
      </c>
      <c r="U15" s="42">
        <f t="shared" si="1"/>
        <v>21</v>
      </c>
      <c r="V15" s="42">
        <f t="shared" si="2"/>
        <v>21</v>
      </c>
      <c r="W15" s="42">
        <f t="shared" si="3"/>
        <v>21</v>
      </c>
    </row>
    <row r="16" spans="1:23" ht="45" customHeight="1" x14ac:dyDescent="0.25">
      <c r="A16" s="25">
        <v>10</v>
      </c>
      <c r="B16" s="88" t="s">
        <v>16</v>
      </c>
      <c r="C16" s="88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3.75" customHeight="1" x14ac:dyDescent="0.25">
      <c r="A17" s="92" t="s">
        <v>18</v>
      </c>
      <c r="B17" s="92"/>
      <c r="C17" s="93"/>
      <c r="D17" s="112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4"/>
      <c r="T17" s="43"/>
      <c r="U17" s="51"/>
      <c r="V17" s="44"/>
      <c r="W17" s="44"/>
    </row>
    <row r="18" spans="1:23" ht="29.2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0.75" customHeight="1" x14ac:dyDescent="0.25">
      <c r="A19" s="31">
        <v>2</v>
      </c>
      <c r="B19" s="97" t="s">
        <v>20</v>
      </c>
      <c r="C19" s="9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0.75" customHeight="1" x14ac:dyDescent="0.25">
      <c r="A20" s="30">
        <v>3</v>
      </c>
      <c r="B20" s="86" t="s">
        <v>21</v>
      </c>
      <c r="C20" s="8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30" customHeight="1" x14ac:dyDescent="0.25">
      <c r="A21" s="31">
        <v>4</v>
      </c>
      <c r="B21" s="86" t="s">
        <v>22</v>
      </c>
      <c r="C21" s="8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6.25" customHeight="1" thickBot="1" x14ac:dyDescent="0.3">
      <c r="A22" s="32">
        <v>5</v>
      </c>
      <c r="B22" s="89" t="s">
        <v>23</v>
      </c>
      <c r="C22" s="89"/>
      <c r="D22" s="28"/>
      <c r="E22" s="28">
        <v>2</v>
      </c>
      <c r="F22" s="28"/>
      <c r="G22" s="28"/>
      <c r="H22" s="28">
        <v>1</v>
      </c>
      <c r="I22" s="28"/>
      <c r="J22" s="28"/>
      <c r="K22" s="28">
        <v>1</v>
      </c>
      <c r="L22" s="28">
        <v>1</v>
      </c>
      <c r="M22" s="28"/>
      <c r="N22" s="28"/>
      <c r="O22" s="28"/>
      <c r="P22" s="28"/>
      <c r="Q22" s="28"/>
      <c r="R22" s="28"/>
      <c r="S22" s="3"/>
      <c r="T22" s="42">
        <f>J22+K22</f>
        <v>1</v>
      </c>
      <c r="U22" s="42">
        <f t="shared" si="1"/>
        <v>2</v>
      </c>
      <c r="V22" s="42">
        <f>P22</f>
        <v>0</v>
      </c>
      <c r="W22" s="42">
        <f>L22+M22+N22+O22</f>
        <v>1</v>
      </c>
    </row>
    <row r="23" spans="1:23" ht="30" customHeight="1" thickBot="1" x14ac:dyDescent="0.3">
      <c r="A23" s="90" t="s">
        <v>24</v>
      </c>
      <c r="B23" s="91"/>
      <c r="C23" s="91"/>
      <c r="D23" s="50">
        <f>D7+D8+D9+D10+D11+D12+D13+D14+D15+D16+D18+D19+D20+D21+D22</f>
        <v>0</v>
      </c>
      <c r="E23" s="50">
        <f t="shared" ref="E23:R23" si="4">E7+E8+E9+E10+E11+E12+E13+E14+E15+E16+E18+E19+E20+E21+E22</f>
        <v>23</v>
      </c>
      <c r="F23" s="50">
        <f t="shared" si="4"/>
        <v>0</v>
      </c>
      <c r="G23" s="50">
        <f t="shared" si="4"/>
        <v>0</v>
      </c>
      <c r="H23" s="50">
        <f t="shared" si="4"/>
        <v>22</v>
      </c>
      <c r="I23" s="50">
        <f t="shared" si="4"/>
        <v>0</v>
      </c>
      <c r="J23" s="50">
        <f t="shared" si="4"/>
        <v>0</v>
      </c>
      <c r="K23" s="50">
        <f t="shared" si="4"/>
        <v>22</v>
      </c>
      <c r="L23" s="50">
        <f t="shared" si="4"/>
        <v>1</v>
      </c>
      <c r="M23" s="50">
        <f t="shared" si="4"/>
        <v>0</v>
      </c>
      <c r="N23" s="50">
        <f t="shared" si="4"/>
        <v>0</v>
      </c>
      <c r="O23" s="50">
        <f t="shared" si="4"/>
        <v>0</v>
      </c>
      <c r="P23" s="50">
        <f t="shared" si="4"/>
        <v>0</v>
      </c>
      <c r="Q23" s="50">
        <f t="shared" si="4"/>
        <v>0</v>
      </c>
      <c r="R23" s="50">
        <f t="shared" si="4"/>
        <v>0</v>
      </c>
      <c r="S23" s="4"/>
      <c r="T23" s="45">
        <f>SUM(T7:T16,T18:T22)</f>
        <v>22</v>
      </c>
      <c r="U23" s="52">
        <f t="shared" si="1"/>
        <v>23</v>
      </c>
      <c r="V23" s="45">
        <f>SUM(V7:V16,V18:V22)</f>
        <v>21</v>
      </c>
      <c r="W23" s="45">
        <f>SUM(W7:W16,W18:W22)</f>
        <v>22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60" t="s">
        <v>39</v>
      </c>
      <c r="B1" s="60"/>
      <c r="C1" s="60"/>
      <c r="D1" s="113" t="s">
        <v>6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06" t="s">
        <v>54</v>
      </c>
      <c r="Q1" s="107"/>
      <c r="R1" s="108"/>
      <c r="S1" s="5"/>
    </row>
    <row r="2" spans="1:23" ht="63.75" customHeight="1" x14ac:dyDescent="0.25">
      <c r="A2" s="109" t="s">
        <v>46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1"/>
      <c r="S2" s="5"/>
    </row>
    <row r="3" spans="1:23" ht="62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6"/>
      <c r="T3" s="2"/>
    </row>
    <row r="4" spans="1:23" ht="60.75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7"/>
    </row>
    <row r="5" spans="1:23" ht="135" customHeight="1" thickBot="1" x14ac:dyDescent="0.3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73"/>
      <c r="S5" s="8"/>
    </row>
    <row r="6" spans="1:23" ht="32.25" customHeight="1" thickBot="1" x14ac:dyDescent="0.3">
      <c r="A6" s="82" t="s">
        <v>17</v>
      </c>
      <c r="B6" s="83"/>
      <c r="C6" s="117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49</v>
      </c>
      <c r="U6" s="84"/>
      <c r="V6" s="84" t="s">
        <v>50</v>
      </c>
      <c r="W6" s="84"/>
    </row>
    <row r="7" spans="1:23" ht="38.25" customHeight="1" x14ac:dyDescent="0.25">
      <c r="A7" s="22">
        <v>1</v>
      </c>
      <c r="B7" s="85" t="s">
        <v>7</v>
      </c>
      <c r="C7" s="85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1.75" customHeight="1" x14ac:dyDescent="0.25">
      <c r="A8" s="25">
        <v>2</v>
      </c>
      <c r="B8" s="86" t="s">
        <v>8</v>
      </c>
      <c r="C8" s="8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4.75" customHeight="1" x14ac:dyDescent="0.25">
      <c r="A9" s="25">
        <v>3</v>
      </c>
      <c r="B9" s="86" t="s">
        <v>9</v>
      </c>
      <c r="C9" s="8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0.75" customHeight="1" x14ac:dyDescent="0.25">
      <c r="A10" s="25">
        <v>4</v>
      </c>
      <c r="B10" s="86" t="s">
        <v>10</v>
      </c>
      <c r="C10" s="8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4.75" customHeight="1" x14ac:dyDescent="0.25">
      <c r="A11" s="25">
        <v>5</v>
      </c>
      <c r="B11" s="86" t="s">
        <v>11</v>
      </c>
      <c r="C11" s="8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 x14ac:dyDescent="0.25">
      <c r="A13" s="25">
        <v>7</v>
      </c>
      <c r="B13" s="87" t="s">
        <v>13</v>
      </c>
      <c r="C13" s="8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88" t="s">
        <v>15</v>
      </c>
      <c r="C15" s="88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thickBot="1" x14ac:dyDescent="0.3">
      <c r="A16" s="37">
        <v>10</v>
      </c>
      <c r="B16" s="98" t="s">
        <v>16</v>
      </c>
      <c r="C16" s="9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 x14ac:dyDescent="0.3">
      <c r="A17" s="102" t="s">
        <v>18</v>
      </c>
      <c r="B17" s="103"/>
      <c r="C17" s="104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4"/>
      <c r="T17" s="43"/>
      <c r="U17" s="51"/>
      <c r="V17" s="44"/>
      <c r="W17" s="44"/>
    </row>
    <row r="18" spans="1:23" ht="34.5" customHeight="1" x14ac:dyDescent="0.25">
      <c r="A18" s="38">
        <v>1</v>
      </c>
      <c r="B18" s="105" t="s">
        <v>19</v>
      </c>
      <c r="C18" s="105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4.5" customHeight="1" x14ac:dyDescent="0.25">
      <c r="A19" s="31">
        <v>2</v>
      </c>
      <c r="B19" s="97" t="s">
        <v>20</v>
      </c>
      <c r="C19" s="9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5.25" customHeight="1" x14ac:dyDescent="0.25">
      <c r="A20" s="30">
        <v>3</v>
      </c>
      <c r="B20" s="86" t="s">
        <v>21</v>
      </c>
      <c r="C20" s="8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2.5" customHeight="1" x14ac:dyDescent="0.25">
      <c r="A21" s="31">
        <v>4</v>
      </c>
      <c r="B21" s="86" t="s">
        <v>22</v>
      </c>
      <c r="C21" s="86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2">
        <f>J21+K21</f>
        <v>1</v>
      </c>
      <c r="U21" s="42">
        <f t="shared" si="1"/>
        <v>1</v>
      </c>
      <c r="V21" s="42">
        <f>P21</f>
        <v>0</v>
      </c>
      <c r="W21" s="42">
        <f>L21+M21+N21+O21</f>
        <v>0</v>
      </c>
    </row>
    <row r="22" spans="1:23" ht="27.75" customHeight="1" thickBot="1" x14ac:dyDescent="0.3">
      <c r="A22" s="32">
        <v>5</v>
      </c>
      <c r="B22" s="89" t="s">
        <v>23</v>
      </c>
      <c r="C22" s="89"/>
      <c r="D22" s="28"/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3"/>
      <c r="T22" s="42">
        <f>J22+K22</f>
        <v>1</v>
      </c>
      <c r="U22" s="42">
        <f t="shared" si="1"/>
        <v>1</v>
      </c>
      <c r="V22" s="42">
        <f>P22</f>
        <v>0</v>
      </c>
      <c r="W22" s="42">
        <f>L22+M22+N22+O22</f>
        <v>0</v>
      </c>
    </row>
    <row r="23" spans="1:23" ht="32.25" customHeight="1" thickBot="1" x14ac:dyDescent="0.3">
      <c r="A23" s="99" t="s">
        <v>24</v>
      </c>
      <c r="B23" s="100"/>
      <c r="C23" s="100"/>
      <c r="D23" s="50">
        <f>D7+D8+D9+D10+D11+D12+D13+D14+D15+D16+D18+D19+D20+D21+D22</f>
        <v>0</v>
      </c>
      <c r="E23" s="50">
        <f t="shared" ref="E23:R23" si="4">E7+E8+E9+E10+E11+E12+E13+E14+E15+E16+E18+E19+E20+E21+E22</f>
        <v>2</v>
      </c>
      <c r="F23" s="50">
        <f t="shared" si="4"/>
        <v>0</v>
      </c>
      <c r="G23" s="50">
        <f t="shared" si="4"/>
        <v>0</v>
      </c>
      <c r="H23" s="50">
        <f t="shared" si="4"/>
        <v>2</v>
      </c>
      <c r="I23" s="50">
        <f t="shared" si="4"/>
        <v>0</v>
      </c>
      <c r="J23" s="50">
        <f t="shared" si="4"/>
        <v>0</v>
      </c>
      <c r="K23" s="50">
        <f t="shared" si="4"/>
        <v>2</v>
      </c>
      <c r="L23" s="50">
        <f t="shared" si="4"/>
        <v>0</v>
      </c>
      <c r="M23" s="50">
        <f t="shared" si="4"/>
        <v>0</v>
      </c>
      <c r="N23" s="50">
        <f t="shared" si="4"/>
        <v>0</v>
      </c>
      <c r="O23" s="50">
        <f t="shared" si="4"/>
        <v>0</v>
      </c>
      <c r="P23" s="50">
        <f t="shared" si="4"/>
        <v>0</v>
      </c>
      <c r="Q23" s="50">
        <f t="shared" si="4"/>
        <v>0</v>
      </c>
      <c r="R23" s="50">
        <f t="shared" si="4"/>
        <v>0</v>
      </c>
      <c r="S23" s="4"/>
      <c r="T23" s="45">
        <f>SUM(T7:T16,T18:T22)</f>
        <v>2</v>
      </c>
      <c r="U23" s="52">
        <f t="shared" si="1"/>
        <v>2</v>
      </c>
      <c r="V23" s="45">
        <f>SUM(V7:V16,V18:V22)</f>
        <v>0</v>
      </c>
      <c r="W23" s="45">
        <f>SUM(W7:W16,W18:W22)</f>
        <v>0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60" t="s">
        <v>39</v>
      </c>
      <c r="B1" s="60"/>
      <c r="C1" s="60"/>
      <c r="D1" s="113" t="s">
        <v>6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06" t="s">
        <v>54</v>
      </c>
      <c r="Q1" s="107"/>
      <c r="R1" s="108"/>
      <c r="S1" s="12"/>
    </row>
    <row r="2" spans="1:23" ht="75.75" customHeight="1" x14ac:dyDescent="0.25">
      <c r="A2" s="109" t="s">
        <v>47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1"/>
      <c r="S2" s="12"/>
    </row>
    <row r="3" spans="1:23" ht="62.25" customHeight="1" x14ac:dyDescent="0.25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14"/>
      <c r="T3" s="15"/>
    </row>
    <row r="4" spans="1:23" ht="60.75" customHeight="1" x14ac:dyDescent="0.25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16"/>
    </row>
    <row r="5" spans="1:23" ht="130.5" customHeight="1" thickBot="1" x14ac:dyDescent="0.3">
      <c r="A5" s="119"/>
      <c r="B5" s="120"/>
      <c r="C5" s="121"/>
      <c r="D5" s="72"/>
      <c r="E5" s="72"/>
      <c r="F5" s="72"/>
      <c r="G5" s="118"/>
      <c r="H5" s="118"/>
      <c r="I5" s="118"/>
      <c r="J5" s="118"/>
      <c r="K5" s="118"/>
      <c r="L5" s="72"/>
      <c r="M5" s="17" t="s">
        <v>37</v>
      </c>
      <c r="N5" s="17" t="s">
        <v>3</v>
      </c>
      <c r="O5" s="118"/>
      <c r="P5" s="17" t="s">
        <v>38</v>
      </c>
      <c r="Q5" s="17" t="s">
        <v>4</v>
      </c>
      <c r="R5" s="72"/>
      <c r="S5" s="18"/>
    </row>
    <row r="6" spans="1:23" s="21" customFormat="1" ht="33.75" customHeight="1" thickBot="1" x14ac:dyDescent="0.3">
      <c r="A6" s="82" t="s">
        <v>17</v>
      </c>
      <c r="B6" s="83"/>
      <c r="C6" s="8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84" t="s">
        <v>49</v>
      </c>
      <c r="U6" s="84"/>
      <c r="V6" s="84" t="s">
        <v>50</v>
      </c>
      <c r="W6" s="84"/>
    </row>
    <row r="7" spans="1:23" ht="36.75" customHeight="1" x14ac:dyDescent="0.25">
      <c r="A7" s="22">
        <v>1</v>
      </c>
      <c r="B7" s="85" t="s">
        <v>7</v>
      </c>
      <c r="C7" s="85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4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0.25" customHeight="1" x14ac:dyDescent="0.25">
      <c r="A8" s="25">
        <v>2</v>
      </c>
      <c r="B8" s="86" t="s">
        <v>8</v>
      </c>
      <c r="C8" s="8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17.25" customHeight="1" x14ac:dyDescent="0.25">
      <c r="A9" s="25">
        <v>3</v>
      </c>
      <c r="B9" s="86" t="s">
        <v>9</v>
      </c>
      <c r="C9" s="8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5.25" customHeight="1" x14ac:dyDescent="0.25">
      <c r="A10" s="25">
        <v>4</v>
      </c>
      <c r="B10" s="86" t="s">
        <v>10</v>
      </c>
      <c r="C10" s="8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7.75" customHeight="1" x14ac:dyDescent="0.25">
      <c r="A11" s="25">
        <v>5</v>
      </c>
      <c r="B11" s="86" t="s">
        <v>11</v>
      </c>
      <c r="C11" s="86"/>
      <c r="D11" s="26"/>
      <c r="E11" s="26">
        <v>4</v>
      </c>
      <c r="F11" s="26"/>
      <c r="G11" s="26"/>
      <c r="H11" s="26">
        <v>4</v>
      </c>
      <c r="I11" s="26"/>
      <c r="J11" s="26"/>
      <c r="K11" s="26">
        <v>4</v>
      </c>
      <c r="L11" s="26"/>
      <c r="M11" s="26"/>
      <c r="N11" s="26"/>
      <c r="O11" s="26"/>
      <c r="P11" s="26"/>
      <c r="Q11" s="26"/>
      <c r="R11" s="26"/>
      <c r="S11" s="27"/>
      <c r="T11" s="42">
        <f t="shared" si="0"/>
        <v>4</v>
      </c>
      <c r="U11" s="42">
        <f t="shared" si="1"/>
        <v>4</v>
      </c>
      <c r="V11" s="42">
        <f t="shared" si="2"/>
        <v>4</v>
      </c>
      <c r="W11" s="42">
        <f t="shared" si="3"/>
        <v>4</v>
      </c>
    </row>
    <row r="12" spans="1:23" ht="45" customHeight="1" x14ac:dyDescent="0.25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" customHeight="1" x14ac:dyDescent="0.25">
      <c r="A13" s="25">
        <v>7</v>
      </c>
      <c r="B13" s="87" t="s">
        <v>13</v>
      </c>
      <c r="C13" s="8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88" t="s">
        <v>15</v>
      </c>
      <c r="C15" s="88"/>
      <c r="D15" s="26"/>
      <c r="E15" s="26">
        <v>8</v>
      </c>
      <c r="F15" s="26"/>
      <c r="G15" s="26"/>
      <c r="H15" s="26">
        <v>8</v>
      </c>
      <c r="I15" s="26"/>
      <c r="J15" s="26"/>
      <c r="K15" s="26">
        <v>8</v>
      </c>
      <c r="L15" s="26"/>
      <c r="M15" s="26"/>
      <c r="N15" s="26"/>
      <c r="O15" s="26"/>
      <c r="P15" s="26"/>
      <c r="Q15" s="26"/>
      <c r="R15" s="26"/>
      <c r="S15" s="27"/>
      <c r="T15" s="42">
        <f t="shared" si="0"/>
        <v>8</v>
      </c>
      <c r="U15" s="42">
        <f t="shared" si="1"/>
        <v>8</v>
      </c>
      <c r="V15" s="42">
        <f t="shared" si="2"/>
        <v>8</v>
      </c>
      <c r="W15" s="42">
        <f t="shared" si="3"/>
        <v>8</v>
      </c>
    </row>
    <row r="16" spans="1:23" ht="45" customHeight="1" x14ac:dyDescent="0.25">
      <c r="A16" s="25">
        <v>10</v>
      </c>
      <c r="B16" s="88" t="s">
        <v>16</v>
      </c>
      <c r="C16" s="8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x14ac:dyDescent="0.25">
      <c r="A17" s="92" t="s">
        <v>18</v>
      </c>
      <c r="B17" s="92"/>
      <c r="C17" s="93"/>
      <c r="D17" s="112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29"/>
      <c r="T17" s="43"/>
      <c r="U17" s="51"/>
      <c r="V17" s="44"/>
      <c r="W17" s="44"/>
    </row>
    <row r="18" spans="1:23" ht="4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5.25" customHeight="1" x14ac:dyDescent="0.25">
      <c r="A19" s="31">
        <v>2</v>
      </c>
      <c r="B19" s="97" t="s">
        <v>20</v>
      </c>
      <c r="C19" s="9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6.75" customHeight="1" x14ac:dyDescent="0.25">
      <c r="A20" s="30">
        <v>3</v>
      </c>
      <c r="B20" s="86" t="s">
        <v>21</v>
      </c>
      <c r="C20" s="8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4" customHeight="1" x14ac:dyDescent="0.25">
      <c r="A21" s="31">
        <v>4</v>
      </c>
      <c r="B21" s="86" t="s">
        <v>22</v>
      </c>
      <c r="C21" s="86"/>
      <c r="D21" s="26"/>
      <c r="E21" s="26">
        <v>2</v>
      </c>
      <c r="F21" s="26"/>
      <c r="G21" s="26"/>
      <c r="H21" s="26">
        <v>1</v>
      </c>
      <c r="I21" s="26"/>
      <c r="J21" s="26">
        <v>1</v>
      </c>
      <c r="K21" s="26">
        <v>2</v>
      </c>
      <c r="L21" s="26"/>
      <c r="M21" s="26"/>
      <c r="N21" s="26">
        <v>1</v>
      </c>
      <c r="O21" s="26">
        <v>1</v>
      </c>
      <c r="P21" s="26"/>
      <c r="Q21" s="26"/>
      <c r="R21" s="26"/>
      <c r="S21" s="27"/>
      <c r="T21" s="42">
        <f>J21+K21</f>
        <v>3</v>
      </c>
      <c r="U21" s="42">
        <f t="shared" si="1"/>
        <v>2</v>
      </c>
      <c r="V21" s="42">
        <f>P21</f>
        <v>0</v>
      </c>
      <c r="W21" s="42">
        <f>L21+M21+N21+O21</f>
        <v>2</v>
      </c>
    </row>
    <row r="22" spans="1:23" ht="21.75" customHeight="1" thickBot="1" x14ac:dyDescent="0.3">
      <c r="A22" s="32">
        <v>5</v>
      </c>
      <c r="B22" s="89" t="s">
        <v>23</v>
      </c>
      <c r="C22" s="89"/>
      <c r="D22" s="28">
        <v>2</v>
      </c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>
        <v>2</v>
      </c>
      <c r="M22" s="28"/>
      <c r="N22" s="28"/>
      <c r="O22" s="28"/>
      <c r="P22" s="28"/>
      <c r="Q22" s="28"/>
      <c r="R22" s="28"/>
      <c r="S22" s="27"/>
      <c r="T22" s="42">
        <f>J22+K22</f>
        <v>1</v>
      </c>
      <c r="U22" s="42">
        <f t="shared" si="1"/>
        <v>3</v>
      </c>
      <c r="V22" s="42">
        <f>P22</f>
        <v>0</v>
      </c>
      <c r="W22" s="42">
        <f>L22+M22+N22+O22</f>
        <v>2</v>
      </c>
    </row>
    <row r="23" spans="1:23" s="34" customFormat="1" ht="27" customHeight="1" thickBot="1" x14ac:dyDescent="0.3">
      <c r="A23" s="90" t="s">
        <v>24</v>
      </c>
      <c r="B23" s="91"/>
      <c r="C23" s="91"/>
      <c r="D23" s="50">
        <f>D7+D8+D9+D10+D11+D12+D13+D14+D15+D16+D18+D19+D20+D21+D22</f>
        <v>2</v>
      </c>
      <c r="E23" s="50">
        <f t="shared" ref="E23:R23" si="4">E7+E8+E9+E10+E11+E12+E13+E14+E15+E16+E18+E19+E20+E21+E22</f>
        <v>15</v>
      </c>
      <c r="F23" s="50">
        <f t="shared" si="4"/>
        <v>0</v>
      </c>
      <c r="G23" s="50">
        <f t="shared" si="4"/>
        <v>0</v>
      </c>
      <c r="H23" s="50">
        <f t="shared" si="4"/>
        <v>14</v>
      </c>
      <c r="I23" s="50">
        <f t="shared" si="4"/>
        <v>0</v>
      </c>
      <c r="J23" s="50">
        <f t="shared" si="4"/>
        <v>1</v>
      </c>
      <c r="K23" s="50">
        <f t="shared" si="4"/>
        <v>15</v>
      </c>
      <c r="L23" s="50">
        <f t="shared" si="4"/>
        <v>2</v>
      </c>
      <c r="M23" s="50">
        <f t="shared" si="4"/>
        <v>0</v>
      </c>
      <c r="N23" s="50">
        <f t="shared" si="4"/>
        <v>1</v>
      </c>
      <c r="O23" s="50">
        <f t="shared" si="4"/>
        <v>1</v>
      </c>
      <c r="P23" s="50">
        <f t="shared" si="4"/>
        <v>0</v>
      </c>
      <c r="Q23" s="50">
        <f t="shared" si="4"/>
        <v>0</v>
      </c>
      <c r="R23" s="50">
        <f t="shared" si="4"/>
        <v>0</v>
      </c>
      <c r="S23" s="33"/>
      <c r="T23" s="45">
        <f>SUM(T7:T16,T18:T22)</f>
        <v>16</v>
      </c>
      <c r="U23" s="52">
        <f t="shared" si="1"/>
        <v>17</v>
      </c>
      <c r="V23" s="45">
        <f>SUM(V7:V16,V18:V22)</f>
        <v>12</v>
      </c>
      <c r="W23" s="45">
        <f>SUM(W7:W16,W18:W22)</f>
        <v>16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Ընդհամենը</vt:lpstr>
      <vt:lpstr>Ա. Գաբրիելյան</vt:lpstr>
      <vt:lpstr>Ե.Եսոյան</vt:lpstr>
      <vt:lpstr>Վ. Ա. Գրիգորյան</vt:lpstr>
      <vt:lpstr>Ա. Օհանյան</vt:lpstr>
      <vt:lpstr>Վ. Թ. Գրիգորյան</vt:lpstr>
      <vt:lpstr>Տ. Ստեփանյան</vt:lpstr>
      <vt:lpstr>Գ. Խաչատրյան</vt:lpstr>
      <vt:lpstr>Լ. Գրիգորյան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2019-05-21T08:56:32Z</dcterms:modified>
</cp:coreProperties>
</file>