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tabRatio="790" firstSheet="1" activeTab="6"/>
  </bookViews>
  <sheets>
    <sheet name="Ընդհամենը" sheetId="9" state="hidden" r:id="rId1"/>
    <sheet name="Ա. Գաբրիելյան" sheetId="1" r:id="rId2"/>
    <sheet name="Ե.Եսոյան" sheetId="2" r:id="rId3"/>
    <sheet name="Վ. Ա. Գրիգորյան" sheetId="3" r:id="rId4"/>
    <sheet name="Ա. Դանիբեկյան" sheetId="10" r:id="rId5"/>
    <sheet name="Ա. Օհանյան" sheetId="4" state="hidden" r:id="rId6"/>
    <sheet name="Վ. Թ. Գրիգորյան" sheetId="5" r:id="rId7"/>
    <sheet name="Տ. Ստեփանյան" sheetId="6" r:id="rId8"/>
    <sheet name="Գ. Խաչատրյան" sheetId="7" r:id="rId9"/>
    <sheet name="Լ. Գրիգորյան" sheetId="8" r:id="rId10"/>
  </sheets>
  <calcPr calcId="162913"/>
</workbook>
</file>

<file path=xl/calcChain.xml><?xml version="1.0" encoding="utf-8"?>
<calcChain xmlns="http://schemas.openxmlformats.org/spreadsheetml/2006/main">
  <c r="R24" i="8" l="1"/>
  <c r="Q24" i="8"/>
  <c r="P24" i="8"/>
  <c r="O24" i="8"/>
  <c r="N24" i="8"/>
  <c r="M24" i="8"/>
  <c r="L24" i="8"/>
  <c r="K24" i="8"/>
  <c r="V24" i="8" s="1"/>
  <c r="J24" i="8"/>
  <c r="I24" i="8"/>
  <c r="H24" i="8"/>
  <c r="G24" i="8"/>
  <c r="W24" i="8" s="1"/>
  <c r="F24" i="8"/>
  <c r="E24" i="8"/>
  <c r="D24" i="8"/>
  <c r="R24" i="7"/>
  <c r="Q24" i="7"/>
  <c r="P24" i="7"/>
  <c r="O24" i="7"/>
  <c r="N24" i="7"/>
  <c r="M24" i="7"/>
  <c r="L24" i="7"/>
  <c r="K24" i="7"/>
  <c r="J24" i="7"/>
  <c r="W24" i="7" s="1"/>
  <c r="I24" i="7"/>
  <c r="H24" i="7"/>
  <c r="G24" i="7"/>
  <c r="F24" i="7"/>
  <c r="E24" i="7"/>
  <c r="D24" i="7"/>
  <c r="R24" i="6"/>
  <c r="Q24" i="6"/>
  <c r="P24" i="6"/>
  <c r="O24" i="6"/>
  <c r="N24" i="6"/>
  <c r="M24" i="6"/>
  <c r="L24" i="6"/>
  <c r="K24" i="6"/>
  <c r="J24" i="6"/>
  <c r="I24" i="6"/>
  <c r="H24" i="6"/>
  <c r="G24" i="6"/>
  <c r="W24" i="6" s="1"/>
  <c r="F24" i="6"/>
  <c r="U24" i="6" s="1"/>
  <c r="E24" i="6"/>
  <c r="D24" i="6"/>
  <c r="R24" i="5"/>
  <c r="Q24" i="5"/>
  <c r="P24" i="5"/>
  <c r="O24" i="5"/>
  <c r="N24" i="5"/>
  <c r="M24" i="5"/>
  <c r="L24" i="5"/>
  <c r="K24" i="5"/>
  <c r="V24" i="5" s="1"/>
  <c r="J24" i="5"/>
  <c r="W24" i="5" s="1"/>
  <c r="I24" i="5"/>
  <c r="H24" i="5"/>
  <c r="G24" i="5"/>
  <c r="F24" i="5"/>
  <c r="E24" i="5"/>
  <c r="D24" i="5"/>
  <c r="R24" i="4"/>
  <c r="Q24" i="4"/>
  <c r="P24" i="4"/>
  <c r="O24" i="4"/>
  <c r="N24" i="4"/>
  <c r="M24" i="4"/>
  <c r="L24" i="4"/>
  <c r="K24" i="4"/>
  <c r="J24" i="4"/>
  <c r="W24" i="4" s="1"/>
  <c r="I24" i="4"/>
  <c r="H24" i="4"/>
  <c r="G24" i="4"/>
  <c r="F24" i="4"/>
  <c r="U24" i="4"/>
  <c r="E24" i="4"/>
  <c r="D24" i="4"/>
  <c r="T24" i="4" s="1"/>
  <c r="R24" i="10"/>
  <c r="Q24" i="10"/>
  <c r="P24" i="10"/>
  <c r="O24" i="10"/>
  <c r="N24" i="10"/>
  <c r="M24" i="10"/>
  <c r="L24" i="10"/>
  <c r="K24" i="10"/>
  <c r="V24" i="10" s="1"/>
  <c r="J24" i="10"/>
  <c r="I24" i="10"/>
  <c r="H24" i="10"/>
  <c r="G24" i="10"/>
  <c r="W24" i="10" s="1"/>
  <c r="F24" i="10"/>
  <c r="E24" i="10"/>
  <c r="D24" i="10"/>
  <c r="R24" i="3"/>
  <c r="R24" i="9" s="1"/>
  <c r="Q24" i="3"/>
  <c r="P24" i="3"/>
  <c r="O24" i="3"/>
  <c r="N24" i="3"/>
  <c r="N24" i="9" s="1"/>
  <c r="M24" i="3"/>
  <c r="L24" i="3"/>
  <c r="K24" i="3"/>
  <c r="J24" i="3"/>
  <c r="J24" i="9" s="1"/>
  <c r="I24" i="3"/>
  <c r="H24" i="3"/>
  <c r="G24" i="3"/>
  <c r="F24" i="3"/>
  <c r="U24" i="3" s="1"/>
  <c r="E24" i="3"/>
  <c r="D24" i="3"/>
  <c r="R24" i="2"/>
  <c r="Q24" i="2"/>
  <c r="Q24" i="9" s="1"/>
  <c r="P24" i="2"/>
  <c r="O24" i="2"/>
  <c r="N24" i="2"/>
  <c r="M24" i="2"/>
  <c r="L24" i="2"/>
  <c r="K24" i="2"/>
  <c r="V24" i="2" s="1"/>
  <c r="J24" i="2"/>
  <c r="I24" i="2"/>
  <c r="H24" i="2"/>
  <c r="G24" i="2"/>
  <c r="F24" i="2"/>
  <c r="E24" i="2"/>
  <c r="T24" i="2" s="1"/>
  <c r="D24" i="2"/>
  <c r="E24" i="1"/>
  <c r="F24" i="1"/>
  <c r="G24" i="1"/>
  <c r="G24" i="9" s="1"/>
  <c r="W24" i="9" s="1"/>
  <c r="H24" i="1"/>
  <c r="I24" i="1"/>
  <c r="J24" i="1"/>
  <c r="K24" i="1"/>
  <c r="V24" i="1" s="1"/>
  <c r="L24" i="1"/>
  <c r="M24" i="1"/>
  <c r="N24" i="1"/>
  <c r="O24" i="1"/>
  <c r="O24" i="9" s="1"/>
  <c r="P24" i="1"/>
  <c r="Q24" i="1"/>
  <c r="R24" i="1"/>
  <c r="D24" i="1"/>
  <c r="T24" i="1" s="1"/>
  <c r="E16" i="9"/>
  <c r="F16" i="9"/>
  <c r="G16" i="9"/>
  <c r="H16" i="9"/>
  <c r="W16" i="9" s="1"/>
  <c r="I16" i="9"/>
  <c r="J16" i="9"/>
  <c r="K16" i="9"/>
  <c r="V16" i="9"/>
  <c r="L16" i="9"/>
  <c r="M16" i="9"/>
  <c r="N16" i="9"/>
  <c r="O16" i="9"/>
  <c r="P16" i="9"/>
  <c r="Q16" i="9"/>
  <c r="R16" i="9"/>
  <c r="D16" i="9"/>
  <c r="T16" i="9" s="1"/>
  <c r="U24" i="2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V24" i="3"/>
  <c r="T24" i="3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23" i="10"/>
  <c r="V23" i="10"/>
  <c r="U23" i="10"/>
  <c r="T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7" i="10"/>
  <c r="V17" i="10"/>
  <c r="U17" i="10"/>
  <c r="T17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V24" i="4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U24" i="5"/>
  <c r="T24" i="5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V24" i="6"/>
  <c r="T24" i="6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V24" i="7"/>
  <c r="U24" i="7"/>
  <c r="T24" i="7"/>
  <c r="W23" i="7"/>
  <c r="V23" i="7"/>
  <c r="U23" i="7"/>
  <c r="T23" i="7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7" i="7"/>
  <c r="V17" i="7"/>
  <c r="U17" i="7"/>
  <c r="T17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U24" i="8"/>
  <c r="T24" i="8"/>
  <c r="W23" i="8"/>
  <c r="V23" i="8"/>
  <c r="U23" i="8"/>
  <c r="T23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7" i="8"/>
  <c r="V17" i="8"/>
  <c r="U17" i="8"/>
  <c r="T17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D20" i="9"/>
  <c r="T20" i="9" s="1"/>
  <c r="E20" i="9"/>
  <c r="F20" i="9"/>
  <c r="G20" i="9"/>
  <c r="W20" i="9" s="1"/>
  <c r="H20" i="9"/>
  <c r="I20" i="9"/>
  <c r="J20" i="9"/>
  <c r="K20" i="9"/>
  <c r="V20" i="9"/>
  <c r="L20" i="9"/>
  <c r="M20" i="9"/>
  <c r="N20" i="9"/>
  <c r="O20" i="9"/>
  <c r="P20" i="9"/>
  <c r="Q20" i="9"/>
  <c r="R20" i="9"/>
  <c r="D21" i="9"/>
  <c r="E21" i="9"/>
  <c r="F21" i="9"/>
  <c r="G21" i="9"/>
  <c r="H21" i="9"/>
  <c r="W21" i="9" s="1"/>
  <c r="I21" i="9"/>
  <c r="J21" i="9"/>
  <c r="K21" i="9"/>
  <c r="V21" i="9"/>
  <c r="L21" i="9"/>
  <c r="M21" i="9"/>
  <c r="N21" i="9"/>
  <c r="O21" i="9"/>
  <c r="P21" i="9"/>
  <c r="Q21" i="9"/>
  <c r="R21" i="9"/>
  <c r="D22" i="9"/>
  <c r="T22" i="9" s="1"/>
  <c r="E22" i="9"/>
  <c r="F22" i="9"/>
  <c r="U22" i="9" s="1"/>
  <c r="G22" i="9"/>
  <c r="H22" i="9"/>
  <c r="I22" i="9"/>
  <c r="J22" i="9"/>
  <c r="K22" i="9"/>
  <c r="V22" i="9"/>
  <c r="L22" i="9"/>
  <c r="M22" i="9"/>
  <c r="N22" i="9"/>
  <c r="O22" i="9"/>
  <c r="P22" i="9"/>
  <c r="Q22" i="9"/>
  <c r="R22" i="9"/>
  <c r="D23" i="9"/>
  <c r="T23" i="9" s="1"/>
  <c r="E23" i="9"/>
  <c r="F23" i="9"/>
  <c r="G23" i="9"/>
  <c r="H23" i="9"/>
  <c r="W23" i="9" s="1"/>
  <c r="I23" i="9"/>
  <c r="J23" i="9"/>
  <c r="K23" i="9"/>
  <c r="V23" i="9"/>
  <c r="L23" i="9"/>
  <c r="M23" i="9"/>
  <c r="N23" i="9"/>
  <c r="O23" i="9"/>
  <c r="P23" i="9"/>
  <c r="Q23" i="9"/>
  <c r="R23" i="9"/>
  <c r="R19" i="9"/>
  <c r="Q19" i="9"/>
  <c r="P19" i="9"/>
  <c r="O19" i="9"/>
  <c r="N19" i="9"/>
  <c r="M19" i="9"/>
  <c r="L19" i="9"/>
  <c r="K19" i="9"/>
  <c r="V19" i="9"/>
  <c r="J19" i="9"/>
  <c r="I19" i="9"/>
  <c r="H19" i="9"/>
  <c r="G19" i="9"/>
  <c r="W19" i="9" s="1"/>
  <c r="F19" i="9"/>
  <c r="U19" i="9" s="1"/>
  <c r="E19" i="9"/>
  <c r="T19" i="9" s="1"/>
  <c r="D19" i="9"/>
  <c r="D8" i="9"/>
  <c r="T8" i="9" s="1"/>
  <c r="E8" i="9"/>
  <c r="F8" i="9"/>
  <c r="G8" i="9"/>
  <c r="H8" i="9"/>
  <c r="W8" i="9" s="1"/>
  <c r="I8" i="9"/>
  <c r="J8" i="9"/>
  <c r="K8" i="9"/>
  <c r="V8" i="9"/>
  <c r="L8" i="9"/>
  <c r="M8" i="9"/>
  <c r="N8" i="9"/>
  <c r="O8" i="9"/>
  <c r="P8" i="9"/>
  <c r="Q8" i="9"/>
  <c r="R8" i="9"/>
  <c r="D9" i="9"/>
  <c r="E9" i="9"/>
  <c r="F9" i="9"/>
  <c r="U9" i="9" s="1"/>
  <c r="G9" i="9"/>
  <c r="H9" i="9"/>
  <c r="I9" i="9"/>
  <c r="J9" i="9"/>
  <c r="W9" i="9" s="1"/>
  <c r="K9" i="9"/>
  <c r="V9" i="9"/>
  <c r="L9" i="9"/>
  <c r="M9" i="9"/>
  <c r="N9" i="9"/>
  <c r="O9" i="9"/>
  <c r="P9" i="9"/>
  <c r="Q9" i="9"/>
  <c r="R9" i="9"/>
  <c r="D10" i="9"/>
  <c r="E10" i="9"/>
  <c r="T10" i="9"/>
  <c r="F10" i="9"/>
  <c r="G10" i="9"/>
  <c r="W10" i="9" s="1"/>
  <c r="H10" i="9"/>
  <c r="I10" i="9"/>
  <c r="J10" i="9"/>
  <c r="K10" i="9"/>
  <c r="V10" i="9" s="1"/>
  <c r="L10" i="9"/>
  <c r="U10" i="9" s="1"/>
  <c r="M10" i="9"/>
  <c r="N10" i="9"/>
  <c r="O10" i="9"/>
  <c r="P10" i="9"/>
  <c r="Q10" i="9"/>
  <c r="R10" i="9"/>
  <c r="D11" i="9"/>
  <c r="T11" i="9" s="1"/>
  <c r="E11" i="9"/>
  <c r="F11" i="9"/>
  <c r="G11" i="9"/>
  <c r="H11" i="9"/>
  <c r="I11" i="9"/>
  <c r="W11" i="9" s="1"/>
  <c r="J11" i="9"/>
  <c r="K11" i="9"/>
  <c r="V11" i="9" s="1"/>
  <c r="L11" i="9"/>
  <c r="M11" i="9"/>
  <c r="N11" i="9"/>
  <c r="O11" i="9"/>
  <c r="P11" i="9"/>
  <c r="Q11" i="9"/>
  <c r="R11" i="9"/>
  <c r="D12" i="9"/>
  <c r="T12" i="9" s="1"/>
  <c r="E12" i="9"/>
  <c r="F12" i="9"/>
  <c r="G12" i="9"/>
  <c r="H12" i="9"/>
  <c r="W12" i="9" s="1"/>
  <c r="I12" i="9"/>
  <c r="J12" i="9"/>
  <c r="K12" i="9"/>
  <c r="V12" i="9"/>
  <c r="L12" i="9"/>
  <c r="M12" i="9"/>
  <c r="N12" i="9"/>
  <c r="O12" i="9"/>
  <c r="P12" i="9"/>
  <c r="Q12" i="9"/>
  <c r="R12" i="9"/>
  <c r="D13" i="9"/>
  <c r="T13" i="9" s="1"/>
  <c r="E13" i="9"/>
  <c r="F13" i="9"/>
  <c r="G13" i="9"/>
  <c r="H13" i="9"/>
  <c r="W13" i="9" s="1"/>
  <c r="I13" i="9"/>
  <c r="J13" i="9"/>
  <c r="K13" i="9"/>
  <c r="V13" i="9"/>
  <c r="L13" i="9"/>
  <c r="M13" i="9"/>
  <c r="N13" i="9"/>
  <c r="O13" i="9"/>
  <c r="P13" i="9"/>
  <c r="Q13" i="9"/>
  <c r="R13" i="9"/>
  <c r="D14" i="9"/>
  <c r="T14" i="9" s="1"/>
  <c r="E14" i="9"/>
  <c r="F14" i="9"/>
  <c r="U14" i="9" s="1"/>
  <c r="G14" i="9"/>
  <c r="W14" i="9" s="1"/>
  <c r="H14" i="9"/>
  <c r="I14" i="9"/>
  <c r="J14" i="9"/>
  <c r="K14" i="9"/>
  <c r="V14" i="9" s="1"/>
  <c r="L14" i="9"/>
  <c r="M14" i="9"/>
  <c r="N14" i="9"/>
  <c r="O14" i="9"/>
  <c r="P14" i="9"/>
  <c r="Q14" i="9"/>
  <c r="R14" i="9"/>
  <c r="D15" i="9"/>
  <c r="E15" i="9"/>
  <c r="F15" i="9"/>
  <c r="U15" i="9" s="1"/>
  <c r="G15" i="9"/>
  <c r="H15" i="9"/>
  <c r="I15" i="9"/>
  <c r="J15" i="9"/>
  <c r="K15" i="9"/>
  <c r="V15" i="9" s="1"/>
  <c r="L15" i="9"/>
  <c r="M15" i="9"/>
  <c r="N15" i="9"/>
  <c r="O15" i="9"/>
  <c r="P15" i="9"/>
  <c r="Q15" i="9"/>
  <c r="R15" i="9"/>
  <c r="D17" i="9"/>
  <c r="E17" i="9"/>
  <c r="F17" i="9"/>
  <c r="G17" i="9"/>
  <c r="W17" i="9" s="1"/>
  <c r="H17" i="9"/>
  <c r="I17" i="9"/>
  <c r="J17" i="9"/>
  <c r="K17" i="9"/>
  <c r="V17" i="9" s="1"/>
  <c r="L17" i="9"/>
  <c r="M17" i="9"/>
  <c r="N17" i="9"/>
  <c r="O17" i="9"/>
  <c r="P17" i="9"/>
  <c r="Q17" i="9"/>
  <c r="R17" i="9"/>
  <c r="E7" i="9"/>
  <c r="F7" i="9"/>
  <c r="G7" i="9"/>
  <c r="W7" i="9" s="1"/>
  <c r="H7" i="9"/>
  <c r="I7" i="9"/>
  <c r="J7" i="9"/>
  <c r="K7" i="9"/>
  <c r="V7" i="9"/>
  <c r="L7" i="9"/>
  <c r="M7" i="9"/>
  <c r="N7" i="9"/>
  <c r="O7" i="9"/>
  <c r="P7" i="9"/>
  <c r="Q7" i="9"/>
  <c r="R7" i="9"/>
  <c r="S7" i="9"/>
  <c r="D7" i="9"/>
  <c r="T7" i="9"/>
  <c r="L24" i="9"/>
  <c r="K24" i="9"/>
  <c r="V24" i="9" s="1"/>
  <c r="M24" i="9"/>
  <c r="P24" i="9"/>
  <c r="H24" i="9"/>
  <c r="E24" i="9"/>
  <c r="I24" i="9"/>
  <c r="D24" i="9"/>
  <c r="T24" i="9" s="1"/>
  <c r="T17" i="9"/>
  <c r="U17" i="9"/>
  <c r="W22" i="9"/>
  <c r="T21" i="9"/>
  <c r="U20" i="9"/>
  <c r="T15" i="9"/>
  <c r="U7" i="9"/>
  <c r="W15" i="9"/>
  <c r="U12" i="9"/>
  <c r="U8" i="9"/>
  <c r="U16" i="9"/>
  <c r="U13" i="9"/>
  <c r="U11" i="9"/>
  <c r="T9" i="9"/>
  <c r="U23" i="9"/>
  <c r="U21" i="9"/>
  <c r="U24" i="10"/>
  <c r="T24" i="10"/>
  <c r="W24" i="2"/>
  <c r="W24" i="3" l="1"/>
  <c r="U24" i="1"/>
  <c r="W24" i="1"/>
  <c r="F24" i="9"/>
  <c r="U24" i="9" s="1"/>
</calcChain>
</file>

<file path=xl/sharedStrings.xml><?xml version="1.0" encoding="utf-8"?>
<sst xmlns="http://schemas.openxmlformats.org/spreadsheetml/2006/main" count="442" uniqueCount="56">
  <si>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</si>
  <si>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</si>
  <si>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</si>
  <si>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</si>
  <si>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</si>
  <si>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</si>
  <si>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</si>
  <si>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</si>
  <si>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</si>
  <si>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</si>
  <si>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</si>
  <si>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</si>
  <si>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</si>
  <si>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</si>
  <si>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</si>
  <si>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</si>
  <si>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</si>
  <si>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</si>
  <si>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</si>
  <si>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</si>
  <si>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</si>
  <si>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</si>
  <si>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</si>
  <si>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</si>
  <si>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</si>
  <si>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</si>
  <si>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</si>
  <si>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</si>
  <si>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</si>
  <si>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</si>
  <si>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</si>
  <si>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</si>
  <si>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</si>
  <si>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</si>
  <si>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</si>
  <si>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</si>
  <si>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</si>
  <si>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</si>
  <si>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</si>
  <si>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Գաբրիելյանի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</si>
  <si>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Ե.Եսոյանի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</si>
  <si>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Վ.Ա. Գրիգորյանի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</si>
  <si>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Օհանյանի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</si>
  <si>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Վ.Թ. Գրիգորյանի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</si>
  <si>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Տ.Ստեփանյանի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</si>
  <si>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Գ.Խաչատրյանի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</si>
  <si>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Լ.Գրիգորյանի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</si>
  <si>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</si>
  <si>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1+2=3+8+9</t>
  </si>
  <si>
    <t>8=4+5+6+7</t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</si>
  <si>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¸³ÝÇµ»ÏÛ³ÝÇ </t>
    </r>
    <r>
      <rPr>
        <sz val="14"/>
        <color indexed="8"/>
        <rFont val="Times Armenian"/>
        <family val="1"/>
      </rPr>
      <t>·áñÍáõÝ»áõÃÛ³Ý í»ñ³µ»ñÛ³É</t>
    </r>
  </si>
  <si>
    <t>²½³ïáõÃÛáõÝÇó ½ñÏ»Éáõ Çñ³í³ã³÷áõÃÛ³Ý í»ñ³µ»ñÛ³É µáÕáùÝ»ñáí ·áñÍ»ñ</t>
  </si>
  <si>
    <t xml:space="preserve">2016Ã. </t>
  </si>
  <si>
    <t xml:space="preserve">³ÛÉ ÙÇçÝáñ¹áõÃÛáõÝÝ»ñÇ Ù»ç 1 ·áñÍ ÙÇ³óí»É ¿, </t>
  </si>
  <si>
    <t xml:space="preserve">å³ïÇÅÁ ÷á÷áË»Éáõ, Ñ»ï³Ó·»Éáõ ¨ å³ïÅÇó ³½³ï»Éáõ Ù³uÇÝ ÙÇçÝáñ¹áõÃÛáõÝÝ»ñÇ Ù»ç 1 ·áñÍ ÙÇ³óí»É ¿,  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</si>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</sst>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Times Armenian"/>
      <family val="1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Armenian"/>
      <family val="2"/>
    </font>
    <font>
      <sz val="11"/>
      <color theme="1"/>
      <name val="Arial LatArm"/>
      <family val="2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4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22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2" fillId="2" borderId="0" xfId="0" applyFont="1" applyFill="1" applyProtection="1"/>
    <xf numFmtId="0" fontId="12" fillId="2" borderId="0" xfId="0" applyFont="1" applyFill="1" applyProtection="1">
      <protection locked="0"/>
    </xf>
    <xf numFmtId="0" fontId="13" fillId="2" borderId="2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/>
      <protection locked="0"/>
    </xf>
    <xf numFmtId="0" fontId="12" fillId="2" borderId="4" xfId="0" applyFont="1" applyFill="1" applyBorder="1" applyProtection="1"/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2" fillId="2" borderId="5" xfId="0" applyFont="1" applyFill="1" applyBorder="1" applyProtection="1"/>
    <xf numFmtId="0" fontId="15" fillId="2" borderId="6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Protection="1"/>
    <xf numFmtId="0" fontId="12" fillId="2" borderId="7" xfId="0" applyFont="1" applyFill="1" applyBorder="1" applyProtection="1">
      <protection locked="0"/>
    </xf>
    <xf numFmtId="0" fontId="16" fillId="2" borderId="4" xfId="0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center" vertical="center"/>
      <protection locked="0"/>
    </xf>
    <xf numFmtId="0" fontId="12" fillId="2" borderId="4" xfId="0" applyFont="1" applyFill="1" applyBorder="1" applyProtection="1">
      <protection locked="0"/>
    </xf>
    <xf numFmtId="0" fontId="16" fillId="2" borderId="2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Protection="1"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0" fontId="12" fillId="2" borderId="3" xfId="0" applyFont="1" applyFill="1" applyBorder="1" applyProtection="1">
      <protection locked="0"/>
    </xf>
    <xf numFmtId="0" fontId="17" fillId="2" borderId="2" xfId="1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center" vertical="center" wrapText="1"/>
    </xf>
    <xf numFmtId="0" fontId="17" fillId="2" borderId="5" xfId="1" applyFont="1" applyFill="1" applyBorder="1" applyAlignment="1" applyProtection="1">
      <alignment horizontal="center" vertical="center"/>
    </xf>
    <xf numFmtId="0" fontId="18" fillId="2" borderId="3" xfId="0" applyFont="1" applyFill="1" applyBorder="1" applyProtection="1">
      <protection locked="0"/>
    </xf>
    <xf numFmtId="0" fontId="18" fillId="2" borderId="0" xfId="0" applyFont="1" applyFill="1" applyProtection="1">
      <protection locked="0"/>
    </xf>
    <xf numFmtId="0" fontId="15" fillId="2" borderId="8" xfId="0" applyFont="1" applyFill="1" applyBorder="1" applyAlignment="1" applyProtection="1">
      <alignment horizontal="center" vertical="center" wrapText="1"/>
    </xf>
    <xf numFmtId="0" fontId="15" fillId="2" borderId="9" xfId="0" applyFont="1" applyFill="1" applyBorder="1" applyAlignment="1" applyProtection="1">
      <alignment horizontal="center" vertical="center" wrapText="1"/>
    </xf>
    <xf numFmtId="0" fontId="17" fillId="2" borderId="4" xfId="1" applyFont="1" applyFill="1" applyBorder="1" applyAlignment="1" applyProtection="1">
      <alignment horizontal="center" vertical="center"/>
    </xf>
    <xf numFmtId="0" fontId="12" fillId="2" borderId="2" xfId="0" applyFont="1" applyFill="1" applyBorder="1" applyProtection="1"/>
    <xf numFmtId="0" fontId="12" fillId="2" borderId="3" xfId="0" applyFont="1" applyFill="1" applyBorder="1" applyProtection="1"/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1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2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9" fillId="2" borderId="6" xfId="0" applyFont="1" applyFill="1" applyBorder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14" fillId="2" borderId="5" xfId="0" applyFont="1" applyFill="1" applyBorder="1" applyAlignment="1" applyProtection="1">
      <alignment horizontal="center" vertical="center" textRotation="90" wrapText="1"/>
    </xf>
    <xf numFmtId="0" fontId="22" fillId="0" borderId="0" xfId="0" applyFont="1" applyProtection="1">
      <protection locked="0"/>
    </xf>
    <xf numFmtId="0" fontId="10" fillId="2" borderId="2" xfId="1" applyFont="1" applyFill="1" applyBorder="1" applyAlignment="1" applyProtection="1">
      <alignment horizontal="center" vertical="center"/>
    </xf>
    <xf numFmtId="0" fontId="11" fillId="0" borderId="10" xfId="0" applyFont="1" applyBorder="1" applyAlignment="1" applyProtection="1">
      <alignment vertical="center"/>
    </xf>
    <xf numFmtId="0" fontId="11" fillId="0" borderId="11" xfId="0" applyFont="1" applyBorder="1" applyAlignment="1" applyProtection="1">
      <alignment vertical="center"/>
    </xf>
    <xf numFmtId="0" fontId="11" fillId="0" borderId="3" xfId="0" applyFont="1" applyBorder="1" applyAlignment="1" applyProtection="1">
      <alignment vertical="center"/>
    </xf>
    <xf numFmtId="0" fontId="23" fillId="2" borderId="4" xfId="0" applyFont="1" applyFill="1" applyBorder="1" applyAlignment="1" applyProtection="1">
      <alignment horizontal="center" vertical="center"/>
      <protection locked="0"/>
    </xf>
    <xf numFmtId="0" fontId="23" fillId="2" borderId="2" xfId="0" applyFont="1" applyFill="1" applyBorder="1" applyAlignment="1" applyProtection="1">
      <alignment horizontal="center" vertical="center"/>
      <protection locked="0"/>
    </xf>
    <xf numFmtId="0" fontId="23" fillId="2" borderId="5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Protection="1">
      <protection locked="0"/>
    </xf>
    <xf numFmtId="0" fontId="28" fillId="2" borderId="17" xfId="0" applyFont="1" applyFill="1" applyBorder="1" applyAlignment="1" applyProtection="1">
      <alignment horizontal="center" vertical="center" wrapText="1"/>
      <protection locked="0"/>
    </xf>
    <xf numFmtId="0" fontId="13" fillId="2" borderId="17" xfId="0" applyFont="1" applyFill="1" applyBorder="1" applyAlignment="1" applyProtection="1">
      <alignment horizontal="center" vertical="center" wrapText="1"/>
    </xf>
    <xf numFmtId="0" fontId="29" fillId="2" borderId="17" xfId="0" applyFont="1" applyFill="1" applyBorder="1" applyAlignment="1" applyProtection="1">
      <alignment horizontal="center" vertical="center" wrapText="1"/>
    </xf>
    <xf numFmtId="0" fontId="29" fillId="2" borderId="15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31" fillId="2" borderId="12" xfId="0" applyFont="1" applyFill="1" applyBorder="1" applyAlignment="1" applyProtection="1">
      <alignment horizontal="center" vertical="center" wrapText="1"/>
    </xf>
    <xf numFmtId="0" fontId="31" fillId="2" borderId="18" xfId="0" applyFont="1" applyFill="1" applyBorder="1" applyAlignment="1" applyProtection="1">
      <alignment horizontal="center" vertical="center" wrapText="1"/>
    </xf>
    <xf numFmtId="0" fontId="31" fillId="2" borderId="13" xfId="0" applyFont="1" applyFill="1" applyBorder="1" applyAlignment="1" applyProtection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 wrapText="1"/>
    </xf>
    <xf numFmtId="0" fontId="31" fillId="2" borderId="0" xfId="0" applyFont="1" applyFill="1" applyBorder="1" applyAlignment="1" applyProtection="1">
      <alignment horizontal="center" vertical="center" wrapText="1"/>
    </xf>
    <xf numFmtId="0" fontId="31" fillId="2" borderId="19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14" fillId="2" borderId="16" xfId="0" applyFont="1" applyFill="1" applyBorder="1" applyAlignment="1" applyProtection="1">
      <alignment horizontal="center" vertical="center" textRotation="90" wrapText="1"/>
    </xf>
    <xf numFmtId="0" fontId="26" fillId="2" borderId="8" xfId="0" applyFont="1" applyFill="1" applyBorder="1" applyAlignment="1" applyProtection="1">
      <alignment horizontal="center" vertical="center" wrapText="1"/>
    </xf>
    <xf numFmtId="0" fontId="26" fillId="2" borderId="6" xfId="0" applyFont="1" applyFill="1" applyBorder="1" applyAlignment="1" applyProtection="1">
      <alignment horizontal="center" vertical="center" wrapText="1"/>
    </xf>
    <xf numFmtId="0" fontId="27" fillId="0" borderId="2" xfId="0" applyFont="1" applyBorder="1" applyAlignment="1" applyProtection="1">
      <alignment horizontal="center" vertical="center"/>
    </xf>
    <xf numFmtId="0" fontId="16" fillId="2" borderId="4" xfId="1" applyFont="1" applyFill="1" applyBorder="1" applyAlignment="1" applyProtection="1">
      <alignment horizontal="left" vertical="center" wrapText="1"/>
    </xf>
    <xf numFmtId="0" fontId="16" fillId="2" borderId="2" xfId="1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center" vertical="center"/>
    </xf>
    <xf numFmtId="0" fontId="12" fillId="2" borderId="11" xfId="0" applyFont="1" applyFill="1" applyBorder="1" applyAlignment="1" applyProtection="1">
      <alignment horizontal="center" vertical="center"/>
    </xf>
    <xf numFmtId="0" fontId="12" fillId="2" borderId="3" xfId="0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left" vertical="center" wrapText="1"/>
    </xf>
    <xf numFmtId="0" fontId="16" fillId="2" borderId="2" xfId="1" applyFont="1" applyFill="1" applyBorder="1" applyAlignment="1" applyProtection="1">
      <alignment horizontal="left" vertical="top" wrapText="1"/>
    </xf>
    <xf numFmtId="0" fontId="16" fillId="2" borderId="2" xfId="0" applyFont="1" applyFill="1" applyBorder="1" applyAlignment="1" applyProtection="1">
      <alignment horizontal="left" vertical="top" wrapText="1"/>
    </xf>
    <xf numFmtId="0" fontId="10" fillId="2" borderId="10" xfId="0" applyFont="1" applyFill="1" applyBorder="1" applyAlignment="1" applyProtection="1">
      <alignment horizontal="left" vertical="top" wrapText="1"/>
    </xf>
    <xf numFmtId="0" fontId="10" fillId="2" borderId="3" xfId="0" applyFont="1" applyFill="1" applyBorder="1" applyAlignment="1" applyProtection="1">
      <alignment horizontal="left" vertical="top" wrapText="1"/>
    </xf>
    <xf numFmtId="0" fontId="16" fillId="2" borderId="5" xfId="1" applyFont="1" applyFill="1" applyBorder="1" applyAlignment="1" applyProtection="1">
      <alignment horizontal="left" vertical="center"/>
    </xf>
    <xf numFmtId="0" fontId="24" fillId="2" borderId="8" xfId="1" applyFont="1" applyFill="1" applyBorder="1" applyAlignment="1" applyProtection="1">
      <alignment horizontal="center" vertical="center"/>
    </xf>
    <xf numFmtId="0" fontId="24" fillId="2" borderId="6" xfId="1" applyFont="1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17" fillId="2" borderId="8" xfId="1" applyFont="1" applyFill="1" applyBorder="1" applyAlignment="1" applyProtection="1">
      <alignment horizontal="center" vertical="center"/>
    </xf>
    <xf numFmtId="0" fontId="17" fillId="2" borderId="6" xfId="1" applyFont="1" applyFill="1" applyBorder="1" applyAlignment="1" applyProtection="1">
      <alignment horizontal="center" vertical="center"/>
    </xf>
    <xf numFmtId="0" fontId="12" fillId="2" borderId="1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9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left" vertical="center" wrapText="1"/>
    </xf>
    <xf numFmtId="0" fontId="29" fillId="2" borderId="2" xfId="0" applyFont="1" applyFill="1" applyBorder="1" applyAlignment="1" applyProtection="1">
      <alignment horizontal="center" vertical="center" wrapText="1"/>
    </xf>
    <xf numFmtId="0" fontId="30" fillId="2" borderId="10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8" fillId="0" borderId="10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26" fillId="2" borderId="9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textRotation="90" wrapText="1"/>
    </xf>
    <xf numFmtId="0" fontId="31" fillId="2" borderId="14" xfId="0" applyFont="1" applyFill="1" applyBorder="1" applyAlignment="1" applyProtection="1">
      <alignment horizontal="center" vertical="center" wrapText="1"/>
    </xf>
    <xf numFmtId="0" fontId="31" fillId="2" borderId="17" xfId="0" applyFont="1" applyFill="1" applyBorder="1" applyAlignment="1" applyProtection="1">
      <alignment horizontal="center" vertical="center" wrapText="1"/>
    </xf>
    <xf numFmtId="0" fontId="31" fillId="2" borderId="15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5" zoomScaleNormal="85" workbookViewId="0">
      <selection activeCell="T1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60" t="s">
        <v>52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 t="s">
        <v>36</v>
      </c>
      <c r="Q1" s="62"/>
      <c r="R1" s="63"/>
    </row>
    <row r="2" spans="1:23" ht="75.75" customHeight="1" x14ac:dyDescent="0.25">
      <c r="A2" s="64" t="s">
        <v>47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</row>
    <row r="3" spans="1:23" ht="62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42"/>
    </row>
    <row r="4" spans="1:23" ht="24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3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40" t="s">
        <v>37</v>
      </c>
      <c r="N5" s="40" t="s">
        <v>3</v>
      </c>
      <c r="O5" s="81"/>
      <c r="P5" s="40" t="s">
        <v>38</v>
      </c>
      <c r="Q5" s="40" t="s">
        <v>4</v>
      </c>
      <c r="R5" s="73"/>
      <c r="S5" s="8"/>
    </row>
    <row r="6" spans="1:23" ht="33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48</v>
      </c>
      <c r="U6" s="84"/>
      <c r="V6" s="84" t="s">
        <v>49</v>
      </c>
      <c r="W6" s="84"/>
    </row>
    <row r="7" spans="1:23" ht="33" customHeight="1" x14ac:dyDescent="0.25">
      <c r="A7" s="22">
        <v>1</v>
      </c>
      <c r="B7" s="85" t="s">
        <v>7</v>
      </c>
      <c r="C7" s="85"/>
      <c r="D7" s="43">
        <f>SUM('Ա. Գաբրիելյան:Լ. Գրիգորյան'!D7)</f>
        <v>0</v>
      </c>
      <c r="E7" s="43">
        <f>SUM('Ա. Գաբրիելյան:Լ. Գրիգորյան'!E7)</f>
        <v>49</v>
      </c>
      <c r="F7" s="43">
        <f>SUM('Ա. Գաբրիելյան:Լ. Գրիգորյան'!F7)</f>
        <v>0</v>
      </c>
      <c r="G7" s="43">
        <f>SUM('Ա. Գաբրիելյան:Լ. Գրիգորյան'!G7)</f>
        <v>7</v>
      </c>
      <c r="H7" s="43">
        <f>SUM('Ա. Գաբրիելյան:Լ. Գրիգորյան'!H7)</f>
        <v>42</v>
      </c>
      <c r="I7" s="43">
        <f>SUM('Ա. Գաբրիելյան:Լ. Գրիգորյան'!I7)</f>
        <v>0</v>
      </c>
      <c r="J7" s="43">
        <f>SUM('Ա. Գաբրիելյան:Լ. Գրիգորյան'!J7)</f>
        <v>0</v>
      </c>
      <c r="K7" s="43">
        <f>SUM('Ա. Գաբրիելյան:Լ. Գրիգորյան'!K7)</f>
        <v>49</v>
      </c>
      <c r="L7" s="43">
        <f>SUM('Ա. Գաբրիելյան:Լ. Գրիգորյան'!L7)</f>
        <v>0</v>
      </c>
      <c r="M7" s="43">
        <f>SUM('Ա. Գաբրիելյան:Լ. Գրիգորյան'!M7)</f>
        <v>0</v>
      </c>
      <c r="N7" s="43">
        <f>SUM('Ա. Գաբրիելյան:Լ. Գրիգորյան'!N7)</f>
        <v>14</v>
      </c>
      <c r="O7" s="43">
        <f>SUM('Ա. Գաբրիելյան:Լ. Գրիգորյան'!O7)</f>
        <v>6</v>
      </c>
      <c r="P7" s="43">
        <f>SUM('Ա. Գաբրիելյան:Լ. Գրիգորյան'!P7)</f>
        <v>0</v>
      </c>
      <c r="Q7" s="43">
        <f>SUM('Ա. Գաբրիելյան:Լ. Գրիգորյան'!Q7)</f>
        <v>0</v>
      </c>
      <c r="R7" s="43">
        <f>SUM('Ա. Գաբրիելյան:Լ. Գրիգորյան'!R7)</f>
        <v>8</v>
      </c>
      <c r="S7" s="43">
        <f>SUM('Ա. Գաբրիելյան:Լ. Գրիգորյան'!S7)</f>
        <v>0</v>
      </c>
      <c r="T7" s="41">
        <f>D7+E7</f>
        <v>49</v>
      </c>
      <c r="U7" s="41">
        <f>F7+K7+L7</f>
        <v>49</v>
      </c>
      <c r="V7" s="41">
        <f>K7</f>
        <v>49</v>
      </c>
      <c r="W7" s="41">
        <f>G7+H7+I7+J7</f>
        <v>49</v>
      </c>
    </row>
    <row r="8" spans="1:23" ht="33" customHeight="1" x14ac:dyDescent="0.25">
      <c r="A8" s="25">
        <v>2</v>
      </c>
      <c r="B8" s="86" t="s">
        <v>8</v>
      </c>
      <c r="C8" s="86"/>
      <c r="D8" s="43">
        <f>SUM('Ա. Գաբրիելյան:Լ. Գրիգորյան'!D8)</f>
        <v>0</v>
      </c>
      <c r="E8" s="43">
        <f>SUM('Ա. Գաբրիելյան:Լ. Գրիգորյան'!E8)</f>
        <v>46</v>
      </c>
      <c r="F8" s="43">
        <f>SUM('Ա. Գաբրիելյան:Լ. Գրիգորյան'!F8)</f>
        <v>0</v>
      </c>
      <c r="G8" s="43">
        <f>SUM('Ա. Գաբրիելյան:Լ. Գրիգորյան'!G8)</f>
        <v>1</v>
      </c>
      <c r="H8" s="43">
        <f>SUM('Ա. Գաբրիելյան:Լ. Գրիգորյան'!H8)</f>
        <v>40</v>
      </c>
      <c r="I8" s="43">
        <f>SUM('Ա. Գաբրիելյան:Լ. Գրիգորյան'!I8)</f>
        <v>3</v>
      </c>
      <c r="J8" s="43">
        <f>SUM('Ա. Գաբրիելյան:Լ. Գրիգորյան'!J8)</f>
        <v>0</v>
      </c>
      <c r="K8" s="43">
        <f>SUM('Ա. Գաբրիելյան:Լ. Գրիգորյան'!K8)</f>
        <v>44</v>
      </c>
      <c r="L8" s="43">
        <f>SUM('Ա. Գաբրիելյան:Լ. Գրիգորյան'!L8)</f>
        <v>2</v>
      </c>
      <c r="M8" s="43">
        <f>SUM('Ա. Գաբրիելյան:Լ. Գրիգորյան'!M8)</f>
        <v>2</v>
      </c>
      <c r="N8" s="43">
        <f>SUM('Ա. Գաբրիելյան:Լ. Գրիգորյան'!N8)</f>
        <v>11</v>
      </c>
      <c r="O8" s="43">
        <f>SUM('Ա. Գաբրիելյան:Լ. Գրիգորյան'!O8)</f>
        <v>1</v>
      </c>
      <c r="P8" s="43">
        <f>SUM('Ա. Գաբրիելյան:Լ. Գրիգորյան'!P8)</f>
        <v>0</v>
      </c>
      <c r="Q8" s="43">
        <f>SUM('Ա. Գաբրիելյան:Լ. Գրիգորյան'!Q8)</f>
        <v>0</v>
      </c>
      <c r="R8" s="43">
        <f>SUM('Ա. Գաբրիելյան:Լ. Գրիգորյան'!R8)</f>
        <v>12</v>
      </c>
      <c r="S8" s="44"/>
      <c r="T8" s="41">
        <f t="shared" ref="T8:T24" si="0">D8+E8</f>
        <v>46</v>
      </c>
      <c r="U8" s="41">
        <f t="shared" ref="U8:U24" si="1">F8+K8+L8</f>
        <v>46</v>
      </c>
      <c r="V8" s="41">
        <f t="shared" ref="V8:V24" si="2">K8</f>
        <v>44</v>
      </c>
      <c r="W8" s="41">
        <f t="shared" ref="W8:W24" si="3">G8+H8+I8+J8</f>
        <v>44</v>
      </c>
    </row>
    <row r="9" spans="1:23" ht="30.75" customHeight="1" x14ac:dyDescent="0.25">
      <c r="A9" s="25">
        <v>3</v>
      </c>
      <c r="B9" s="86" t="s">
        <v>9</v>
      </c>
      <c r="C9" s="86"/>
      <c r="D9" s="43">
        <f>SUM('Ա. Գաբրիելյան:Լ. Գրիգորյան'!D9)</f>
        <v>0</v>
      </c>
      <c r="E9" s="43">
        <f>SUM('Ա. Գաբրիելյան:Լ. Գրիգորյան'!E9)</f>
        <v>11</v>
      </c>
      <c r="F9" s="43">
        <f>SUM('Ա. Գաբրիելյան:Լ. Գրիգորյան'!F9)</f>
        <v>0</v>
      </c>
      <c r="G9" s="43">
        <f>SUM('Ա. Գաբրիելյան:Լ. Գրիգորյան'!G9)</f>
        <v>1</v>
      </c>
      <c r="H9" s="43">
        <f>SUM('Ա. Գաբրիելյան:Լ. Գրիգորյան'!H9)</f>
        <v>10</v>
      </c>
      <c r="I9" s="43">
        <f>SUM('Ա. Գաբրիելյան:Լ. Գրիգորյան'!I9)</f>
        <v>0</v>
      </c>
      <c r="J9" s="43">
        <f>SUM('Ա. Գաբրիելյան:Լ. Գրիգորյան'!J9)</f>
        <v>0</v>
      </c>
      <c r="K9" s="43">
        <f>SUM('Ա. Գաբրիելյան:Լ. Գրիգորյան'!K9)</f>
        <v>11</v>
      </c>
      <c r="L9" s="43">
        <f>SUM('Ա. Գաբրիելյան:Լ. Գրիգորյան'!L9)</f>
        <v>0</v>
      </c>
      <c r="M9" s="43">
        <f>SUM('Ա. Գաբրիելյան:Լ. Գրիգորյան'!M9)</f>
        <v>0</v>
      </c>
      <c r="N9" s="43">
        <f>SUM('Ա. Գաբրիելյան:Լ. Գրիգորյան'!N9)</f>
        <v>3</v>
      </c>
      <c r="O9" s="43">
        <f>SUM('Ա. Գաբրիելյան:Լ. Գրիգորյան'!O9)</f>
        <v>1</v>
      </c>
      <c r="P9" s="43">
        <f>SUM('Ա. Գաբրիելյան:Լ. Գրիգորյան'!P9)</f>
        <v>0</v>
      </c>
      <c r="Q9" s="43">
        <f>SUM('Ա. Գաբրիելյան:Լ. Գրիգորյան'!Q9)</f>
        <v>0</v>
      </c>
      <c r="R9" s="43">
        <f>SUM('Ա. Գաբրիելյան:Լ. Գրիգորյան'!R9)</f>
        <v>2</v>
      </c>
      <c r="S9" s="44"/>
      <c r="T9" s="41">
        <f t="shared" si="0"/>
        <v>11</v>
      </c>
      <c r="U9" s="41">
        <f t="shared" si="1"/>
        <v>11</v>
      </c>
      <c r="V9" s="41">
        <f t="shared" si="2"/>
        <v>11</v>
      </c>
      <c r="W9" s="41">
        <f t="shared" si="3"/>
        <v>11</v>
      </c>
    </row>
    <row r="10" spans="1:23" ht="31.5" customHeight="1" x14ac:dyDescent="0.25">
      <c r="A10" s="25">
        <v>4</v>
      </c>
      <c r="B10" s="86" t="s">
        <v>10</v>
      </c>
      <c r="C10" s="86"/>
      <c r="D10" s="43">
        <f>SUM('Ա. Գաբրիելյան:Լ. Գրիգորյան'!D10)</f>
        <v>0</v>
      </c>
      <c r="E10" s="43">
        <f>SUM('Ա. Գաբրիելյան:Լ. Գրիգորյան'!E10)</f>
        <v>39</v>
      </c>
      <c r="F10" s="43">
        <f>SUM('Ա. Գաբրիելյան:Լ. Գրիգորյան'!F10)</f>
        <v>0</v>
      </c>
      <c r="G10" s="43">
        <f>SUM('Ա. Գաբրիելյան:Լ. Գրիգորյան'!G10)</f>
        <v>35</v>
      </c>
      <c r="H10" s="43">
        <f>SUM('Ա. Գաբրիելյան:Լ. Գրիգորյան'!H10)</f>
        <v>3</v>
      </c>
      <c r="I10" s="43">
        <f>SUM('Ա. Գաբրիելյան:Լ. Գրիգորյան'!I10)</f>
        <v>0</v>
      </c>
      <c r="J10" s="43">
        <f>SUM('Ա. Գաբրիելյան:Լ. Գրիգորյան'!J10)</f>
        <v>1</v>
      </c>
      <c r="K10" s="43">
        <f>SUM('Ա. Գաբրիելյան:Լ. Գրիգորյան'!K10)</f>
        <v>39</v>
      </c>
      <c r="L10" s="43">
        <f>SUM('Ա. Գաբրիելյան:Լ. Գրիգորյան'!L10)</f>
        <v>0</v>
      </c>
      <c r="M10" s="43">
        <f>SUM('Ա. Գաբրիելյան:Լ. Գրիգորյան'!M10)</f>
        <v>0</v>
      </c>
      <c r="N10" s="43">
        <f>SUM('Ա. Գաբրիելյան:Լ. Գրիգորյան'!N10)</f>
        <v>4</v>
      </c>
      <c r="O10" s="43">
        <f>SUM('Ա. Գաբրիելյան:Լ. Գրիգորյան'!O10)</f>
        <v>0</v>
      </c>
      <c r="P10" s="43">
        <f>SUM('Ա. Գաբրիելյան:Լ. Գրիգորյան'!P10)</f>
        <v>0</v>
      </c>
      <c r="Q10" s="43">
        <f>SUM('Ա. Գաբրիելյան:Լ. Գրիգորյան'!Q10)</f>
        <v>0</v>
      </c>
      <c r="R10" s="43">
        <f>SUM('Ա. Գաբրիելյան:Լ. Գրիգորյան'!R10)</f>
        <v>4</v>
      </c>
      <c r="S10" s="44"/>
      <c r="T10" s="41">
        <f t="shared" si="0"/>
        <v>39</v>
      </c>
      <c r="U10" s="41">
        <f t="shared" si="1"/>
        <v>39</v>
      </c>
      <c r="V10" s="41">
        <f t="shared" si="2"/>
        <v>39</v>
      </c>
      <c r="W10" s="41">
        <f t="shared" si="3"/>
        <v>39</v>
      </c>
    </row>
    <row r="11" spans="1:23" ht="29.25" customHeight="1" x14ac:dyDescent="0.25">
      <c r="A11" s="25">
        <v>5</v>
      </c>
      <c r="B11" s="86" t="s">
        <v>11</v>
      </c>
      <c r="C11" s="86"/>
      <c r="D11" s="43">
        <f>SUM('Ա. Գաբրիելյան:Լ. Գրիգորյան'!D11)</f>
        <v>0</v>
      </c>
      <c r="E11" s="43">
        <f>SUM('Ա. Գաբրիելյան:Լ. Գրիգորյան'!E11)</f>
        <v>167</v>
      </c>
      <c r="F11" s="43">
        <f>SUM('Ա. Գաբրիելյան:Լ. Գրիգորյան'!F11)</f>
        <v>2</v>
      </c>
      <c r="G11" s="43">
        <f>SUM('Ա. Գաբրիելյան:Լ. Գրիգորյան'!G11)</f>
        <v>13</v>
      </c>
      <c r="H11" s="43">
        <f>SUM('Ա. Գաբրիելյան:Լ. Գրիգորյան'!H11)</f>
        <v>152</v>
      </c>
      <c r="I11" s="43">
        <f>SUM('Ա. Գաբրիելյան:Լ. Գրիգորյան'!I11)</f>
        <v>0</v>
      </c>
      <c r="J11" s="43">
        <f>SUM('Ա. Գաբրիելյան:Լ. Գրիգորյան'!J11)</f>
        <v>0</v>
      </c>
      <c r="K11" s="43">
        <f>SUM('Ա. Գաբրիելյան:Լ. Գրիգորյան'!K11)</f>
        <v>165</v>
      </c>
      <c r="L11" s="43">
        <f>SUM('Ա. Գաբրիելյան:Լ. Գրիգորյան'!L11)</f>
        <v>0</v>
      </c>
      <c r="M11" s="43">
        <f>SUM('Ա. Գաբրիելյան:Լ. Գրիգորյան'!M11)</f>
        <v>0</v>
      </c>
      <c r="N11" s="43">
        <f>SUM('Ա. Գաբրիելյան:Լ. Գրիգորյան'!N11)</f>
        <v>1</v>
      </c>
      <c r="O11" s="43">
        <f>SUM('Ա. Գաբրիելյան:Լ. Գրիգորյան'!O11)</f>
        <v>0</v>
      </c>
      <c r="P11" s="43">
        <f>SUM('Ա. Գաբրիելյան:Լ. Գրիգորյան'!P11)</f>
        <v>0</v>
      </c>
      <c r="Q11" s="43">
        <f>SUM('Ա. Գաբրիելյան:Լ. Գրիգորյան'!Q11)</f>
        <v>0</v>
      </c>
      <c r="R11" s="43">
        <f>SUM('Ա. Գաբրիելյան:Լ. Գրիգորյան'!R11)</f>
        <v>1</v>
      </c>
      <c r="S11" s="44"/>
      <c r="T11" s="41">
        <f t="shared" si="0"/>
        <v>167</v>
      </c>
      <c r="U11" s="41">
        <f t="shared" si="1"/>
        <v>167</v>
      </c>
      <c r="V11" s="41">
        <f t="shared" si="2"/>
        <v>165</v>
      </c>
      <c r="W11" s="41">
        <f t="shared" si="3"/>
        <v>165</v>
      </c>
    </row>
    <row r="12" spans="1:23" ht="45" customHeight="1" x14ac:dyDescent="0.25">
      <c r="A12" s="25">
        <v>6</v>
      </c>
      <c r="B12" s="91" t="s">
        <v>12</v>
      </c>
      <c r="C12" s="91"/>
      <c r="D12" s="43">
        <f>SUM('Ա. Գաբրիելյան:Լ. Գրիգորյան'!D12)</f>
        <v>0</v>
      </c>
      <c r="E12" s="43">
        <f>SUM('Ա. Գաբրիելյան:Լ. Գրիգորյան'!E12)</f>
        <v>6</v>
      </c>
      <c r="F12" s="43">
        <f>SUM('Ա. Գաբրիելյան:Լ. Գրիգորյան'!F12)</f>
        <v>0</v>
      </c>
      <c r="G12" s="43">
        <f>SUM('Ա. Գաբրիելյան:Լ. Գրիգորյան'!G12)</f>
        <v>0</v>
      </c>
      <c r="H12" s="43">
        <f>SUM('Ա. Գաբրիելյան:Լ. Գրիգորյան'!H12)</f>
        <v>6</v>
      </c>
      <c r="I12" s="43">
        <f>SUM('Ա. Գաբրիելյան:Լ. Գրիգորյան'!I12)</f>
        <v>0</v>
      </c>
      <c r="J12" s="43">
        <f>SUM('Ա. Գաբրիելյան:Լ. Գրիգորյան'!J12)</f>
        <v>0</v>
      </c>
      <c r="K12" s="43">
        <f>SUM('Ա. Գաբրիելյան:Լ. Գրիգորյան'!K12)</f>
        <v>6</v>
      </c>
      <c r="L12" s="43">
        <f>SUM('Ա. Գաբրիելյան:Լ. Գրիգորյան'!L12)</f>
        <v>0</v>
      </c>
      <c r="M12" s="43">
        <f>SUM('Ա. Գաբրիելյան:Լ. Գրիգորյան'!M12)</f>
        <v>0</v>
      </c>
      <c r="N12" s="43">
        <f>SUM('Ա. Գաբրիելյան:Լ. Գրիգորյան'!N12)</f>
        <v>0</v>
      </c>
      <c r="O12" s="43">
        <f>SUM('Ա. Գաբրիելյան:Լ. Գրիգորյան'!O12)</f>
        <v>0</v>
      </c>
      <c r="P12" s="43">
        <f>SUM('Ա. Գաբրիելյան:Լ. Գրիգորյան'!P12)</f>
        <v>0</v>
      </c>
      <c r="Q12" s="43">
        <f>SUM('Ա. Գաբրիելյան:Լ. Գրիգորյան'!Q12)</f>
        <v>0</v>
      </c>
      <c r="R12" s="43">
        <f>SUM('Ա. Գաբրիելյան:Լ. Գրիգորյան'!R12)</f>
        <v>0</v>
      </c>
      <c r="S12" s="44"/>
      <c r="T12" s="41">
        <f t="shared" si="0"/>
        <v>6</v>
      </c>
      <c r="U12" s="41">
        <f t="shared" si="1"/>
        <v>6</v>
      </c>
      <c r="V12" s="41">
        <f t="shared" si="2"/>
        <v>6</v>
      </c>
      <c r="W12" s="41">
        <f t="shared" si="3"/>
        <v>6</v>
      </c>
    </row>
    <row r="13" spans="1:23" ht="30.75" customHeight="1" x14ac:dyDescent="0.25">
      <c r="A13" s="25">
        <v>7</v>
      </c>
      <c r="B13" s="91" t="s">
        <v>13</v>
      </c>
      <c r="C13" s="91"/>
      <c r="D13" s="43">
        <f>SUM('Ա. Գաբրիելյան:Լ. Գրիգորյան'!D13)</f>
        <v>0</v>
      </c>
      <c r="E13" s="43">
        <f>SUM('Ա. Գաբրիելյան:Լ. Գրիգորյան'!E13)</f>
        <v>8</v>
      </c>
      <c r="F13" s="43">
        <f>SUM('Ա. Գաբրիելյան:Լ. Գրիգորյան'!F13)</f>
        <v>0</v>
      </c>
      <c r="G13" s="43">
        <f>SUM('Ա. Գաբրիելյան:Լ. Գրիգորյան'!G13)</f>
        <v>1</v>
      </c>
      <c r="H13" s="43">
        <f>SUM('Ա. Գաբրիելյան:Լ. Գրիգորյան'!H13)</f>
        <v>6</v>
      </c>
      <c r="I13" s="43">
        <f>SUM('Ա. Գաբրիելյան:Լ. Գրիգորյան'!I13)</f>
        <v>1</v>
      </c>
      <c r="J13" s="43">
        <f>SUM('Ա. Գաբրիելյան:Լ. Գրիգորյան'!J13)</f>
        <v>0</v>
      </c>
      <c r="K13" s="43">
        <f>SUM('Ա. Գաբրիելյան:Լ. Գրիգորյան'!K13)</f>
        <v>8</v>
      </c>
      <c r="L13" s="43">
        <f>SUM('Ա. Գաբրիելյան:Լ. Գրիգորյան'!L13)</f>
        <v>0</v>
      </c>
      <c r="M13" s="43">
        <f>SUM('Ա. Գաբրիելյան:Լ. Գրիգորյան'!M13)</f>
        <v>0</v>
      </c>
      <c r="N13" s="43">
        <f>SUM('Ա. Գաբրիելյան:Լ. Գրիգորյան'!N13)</f>
        <v>0</v>
      </c>
      <c r="O13" s="43">
        <f>SUM('Ա. Գաբրիելյան:Լ. Գրիգորյան'!O13)</f>
        <v>0</v>
      </c>
      <c r="P13" s="43">
        <f>SUM('Ա. Գաբրիելյան:Լ. Գրիգորյան'!P13)</f>
        <v>0</v>
      </c>
      <c r="Q13" s="43">
        <f>SUM('Ա. Գաբրիելյան:Լ. Գրիգորյան'!Q13)</f>
        <v>0</v>
      </c>
      <c r="R13" s="43">
        <f>SUM('Ա. Գաբրիելյան:Լ. Գրիգորյան'!R13)</f>
        <v>0</v>
      </c>
      <c r="S13" s="44"/>
      <c r="T13" s="41">
        <f t="shared" si="0"/>
        <v>8</v>
      </c>
      <c r="U13" s="41">
        <f t="shared" si="1"/>
        <v>8</v>
      </c>
      <c r="V13" s="41">
        <f t="shared" si="2"/>
        <v>8</v>
      </c>
      <c r="W13" s="41">
        <f t="shared" si="3"/>
        <v>8</v>
      </c>
    </row>
    <row r="14" spans="1:23" ht="45" customHeight="1" x14ac:dyDescent="0.25">
      <c r="A14" s="25">
        <v>8</v>
      </c>
      <c r="B14" s="91" t="s">
        <v>14</v>
      </c>
      <c r="C14" s="91"/>
      <c r="D14" s="43">
        <f>SUM('Ա. Գաբրիելյան:Լ. Գրիգորյան'!D14)</f>
        <v>0</v>
      </c>
      <c r="E14" s="43">
        <f>SUM('Ա. Գաբրիելյան:Լ. Գրիգորյան'!E14)</f>
        <v>0</v>
      </c>
      <c r="F14" s="43">
        <f>SUM('Ա. Գաբրիելյան:Լ. Գրիգորյան'!F14)</f>
        <v>0</v>
      </c>
      <c r="G14" s="43">
        <f>SUM('Ա. Գաբրիելյան:Լ. Գրիգորյան'!G14)</f>
        <v>0</v>
      </c>
      <c r="H14" s="43">
        <f>SUM('Ա. Գաբրիելյան:Լ. Գրիգորյան'!H14)</f>
        <v>0</v>
      </c>
      <c r="I14" s="43">
        <f>SUM('Ա. Գաբրիելյան:Լ. Գրիգորյան'!I14)</f>
        <v>0</v>
      </c>
      <c r="J14" s="43">
        <f>SUM('Ա. Գաբրիելյան:Լ. Գրիգորյան'!J14)</f>
        <v>0</v>
      </c>
      <c r="K14" s="43">
        <f>SUM('Ա. Գաբրիելյան:Լ. Գրիգորյան'!K14)</f>
        <v>0</v>
      </c>
      <c r="L14" s="43">
        <f>SUM('Ա. Գաբրիելյան:Լ. Գրիգորյան'!L14)</f>
        <v>0</v>
      </c>
      <c r="M14" s="43">
        <f>SUM('Ա. Գաբրիելյան:Լ. Գրիգորյան'!M14)</f>
        <v>0</v>
      </c>
      <c r="N14" s="43">
        <f>SUM('Ա. Գաբրիելյան:Լ. Գրիգորյան'!N14)</f>
        <v>0</v>
      </c>
      <c r="O14" s="43">
        <f>SUM('Ա. Գաբրիելյան:Լ. Գրիգորյան'!O14)</f>
        <v>0</v>
      </c>
      <c r="P14" s="43">
        <f>SUM('Ա. Գաբրիելյան:Լ. Գրիգորյան'!P14)</f>
        <v>0</v>
      </c>
      <c r="Q14" s="43">
        <f>SUM('Ա. Գաբրիելյան:Լ. Գրիգորյան'!Q14)</f>
        <v>0</v>
      </c>
      <c r="R14" s="43">
        <f>SUM('Ա. Գաբրիելյան:Լ. Գրիգորյան'!R14)</f>
        <v>0</v>
      </c>
      <c r="S14" s="44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43">
        <f>SUM('Ա. Գաբրիելյան:Լ. Գրիգորյան'!D15)</f>
        <v>0</v>
      </c>
      <c r="E15" s="43">
        <f>SUM('Ա. Գաբրիելյան:Լ. Գրիգորյան'!E15)</f>
        <v>266</v>
      </c>
      <c r="F15" s="43">
        <f>SUM('Ա. Գաբրիելյան:Լ. Գրիգորյան'!F15)</f>
        <v>0</v>
      </c>
      <c r="G15" s="43">
        <f>SUM('Ա. Գաբրիելյան:Լ. Գրիգորյան'!G15)</f>
        <v>0</v>
      </c>
      <c r="H15" s="43">
        <f>SUM('Ա. Գաբրիելյան:Լ. Գրիգորյան'!H15)</f>
        <v>266</v>
      </c>
      <c r="I15" s="43">
        <f>SUM('Ա. Գաբրիելյան:Լ. Գրիգորյան'!I15)</f>
        <v>0</v>
      </c>
      <c r="J15" s="43">
        <f>SUM('Ա. Գաբրիելյան:Լ. Գրիգորյան'!J15)</f>
        <v>0</v>
      </c>
      <c r="K15" s="43">
        <f>SUM('Ա. Գաբրիելյան:Լ. Գրիգորյան'!K15)</f>
        <v>266</v>
      </c>
      <c r="L15" s="43">
        <f>SUM('Ա. Գաբրիելյան:Լ. Գրիգորյան'!L15)</f>
        <v>0</v>
      </c>
      <c r="M15" s="43">
        <f>SUM('Ա. Գաբրիելյան:Լ. Գրիգորյան'!M15)</f>
        <v>0</v>
      </c>
      <c r="N15" s="43">
        <f>SUM('Ա. Գաբրիելյան:Լ. Գրիգորյան'!N15)</f>
        <v>0</v>
      </c>
      <c r="O15" s="43">
        <f>SUM('Ա. Գաբրիելյան:Լ. Գրիգորյան'!O15)</f>
        <v>0</v>
      </c>
      <c r="P15" s="43">
        <f>SUM('Ա. Գաբրիելյան:Լ. Գրիգորյան'!P15)</f>
        <v>0</v>
      </c>
      <c r="Q15" s="43">
        <f>SUM('Ա. Գաբրիելյան:Լ. Գրիգորյան'!Q15)</f>
        <v>0</v>
      </c>
      <c r="R15" s="43">
        <f>SUM('Ա. Գաբրիելյան:Լ. Գրիգորյան'!R15)</f>
        <v>0</v>
      </c>
      <c r="S15" s="44"/>
      <c r="T15" s="41">
        <f t="shared" si="0"/>
        <v>266</v>
      </c>
      <c r="U15" s="41">
        <f t="shared" si="1"/>
        <v>266</v>
      </c>
      <c r="V15" s="41">
        <f t="shared" si="2"/>
        <v>266</v>
      </c>
      <c r="W15" s="41">
        <f t="shared" si="3"/>
        <v>266</v>
      </c>
    </row>
    <row r="16" spans="1:23" ht="27.75" customHeight="1" x14ac:dyDescent="0.25">
      <c r="A16" s="52">
        <v>10</v>
      </c>
      <c r="B16" s="93" t="s">
        <v>16</v>
      </c>
      <c r="C16" s="94"/>
      <c r="D16" s="43">
        <f>SUM('Ա. Գաբրիելյան:Լ. Գրիգորյան'!D16)</f>
        <v>10</v>
      </c>
      <c r="E16" s="43">
        <f>SUM('Ա. Գաբրիելյան:Լ. Գրիգորյան'!E16)</f>
        <v>37</v>
      </c>
      <c r="F16" s="43">
        <f>SUM('Ա. Գաբրիելյան:Լ. Գրիգորյան'!F16)</f>
        <v>4</v>
      </c>
      <c r="G16" s="43">
        <f>SUM('Ա. Գաբրիելյան:Լ. Գրիգորյան'!G16)</f>
        <v>22</v>
      </c>
      <c r="H16" s="43">
        <f>SUM('Ա. Գաբրիելյան:Լ. Գրիգորյան'!H16)</f>
        <v>5</v>
      </c>
      <c r="I16" s="43">
        <f>SUM('Ա. Գաբրիելյան:Լ. Գրիգորյան'!I16)</f>
        <v>0</v>
      </c>
      <c r="J16" s="43">
        <f>SUM('Ա. Գաբրիելյան:Լ. Գրիգորյան'!J16)</f>
        <v>2</v>
      </c>
      <c r="K16" s="43">
        <f>SUM('Ա. Գաբրիելյան:Լ. Գրիգորյան'!K16)</f>
        <v>29</v>
      </c>
      <c r="L16" s="43">
        <f>SUM('Ա. Գաբրիելյան:Լ. Գրիգորյան'!L16)</f>
        <v>14</v>
      </c>
      <c r="M16" s="43">
        <f>SUM('Ա. Գաբրիելյան:Լ. Գրիգորյան'!M16)</f>
        <v>3</v>
      </c>
      <c r="N16" s="43">
        <f>SUM('Ա. Գաբրիելյան:Լ. Գրիգորյան'!N16)</f>
        <v>16</v>
      </c>
      <c r="O16" s="43">
        <f>SUM('Ա. Գաբրիելյան:Լ. Գրիգորյան'!O16)</f>
        <v>10</v>
      </c>
      <c r="P16" s="43">
        <f>SUM('Ա. Գաբրիելյան:Լ. Գրիգորյան'!P16)</f>
        <v>2</v>
      </c>
      <c r="Q16" s="43">
        <f>SUM('Ա. Գաբրիելյան:Լ. Գրիգորյան'!Q16)</f>
        <v>0</v>
      </c>
      <c r="R16" s="43">
        <f>SUM('Ա. Գաբրիելյան:Լ. Գրիգորյան'!R16)</f>
        <v>9</v>
      </c>
      <c r="S16" s="44"/>
      <c r="T16" s="41">
        <f t="shared" si="0"/>
        <v>47</v>
      </c>
      <c r="U16" s="41">
        <f t="shared" si="1"/>
        <v>47</v>
      </c>
      <c r="V16" s="41">
        <f t="shared" si="2"/>
        <v>29</v>
      </c>
      <c r="W16" s="41">
        <f t="shared" si="3"/>
        <v>29</v>
      </c>
    </row>
    <row r="17" spans="1:23" ht="45" customHeight="1" x14ac:dyDescent="0.25">
      <c r="A17" s="52">
        <v>11</v>
      </c>
      <c r="B17" s="93" t="s">
        <v>51</v>
      </c>
      <c r="C17" s="94"/>
      <c r="D17" s="43">
        <f>SUM('Ա. Գաբրիելյան:Լ. Գրիգորյան'!D17)</f>
        <v>0</v>
      </c>
      <c r="E17" s="43">
        <f>SUM('Ա. Գաբրիելյան:Լ. Գրիգորյան'!E17)</f>
        <v>1</v>
      </c>
      <c r="F17" s="43">
        <f>SUM('Ա. Գաբրիելյան:Լ. Գրիգորյան'!F17)</f>
        <v>0</v>
      </c>
      <c r="G17" s="43">
        <f>SUM('Ա. Գաբրիելյան:Լ. Գրիգորյան'!G17)</f>
        <v>0</v>
      </c>
      <c r="H17" s="43">
        <f>SUM('Ա. Գաբրիելյան:Լ. Գրիգորյան'!H17)</f>
        <v>1</v>
      </c>
      <c r="I17" s="43">
        <f>SUM('Ա. Գաբրիելյան:Լ. Գրիգորյան'!I17)</f>
        <v>0</v>
      </c>
      <c r="J17" s="43">
        <f>SUM('Ա. Գաբրիելյան:Լ. Գրիգորյան'!J17)</f>
        <v>0</v>
      </c>
      <c r="K17" s="43">
        <f>SUM('Ա. Գաբրիելյան:Լ. Գրիգորյան'!K17)</f>
        <v>1</v>
      </c>
      <c r="L17" s="43">
        <f>SUM('Ա. Գաբրիելյան:Լ. Գրիգորյան'!L17)</f>
        <v>0</v>
      </c>
      <c r="M17" s="43">
        <f>SUM('Ա. Գաբրիելյան:Լ. Գրիգորյան'!M17)</f>
        <v>0</v>
      </c>
      <c r="N17" s="43">
        <f>SUM('Ա. Գաբրիելյան:Լ. Գրիգորյան'!N17)</f>
        <v>0</v>
      </c>
      <c r="O17" s="43">
        <f>SUM('Ա. Գաբրիելյան:Լ. Գրիգորյան'!O17)</f>
        <v>0</v>
      </c>
      <c r="P17" s="43">
        <f>SUM('Ա. Գաբրիելյան:Լ. Գրիգորյան'!P17)</f>
        <v>0</v>
      </c>
      <c r="Q17" s="43">
        <f>SUM('Ա. Գաբրիելյան:Լ. Գրիգորյան'!Q17)</f>
        <v>0</v>
      </c>
      <c r="R17" s="43">
        <f>SUM('Ա. Գաբրիելյան:Լ. Գրիգորյան'!R17)</f>
        <v>0</v>
      </c>
      <c r="S17" s="44"/>
      <c r="T17" s="41">
        <f t="shared" si="0"/>
        <v>1</v>
      </c>
      <c r="U17" s="41">
        <f t="shared" si="1"/>
        <v>1</v>
      </c>
      <c r="V17" s="41">
        <f t="shared" si="2"/>
        <v>1</v>
      </c>
      <c r="W17" s="41">
        <f t="shared" si="3"/>
        <v>1</v>
      </c>
    </row>
    <row r="18" spans="1:23" ht="63.75" customHeight="1" x14ac:dyDescent="0.25">
      <c r="A18" s="98" t="s">
        <v>18</v>
      </c>
      <c r="B18" s="98"/>
      <c r="C18" s="99"/>
      <c r="D18" s="87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9"/>
      <c r="S18" s="45"/>
      <c r="T18" s="53"/>
      <c r="U18" s="54"/>
      <c r="V18" s="54"/>
      <c r="W18" s="55"/>
    </row>
    <row r="19" spans="1:23" ht="35.25" customHeight="1" x14ac:dyDescent="0.25">
      <c r="A19" s="30">
        <v>1</v>
      </c>
      <c r="B19" s="90" t="s">
        <v>19</v>
      </c>
      <c r="C19" s="90"/>
      <c r="D19" s="43">
        <f>SUM('Ա. Գաբրիելյան:Լ. Գրիգորյան'!D19)</f>
        <v>1</v>
      </c>
      <c r="E19" s="43">
        <f>SUM('Ա. Գաբրիելյան:Լ. Գրիգորյան'!E19)</f>
        <v>14</v>
      </c>
      <c r="F19" s="43">
        <f>SUM('Ա. Գաբրիելյան:Լ. Գրիգորյան'!F19)</f>
        <v>0</v>
      </c>
      <c r="G19" s="43">
        <f>SUM('Ա. Գաբրիելյան:Լ. Գրիգորյան'!G19)</f>
        <v>3</v>
      </c>
      <c r="H19" s="43">
        <f>SUM('Ա. Գաբրիելյան:Լ. Գրիգորյան'!H19)</f>
        <v>12</v>
      </c>
      <c r="I19" s="43">
        <f>SUM('Ա. Գաբրիելյան:Լ. Գրիգորյան'!I19)</f>
        <v>0</v>
      </c>
      <c r="J19" s="43">
        <f>SUM('Ա. Գաբրիելյան:Լ. Գրիգորյան'!J19)</f>
        <v>0</v>
      </c>
      <c r="K19" s="43">
        <f>SUM('Ա. Գաբրիելյան:Լ. Գրիգորյան'!K19)</f>
        <v>15</v>
      </c>
      <c r="L19" s="43">
        <f>SUM('Ա. Գաբրիելյան:Լ. Գրիգորյան'!L19)</f>
        <v>0</v>
      </c>
      <c r="M19" s="43">
        <f>SUM('Ա. Գաբրիելյան:Լ. Գրիգորյան'!M19)</f>
        <v>0</v>
      </c>
      <c r="N19" s="43">
        <f>SUM('Ա. Գաբրիելյան:Լ. Գրիգորյան'!N19)</f>
        <v>2</v>
      </c>
      <c r="O19" s="43">
        <f>SUM('Ա. Գաբրիելյան:Լ. Գրիգորյան'!O19)</f>
        <v>1</v>
      </c>
      <c r="P19" s="43">
        <f>SUM('Ա. Գաբրիելյան:Լ. Գրիգորյան'!P19)</f>
        <v>0</v>
      </c>
      <c r="Q19" s="43">
        <f>SUM('Ա. Գաբրիելյան:Լ. Գրիգորյան'!Q19)</f>
        <v>0</v>
      </c>
      <c r="R19" s="43">
        <f>SUM('Ա. Գաբրիելյան:Լ. Գրիգորյան'!R19)</f>
        <v>1</v>
      </c>
      <c r="S19" s="44"/>
      <c r="T19" s="41">
        <f t="shared" si="0"/>
        <v>15</v>
      </c>
      <c r="U19" s="41">
        <f t="shared" si="1"/>
        <v>15</v>
      </c>
      <c r="V19" s="41">
        <f t="shared" si="2"/>
        <v>15</v>
      </c>
      <c r="W19" s="41">
        <f t="shared" si="3"/>
        <v>15</v>
      </c>
    </row>
    <row r="20" spans="1:23" ht="33.75" customHeight="1" x14ac:dyDescent="0.25">
      <c r="A20" s="31">
        <v>2</v>
      </c>
      <c r="B20" s="90" t="s">
        <v>20</v>
      </c>
      <c r="C20" s="90"/>
      <c r="D20" s="43">
        <f>SUM('Ա. Գաբրիելյան:Լ. Գրիգորյան'!D20)</f>
        <v>2</v>
      </c>
      <c r="E20" s="43">
        <f>SUM('Ա. Գաբրիելյան:Լ. Գրիգորյան'!E20)</f>
        <v>63</v>
      </c>
      <c r="F20" s="43">
        <f>SUM('Ա. Գաբրիելյան:Լ. Գրիգորյան'!F20)</f>
        <v>2</v>
      </c>
      <c r="G20" s="43">
        <f>SUM('Ա. Գաբրիելյան:Լ. Գրիգորյան'!G20)</f>
        <v>8</v>
      </c>
      <c r="H20" s="43">
        <f>SUM('Ա. Գաբրիելյան:Լ. Գրիգորյան'!H20)</f>
        <v>50</v>
      </c>
      <c r="I20" s="43">
        <f>SUM('Ա. Գաբրիելյան:Լ. Գրիգորյան'!I20)</f>
        <v>0</v>
      </c>
      <c r="J20" s="43">
        <f>SUM('Ա. Գաբրիելյան:Լ. Գրիգորյան'!J20)</f>
        <v>0</v>
      </c>
      <c r="K20" s="43">
        <f>SUM('Ա. Գաբրիելյան:Լ. Գրիգորյան'!K20)</f>
        <v>58</v>
      </c>
      <c r="L20" s="43">
        <f>SUM('Ա. Գաբրիելյան:Լ. Գրիգորյան'!L20)</f>
        <v>4</v>
      </c>
      <c r="M20" s="43">
        <f>SUM('Ա. Գաբրիելյան:Լ. Գրիգորյան'!M20)</f>
        <v>3</v>
      </c>
      <c r="N20" s="43">
        <f>SUM('Ա. Գաբրիելյան:Լ. Գրիգորյան'!N20)</f>
        <v>7</v>
      </c>
      <c r="O20" s="43">
        <f>SUM('Ա. Գաբրիելյան:Լ. Գրիգորյան'!O20)</f>
        <v>1</v>
      </c>
      <c r="P20" s="43">
        <f>SUM('Ա. Գաբրիելյան:Լ. Գրիգորյան'!P20)</f>
        <v>1</v>
      </c>
      <c r="Q20" s="43">
        <f>SUM('Ա. Գաբրիելյան:Լ. Գրիգորյան'!Q20)</f>
        <v>0</v>
      </c>
      <c r="R20" s="43">
        <f>SUM('Ա. Գաբրիելյան:Լ. Գրիգորյան'!R20)</f>
        <v>8</v>
      </c>
      <c r="S20" s="44"/>
      <c r="T20" s="41">
        <f t="shared" si="0"/>
        <v>65</v>
      </c>
      <c r="U20" s="41">
        <f t="shared" si="1"/>
        <v>64</v>
      </c>
      <c r="V20" s="41">
        <f t="shared" si="2"/>
        <v>58</v>
      </c>
      <c r="W20" s="41">
        <f t="shared" si="3"/>
        <v>58</v>
      </c>
    </row>
    <row r="21" spans="1:23" ht="34.5" customHeight="1" x14ac:dyDescent="0.25">
      <c r="A21" s="30">
        <v>3</v>
      </c>
      <c r="B21" s="86" t="s">
        <v>21</v>
      </c>
      <c r="C21" s="86"/>
      <c r="D21" s="43">
        <f>SUM('Ա. Գաբրիելյան:Լ. Գրիգորյան'!D21)</f>
        <v>1</v>
      </c>
      <c r="E21" s="43">
        <f>SUM('Ա. Գաբրիելյան:Լ. Գրիգորյան'!E21)</f>
        <v>44</v>
      </c>
      <c r="F21" s="43">
        <f>SUM('Ա. Գաբրիելյան:Լ. Գրիգորյան'!F21)</f>
        <v>0</v>
      </c>
      <c r="G21" s="43">
        <f>SUM('Ա. Գաբրիելյան:Լ. Գրիգորյան'!G21)</f>
        <v>17</v>
      </c>
      <c r="H21" s="43">
        <f>SUM('Ա. Գաբրիելյան:Լ. Գրիգորյան'!H21)</f>
        <v>28</v>
      </c>
      <c r="I21" s="43">
        <f>SUM('Ա. Գաբրիելյան:Լ. Գրիգորյան'!I21)</f>
        <v>0</v>
      </c>
      <c r="J21" s="43">
        <f>SUM('Ա. Գաբրիելյան:Լ. Գրիգորյան'!J21)</f>
        <v>0</v>
      </c>
      <c r="K21" s="43">
        <f>SUM('Ա. Գաբրիելյան:Լ. Գրիգորյան'!K21)</f>
        <v>45</v>
      </c>
      <c r="L21" s="43">
        <f>SUM('Ա. Գաբրիելյան:Լ. Գրիգորյան'!L21)</f>
        <v>0</v>
      </c>
      <c r="M21" s="43">
        <f>SUM('Ա. Գաբրիելյան:Լ. Գրիգորյան'!M21)</f>
        <v>1</v>
      </c>
      <c r="N21" s="43">
        <f>SUM('Ա. Գաբրիելյան:Լ. Գրիգորյան'!N21)</f>
        <v>6</v>
      </c>
      <c r="O21" s="43">
        <f>SUM('Ա. Գաբրիելյան:Լ. Գրիգորյան'!O21)</f>
        <v>3</v>
      </c>
      <c r="P21" s="43">
        <f>SUM('Ա. Գաբրիելյան:Լ. Գրիգորյան'!P21)</f>
        <v>0</v>
      </c>
      <c r="Q21" s="43">
        <f>SUM('Ա. Գաբրիելյան:Լ. Գրիգորյան'!Q21)</f>
        <v>2</v>
      </c>
      <c r="R21" s="43">
        <f>SUM('Ա. Գաբրիելյան:Լ. Գրիգորյան'!R21)</f>
        <v>2</v>
      </c>
      <c r="S21" s="44"/>
      <c r="T21" s="41">
        <f t="shared" si="0"/>
        <v>45</v>
      </c>
      <c r="U21" s="41">
        <f t="shared" si="1"/>
        <v>45</v>
      </c>
      <c r="V21" s="41">
        <f t="shared" si="2"/>
        <v>45</v>
      </c>
      <c r="W21" s="41">
        <f t="shared" si="3"/>
        <v>45</v>
      </c>
    </row>
    <row r="22" spans="1:23" ht="30" customHeight="1" x14ac:dyDescent="0.25">
      <c r="A22" s="31">
        <v>4</v>
      </c>
      <c r="B22" s="86" t="s">
        <v>22</v>
      </c>
      <c r="C22" s="86"/>
      <c r="D22" s="43">
        <f>SUM('Ա. Գաբրիելյան:Լ. Գրիգորյան'!D22)</f>
        <v>1</v>
      </c>
      <c r="E22" s="43">
        <f>SUM('Ա. Գաբրիելյան:Լ. Գրիգորյան'!E22)</f>
        <v>64</v>
      </c>
      <c r="F22" s="43">
        <f>SUM('Ա. Գաբրիելյան:Լ. Գրիգորյան'!F22)</f>
        <v>2</v>
      </c>
      <c r="G22" s="43">
        <f>SUM('Ա. Գաբրիելյան:Լ. Գրիգորյան'!G22)</f>
        <v>27</v>
      </c>
      <c r="H22" s="43">
        <f>SUM('Ա. Գաբրիելյան:Լ. Գրիգորյան'!H22)</f>
        <v>26</v>
      </c>
      <c r="I22" s="43">
        <f>SUM('Ա. Գաբրիելյան:Լ. Գրիգորյան'!I22)</f>
        <v>0</v>
      </c>
      <c r="J22" s="43">
        <f>SUM('Ա. Գաբրիելյան:Լ. Գրիգորյան'!J22)</f>
        <v>1</v>
      </c>
      <c r="K22" s="43">
        <f>SUM('Ա. Գաբրիելյան:Լ. Գրիգորյան'!K22)</f>
        <v>54</v>
      </c>
      <c r="L22" s="43">
        <f>SUM('Ա. Գաբրիելյան:Լ. Գրիգորյան'!L22)</f>
        <v>8</v>
      </c>
      <c r="M22" s="43">
        <f>SUM('Ա. Գաբրիելյան:Լ. Գրիգորյան'!M22)</f>
        <v>1</v>
      </c>
      <c r="N22" s="43">
        <f>SUM('Ա. Գաբրիելյան:Լ. Գրիգորյան'!N22)</f>
        <v>12</v>
      </c>
      <c r="O22" s="43">
        <f>SUM('Ա. Գաբրիելյան:Լ. Գրիգորյան'!O22)</f>
        <v>6</v>
      </c>
      <c r="P22" s="43">
        <f>SUM('Ա. Գաբրիելյան:Լ. Գրիգորյան'!P22)</f>
        <v>0</v>
      </c>
      <c r="Q22" s="43">
        <f>SUM('Ա. Գաբրիելյան:Լ. Գրիգորյան'!Q22)</f>
        <v>1</v>
      </c>
      <c r="R22" s="43">
        <f>SUM('Ա. Գաբրիելյան:Լ. Գրիգորյան'!R22)</f>
        <v>6</v>
      </c>
      <c r="S22" s="44"/>
      <c r="T22" s="41">
        <f t="shared" si="0"/>
        <v>65</v>
      </c>
      <c r="U22" s="41">
        <f t="shared" si="1"/>
        <v>64</v>
      </c>
      <c r="V22" s="41">
        <f t="shared" si="2"/>
        <v>54</v>
      </c>
      <c r="W22" s="41">
        <f t="shared" si="3"/>
        <v>54</v>
      </c>
    </row>
    <row r="23" spans="1:23" ht="30" customHeight="1" thickBot="1" x14ac:dyDescent="0.3">
      <c r="A23" s="32">
        <v>5</v>
      </c>
      <c r="B23" s="95" t="s">
        <v>23</v>
      </c>
      <c r="C23" s="95"/>
      <c r="D23" s="43">
        <f>SUM('Ա. Գաբրիելյան:Լ. Գրիգորյան'!D23)</f>
        <v>4</v>
      </c>
      <c r="E23" s="43">
        <f>SUM('Ա. Գաբրիելյան:Լ. Գրիգորյան'!E23)</f>
        <v>22</v>
      </c>
      <c r="F23" s="43">
        <f>SUM('Ա. Գաբրիելյան:Լ. Գրիգորյան'!F23)</f>
        <v>2</v>
      </c>
      <c r="G23" s="43">
        <f>SUM('Ա. Գաբրիելյան:Լ. Գրիգորյան'!G23)</f>
        <v>1</v>
      </c>
      <c r="H23" s="43">
        <f>SUM('Ա. Գաբրիելյան:Լ. Գրիգորյան'!H23)</f>
        <v>18</v>
      </c>
      <c r="I23" s="43">
        <f>SUM('Ա. Գաբրիելյան:Լ. Գրիգորյան'!I23)</f>
        <v>0</v>
      </c>
      <c r="J23" s="43">
        <f>SUM('Ա. Գաբրիելյան:Լ. Գրիգորյան'!J23)</f>
        <v>0</v>
      </c>
      <c r="K23" s="43">
        <f>SUM('Ա. Գաբրիելյան:Լ. Գրիգորյան'!K23)</f>
        <v>19</v>
      </c>
      <c r="L23" s="43">
        <f>SUM('Ա. Գաբրիելյան:Լ. Գրիգորյան'!L23)</f>
        <v>5</v>
      </c>
      <c r="M23" s="43">
        <f>SUM('Ա. Գաբրիելյան:Լ. Գրիգորյան'!M23)</f>
        <v>0</v>
      </c>
      <c r="N23" s="43">
        <f>SUM('Ա. Գաբրիելյան:Լ. Գրիգորյան'!N23)</f>
        <v>0</v>
      </c>
      <c r="O23" s="43">
        <f>SUM('Ա. Գաբրիելյան:Լ. Գրիգորյան'!O23)</f>
        <v>0</v>
      </c>
      <c r="P23" s="43">
        <f>SUM('Ա. Գաբրիելյան:Լ. Գրիգորյան'!P23)</f>
        <v>0</v>
      </c>
      <c r="Q23" s="43">
        <f>SUM('Ա. Գաբրիելյան:Լ. Գրիգորյան'!Q23)</f>
        <v>0</v>
      </c>
      <c r="R23" s="43">
        <f>SUM('Ա. Գաբրիելյան:Լ. Գրիգորյան'!R23)</f>
        <v>0</v>
      </c>
      <c r="S23" s="44"/>
      <c r="T23" s="41">
        <f t="shared" si="0"/>
        <v>26</v>
      </c>
      <c r="U23" s="41">
        <f t="shared" si="1"/>
        <v>26</v>
      </c>
      <c r="V23" s="41">
        <f t="shared" si="2"/>
        <v>19</v>
      </c>
      <c r="W23" s="41">
        <f t="shared" si="3"/>
        <v>19</v>
      </c>
    </row>
    <row r="24" spans="1:23" ht="21.75" customHeight="1" thickBot="1" x14ac:dyDescent="0.3">
      <c r="A24" s="96" t="s">
        <v>24</v>
      </c>
      <c r="B24" s="97"/>
      <c r="C24" s="97"/>
      <c r="D24" s="43">
        <f>SUM('Ա. Գաբրիելյան:Լ. Գրիգորյան'!D24)</f>
        <v>19</v>
      </c>
      <c r="E24" s="43">
        <f>SUM('Ա. Գաբրիելյան:Լ. Գրիգորյան'!E24)</f>
        <v>837</v>
      </c>
      <c r="F24" s="43">
        <f>SUM('Ա. Գաբրիելյան:Լ. Գրիգորյան'!F24)</f>
        <v>12</v>
      </c>
      <c r="G24" s="43">
        <f>SUM('Ա. Գաբրիելյան:Լ. Գրիգորյան'!G24)</f>
        <v>136</v>
      </c>
      <c r="H24" s="43">
        <f>SUM('Ա. Գաբրիելյան:Լ. Գրիգորյան'!H24)</f>
        <v>665</v>
      </c>
      <c r="I24" s="43">
        <f>SUM('Ա. Գաբրիելյան:Լ. Գրիգորյան'!I24)</f>
        <v>4</v>
      </c>
      <c r="J24" s="43">
        <f>SUM('Ա. Գաբրիելյան:Լ. Գրիգորյան'!J24)</f>
        <v>4</v>
      </c>
      <c r="K24" s="43">
        <f>SUM('Ա. Գաբրիելյան:Լ. Գրիգորյան'!K24)</f>
        <v>809</v>
      </c>
      <c r="L24" s="43">
        <f>SUM('Ա. Գաբրիելյան:Լ. Գրիգորյան'!L24)</f>
        <v>33</v>
      </c>
      <c r="M24" s="43">
        <f>SUM('Ա. Գաբրիելյան:Լ. Գրիգորյան'!M24)</f>
        <v>10</v>
      </c>
      <c r="N24" s="43">
        <f>SUM('Ա. Գաբրիելյան:Լ. Գրիգորյան'!N24)</f>
        <v>76</v>
      </c>
      <c r="O24" s="43">
        <f>SUM('Ա. Գաբրիելյան:Լ. Գրիգորյան'!O24)</f>
        <v>29</v>
      </c>
      <c r="P24" s="43">
        <f>SUM('Ա. Գաբրիելյան:Լ. Գրիգորյան'!P24)</f>
        <v>3</v>
      </c>
      <c r="Q24" s="43">
        <f>SUM('Ա. Գաբրիելյան:Լ. Գրիգորյան'!Q24)</f>
        <v>3</v>
      </c>
      <c r="R24" s="43">
        <f>SUM('Ա. Գաբրիելյան:Լ. Գրիգորյան'!R24)</f>
        <v>53</v>
      </c>
      <c r="S24" s="45"/>
      <c r="T24" s="41">
        <f t="shared" si="0"/>
        <v>856</v>
      </c>
      <c r="U24" s="41">
        <f t="shared" si="1"/>
        <v>854</v>
      </c>
      <c r="V24" s="41">
        <f t="shared" si="2"/>
        <v>809</v>
      </c>
      <c r="W24" s="41">
        <f t="shared" si="3"/>
        <v>809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"/>
  <sheetViews>
    <sheetView zoomScale="85" zoomScaleNormal="85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23" width="9.140625" style="1" hidden="1" customWidth="1"/>
    <col min="24" max="16384" width="9.140625" style="1"/>
  </cols>
  <sheetData>
    <row r="1" spans="1:23" ht="56.25" customHeight="1" x14ac:dyDescent="0.25">
      <c r="A1" s="60" t="s">
        <v>52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107" t="s">
        <v>55</v>
      </c>
      <c r="Q1" s="107"/>
      <c r="R1" s="107"/>
      <c r="S1" s="5"/>
    </row>
    <row r="2" spans="1:23" ht="59.25" customHeight="1" x14ac:dyDescent="0.25">
      <c r="A2" s="65" t="s">
        <v>39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5"/>
    </row>
    <row r="3" spans="1:23" ht="44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2"/>
    </row>
    <row r="4" spans="1:23" ht="47.2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3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40" t="s">
        <v>37</v>
      </c>
      <c r="N5" s="40" t="s">
        <v>3</v>
      </c>
      <c r="O5" s="81"/>
      <c r="P5" s="40" t="s">
        <v>38</v>
      </c>
      <c r="Q5" s="40" t="s">
        <v>4</v>
      </c>
      <c r="R5" s="73"/>
      <c r="S5" s="8"/>
    </row>
    <row r="6" spans="1:23" ht="33.75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48</v>
      </c>
      <c r="U6" s="84"/>
      <c r="V6" s="84" t="s">
        <v>49</v>
      </c>
      <c r="W6" s="84"/>
    </row>
    <row r="7" spans="1:23" ht="33.75" customHeight="1" x14ac:dyDescent="0.25">
      <c r="A7" s="22">
        <v>1</v>
      </c>
      <c r="B7" s="85" t="s">
        <v>7</v>
      </c>
      <c r="C7" s="85"/>
      <c r="D7" s="56"/>
      <c r="E7" s="56">
        <v>7</v>
      </c>
      <c r="F7" s="56"/>
      <c r="G7" s="56"/>
      <c r="H7" s="56">
        <v>7</v>
      </c>
      <c r="I7" s="56"/>
      <c r="J7" s="56"/>
      <c r="K7" s="56">
        <v>7</v>
      </c>
      <c r="L7" s="56"/>
      <c r="M7" s="56"/>
      <c r="N7" s="56">
        <v>1</v>
      </c>
      <c r="O7" s="56"/>
      <c r="P7" s="56"/>
      <c r="Q7" s="56"/>
      <c r="R7" s="56">
        <v>1</v>
      </c>
      <c r="S7" s="3"/>
      <c r="T7" s="41">
        <f>D7+E7</f>
        <v>7</v>
      </c>
      <c r="U7" s="41">
        <f>F7+K7+L7</f>
        <v>7</v>
      </c>
      <c r="V7" s="41">
        <f>K7</f>
        <v>7</v>
      </c>
      <c r="W7" s="41">
        <f>G7+H7+I7+J7</f>
        <v>7</v>
      </c>
    </row>
    <row r="8" spans="1:23" ht="30.75" customHeight="1" x14ac:dyDescent="0.25">
      <c r="A8" s="25">
        <v>2</v>
      </c>
      <c r="B8" s="86" t="s">
        <v>8</v>
      </c>
      <c r="C8" s="86"/>
      <c r="D8" s="57"/>
      <c r="E8" s="57">
        <v>15</v>
      </c>
      <c r="F8" s="57"/>
      <c r="G8" s="57"/>
      <c r="H8" s="57">
        <v>15</v>
      </c>
      <c r="I8" s="57"/>
      <c r="J8" s="57"/>
      <c r="K8" s="57">
        <v>15</v>
      </c>
      <c r="L8" s="57"/>
      <c r="M8" s="57"/>
      <c r="N8" s="57">
        <v>3</v>
      </c>
      <c r="O8" s="57">
        <v>1</v>
      </c>
      <c r="P8" s="57"/>
      <c r="Q8" s="57"/>
      <c r="R8" s="57">
        <v>2</v>
      </c>
      <c r="S8" s="3"/>
      <c r="T8" s="41">
        <f t="shared" ref="T8:T24" si="0">D8+E8</f>
        <v>15</v>
      </c>
      <c r="U8" s="41">
        <f t="shared" ref="U8:U24" si="1">F8+K8+L8</f>
        <v>15</v>
      </c>
      <c r="V8" s="41">
        <f t="shared" ref="V8:V24" si="2">K8</f>
        <v>15</v>
      </c>
      <c r="W8" s="41">
        <f t="shared" ref="W8:W24" si="3">G8+H8+I8+J8</f>
        <v>15</v>
      </c>
    </row>
    <row r="9" spans="1:23" ht="29.25" customHeight="1" x14ac:dyDescent="0.25">
      <c r="A9" s="25">
        <v>3</v>
      </c>
      <c r="B9" s="86" t="s">
        <v>9</v>
      </c>
      <c r="C9" s="86"/>
      <c r="D9" s="57"/>
      <c r="E9" s="57">
        <v>3</v>
      </c>
      <c r="F9" s="57"/>
      <c r="G9" s="57"/>
      <c r="H9" s="57">
        <v>3</v>
      </c>
      <c r="I9" s="57"/>
      <c r="J9" s="57"/>
      <c r="K9" s="57">
        <v>3</v>
      </c>
      <c r="L9" s="57"/>
      <c r="M9" s="57"/>
      <c r="N9" s="57"/>
      <c r="O9" s="57"/>
      <c r="P9" s="57"/>
      <c r="Q9" s="57"/>
      <c r="R9" s="57"/>
      <c r="S9" s="3"/>
      <c r="T9" s="41">
        <f t="shared" si="0"/>
        <v>3</v>
      </c>
      <c r="U9" s="41">
        <f t="shared" si="1"/>
        <v>3</v>
      </c>
      <c r="V9" s="41">
        <f t="shared" si="2"/>
        <v>3</v>
      </c>
      <c r="W9" s="41">
        <f t="shared" si="3"/>
        <v>3</v>
      </c>
    </row>
    <row r="10" spans="1:23" ht="33" customHeight="1" x14ac:dyDescent="0.25">
      <c r="A10" s="25">
        <v>4</v>
      </c>
      <c r="B10" s="86" t="s">
        <v>10</v>
      </c>
      <c r="C10" s="86"/>
      <c r="D10" s="57"/>
      <c r="E10" s="57">
        <v>12</v>
      </c>
      <c r="F10" s="57"/>
      <c r="G10" s="57">
        <v>9</v>
      </c>
      <c r="H10" s="57">
        <v>2</v>
      </c>
      <c r="I10" s="57"/>
      <c r="J10" s="57">
        <v>1</v>
      </c>
      <c r="K10" s="57">
        <v>12</v>
      </c>
      <c r="L10" s="57"/>
      <c r="M10" s="57"/>
      <c r="N10" s="57">
        <v>1</v>
      </c>
      <c r="O10" s="57"/>
      <c r="P10" s="57"/>
      <c r="Q10" s="57"/>
      <c r="R10" s="57">
        <v>1</v>
      </c>
      <c r="S10" s="3"/>
      <c r="T10" s="41">
        <f t="shared" si="0"/>
        <v>12</v>
      </c>
      <c r="U10" s="41">
        <f t="shared" si="1"/>
        <v>12</v>
      </c>
      <c r="V10" s="41">
        <f t="shared" si="2"/>
        <v>12</v>
      </c>
      <c r="W10" s="41">
        <f t="shared" si="3"/>
        <v>12</v>
      </c>
    </row>
    <row r="11" spans="1:23" ht="25.5" customHeight="1" x14ac:dyDescent="0.25">
      <c r="A11" s="25">
        <v>5</v>
      </c>
      <c r="B11" s="86" t="s">
        <v>11</v>
      </c>
      <c r="C11" s="86"/>
      <c r="D11" s="57"/>
      <c r="E11" s="57">
        <v>38</v>
      </c>
      <c r="F11" s="57"/>
      <c r="G11" s="57">
        <v>1</v>
      </c>
      <c r="H11" s="57">
        <v>37</v>
      </c>
      <c r="I11" s="57"/>
      <c r="J11" s="57"/>
      <c r="K11" s="57">
        <v>38</v>
      </c>
      <c r="L11" s="57"/>
      <c r="M11" s="57"/>
      <c r="N11" s="57"/>
      <c r="O11" s="57"/>
      <c r="P11" s="57"/>
      <c r="Q11" s="57"/>
      <c r="R11" s="57"/>
      <c r="S11" s="3"/>
      <c r="T11" s="41">
        <f t="shared" si="0"/>
        <v>38</v>
      </c>
      <c r="U11" s="41">
        <f t="shared" si="1"/>
        <v>38</v>
      </c>
      <c r="V11" s="41">
        <f t="shared" si="2"/>
        <v>38</v>
      </c>
      <c r="W11" s="41">
        <f t="shared" si="3"/>
        <v>38</v>
      </c>
    </row>
    <row r="12" spans="1:23" ht="45" customHeight="1" x14ac:dyDescent="0.25">
      <c r="A12" s="25">
        <v>6</v>
      </c>
      <c r="B12" s="91" t="s">
        <v>12</v>
      </c>
      <c r="C12" s="91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91" t="s">
        <v>13</v>
      </c>
      <c r="C13" s="91"/>
      <c r="D13" s="57"/>
      <c r="E13" s="57">
        <v>3</v>
      </c>
      <c r="F13" s="57"/>
      <c r="G13" s="57"/>
      <c r="H13" s="57">
        <v>3</v>
      </c>
      <c r="I13" s="57"/>
      <c r="J13" s="57"/>
      <c r="K13" s="57">
        <v>3</v>
      </c>
      <c r="L13" s="57"/>
      <c r="M13" s="57"/>
      <c r="N13" s="57"/>
      <c r="O13" s="57"/>
      <c r="P13" s="57"/>
      <c r="Q13" s="57"/>
      <c r="R13" s="57"/>
      <c r="S13" s="3"/>
      <c r="T13" s="41">
        <f t="shared" si="0"/>
        <v>3</v>
      </c>
      <c r="U13" s="41">
        <f t="shared" si="1"/>
        <v>3</v>
      </c>
      <c r="V13" s="41">
        <f t="shared" si="2"/>
        <v>3</v>
      </c>
      <c r="W13" s="41">
        <f t="shared" si="3"/>
        <v>3</v>
      </c>
    </row>
    <row r="14" spans="1:23" ht="45" customHeight="1" x14ac:dyDescent="0.25">
      <c r="A14" s="25">
        <v>8</v>
      </c>
      <c r="B14" s="91" t="s">
        <v>14</v>
      </c>
      <c r="C14" s="91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92" t="s">
        <v>15</v>
      </c>
      <c r="C15" s="92"/>
      <c r="D15" s="57"/>
      <c r="E15" s="57">
        <v>75</v>
      </c>
      <c r="F15" s="57"/>
      <c r="G15" s="57"/>
      <c r="H15" s="57">
        <v>75</v>
      </c>
      <c r="I15" s="57"/>
      <c r="J15" s="57"/>
      <c r="K15" s="57">
        <v>75</v>
      </c>
      <c r="L15" s="57"/>
      <c r="M15" s="57"/>
      <c r="N15" s="57"/>
      <c r="O15" s="57"/>
      <c r="P15" s="57"/>
      <c r="Q15" s="57"/>
      <c r="R15" s="57"/>
      <c r="S15" s="3"/>
      <c r="T15" s="41">
        <f t="shared" si="0"/>
        <v>75</v>
      </c>
      <c r="U15" s="41">
        <f t="shared" si="1"/>
        <v>75</v>
      </c>
      <c r="V15" s="41">
        <f t="shared" si="2"/>
        <v>75</v>
      </c>
      <c r="W15" s="41">
        <f t="shared" si="3"/>
        <v>75</v>
      </c>
    </row>
    <row r="16" spans="1:23" ht="29.25" customHeight="1" x14ac:dyDescent="0.25">
      <c r="A16" s="52">
        <v>10</v>
      </c>
      <c r="B16" s="93" t="s">
        <v>16</v>
      </c>
      <c r="C16" s="94"/>
      <c r="D16" s="58">
        <v>2</v>
      </c>
      <c r="E16" s="58">
        <v>12</v>
      </c>
      <c r="F16" s="58">
        <v>1</v>
      </c>
      <c r="G16" s="58">
        <v>8</v>
      </c>
      <c r="H16" s="58">
        <v>1</v>
      </c>
      <c r="I16" s="58"/>
      <c r="J16" s="58"/>
      <c r="K16" s="58">
        <v>9</v>
      </c>
      <c r="L16" s="58">
        <v>4</v>
      </c>
      <c r="M16" s="58">
        <v>3</v>
      </c>
      <c r="N16" s="58">
        <v>5</v>
      </c>
      <c r="O16" s="58">
        <v>5</v>
      </c>
      <c r="P16" s="58"/>
      <c r="Q16" s="58"/>
      <c r="R16" s="58">
        <v>3</v>
      </c>
      <c r="S16" s="3"/>
      <c r="T16" s="41">
        <f t="shared" si="0"/>
        <v>14</v>
      </c>
      <c r="U16" s="41">
        <f t="shared" si="1"/>
        <v>14</v>
      </c>
      <c r="V16" s="41">
        <f t="shared" si="2"/>
        <v>9</v>
      </c>
      <c r="W16" s="41">
        <f t="shared" si="3"/>
        <v>9</v>
      </c>
    </row>
    <row r="17" spans="1:29" ht="45" customHeight="1" thickBot="1" x14ac:dyDescent="0.3">
      <c r="A17" s="52">
        <v>11</v>
      </c>
      <c r="B17" s="93" t="s">
        <v>51</v>
      </c>
      <c r="C17" s="9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9" ht="63.75" customHeight="1" thickBot="1" x14ac:dyDescent="0.3">
      <c r="A18" s="103" t="s">
        <v>18</v>
      </c>
      <c r="B18" s="104"/>
      <c r="C18" s="105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4"/>
      <c r="T18" s="53"/>
      <c r="U18" s="54"/>
      <c r="V18" s="54"/>
      <c r="W18" s="55"/>
    </row>
    <row r="19" spans="1:29" ht="35.25" customHeight="1" x14ac:dyDescent="0.25">
      <c r="A19" s="37">
        <v>1</v>
      </c>
      <c r="B19" s="106" t="s">
        <v>19</v>
      </c>
      <c r="C19" s="106"/>
      <c r="D19" s="23">
        <v>1</v>
      </c>
      <c r="E19" s="23">
        <v>14</v>
      </c>
      <c r="F19" s="23"/>
      <c r="G19" s="23">
        <v>3</v>
      </c>
      <c r="H19" s="23">
        <v>12</v>
      </c>
      <c r="I19" s="23"/>
      <c r="J19" s="23"/>
      <c r="K19" s="23">
        <v>15</v>
      </c>
      <c r="L19" s="23"/>
      <c r="M19" s="23"/>
      <c r="N19" s="23">
        <v>2</v>
      </c>
      <c r="O19" s="23">
        <v>1</v>
      </c>
      <c r="P19" s="23"/>
      <c r="Q19" s="23"/>
      <c r="R19" s="23">
        <v>1</v>
      </c>
      <c r="S19" s="3"/>
      <c r="T19" s="41">
        <f t="shared" si="0"/>
        <v>15</v>
      </c>
      <c r="U19" s="41">
        <f t="shared" si="1"/>
        <v>15</v>
      </c>
      <c r="V19" s="41">
        <f t="shared" si="2"/>
        <v>15</v>
      </c>
      <c r="W19" s="41">
        <f t="shared" si="3"/>
        <v>15</v>
      </c>
    </row>
    <row r="20" spans="1:29" ht="33" customHeight="1" x14ac:dyDescent="0.25">
      <c r="A20" s="31">
        <v>2</v>
      </c>
      <c r="B20" s="90" t="s">
        <v>20</v>
      </c>
      <c r="C20" s="90"/>
      <c r="D20" s="26">
        <v>2</v>
      </c>
      <c r="E20" s="26">
        <v>54</v>
      </c>
      <c r="F20" s="26">
        <v>1</v>
      </c>
      <c r="G20" s="26">
        <v>7</v>
      </c>
      <c r="H20" s="26">
        <v>46</v>
      </c>
      <c r="I20" s="26"/>
      <c r="J20" s="26"/>
      <c r="K20" s="26">
        <v>53</v>
      </c>
      <c r="L20" s="26">
        <v>1</v>
      </c>
      <c r="M20" s="26">
        <v>3</v>
      </c>
      <c r="N20" s="26">
        <v>7</v>
      </c>
      <c r="O20" s="26">
        <v>1</v>
      </c>
      <c r="P20" s="26">
        <v>1</v>
      </c>
      <c r="Q20" s="26"/>
      <c r="R20" s="26">
        <v>8</v>
      </c>
      <c r="S20" s="3"/>
      <c r="T20" s="41">
        <f t="shared" si="0"/>
        <v>56</v>
      </c>
      <c r="U20" s="41">
        <f t="shared" si="1"/>
        <v>55</v>
      </c>
      <c r="V20" s="41">
        <f t="shared" si="2"/>
        <v>53</v>
      </c>
      <c r="W20" s="41">
        <f t="shared" si="3"/>
        <v>53</v>
      </c>
      <c r="X20" s="47"/>
      <c r="Y20" s="47"/>
      <c r="Z20" s="47"/>
      <c r="AA20" s="47"/>
      <c r="AB20" s="47"/>
      <c r="AC20" s="47"/>
    </row>
    <row r="21" spans="1:29" ht="33" customHeight="1" x14ac:dyDescent="0.25">
      <c r="A21" s="30">
        <v>3</v>
      </c>
      <c r="B21" s="86" t="s">
        <v>21</v>
      </c>
      <c r="C21" s="86"/>
      <c r="D21" s="26"/>
      <c r="E21" s="26">
        <v>44</v>
      </c>
      <c r="F21" s="26"/>
      <c r="G21" s="26">
        <v>17</v>
      </c>
      <c r="H21" s="26">
        <v>27</v>
      </c>
      <c r="I21" s="26"/>
      <c r="J21" s="26"/>
      <c r="K21" s="26">
        <v>44</v>
      </c>
      <c r="L21" s="26"/>
      <c r="M21" s="26">
        <v>1</v>
      </c>
      <c r="N21" s="26">
        <v>6</v>
      </c>
      <c r="O21" s="26">
        <v>3</v>
      </c>
      <c r="P21" s="26"/>
      <c r="Q21" s="26">
        <v>2</v>
      </c>
      <c r="R21" s="26">
        <v>2</v>
      </c>
      <c r="S21" s="3"/>
      <c r="T21" s="41">
        <f t="shared" si="0"/>
        <v>44</v>
      </c>
      <c r="U21" s="41">
        <f t="shared" si="1"/>
        <v>44</v>
      </c>
      <c r="V21" s="41">
        <f t="shared" si="2"/>
        <v>44</v>
      </c>
      <c r="W21" s="41">
        <f t="shared" si="3"/>
        <v>44</v>
      </c>
    </row>
    <row r="22" spans="1:29" ht="24" customHeight="1" x14ac:dyDescent="0.25">
      <c r="A22" s="31">
        <v>4</v>
      </c>
      <c r="B22" s="86" t="s">
        <v>22</v>
      </c>
      <c r="C22" s="86"/>
      <c r="D22" s="26">
        <v>1</v>
      </c>
      <c r="E22" s="26">
        <v>48</v>
      </c>
      <c r="F22" s="26">
        <v>1</v>
      </c>
      <c r="G22" s="26">
        <v>21</v>
      </c>
      <c r="H22" s="26">
        <v>20</v>
      </c>
      <c r="I22" s="26"/>
      <c r="J22" s="26"/>
      <c r="K22" s="26">
        <v>41</v>
      </c>
      <c r="L22" s="26">
        <v>6</v>
      </c>
      <c r="M22" s="26">
        <v>1</v>
      </c>
      <c r="N22" s="26">
        <v>12</v>
      </c>
      <c r="O22" s="26">
        <v>6</v>
      </c>
      <c r="P22" s="26"/>
      <c r="Q22" s="26">
        <v>1</v>
      </c>
      <c r="R22" s="26">
        <v>6</v>
      </c>
      <c r="S22" s="3"/>
      <c r="T22" s="41">
        <f t="shared" si="0"/>
        <v>49</v>
      </c>
      <c r="U22" s="41">
        <f t="shared" si="1"/>
        <v>48</v>
      </c>
      <c r="V22" s="41">
        <f t="shared" si="2"/>
        <v>41</v>
      </c>
      <c r="W22" s="41">
        <f t="shared" si="3"/>
        <v>41</v>
      </c>
    </row>
    <row r="23" spans="1:29" ht="28.5" customHeight="1" thickBot="1" x14ac:dyDescent="0.3">
      <c r="A23" s="32">
        <v>5</v>
      </c>
      <c r="B23" s="95" t="s">
        <v>23</v>
      </c>
      <c r="C23" s="95"/>
      <c r="D23" s="28"/>
      <c r="E23" s="28">
        <v>2</v>
      </c>
      <c r="F23" s="28"/>
      <c r="G23" s="28"/>
      <c r="H23" s="28">
        <v>2</v>
      </c>
      <c r="I23" s="28"/>
      <c r="J23" s="28"/>
      <c r="K23" s="28">
        <v>2</v>
      </c>
      <c r="L23" s="28"/>
      <c r="M23" s="28"/>
      <c r="N23" s="28"/>
      <c r="O23" s="28"/>
      <c r="P23" s="28"/>
      <c r="Q23" s="28"/>
      <c r="R23" s="28"/>
      <c r="S23" s="3"/>
      <c r="T23" s="41">
        <f t="shared" si="0"/>
        <v>2</v>
      </c>
      <c r="U23" s="41">
        <f t="shared" si="1"/>
        <v>2</v>
      </c>
      <c r="V23" s="41">
        <f t="shared" si="2"/>
        <v>2</v>
      </c>
      <c r="W23" s="41">
        <f t="shared" si="3"/>
        <v>2</v>
      </c>
    </row>
    <row r="24" spans="1:29" ht="27" customHeight="1" thickBot="1" x14ac:dyDescent="0.3">
      <c r="A24" s="100" t="s">
        <v>24</v>
      </c>
      <c r="B24" s="101"/>
      <c r="C24" s="101"/>
      <c r="D24" s="46">
        <f>D7+D8+D9+D10+D11+D12+D13+D14+D15+D17+D19+D20+D21+D22+D23+D16</f>
        <v>6</v>
      </c>
      <c r="E24" s="46">
        <f t="shared" ref="E24:R24" si="4">E7+E8+E9+E10+E11+E12+E13+E14+E15+E17+E19+E20+E21+E22+E23+E16</f>
        <v>327</v>
      </c>
      <c r="F24" s="46">
        <f t="shared" si="4"/>
        <v>3</v>
      </c>
      <c r="G24" s="46">
        <f t="shared" si="4"/>
        <v>66</v>
      </c>
      <c r="H24" s="46">
        <f t="shared" si="4"/>
        <v>250</v>
      </c>
      <c r="I24" s="46">
        <f t="shared" si="4"/>
        <v>0</v>
      </c>
      <c r="J24" s="46">
        <f t="shared" si="4"/>
        <v>1</v>
      </c>
      <c r="K24" s="46">
        <f t="shared" si="4"/>
        <v>317</v>
      </c>
      <c r="L24" s="46">
        <f t="shared" si="4"/>
        <v>11</v>
      </c>
      <c r="M24" s="46">
        <f t="shared" si="4"/>
        <v>8</v>
      </c>
      <c r="N24" s="46">
        <f t="shared" si="4"/>
        <v>37</v>
      </c>
      <c r="O24" s="46">
        <f t="shared" si="4"/>
        <v>17</v>
      </c>
      <c r="P24" s="46">
        <f t="shared" si="4"/>
        <v>1</v>
      </c>
      <c r="Q24" s="46">
        <f t="shared" si="4"/>
        <v>3</v>
      </c>
      <c r="R24" s="46">
        <f t="shared" si="4"/>
        <v>24</v>
      </c>
      <c r="S24" s="4"/>
      <c r="T24" s="41">
        <f t="shared" si="0"/>
        <v>333</v>
      </c>
      <c r="U24" s="41">
        <f t="shared" si="1"/>
        <v>331</v>
      </c>
      <c r="V24" s="41">
        <f t="shared" si="2"/>
        <v>317</v>
      </c>
      <c r="W24" s="41">
        <f t="shared" si="3"/>
        <v>317</v>
      </c>
    </row>
    <row r="27" spans="1:29" ht="28.5" x14ac:dyDescent="0.45">
      <c r="B27" s="59" t="s">
        <v>53</v>
      </c>
      <c r="D27" s="51"/>
      <c r="E27" s="48"/>
      <c r="F27" s="48"/>
      <c r="G27" s="48"/>
      <c r="H27" s="48"/>
      <c r="I27" s="49"/>
      <c r="J27" s="49"/>
    </row>
    <row r="28" spans="1:29" x14ac:dyDescent="0.25">
      <c r="B28" s="59" t="s">
        <v>54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A3:C5"/>
    <mergeCell ref="A1:C1"/>
    <mergeCell ref="O3:O5"/>
    <mergeCell ref="P3:Q4"/>
    <mergeCell ref="B16:C16"/>
    <mergeCell ref="R3:R5"/>
    <mergeCell ref="L3:L5"/>
    <mergeCell ref="F3:F5"/>
    <mergeCell ref="P1:R1"/>
    <mergeCell ref="D1:O1"/>
    <mergeCell ref="B8:C8"/>
    <mergeCell ref="B23:C23"/>
    <mergeCell ref="A24:C24"/>
    <mergeCell ref="D18:R18"/>
    <mergeCell ref="A18:C18"/>
    <mergeCell ref="B19:C19"/>
    <mergeCell ref="B20:C20"/>
    <mergeCell ref="B21:C21"/>
    <mergeCell ref="B22:C22"/>
    <mergeCell ref="G3:K3"/>
    <mergeCell ref="G4:G5"/>
    <mergeCell ref="E3:E5"/>
    <mergeCell ref="K4:K5"/>
    <mergeCell ref="D3:D5"/>
    <mergeCell ref="B11:C11"/>
    <mergeCell ref="B12:C12"/>
    <mergeCell ref="B15:C15"/>
    <mergeCell ref="B17:C17"/>
    <mergeCell ref="B9:C9"/>
    <mergeCell ref="B13:C13"/>
    <mergeCell ref="B14:C14"/>
    <mergeCell ref="B10:C10"/>
  </mergeCells>
  <phoneticPr fontId="0" type="noConversion"/>
  <pageMargins left="0.7" right="0.7" top="0.75" bottom="0.75" header="0.3" footer="0.3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3" zoomScale="85" zoomScaleNormal="85" workbookViewId="0">
      <selection activeCell="S1" sqref="S1:S65536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16384" width="9.140625" style="1"/>
  </cols>
  <sheetData>
    <row r="1" spans="1:23" ht="56.25" customHeight="1" x14ac:dyDescent="0.25">
      <c r="A1" s="60" t="s">
        <v>52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107" t="s">
        <v>55</v>
      </c>
      <c r="Q1" s="107"/>
      <c r="R1" s="107"/>
      <c r="S1" s="5"/>
    </row>
    <row r="2" spans="1:23" ht="75.75" customHeight="1" x14ac:dyDescent="0.25">
      <c r="A2" s="108" t="s">
        <v>40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10"/>
      <c r="S2" s="5"/>
    </row>
    <row r="3" spans="1:23" ht="62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2"/>
    </row>
    <row r="4" spans="1:23" ht="24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3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73"/>
      <c r="S5" s="8"/>
    </row>
    <row r="6" spans="1:23" ht="33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48</v>
      </c>
      <c r="U6" s="84"/>
      <c r="V6" s="84" t="s">
        <v>49</v>
      </c>
      <c r="W6" s="84"/>
    </row>
    <row r="7" spans="1:23" ht="33" customHeight="1" x14ac:dyDescent="0.25">
      <c r="A7" s="22">
        <v>1</v>
      </c>
      <c r="B7" s="85" t="s">
        <v>7</v>
      </c>
      <c r="C7" s="8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3" customHeight="1" x14ac:dyDescent="0.25">
      <c r="A8" s="25">
        <v>2</v>
      </c>
      <c r="B8" s="86" t="s">
        <v>8</v>
      </c>
      <c r="C8" s="8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24" si="0">D8+E8</f>
        <v>0</v>
      </c>
      <c r="U8" s="41">
        <f t="shared" ref="U8:U24" si="1">F8+K8+L8</f>
        <v>0</v>
      </c>
      <c r="V8" s="41">
        <f t="shared" ref="V8:V24" si="2">K8</f>
        <v>0</v>
      </c>
      <c r="W8" s="41">
        <f t="shared" ref="W8:W24" si="3">G8+H8+I8+J8</f>
        <v>0</v>
      </c>
    </row>
    <row r="9" spans="1:23" ht="30.75" customHeight="1" x14ac:dyDescent="0.25">
      <c r="A9" s="25">
        <v>3</v>
      </c>
      <c r="B9" s="86" t="s">
        <v>9</v>
      </c>
      <c r="C9" s="8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86" t="s">
        <v>10</v>
      </c>
      <c r="C10" s="8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9.25" customHeight="1" x14ac:dyDescent="0.25">
      <c r="A11" s="25">
        <v>5</v>
      </c>
      <c r="B11" s="86" t="s">
        <v>11</v>
      </c>
      <c r="C11" s="8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27.75" customHeight="1" x14ac:dyDescent="0.25">
      <c r="A16" s="52">
        <v>10</v>
      </c>
      <c r="B16" s="93" t="s">
        <v>16</v>
      </c>
      <c r="C16" s="9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52">
        <v>11</v>
      </c>
      <c r="B17" s="93" t="s">
        <v>51</v>
      </c>
      <c r="C17" s="9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63.75" customHeight="1" x14ac:dyDescent="0.25">
      <c r="A18" s="98" t="s">
        <v>18</v>
      </c>
      <c r="B18" s="98"/>
      <c r="C18" s="99"/>
      <c r="D18" s="111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4"/>
      <c r="T18" s="53"/>
      <c r="U18" s="54"/>
      <c r="V18" s="54"/>
      <c r="W18" s="55"/>
    </row>
    <row r="19" spans="1:23" ht="35.25" customHeight="1" x14ac:dyDescent="0.25">
      <c r="A19" s="30">
        <v>1</v>
      </c>
      <c r="B19" s="90" t="s">
        <v>19</v>
      </c>
      <c r="C19" s="9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3.75" customHeight="1" x14ac:dyDescent="0.25">
      <c r="A20" s="31">
        <v>2</v>
      </c>
      <c r="B20" s="90" t="s">
        <v>20</v>
      </c>
      <c r="C20" s="9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4.5" customHeight="1" x14ac:dyDescent="0.25">
      <c r="A21" s="30">
        <v>3</v>
      </c>
      <c r="B21" s="86" t="s">
        <v>21</v>
      </c>
      <c r="C21" s="8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30" customHeight="1" x14ac:dyDescent="0.25">
      <c r="A22" s="31">
        <v>4</v>
      </c>
      <c r="B22" s="86" t="s">
        <v>22</v>
      </c>
      <c r="C22" s="8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30" customHeight="1" thickBot="1" x14ac:dyDescent="0.3">
      <c r="A23" s="32">
        <v>5</v>
      </c>
      <c r="B23" s="95" t="s">
        <v>23</v>
      </c>
      <c r="C23" s="95"/>
      <c r="D23" s="28">
        <v>1</v>
      </c>
      <c r="E23" s="28">
        <v>3</v>
      </c>
      <c r="F23" s="28"/>
      <c r="G23" s="28"/>
      <c r="H23" s="28">
        <v>3</v>
      </c>
      <c r="I23" s="28"/>
      <c r="J23" s="28"/>
      <c r="K23" s="28">
        <v>3</v>
      </c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0"/>
        <v>4</v>
      </c>
      <c r="U23" s="41">
        <f t="shared" si="1"/>
        <v>4</v>
      </c>
      <c r="V23" s="41">
        <f t="shared" si="2"/>
        <v>3</v>
      </c>
      <c r="W23" s="41">
        <f t="shared" si="3"/>
        <v>3</v>
      </c>
    </row>
    <row r="24" spans="1:23" ht="21.75" customHeight="1" thickBot="1" x14ac:dyDescent="0.3">
      <c r="A24" s="96" t="s">
        <v>24</v>
      </c>
      <c r="B24" s="97"/>
      <c r="C24" s="97"/>
      <c r="D24" s="46">
        <f>D7+D8+D9+D10+D11+D12+D13+D14+D15+D17+D19+D20+D21+D22+D23+D16</f>
        <v>1</v>
      </c>
      <c r="E24" s="46">
        <f t="shared" ref="E24:R24" si="4">E7+E8+E9+E10+E11+E12+E13+E14+E15+E17+E19+E20+E21+E22+E23+E16</f>
        <v>3</v>
      </c>
      <c r="F24" s="46">
        <f t="shared" si="4"/>
        <v>0</v>
      </c>
      <c r="G24" s="46">
        <f t="shared" si="4"/>
        <v>0</v>
      </c>
      <c r="H24" s="46">
        <f t="shared" si="4"/>
        <v>3</v>
      </c>
      <c r="I24" s="46">
        <f t="shared" si="4"/>
        <v>0</v>
      </c>
      <c r="J24" s="46">
        <f t="shared" si="4"/>
        <v>0</v>
      </c>
      <c r="K24" s="46">
        <f t="shared" si="4"/>
        <v>3</v>
      </c>
      <c r="L24" s="46">
        <f t="shared" si="4"/>
        <v>1</v>
      </c>
      <c r="M24" s="46">
        <f t="shared" si="4"/>
        <v>0</v>
      </c>
      <c r="N24" s="46">
        <f t="shared" si="4"/>
        <v>0</v>
      </c>
      <c r="O24" s="46">
        <f t="shared" si="4"/>
        <v>0</v>
      </c>
      <c r="P24" s="46">
        <f t="shared" si="4"/>
        <v>0</v>
      </c>
      <c r="Q24" s="46">
        <f t="shared" si="4"/>
        <v>0</v>
      </c>
      <c r="R24" s="46">
        <f t="shared" si="4"/>
        <v>0</v>
      </c>
      <c r="S24" s="4"/>
      <c r="T24" s="41">
        <f t="shared" si="0"/>
        <v>4</v>
      </c>
      <c r="U24" s="41">
        <f t="shared" si="1"/>
        <v>4</v>
      </c>
      <c r="V24" s="41">
        <f t="shared" si="2"/>
        <v>3</v>
      </c>
      <c r="W24" s="41">
        <f t="shared" si="3"/>
        <v>3</v>
      </c>
    </row>
  </sheetData>
  <mergeCells count="41"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5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23" width="9.140625" style="1" hidden="1" customWidth="1"/>
    <col min="24" max="16384" width="9.140625" style="1"/>
  </cols>
  <sheetData>
    <row r="1" spans="1:23" ht="56.25" customHeight="1" x14ac:dyDescent="0.25">
      <c r="A1" s="60" t="s">
        <v>52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107" t="s">
        <v>55</v>
      </c>
      <c r="Q1" s="107"/>
      <c r="R1" s="107"/>
      <c r="S1" s="5"/>
    </row>
    <row r="2" spans="1:23" ht="63" customHeight="1" x14ac:dyDescent="0.25">
      <c r="A2" s="108" t="s">
        <v>41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10"/>
      <c r="S2" s="5"/>
    </row>
    <row r="3" spans="1:23" ht="53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2"/>
    </row>
    <row r="4" spans="1:23" ht="29.2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3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73"/>
      <c r="S5" s="8"/>
    </row>
    <row r="6" spans="1:23" ht="39.75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48</v>
      </c>
      <c r="U6" s="84"/>
      <c r="V6" s="84" t="s">
        <v>49</v>
      </c>
      <c r="W6" s="84"/>
    </row>
    <row r="7" spans="1:23" ht="35.25" customHeight="1" x14ac:dyDescent="0.25">
      <c r="A7" s="22">
        <v>1</v>
      </c>
      <c r="B7" s="85" t="s">
        <v>7</v>
      </c>
      <c r="C7" s="85"/>
      <c r="D7" s="23"/>
      <c r="E7" s="23">
        <v>13</v>
      </c>
      <c r="F7" s="23"/>
      <c r="G7" s="23">
        <v>4</v>
      </c>
      <c r="H7" s="23">
        <v>9</v>
      </c>
      <c r="I7" s="23"/>
      <c r="J7" s="23"/>
      <c r="K7" s="23">
        <v>13</v>
      </c>
      <c r="L7" s="23"/>
      <c r="M7" s="23"/>
      <c r="N7" s="23">
        <v>5</v>
      </c>
      <c r="O7" s="23">
        <v>2</v>
      </c>
      <c r="P7" s="23"/>
      <c r="Q7" s="23"/>
      <c r="R7" s="23">
        <v>3</v>
      </c>
      <c r="S7" s="3"/>
      <c r="T7" s="41">
        <f>D7+E7</f>
        <v>13</v>
      </c>
      <c r="U7" s="41">
        <f>F7+K7+L7</f>
        <v>13</v>
      </c>
      <c r="V7" s="41">
        <f>K7</f>
        <v>13</v>
      </c>
      <c r="W7" s="41">
        <f>G7+H7+I7+J7</f>
        <v>13</v>
      </c>
    </row>
    <row r="8" spans="1:23" ht="27" customHeight="1" x14ac:dyDescent="0.25">
      <c r="A8" s="25">
        <v>2</v>
      </c>
      <c r="B8" s="86" t="s">
        <v>8</v>
      </c>
      <c r="C8" s="86"/>
      <c r="D8" s="26"/>
      <c r="E8" s="26">
        <v>12</v>
      </c>
      <c r="F8" s="26"/>
      <c r="G8" s="26"/>
      <c r="H8" s="26">
        <v>8</v>
      </c>
      <c r="I8" s="26">
        <v>3</v>
      </c>
      <c r="J8" s="26"/>
      <c r="K8" s="26">
        <v>11</v>
      </c>
      <c r="L8" s="26">
        <v>1</v>
      </c>
      <c r="M8" s="26">
        <v>1</v>
      </c>
      <c r="N8" s="26">
        <v>3</v>
      </c>
      <c r="O8" s="26"/>
      <c r="P8" s="26"/>
      <c r="Q8" s="26"/>
      <c r="R8" s="26">
        <v>4</v>
      </c>
      <c r="S8" s="3"/>
      <c r="T8" s="41">
        <f t="shared" ref="T8:T24" si="0">D8+E8</f>
        <v>12</v>
      </c>
      <c r="U8" s="41">
        <f t="shared" ref="U8:U24" si="1">F8+K8+L8</f>
        <v>12</v>
      </c>
      <c r="V8" s="41">
        <f t="shared" ref="V8:V24" si="2">K8</f>
        <v>11</v>
      </c>
      <c r="W8" s="41">
        <f t="shared" ref="W8:W24" si="3">G8+H8+I8+J8</f>
        <v>11</v>
      </c>
    </row>
    <row r="9" spans="1:23" ht="23.25" customHeight="1" x14ac:dyDescent="0.25">
      <c r="A9" s="25">
        <v>3</v>
      </c>
      <c r="B9" s="86" t="s">
        <v>9</v>
      </c>
      <c r="C9" s="86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>
        <v>1</v>
      </c>
      <c r="O9" s="26">
        <v>1</v>
      </c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5.25" customHeight="1" x14ac:dyDescent="0.25">
      <c r="A10" s="25">
        <v>4</v>
      </c>
      <c r="B10" s="86" t="s">
        <v>10</v>
      </c>
      <c r="C10" s="86"/>
      <c r="D10" s="26"/>
      <c r="E10" s="26">
        <v>6</v>
      </c>
      <c r="F10" s="26"/>
      <c r="G10" s="26">
        <v>6</v>
      </c>
      <c r="H10" s="26"/>
      <c r="I10" s="26"/>
      <c r="J10" s="26"/>
      <c r="K10" s="26">
        <v>6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  <c r="T10" s="41">
        <f t="shared" si="0"/>
        <v>6</v>
      </c>
      <c r="U10" s="41">
        <f t="shared" si="1"/>
        <v>6</v>
      </c>
      <c r="V10" s="41">
        <f t="shared" si="2"/>
        <v>6</v>
      </c>
      <c r="W10" s="41">
        <f t="shared" si="3"/>
        <v>6</v>
      </c>
    </row>
    <row r="11" spans="1:23" ht="21" customHeight="1" x14ac:dyDescent="0.25">
      <c r="A11" s="25">
        <v>5</v>
      </c>
      <c r="B11" s="86" t="s">
        <v>11</v>
      </c>
      <c r="C11" s="86"/>
      <c r="D11" s="26"/>
      <c r="E11" s="26">
        <v>40</v>
      </c>
      <c r="F11" s="26">
        <v>2</v>
      </c>
      <c r="G11" s="26">
        <v>3</v>
      </c>
      <c r="H11" s="26">
        <v>35</v>
      </c>
      <c r="I11" s="26"/>
      <c r="J11" s="26"/>
      <c r="K11" s="26">
        <v>38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40</v>
      </c>
      <c r="U11" s="41">
        <f t="shared" si="1"/>
        <v>40</v>
      </c>
      <c r="V11" s="41">
        <f t="shared" si="2"/>
        <v>38</v>
      </c>
      <c r="W11" s="41">
        <f t="shared" si="3"/>
        <v>38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>
        <v>3</v>
      </c>
      <c r="F12" s="26"/>
      <c r="G12" s="26"/>
      <c r="H12" s="26">
        <v>3</v>
      </c>
      <c r="I12" s="26"/>
      <c r="J12" s="26"/>
      <c r="K12" s="26">
        <v>3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3</v>
      </c>
      <c r="U12" s="41">
        <f t="shared" si="1"/>
        <v>3</v>
      </c>
      <c r="V12" s="41">
        <f t="shared" si="2"/>
        <v>3</v>
      </c>
      <c r="W12" s="41">
        <f t="shared" si="3"/>
        <v>3</v>
      </c>
    </row>
    <row r="13" spans="1:23" ht="27.75" customHeight="1" x14ac:dyDescent="0.25">
      <c r="A13" s="25">
        <v>7</v>
      </c>
      <c r="B13" s="91" t="s">
        <v>13</v>
      </c>
      <c r="C13" s="91"/>
      <c r="D13" s="26"/>
      <c r="E13" s="26">
        <v>1</v>
      </c>
      <c r="F13" s="26"/>
      <c r="G13" s="26"/>
      <c r="H13" s="26"/>
      <c r="I13" s="26">
        <v>1</v>
      </c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1</v>
      </c>
      <c r="U13" s="41">
        <f t="shared" si="1"/>
        <v>1</v>
      </c>
      <c r="V13" s="41">
        <f t="shared" si="2"/>
        <v>1</v>
      </c>
      <c r="W13" s="41">
        <f t="shared" si="3"/>
        <v>1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>
        <v>89</v>
      </c>
      <c r="F15" s="26"/>
      <c r="G15" s="26"/>
      <c r="H15" s="26">
        <v>89</v>
      </c>
      <c r="I15" s="26"/>
      <c r="J15" s="26"/>
      <c r="K15" s="26">
        <v>89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89</v>
      </c>
      <c r="U15" s="41">
        <f t="shared" si="1"/>
        <v>89</v>
      </c>
      <c r="V15" s="41">
        <f t="shared" si="2"/>
        <v>89</v>
      </c>
      <c r="W15" s="41">
        <f t="shared" si="3"/>
        <v>89</v>
      </c>
    </row>
    <row r="16" spans="1:23" ht="27.75" customHeight="1" x14ac:dyDescent="0.25">
      <c r="A16" s="52">
        <v>10</v>
      </c>
      <c r="B16" s="93" t="s">
        <v>16</v>
      </c>
      <c r="C16" s="94"/>
      <c r="D16" s="28">
        <v>4</v>
      </c>
      <c r="E16" s="28">
        <v>15</v>
      </c>
      <c r="F16" s="28"/>
      <c r="G16" s="28">
        <v>10</v>
      </c>
      <c r="H16" s="28">
        <v>2</v>
      </c>
      <c r="I16" s="28"/>
      <c r="J16" s="28"/>
      <c r="K16" s="28">
        <v>12</v>
      </c>
      <c r="L16" s="28">
        <v>7</v>
      </c>
      <c r="M16" s="28"/>
      <c r="N16" s="28">
        <v>8</v>
      </c>
      <c r="O16" s="28">
        <v>3</v>
      </c>
      <c r="P16" s="28">
        <v>2</v>
      </c>
      <c r="Q16" s="28"/>
      <c r="R16" s="28">
        <v>5</v>
      </c>
      <c r="S16" s="3"/>
      <c r="T16" s="41">
        <f t="shared" si="0"/>
        <v>19</v>
      </c>
      <c r="U16" s="41">
        <f t="shared" si="1"/>
        <v>19</v>
      </c>
      <c r="V16" s="41">
        <f t="shared" si="2"/>
        <v>12</v>
      </c>
      <c r="W16" s="41">
        <f t="shared" si="3"/>
        <v>12</v>
      </c>
    </row>
    <row r="17" spans="1:23" ht="45" customHeight="1" x14ac:dyDescent="0.25">
      <c r="A17" s="52">
        <v>11</v>
      </c>
      <c r="B17" s="93" t="s">
        <v>51</v>
      </c>
      <c r="C17" s="9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42.75" customHeight="1" x14ac:dyDescent="0.25">
      <c r="A18" s="98" t="s">
        <v>18</v>
      </c>
      <c r="B18" s="98"/>
      <c r="C18" s="99"/>
      <c r="D18" s="111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4"/>
      <c r="T18" s="53"/>
      <c r="U18" s="54"/>
      <c r="V18" s="54"/>
      <c r="W18" s="55"/>
    </row>
    <row r="19" spans="1:23" ht="33.75" customHeight="1" x14ac:dyDescent="0.25">
      <c r="A19" s="30">
        <v>1</v>
      </c>
      <c r="B19" s="90" t="s">
        <v>19</v>
      </c>
      <c r="C19" s="9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0" customHeight="1" x14ac:dyDescent="0.25">
      <c r="A20" s="31">
        <v>2</v>
      </c>
      <c r="B20" s="90" t="s">
        <v>20</v>
      </c>
      <c r="C20" s="90"/>
      <c r="D20" s="26"/>
      <c r="E20" s="26">
        <v>6</v>
      </c>
      <c r="F20" s="26">
        <v>1</v>
      </c>
      <c r="G20" s="26">
        <v>1</v>
      </c>
      <c r="H20" s="26">
        <v>3</v>
      </c>
      <c r="I20" s="26"/>
      <c r="J20" s="26"/>
      <c r="K20" s="26">
        <v>4</v>
      </c>
      <c r="L20" s="26">
        <v>1</v>
      </c>
      <c r="M20" s="26"/>
      <c r="N20" s="26"/>
      <c r="O20" s="26"/>
      <c r="P20" s="26"/>
      <c r="Q20" s="26"/>
      <c r="R20" s="26"/>
      <c r="S20" s="3"/>
      <c r="T20" s="41">
        <f t="shared" si="0"/>
        <v>6</v>
      </c>
      <c r="U20" s="41">
        <f t="shared" si="1"/>
        <v>6</v>
      </c>
      <c r="V20" s="41">
        <f t="shared" si="2"/>
        <v>4</v>
      </c>
      <c r="W20" s="41">
        <f t="shared" si="3"/>
        <v>4</v>
      </c>
    </row>
    <row r="21" spans="1:23" ht="27" customHeight="1" x14ac:dyDescent="0.25">
      <c r="A21" s="30">
        <v>3</v>
      </c>
      <c r="B21" s="86" t="s">
        <v>21</v>
      </c>
      <c r="C21" s="86"/>
      <c r="D21" s="26">
        <v>1</v>
      </c>
      <c r="E21" s="26"/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1">
        <f t="shared" si="0"/>
        <v>1</v>
      </c>
      <c r="U21" s="41">
        <f t="shared" si="1"/>
        <v>1</v>
      </c>
      <c r="V21" s="41">
        <f t="shared" si="2"/>
        <v>1</v>
      </c>
      <c r="W21" s="41">
        <f t="shared" si="3"/>
        <v>1</v>
      </c>
    </row>
    <row r="22" spans="1:23" ht="25.5" customHeight="1" x14ac:dyDescent="0.25">
      <c r="A22" s="31">
        <v>4</v>
      </c>
      <c r="B22" s="86" t="s">
        <v>22</v>
      </c>
      <c r="C22" s="86"/>
      <c r="D22" s="26"/>
      <c r="E22" s="26">
        <v>5</v>
      </c>
      <c r="F22" s="26"/>
      <c r="G22" s="26">
        <v>2</v>
      </c>
      <c r="H22" s="26">
        <v>1</v>
      </c>
      <c r="I22" s="26"/>
      <c r="J22" s="26">
        <v>1</v>
      </c>
      <c r="K22" s="26">
        <v>4</v>
      </c>
      <c r="L22" s="26">
        <v>1</v>
      </c>
      <c r="M22" s="26"/>
      <c r="N22" s="26"/>
      <c r="O22" s="26"/>
      <c r="P22" s="26"/>
      <c r="Q22" s="26"/>
      <c r="R22" s="26"/>
      <c r="S22" s="3"/>
      <c r="T22" s="41">
        <f t="shared" si="0"/>
        <v>5</v>
      </c>
      <c r="U22" s="41">
        <f t="shared" si="1"/>
        <v>5</v>
      </c>
      <c r="V22" s="41">
        <f t="shared" si="2"/>
        <v>4</v>
      </c>
      <c r="W22" s="41">
        <f t="shared" si="3"/>
        <v>4</v>
      </c>
    </row>
    <row r="23" spans="1:23" ht="25.5" customHeight="1" thickBot="1" x14ac:dyDescent="0.3">
      <c r="A23" s="32">
        <v>5</v>
      </c>
      <c r="B23" s="95" t="s">
        <v>23</v>
      </c>
      <c r="C23" s="95"/>
      <c r="D23" s="28"/>
      <c r="E23" s="28">
        <v>6</v>
      </c>
      <c r="F23" s="28"/>
      <c r="G23" s="28"/>
      <c r="H23" s="28">
        <v>6</v>
      </c>
      <c r="I23" s="28"/>
      <c r="J23" s="28"/>
      <c r="K23" s="28">
        <v>6</v>
      </c>
      <c r="L23" s="28"/>
      <c r="M23" s="28"/>
      <c r="N23" s="28"/>
      <c r="O23" s="28"/>
      <c r="P23" s="28"/>
      <c r="Q23" s="28"/>
      <c r="R23" s="28"/>
      <c r="S23" s="3"/>
      <c r="T23" s="41">
        <f t="shared" si="0"/>
        <v>6</v>
      </c>
      <c r="U23" s="41">
        <f t="shared" si="1"/>
        <v>6</v>
      </c>
      <c r="V23" s="41">
        <f t="shared" si="2"/>
        <v>6</v>
      </c>
      <c r="W23" s="41">
        <f t="shared" si="3"/>
        <v>6</v>
      </c>
    </row>
    <row r="24" spans="1:23" s="11" customFormat="1" ht="30" customHeight="1" thickBot="1" x14ac:dyDescent="0.3">
      <c r="A24" s="96" t="s">
        <v>24</v>
      </c>
      <c r="B24" s="97"/>
      <c r="C24" s="97"/>
      <c r="D24" s="46">
        <f>D7+D8+D9+D10+D11+D12+D13+D14+D15+D17+D19+D20+D21+D22+D23+D16</f>
        <v>5</v>
      </c>
      <c r="E24" s="46">
        <f t="shared" ref="E24:R24" si="4">E7+E8+E9+E10+E11+E12+E13+E14+E15+E17+E19+E20+E21+E22+E23+E16</f>
        <v>197</v>
      </c>
      <c r="F24" s="46">
        <f t="shared" si="4"/>
        <v>3</v>
      </c>
      <c r="G24" s="46">
        <f t="shared" si="4"/>
        <v>26</v>
      </c>
      <c r="H24" s="46">
        <f t="shared" si="4"/>
        <v>158</v>
      </c>
      <c r="I24" s="46">
        <f t="shared" si="4"/>
        <v>4</v>
      </c>
      <c r="J24" s="46">
        <f t="shared" si="4"/>
        <v>1</v>
      </c>
      <c r="K24" s="46">
        <f t="shared" si="4"/>
        <v>189</v>
      </c>
      <c r="L24" s="46">
        <f t="shared" si="4"/>
        <v>10</v>
      </c>
      <c r="M24" s="46">
        <f t="shared" si="4"/>
        <v>1</v>
      </c>
      <c r="N24" s="46">
        <f t="shared" si="4"/>
        <v>18</v>
      </c>
      <c r="O24" s="46">
        <f t="shared" si="4"/>
        <v>6</v>
      </c>
      <c r="P24" s="46">
        <f t="shared" si="4"/>
        <v>2</v>
      </c>
      <c r="Q24" s="46">
        <f t="shared" si="4"/>
        <v>0</v>
      </c>
      <c r="R24" s="46">
        <f t="shared" si="4"/>
        <v>13</v>
      </c>
      <c r="S24" s="10"/>
      <c r="T24" s="41">
        <f t="shared" si="0"/>
        <v>202</v>
      </c>
      <c r="U24" s="41">
        <f t="shared" si="1"/>
        <v>202</v>
      </c>
      <c r="V24" s="41">
        <f t="shared" si="2"/>
        <v>189</v>
      </c>
      <c r="W24" s="41">
        <f t="shared" si="3"/>
        <v>189</v>
      </c>
    </row>
  </sheetData>
  <mergeCells count="41"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0" zoomScale="85" zoomScaleNormal="85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23" width="9.140625" style="1" hidden="1" customWidth="1"/>
    <col min="24" max="16384" width="9.140625" style="1"/>
  </cols>
  <sheetData>
    <row r="1" spans="1:23" ht="56.25" customHeight="1" x14ac:dyDescent="0.25">
      <c r="A1" s="60" t="s">
        <v>52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107" t="s">
        <v>55</v>
      </c>
      <c r="Q1" s="107"/>
      <c r="R1" s="107"/>
      <c r="S1" s="5"/>
    </row>
    <row r="2" spans="1:23" ht="63" customHeight="1" x14ac:dyDescent="0.25">
      <c r="A2" s="112" t="s">
        <v>50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10"/>
      <c r="S2" s="5"/>
    </row>
    <row r="3" spans="1:23" ht="53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2"/>
    </row>
    <row r="4" spans="1:23" ht="29.2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3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50" t="s">
        <v>37</v>
      </c>
      <c r="N5" s="50" t="s">
        <v>3</v>
      </c>
      <c r="O5" s="81"/>
      <c r="P5" s="50" t="s">
        <v>38</v>
      </c>
      <c r="Q5" s="50" t="s">
        <v>4</v>
      </c>
      <c r="R5" s="73"/>
      <c r="S5" s="8"/>
    </row>
    <row r="6" spans="1:23" ht="39.75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48</v>
      </c>
      <c r="U6" s="84"/>
      <c r="V6" s="84" t="s">
        <v>49</v>
      </c>
      <c r="W6" s="84"/>
    </row>
    <row r="7" spans="1:23" ht="35.25" customHeight="1" x14ac:dyDescent="0.25">
      <c r="A7" s="22">
        <v>1</v>
      </c>
      <c r="B7" s="85" t="s">
        <v>7</v>
      </c>
      <c r="C7" s="85"/>
      <c r="D7" s="56"/>
      <c r="E7" s="56">
        <v>27</v>
      </c>
      <c r="F7" s="56"/>
      <c r="G7" s="56">
        <v>3</v>
      </c>
      <c r="H7" s="56">
        <v>24</v>
      </c>
      <c r="I7" s="56"/>
      <c r="J7" s="56"/>
      <c r="K7" s="56">
        <v>27</v>
      </c>
      <c r="L7" s="56"/>
      <c r="M7" s="56"/>
      <c r="N7" s="56">
        <v>8</v>
      </c>
      <c r="O7" s="56">
        <v>4</v>
      </c>
      <c r="P7" s="56"/>
      <c r="Q7" s="56"/>
      <c r="R7" s="56">
        <v>4</v>
      </c>
      <c r="S7" s="23"/>
      <c r="T7" s="41">
        <f>D7+E7</f>
        <v>27</v>
      </c>
      <c r="U7" s="41">
        <f>F7+K7+L7</f>
        <v>27</v>
      </c>
      <c r="V7" s="41">
        <f>K7</f>
        <v>27</v>
      </c>
      <c r="W7" s="41">
        <f>G7+H7+I7+J7</f>
        <v>27</v>
      </c>
    </row>
    <row r="8" spans="1:23" ht="27" customHeight="1" x14ac:dyDescent="0.25">
      <c r="A8" s="25">
        <v>2</v>
      </c>
      <c r="B8" s="86" t="s">
        <v>8</v>
      </c>
      <c r="C8" s="86"/>
      <c r="D8" s="56"/>
      <c r="E8" s="56">
        <v>14</v>
      </c>
      <c r="F8" s="56"/>
      <c r="G8" s="56"/>
      <c r="H8" s="56">
        <v>13</v>
      </c>
      <c r="I8" s="56"/>
      <c r="J8" s="56"/>
      <c r="K8" s="56">
        <v>13</v>
      </c>
      <c r="L8" s="56">
        <v>1</v>
      </c>
      <c r="M8" s="56"/>
      <c r="N8" s="56">
        <v>4</v>
      </c>
      <c r="O8" s="56"/>
      <c r="P8" s="56"/>
      <c r="Q8" s="56"/>
      <c r="R8" s="56">
        <v>4</v>
      </c>
      <c r="S8" s="23"/>
      <c r="T8" s="41">
        <f t="shared" ref="T8:T24" si="0">D8+E8</f>
        <v>14</v>
      </c>
      <c r="U8" s="41">
        <f t="shared" ref="U8:U24" si="1">F8+K8+L8</f>
        <v>14</v>
      </c>
      <c r="V8" s="41">
        <f t="shared" ref="V8:V24" si="2">K8</f>
        <v>13</v>
      </c>
      <c r="W8" s="41">
        <f t="shared" ref="W8:W24" si="3">G8+H8+I8+J8</f>
        <v>13</v>
      </c>
    </row>
    <row r="9" spans="1:23" ht="23.25" customHeight="1" x14ac:dyDescent="0.25">
      <c r="A9" s="25">
        <v>3</v>
      </c>
      <c r="B9" s="86" t="s">
        <v>9</v>
      </c>
      <c r="C9" s="86"/>
      <c r="D9" s="56"/>
      <c r="E9" s="56">
        <v>7</v>
      </c>
      <c r="F9" s="56"/>
      <c r="G9" s="56">
        <v>1</v>
      </c>
      <c r="H9" s="56">
        <v>6</v>
      </c>
      <c r="I9" s="56"/>
      <c r="J9" s="56"/>
      <c r="K9" s="56">
        <v>7</v>
      </c>
      <c r="L9" s="56"/>
      <c r="M9" s="56"/>
      <c r="N9" s="56">
        <v>2</v>
      </c>
      <c r="O9" s="56"/>
      <c r="P9" s="56"/>
      <c r="Q9" s="56"/>
      <c r="R9" s="56">
        <v>2</v>
      </c>
      <c r="S9" s="23"/>
      <c r="T9" s="41">
        <f t="shared" si="0"/>
        <v>7</v>
      </c>
      <c r="U9" s="41">
        <f t="shared" si="1"/>
        <v>7</v>
      </c>
      <c r="V9" s="41">
        <f t="shared" si="2"/>
        <v>7</v>
      </c>
      <c r="W9" s="41">
        <f t="shared" si="3"/>
        <v>7</v>
      </c>
    </row>
    <row r="10" spans="1:23" ht="35.25" customHeight="1" x14ac:dyDescent="0.25">
      <c r="A10" s="25">
        <v>4</v>
      </c>
      <c r="B10" s="86" t="s">
        <v>10</v>
      </c>
      <c r="C10" s="86"/>
      <c r="D10" s="56"/>
      <c r="E10" s="56">
        <v>18</v>
      </c>
      <c r="F10" s="56"/>
      <c r="G10" s="56">
        <v>17</v>
      </c>
      <c r="H10" s="56">
        <v>1</v>
      </c>
      <c r="I10" s="56"/>
      <c r="J10" s="56"/>
      <c r="K10" s="56">
        <v>18</v>
      </c>
      <c r="L10" s="56"/>
      <c r="M10" s="56"/>
      <c r="N10" s="56">
        <v>2</v>
      </c>
      <c r="O10" s="56"/>
      <c r="P10" s="56"/>
      <c r="Q10" s="56"/>
      <c r="R10" s="56">
        <v>2</v>
      </c>
      <c r="S10" s="23"/>
      <c r="T10" s="41">
        <f t="shared" si="0"/>
        <v>18</v>
      </c>
      <c r="U10" s="41">
        <f t="shared" si="1"/>
        <v>18</v>
      </c>
      <c r="V10" s="41">
        <f t="shared" si="2"/>
        <v>18</v>
      </c>
      <c r="W10" s="41">
        <f t="shared" si="3"/>
        <v>18</v>
      </c>
    </row>
    <row r="11" spans="1:23" ht="21" customHeight="1" x14ac:dyDescent="0.25">
      <c r="A11" s="25">
        <v>5</v>
      </c>
      <c r="B11" s="86" t="s">
        <v>11</v>
      </c>
      <c r="C11" s="86"/>
      <c r="D11" s="56"/>
      <c r="E11" s="56">
        <v>73</v>
      </c>
      <c r="F11" s="56"/>
      <c r="G11" s="56">
        <v>8</v>
      </c>
      <c r="H11" s="56">
        <v>65</v>
      </c>
      <c r="I11" s="56"/>
      <c r="J11" s="56"/>
      <c r="K11" s="56">
        <v>73</v>
      </c>
      <c r="L11" s="56"/>
      <c r="M11" s="56"/>
      <c r="N11" s="56">
        <v>1</v>
      </c>
      <c r="O11" s="56"/>
      <c r="P11" s="56"/>
      <c r="Q11" s="56"/>
      <c r="R11" s="56">
        <v>1</v>
      </c>
      <c r="S11" s="23"/>
      <c r="T11" s="41">
        <f t="shared" si="0"/>
        <v>73</v>
      </c>
      <c r="U11" s="41">
        <f t="shared" si="1"/>
        <v>73</v>
      </c>
      <c r="V11" s="41">
        <f t="shared" si="2"/>
        <v>73</v>
      </c>
      <c r="W11" s="41">
        <f t="shared" si="3"/>
        <v>73</v>
      </c>
    </row>
    <row r="12" spans="1:23" ht="45" customHeight="1" x14ac:dyDescent="0.25">
      <c r="A12" s="25">
        <v>6</v>
      </c>
      <c r="B12" s="91" t="s">
        <v>12</v>
      </c>
      <c r="C12" s="91"/>
      <c r="D12" s="56"/>
      <c r="E12" s="56">
        <v>3</v>
      </c>
      <c r="F12" s="56"/>
      <c r="G12" s="56"/>
      <c r="H12" s="56">
        <v>3</v>
      </c>
      <c r="I12" s="56"/>
      <c r="J12" s="56"/>
      <c r="K12" s="56">
        <v>3</v>
      </c>
      <c r="L12" s="56"/>
      <c r="M12" s="56"/>
      <c r="N12" s="56"/>
      <c r="O12" s="56"/>
      <c r="P12" s="56"/>
      <c r="Q12" s="56"/>
      <c r="R12" s="56"/>
      <c r="S12" s="23"/>
      <c r="T12" s="41">
        <f t="shared" si="0"/>
        <v>3</v>
      </c>
      <c r="U12" s="41">
        <f t="shared" si="1"/>
        <v>3</v>
      </c>
      <c r="V12" s="41">
        <f t="shared" si="2"/>
        <v>3</v>
      </c>
      <c r="W12" s="41">
        <f t="shared" si="3"/>
        <v>3</v>
      </c>
    </row>
    <row r="13" spans="1:23" ht="27.75" customHeight="1" x14ac:dyDescent="0.25">
      <c r="A13" s="25">
        <v>7</v>
      </c>
      <c r="B13" s="91" t="s">
        <v>13</v>
      </c>
      <c r="C13" s="91"/>
      <c r="D13" s="56"/>
      <c r="E13" s="56">
        <v>3</v>
      </c>
      <c r="F13" s="56"/>
      <c r="G13" s="56">
        <v>1</v>
      </c>
      <c r="H13" s="56">
        <v>2</v>
      </c>
      <c r="I13" s="56"/>
      <c r="J13" s="56"/>
      <c r="K13" s="56">
        <v>3</v>
      </c>
      <c r="L13" s="56"/>
      <c r="M13" s="56"/>
      <c r="N13" s="56"/>
      <c r="O13" s="56"/>
      <c r="P13" s="56"/>
      <c r="Q13" s="56"/>
      <c r="R13" s="56"/>
      <c r="S13" s="23"/>
      <c r="T13" s="41">
        <f t="shared" si="0"/>
        <v>3</v>
      </c>
      <c r="U13" s="41">
        <f t="shared" si="1"/>
        <v>3</v>
      </c>
      <c r="V13" s="41">
        <f t="shared" si="2"/>
        <v>3</v>
      </c>
      <c r="W13" s="41">
        <f t="shared" si="3"/>
        <v>3</v>
      </c>
    </row>
    <row r="14" spans="1:23" ht="45" customHeight="1" x14ac:dyDescent="0.25">
      <c r="A14" s="25">
        <v>8</v>
      </c>
      <c r="B14" s="91" t="s">
        <v>14</v>
      </c>
      <c r="C14" s="91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2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56"/>
      <c r="E15" s="56">
        <v>81</v>
      </c>
      <c r="F15" s="56"/>
      <c r="G15" s="56"/>
      <c r="H15" s="56">
        <v>81</v>
      </c>
      <c r="I15" s="56"/>
      <c r="J15" s="56"/>
      <c r="K15" s="56">
        <v>81</v>
      </c>
      <c r="L15" s="56"/>
      <c r="M15" s="56"/>
      <c r="N15" s="56"/>
      <c r="O15" s="56"/>
      <c r="P15" s="56"/>
      <c r="Q15" s="56"/>
      <c r="R15" s="56"/>
      <c r="S15" s="23"/>
      <c r="T15" s="41">
        <f t="shared" si="0"/>
        <v>81</v>
      </c>
      <c r="U15" s="41">
        <f t="shared" si="1"/>
        <v>81</v>
      </c>
      <c r="V15" s="41">
        <f t="shared" si="2"/>
        <v>81</v>
      </c>
      <c r="W15" s="41">
        <f t="shared" si="3"/>
        <v>81</v>
      </c>
    </row>
    <row r="16" spans="1:23" ht="27.75" customHeight="1" x14ac:dyDescent="0.25">
      <c r="A16" s="52">
        <v>10</v>
      </c>
      <c r="B16" s="93" t="s">
        <v>16</v>
      </c>
      <c r="C16" s="94"/>
      <c r="D16" s="56"/>
      <c r="E16" s="56">
        <v>8</v>
      </c>
      <c r="F16" s="56"/>
      <c r="G16" s="56">
        <v>3</v>
      </c>
      <c r="H16" s="56">
        <v>1</v>
      </c>
      <c r="I16" s="56"/>
      <c r="J16" s="56">
        <v>1</v>
      </c>
      <c r="K16" s="56">
        <v>5</v>
      </c>
      <c r="L16" s="56">
        <v>3</v>
      </c>
      <c r="M16" s="56"/>
      <c r="N16" s="56">
        <v>2</v>
      </c>
      <c r="O16" s="56">
        <v>2</v>
      </c>
      <c r="P16" s="56"/>
      <c r="Q16" s="56"/>
      <c r="R16" s="56"/>
      <c r="S16" s="23"/>
      <c r="T16" s="41">
        <f t="shared" si="0"/>
        <v>8</v>
      </c>
      <c r="U16" s="41">
        <f t="shared" si="1"/>
        <v>8</v>
      </c>
      <c r="V16" s="41">
        <f t="shared" si="2"/>
        <v>5</v>
      </c>
      <c r="W16" s="41">
        <f t="shared" si="3"/>
        <v>5</v>
      </c>
    </row>
    <row r="17" spans="1:23" ht="45" customHeight="1" x14ac:dyDescent="0.25">
      <c r="A17" s="52">
        <v>11</v>
      </c>
      <c r="B17" s="93" t="s">
        <v>51</v>
      </c>
      <c r="C17" s="94"/>
      <c r="D17" s="23"/>
      <c r="E17" s="23">
        <v>1</v>
      </c>
      <c r="F17" s="23"/>
      <c r="G17" s="23"/>
      <c r="H17" s="23">
        <v>1</v>
      </c>
      <c r="I17" s="23"/>
      <c r="J17" s="23"/>
      <c r="K17" s="23">
        <v>1</v>
      </c>
      <c r="L17" s="23"/>
      <c r="M17" s="23"/>
      <c r="N17" s="23"/>
      <c r="O17" s="23"/>
      <c r="P17" s="23"/>
      <c r="Q17" s="23"/>
      <c r="R17" s="23"/>
      <c r="S17" s="23"/>
      <c r="T17" s="41">
        <f t="shared" si="0"/>
        <v>1</v>
      </c>
      <c r="U17" s="41">
        <f t="shared" si="1"/>
        <v>1</v>
      </c>
      <c r="V17" s="41">
        <f t="shared" si="2"/>
        <v>1</v>
      </c>
      <c r="W17" s="41">
        <f t="shared" si="3"/>
        <v>1</v>
      </c>
    </row>
    <row r="18" spans="1:23" ht="42.75" customHeight="1" x14ac:dyDescent="0.25">
      <c r="A18" s="98" t="s">
        <v>18</v>
      </c>
      <c r="B18" s="98"/>
      <c r="C18" s="99"/>
      <c r="D18" s="111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4"/>
      <c r="T18" s="53"/>
      <c r="U18" s="54"/>
      <c r="V18" s="54"/>
      <c r="W18" s="55"/>
    </row>
    <row r="19" spans="1:23" ht="33.75" customHeight="1" x14ac:dyDescent="0.25">
      <c r="A19" s="30">
        <v>1</v>
      </c>
      <c r="B19" s="90" t="s">
        <v>19</v>
      </c>
      <c r="C19" s="90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0" customHeight="1" x14ac:dyDescent="0.25">
      <c r="A20" s="31">
        <v>2</v>
      </c>
      <c r="B20" s="90" t="s">
        <v>20</v>
      </c>
      <c r="C20" s="90"/>
      <c r="D20" s="57"/>
      <c r="E20" s="57">
        <v>3</v>
      </c>
      <c r="F20" s="57"/>
      <c r="G20" s="57"/>
      <c r="H20" s="57">
        <v>1</v>
      </c>
      <c r="I20" s="57"/>
      <c r="J20" s="57"/>
      <c r="K20" s="57">
        <v>1</v>
      </c>
      <c r="L20" s="57">
        <v>2</v>
      </c>
      <c r="M20" s="57"/>
      <c r="N20" s="57"/>
      <c r="O20" s="57"/>
      <c r="P20" s="57"/>
      <c r="Q20" s="57"/>
      <c r="R20" s="57"/>
      <c r="S20" s="3"/>
      <c r="T20" s="41">
        <f t="shared" si="0"/>
        <v>3</v>
      </c>
      <c r="U20" s="41">
        <f t="shared" si="1"/>
        <v>3</v>
      </c>
      <c r="V20" s="41">
        <f t="shared" si="2"/>
        <v>1</v>
      </c>
      <c r="W20" s="41">
        <f t="shared" si="3"/>
        <v>1</v>
      </c>
    </row>
    <row r="21" spans="1:23" ht="27" customHeight="1" x14ac:dyDescent="0.25">
      <c r="A21" s="30">
        <v>3</v>
      </c>
      <c r="B21" s="86" t="s">
        <v>21</v>
      </c>
      <c r="C21" s="8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5.5" customHeight="1" x14ac:dyDescent="0.25">
      <c r="A22" s="31">
        <v>4</v>
      </c>
      <c r="B22" s="86" t="s">
        <v>22</v>
      </c>
      <c r="C22" s="86"/>
      <c r="D22" s="57"/>
      <c r="E22" s="57">
        <v>9</v>
      </c>
      <c r="F22" s="57"/>
      <c r="G22" s="57">
        <v>4</v>
      </c>
      <c r="H22" s="57">
        <v>4</v>
      </c>
      <c r="I22" s="57"/>
      <c r="J22" s="57"/>
      <c r="K22" s="57">
        <v>8</v>
      </c>
      <c r="L22" s="57">
        <v>1</v>
      </c>
      <c r="M22" s="57"/>
      <c r="N22" s="57"/>
      <c r="O22" s="57"/>
      <c r="P22" s="57"/>
      <c r="Q22" s="57"/>
      <c r="R22" s="57"/>
      <c r="S22" s="3"/>
      <c r="T22" s="41">
        <f t="shared" si="0"/>
        <v>9</v>
      </c>
      <c r="U22" s="41">
        <f t="shared" si="1"/>
        <v>9</v>
      </c>
      <c r="V22" s="41">
        <f t="shared" si="2"/>
        <v>8</v>
      </c>
      <c r="W22" s="41">
        <f t="shared" si="3"/>
        <v>8</v>
      </c>
    </row>
    <row r="23" spans="1:23" ht="25.5" customHeight="1" thickBot="1" x14ac:dyDescent="0.3">
      <c r="A23" s="32">
        <v>5</v>
      </c>
      <c r="B23" s="95" t="s">
        <v>23</v>
      </c>
      <c r="C23" s="95"/>
      <c r="D23" s="58"/>
      <c r="E23" s="58">
        <v>3</v>
      </c>
      <c r="F23" s="58"/>
      <c r="G23" s="58"/>
      <c r="H23" s="58">
        <v>1</v>
      </c>
      <c r="I23" s="58"/>
      <c r="J23" s="58"/>
      <c r="K23" s="58">
        <v>1</v>
      </c>
      <c r="L23" s="58">
        <v>2</v>
      </c>
      <c r="M23" s="58"/>
      <c r="N23" s="58"/>
      <c r="O23" s="58"/>
      <c r="P23" s="58"/>
      <c r="Q23" s="58"/>
      <c r="R23" s="58"/>
      <c r="S23" s="3"/>
      <c r="T23" s="41">
        <f t="shared" si="0"/>
        <v>3</v>
      </c>
      <c r="U23" s="41">
        <f t="shared" si="1"/>
        <v>3</v>
      </c>
      <c r="V23" s="41">
        <f t="shared" si="2"/>
        <v>1</v>
      </c>
      <c r="W23" s="41">
        <f t="shared" si="3"/>
        <v>1</v>
      </c>
    </row>
    <row r="24" spans="1:23" s="11" customFormat="1" ht="30" customHeight="1" thickBot="1" x14ac:dyDescent="0.3">
      <c r="A24" s="96" t="s">
        <v>24</v>
      </c>
      <c r="B24" s="97"/>
      <c r="C24" s="97"/>
      <c r="D24" s="46">
        <f>D7+D8+D9+D10+D11+D12+D13+D14+D15+D17+D19+D20+D21+D22+D23+D16</f>
        <v>0</v>
      </c>
      <c r="E24" s="46">
        <f t="shared" ref="E24:R24" si="4">E7+E8+E9+E10+E11+E12+E13+E14+E15+E17+E19+E20+E21+E22+E23+E16</f>
        <v>250</v>
      </c>
      <c r="F24" s="46">
        <f t="shared" si="4"/>
        <v>0</v>
      </c>
      <c r="G24" s="46">
        <f t="shared" si="4"/>
        <v>37</v>
      </c>
      <c r="H24" s="46">
        <f t="shared" si="4"/>
        <v>203</v>
      </c>
      <c r="I24" s="46">
        <f t="shared" si="4"/>
        <v>0</v>
      </c>
      <c r="J24" s="46">
        <f t="shared" si="4"/>
        <v>1</v>
      </c>
      <c r="K24" s="46">
        <f t="shared" si="4"/>
        <v>241</v>
      </c>
      <c r="L24" s="46">
        <f t="shared" si="4"/>
        <v>9</v>
      </c>
      <c r="M24" s="46">
        <f t="shared" si="4"/>
        <v>0</v>
      </c>
      <c r="N24" s="46">
        <f t="shared" si="4"/>
        <v>19</v>
      </c>
      <c r="O24" s="46">
        <f t="shared" si="4"/>
        <v>6</v>
      </c>
      <c r="P24" s="46">
        <f t="shared" si="4"/>
        <v>0</v>
      </c>
      <c r="Q24" s="46">
        <f t="shared" si="4"/>
        <v>0</v>
      </c>
      <c r="R24" s="46">
        <f t="shared" si="4"/>
        <v>13</v>
      </c>
      <c r="S24" s="10"/>
      <c r="T24" s="41">
        <f t="shared" si="0"/>
        <v>250</v>
      </c>
      <c r="U24" s="41">
        <f t="shared" si="1"/>
        <v>250</v>
      </c>
      <c r="V24" s="41">
        <f t="shared" si="2"/>
        <v>241</v>
      </c>
      <c r="W24" s="41">
        <f t="shared" si="3"/>
        <v>241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7" zoomScale="75" workbookViewId="0">
      <selection activeCell="S1" sqref="S1:S65536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23" width="9.140625" style="13" hidden="1" customWidth="1"/>
    <col min="24" max="16384" width="9.140625" style="13"/>
  </cols>
  <sheetData>
    <row r="1" spans="1:23" ht="56.25" customHeight="1" x14ac:dyDescent="0.25">
      <c r="A1" s="60" t="s">
        <v>52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107" t="s">
        <v>55</v>
      </c>
      <c r="Q1" s="107"/>
      <c r="R1" s="107"/>
      <c r="S1" s="12"/>
    </row>
    <row r="2" spans="1:23" ht="54.75" customHeight="1" x14ac:dyDescent="0.25">
      <c r="A2" s="65" t="s">
        <v>42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12"/>
    </row>
    <row r="3" spans="1:23" ht="50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14"/>
      <c r="T3" s="15"/>
    </row>
    <row r="4" spans="1:23" ht="42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16"/>
    </row>
    <row r="5" spans="1:23" ht="122.25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73"/>
      <c r="S5" s="38"/>
    </row>
    <row r="6" spans="1:23" ht="43.5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4" t="s">
        <v>48</v>
      </c>
      <c r="U6" s="84"/>
      <c r="V6" s="84" t="s">
        <v>49</v>
      </c>
      <c r="W6" s="84"/>
    </row>
    <row r="7" spans="1:23" ht="29.25" customHeight="1" x14ac:dyDescent="0.25">
      <c r="A7" s="22">
        <v>1</v>
      </c>
      <c r="B7" s="85" t="s">
        <v>7</v>
      </c>
      <c r="C7" s="8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3.25" customHeight="1" x14ac:dyDescent="0.25">
      <c r="A8" s="25">
        <v>2</v>
      </c>
      <c r="B8" s="86" t="s">
        <v>8</v>
      </c>
      <c r="C8" s="8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24" si="0">D8+E8</f>
        <v>0</v>
      </c>
      <c r="U8" s="41">
        <f t="shared" ref="U8:U24" si="1">F8+K8+L8</f>
        <v>0</v>
      </c>
      <c r="V8" s="41">
        <f t="shared" ref="V8:V24" si="2">K8</f>
        <v>0</v>
      </c>
      <c r="W8" s="41">
        <f t="shared" ref="W8:W24" si="3">G8+H8+I8+J8</f>
        <v>0</v>
      </c>
    </row>
    <row r="9" spans="1:23" ht="31.5" customHeight="1" x14ac:dyDescent="0.25">
      <c r="A9" s="25">
        <v>3</v>
      </c>
      <c r="B9" s="86" t="s">
        <v>9</v>
      </c>
      <c r="C9" s="8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86" t="s">
        <v>10</v>
      </c>
      <c r="C10" s="8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0.75" customHeight="1" x14ac:dyDescent="0.25">
      <c r="A11" s="25">
        <v>5</v>
      </c>
      <c r="B11" s="86" t="s">
        <v>11</v>
      </c>
      <c r="C11" s="8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8.5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28.5" customHeight="1" x14ac:dyDescent="0.25">
      <c r="A16" s="52">
        <v>10</v>
      </c>
      <c r="B16" s="93" t="s">
        <v>16</v>
      </c>
      <c r="C16" s="9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52">
        <v>11</v>
      </c>
      <c r="B17" s="93" t="s">
        <v>51</v>
      </c>
      <c r="C17" s="9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9.75" customHeight="1" x14ac:dyDescent="0.25">
      <c r="A18" s="98" t="s">
        <v>18</v>
      </c>
      <c r="B18" s="98"/>
      <c r="C18" s="99"/>
      <c r="D18" s="111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29"/>
      <c r="T18" s="53"/>
      <c r="U18" s="54"/>
      <c r="V18" s="54"/>
      <c r="W18" s="55"/>
    </row>
    <row r="19" spans="1:23" ht="29.25" customHeight="1" x14ac:dyDescent="0.25">
      <c r="A19" s="30">
        <v>1</v>
      </c>
      <c r="B19" s="90" t="s">
        <v>19</v>
      </c>
      <c r="C19" s="9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7.5" customHeight="1" x14ac:dyDescent="0.25">
      <c r="A20" s="31">
        <v>2</v>
      </c>
      <c r="B20" s="90" t="s">
        <v>20</v>
      </c>
      <c r="C20" s="9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6" customHeight="1" x14ac:dyDescent="0.25">
      <c r="A21" s="30">
        <v>3</v>
      </c>
      <c r="B21" s="86" t="s">
        <v>21</v>
      </c>
      <c r="C21" s="8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8.5" customHeight="1" x14ac:dyDescent="0.25">
      <c r="A22" s="31">
        <v>4</v>
      </c>
      <c r="B22" s="86" t="s">
        <v>22</v>
      </c>
      <c r="C22" s="8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28.5" customHeight="1" thickBot="1" x14ac:dyDescent="0.3">
      <c r="A23" s="32">
        <v>5</v>
      </c>
      <c r="B23" s="95" t="s">
        <v>23</v>
      </c>
      <c r="C23" s="95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1">
        <f t="shared" si="0"/>
        <v>0</v>
      </c>
      <c r="U23" s="41">
        <f t="shared" si="1"/>
        <v>0</v>
      </c>
      <c r="V23" s="41">
        <f t="shared" si="2"/>
        <v>0</v>
      </c>
      <c r="W23" s="41">
        <f t="shared" si="3"/>
        <v>0</v>
      </c>
    </row>
    <row r="24" spans="1:23" s="34" customFormat="1" ht="26.25" customHeight="1" thickBot="1" x14ac:dyDescent="0.3">
      <c r="A24" s="96" t="s">
        <v>24</v>
      </c>
      <c r="B24" s="97"/>
      <c r="C24" s="97"/>
      <c r="D24" s="46">
        <f>D7+D8+D9+D10+D11+D12+D13+D14+D15+D17+D19+D20+D21+D22+D23+D16</f>
        <v>0</v>
      </c>
      <c r="E24" s="46">
        <f t="shared" ref="E24:R24" si="4">E7+E8+E9+E10+E11+E12+E13+E14+E15+E17+E19+E20+E21+E22+E23+E16</f>
        <v>0</v>
      </c>
      <c r="F24" s="46">
        <f t="shared" si="4"/>
        <v>0</v>
      </c>
      <c r="G24" s="46">
        <f t="shared" si="4"/>
        <v>0</v>
      </c>
      <c r="H24" s="46">
        <f t="shared" si="4"/>
        <v>0</v>
      </c>
      <c r="I24" s="46">
        <f t="shared" si="4"/>
        <v>0</v>
      </c>
      <c r="J24" s="46">
        <f t="shared" si="4"/>
        <v>0</v>
      </c>
      <c r="K24" s="46">
        <f t="shared" si="4"/>
        <v>0</v>
      </c>
      <c r="L24" s="46">
        <f t="shared" si="4"/>
        <v>0</v>
      </c>
      <c r="M24" s="46">
        <f t="shared" si="4"/>
        <v>0</v>
      </c>
      <c r="N24" s="46">
        <f t="shared" si="4"/>
        <v>0</v>
      </c>
      <c r="O24" s="46">
        <f t="shared" si="4"/>
        <v>0</v>
      </c>
      <c r="P24" s="46">
        <f t="shared" si="4"/>
        <v>0</v>
      </c>
      <c r="Q24" s="46">
        <f t="shared" si="4"/>
        <v>0</v>
      </c>
      <c r="R24" s="46">
        <f t="shared" si="4"/>
        <v>0</v>
      </c>
      <c r="S24" s="33"/>
      <c r="T24" s="41">
        <f t="shared" si="0"/>
        <v>0</v>
      </c>
      <c r="U24" s="41">
        <f t="shared" si="1"/>
        <v>0</v>
      </c>
      <c r="V24" s="41">
        <f t="shared" si="2"/>
        <v>0</v>
      </c>
      <c r="W24" s="41">
        <f t="shared" si="3"/>
        <v>0</v>
      </c>
    </row>
  </sheetData>
  <mergeCells count="41"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zoomScale="75" workbookViewId="0">
      <selection activeCell="S1" sqref="S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23" width="9.140625" style="13" hidden="1" customWidth="1"/>
    <col min="24" max="16384" width="9.140625" style="13"/>
  </cols>
  <sheetData>
    <row r="1" spans="1:23" ht="56.25" customHeight="1" x14ac:dyDescent="0.25">
      <c r="A1" s="60" t="s">
        <v>52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107" t="s">
        <v>55</v>
      </c>
      <c r="Q1" s="107"/>
      <c r="R1" s="107"/>
      <c r="S1" s="12"/>
    </row>
    <row r="2" spans="1:23" ht="75.75" customHeight="1" x14ac:dyDescent="0.25">
      <c r="A2" s="108" t="s">
        <v>43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10"/>
      <c r="S2" s="12"/>
    </row>
    <row r="3" spans="1:23" ht="62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14"/>
      <c r="T3" s="15"/>
    </row>
    <row r="4" spans="1:23" ht="60.7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16"/>
    </row>
    <row r="5" spans="1:23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73"/>
      <c r="S5" s="38"/>
    </row>
    <row r="6" spans="1:23" ht="35.25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4" t="s">
        <v>48</v>
      </c>
      <c r="U6" s="84"/>
      <c r="V6" s="84" t="s">
        <v>49</v>
      </c>
      <c r="W6" s="84"/>
    </row>
    <row r="7" spans="1:23" ht="38.25" customHeight="1" x14ac:dyDescent="0.25">
      <c r="A7" s="22">
        <v>1</v>
      </c>
      <c r="B7" s="85" t="s">
        <v>7</v>
      </c>
      <c r="C7" s="85"/>
      <c r="D7" s="23"/>
      <c r="E7" s="23">
        <v>2</v>
      </c>
      <c r="F7" s="23"/>
      <c r="G7" s="23"/>
      <c r="H7" s="23">
        <v>2</v>
      </c>
      <c r="I7" s="23"/>
      <c r="J7" s="23"/>
      <c r="K7" s="23">
        <v>2</v>
      </c>
      <c r="L7" s="23"/>
      <c r="M7" s="23"/>
      <c r="N7" s="23"/>
      <c r="O7" s="23"/>
      <c r="P7" s="23"/>
      <c r="Q7" s="23"/>
      <c r="R7" s="23"/>
      <c r="S7" s="27"/>
      <c r="T7" s="41">
        <f>D7+E7</f>
        <v>2</v>
      </c>
      <c r="U7" s="41">
        <f>F7+K7+L7</f>
        <v>2</v>
      </c>
      <c r="V7" s="41">
        <f>K7</f>
        <v>2</v>
      </c>
      <c r="W7" s="41">
        <f>G7+H7+I7+J7</f>
        <v>2</v>
      </c>
    </row>
    <row r="8" spans="1:23" ht="30.75" customHeight="1" x14ac:dyDescent="0.25">
      <c r="A8" s="25">
        <v>2</v>
      </c>
      <c r="B8" s="86" t="s">
        <v>8</v>
      </c>
      <c r="C8" s="86"/>
      <c r="D8" s="26"/>
      <c r="E8" s="26">
        <v>5</v>
      </c>
      <c r="F8" s="26"/>
      <c r="G8" s="26">
        <v>1</v>
      </c>
      <c r="H8" s="26">
        <v>4</v>
      </c>
      <c r="I8" s="26"/>
      <c r="J8" s="26"/>
      <c r="K8" s="26">
        <v>5</v>
      </c>
      <c r="L8" s="26"/>
      <c r="M8" s="26">
        <v>1</v>
      </c>
      <c r="N8" s="26">
        <v>1</v>
      </c>
      <c r="O8" s="26"/>
      <c r="P8" s="26"/>
      <c r="Q8" s="26"/>
      <c r="R8" s="26">
        <v>2</v>
      </c>
      <c r="S8" s="27"/>
      <c r="T8" s="41">
        <f t="shared" ref="T8:T24" si="0">D8+E8</f>
        <v>5</v>
      </c>
      <c r="U8" s="41">
        <f t="shared" ref="U8:U24" si="1">F8+K8+L8</f>
        <v>5</v>
      </c>
      <c r="V8" s="41">
        <f t="shared" ref="V8:V24" si="2">K8</f>
        <v>5</v>
      </c>
      <c r="W8" s="41">
        <f t="shared" ref="W8:W24" si="3">G8+H8+I8+J8</f>
        <v>5</v>
      </c>
    </row>
    <row r="9" spans="1:23" ht="30" customHeight="1" x14ac:dyDescent="0.25">
      <c r="A9" s="25">
        <v>3</v>
      </c>
      <c r="B9" s="86" t="s">
        <v>9</v>
      </c>
      <c r="C9" s="8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9.75" customHeight="1" x14ac:dyDescent="0.25">
      <c r="A10" s="25">
        <v>4</v>
      </c>
      <c r="B10" s="86" t="s">
        <v>10</v>
      </c>
      <c r="C10" s="86"/>
      <c r="D10" s="26"/>
      <c r="E10" s="26">
        <v>3</v>
      </c>
      <c r="F10" s="26"/>
      <c r="G10" s="26">
        <v>3</v>
      </c>
      <c r="H10" s="26"/>
      <c r="I10" s="26"/>
      <c r="J10" s="26"/>
      <c r="K10" s="26">
        <v>3</v>
      </c>
      <c r="L10" s="26"/>
      <c r="M10" s="26"/>
      <c r="N10" s="26"/>
      <c r="O10" s="26"/>
      <c r="P10" s="26"/>
      <c r="Q10" s="26"/>
      <c r="R10" s="26"/>
      <c r="S10" s="27"/>
      <c r="T10" s="41">
        <f t="shared" si="0"/>
        <v>3</v>
      </c>
      <c r="U10" s="41">
        <f t="shared" si="1"/>
        <v>3</v>
      </c>
      <c r="V10" s="41">
        <f t="shared" si="2"/>
        <v>3</v>
      </c>
      <c r="W10" s="41">
        <f t="shared" si="3"/>
        <v>3</v>
      </c>
    </row>
    <row r="11" spans="1:23" ht="36" customHeight="1" x14ac:dyDescent="0.25">
      <c r="A11" s="25">
        <v>5</v>
      </c>
      <c r="B11" s="86" t="s">
        <v>11</v>
      </c>
      <c r="C11" s="86"/>
      <c r="D11" s="26"/>
      <c r="E11" s="26">
        <v>16</v>
      </c>
      <c r="F11" s="26"/>
      <c r="G11" s="26">
        <v>1</v>
      </c>
      <c r="H11" s="26">
        <v>15</v>
      </c>
      <c r="I11" s="26"/>
      <c r="J11" s="26"/>
      <c r="K11" s="26">
        <v>16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16</v>
      </c>
      <c r="U11" s="41">
        <f t="shared" si="1"/>
        <v>16</v>
      </c>
      <c r="V11" s="41">
        <f t="shared" si="2"/>
        <v>16</v>
      </c>
      <c r="W11" s="41">
        <f t="shared" si="3"/>
        <v>16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91" t="s">
        <v>13</v>
      </c>
      <c r="C13" s="91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27"/>
      <c r="T13" s="41">
        <f t="shared" si="0"/>
        <v>1</v>
      </c>
      <c r="U13" s="41">
        <f t="shared" si="1"/>
        <v>1</v>
      </c>
      <c r="V13" s="41">
        <f t="shared" si="2"/>
        <v>1</v>
      </c>
      <c r="W13" s="41">
        <f t="shared" si="3"/>
        <v>1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92" t="s">
        <v>15</v>
      </c>
      <c r="C15" s="92"/>
      <c r="D15" s="26"/>
      <c r="E15" s="26">
        <v>20</v>
      </c>
      <c r="F15" s="26"/>
      <c r="G15" s="26"/>
      <c r="H15" s="26">
        <v>20</v>
      </c>
      <c r="I15" s="26"/>
      <c r="J15" s="26"/>
      <c r="K15" s="26">
        <v>20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20</v>
      </c>
      <c r="U15" s="41">
        <f t="shared" si="1"/>
        <v>20</v>
      </c>
      <c r="V15" s="41">
        <f t="shared" si="2"/>
        <v>20</v>
      </c>
      <c r="W15" s="41">
        <f t="shared" si="3"/>
        <v>20</v>
      </c>
    </row>
    <row r="16" spans="1:23" ht="29.25" customHeight="1" x14ac:dyDescent="0.25">
      <c r="A16" s="52">
        <v>10</v>
      </c>
      <c r="B16" s="93" t="s">
        <v>16</v>
      </c>
      <c r="C16" s="94"/>
      <c r="D16" s="28">
        <v>4</v>
      </c>
      <c r="E16" s="28">
        <v>2</v>
      </c>
      <c r="F16" s="28">
        <v>3</v>
      </c>
      <c r="G16" s="28">
        <v>1</v>
      </c>
      <c r="H16" s="28">
        <v>1</v>
      </c>
      <c r="I16" s="28"/>
      <c r="J16" s="28">
        <v>1</v>
      </c>
      <c r="K16" s="28">
        <v>3</v>
      </c>
      <c r="L16" s="28"/>
      <c r="M16" s="28"/>
      <c r="N16" s="28">
        <v>1</v>
      </c>
      <c r="O16" s="28"/>
      <c r="P16" s="28"/>
      <c r="Q16" s="28"/>
      <c r="R16" s="28">
        <v>1</v>
      </c>
      <c r="S16" s="27"/>
      <c r="T16" s="41">
        <f t="shared" si="0"/>
        <v>6</v>
      </c>
      <c r="U16" s="41">
        <f t="shared" si="1"/>
        <v>6</v>
      </c>
      <c r="V16" s="41">
        <f t="shared" si="2"/>
        <v>3</v>
      </c>
      <c r="W16" s="41">
        <f t="shared" si="3"/>
        <v>3</v>
      </c>
    </row>
    <row r="17" spans="1:23" ht="45" customHeight="1" x14ac:dyDescent="0.25">
      <c r="A17" s="52">
        <v>11</v>
      </c>
      <c r="B17" s="93" t="s">
        <v>51</v>
      </c>
      <c r="C17" s="9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42" customHeight="1" x14ac:dyDescent="0.25">
      <c r="A18" s="98" t="s">
        <v>18</v>
      </c>
      <c r="B18" s="98"/>
      <c r="C18" s="99"/>
      <c r="D18" s="111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29"/>
      <c r="T18" s="53"/>
      <c r="U18" s="54"/>
      <c r="V18" s="54"/>
      <c r="W18" s="55"/>
    </row>
    <row r="19" spans="1:23" ht="33.75" customHeight="1" x14ac:dyDescent="0.25">
      <c r="A19" s="30">
        <v>1</v>
      </c>
      <c r="B19" s="90" t="s">
        <v>19</v>
      </c>
      <c r="C19" s="9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6" customHeight="1" x14ac:dyDescent="0.25">
      <c r="A20" s="31">
        <v>2</v>
      </c>
      <c r="B20" s="90" t="s">
        <v>20</v>
      </c>
      <c r="C20" s="9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3" customHeight="1" x14ac:dyDescent="0.25">
      <c r="A21" s="30">
        <v>3</v>
      </c>
      <c r="B21" s="86" t="s">
        <v>21</v>
      </c>
      <c r="C21" s="8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6.25" customHeight="1" x14ac:dyDescent="0.25">
      <c r="A22" s="31">
        <v>4</v>
      </c>
      <c r="B22" s="86" t="s">
        <v>22</v>
      </c>
      <c r="C22" s="86"/>
      <c r="D22" s="26"/>
      <c r="E22" s="26">
        <v>2</v>
      </c>
      <c r="F22" s="26">
        <v>1</v>
      </c>
      <c r="G22" s="26"/>
      <c r="H22" s="26">
        <v>1</v>
      </c>
      <c r="I22" s="26"/>
      <c r="J22" s="26"/>
      <c r="K22" s="26">
        <v>1</v>
      </c>
      <c r="L22" s="26"/>
      <c r="M22" s="26"/>
      <c r="N22" s="26"/>
      <c r="O22" s="26"/>
      <c r="P22" s="26"/>
      <c r="Q22" s="26"/>
      <c r="R22" s="26"/>
      <c r="S22" s="27"/>
      <c r="T22" s="41">
        <f t="shared" si="0"/>
        <v>2</v>
      </c>
      <c r="U22" s="41">
        <f t="shared" si="1"/>
        <v>2</v>
      </c>
      <c r="V22" s="41">
        <f t="shared" si="2"/>
        <v>1</v>
      </c>
      <c r="W22" s="41">
        <f t="shared" si="3"/>
        <v>1</v>
      </c>
    </row>
    <row r="23" spans="1:23" ht="27.75" customHeight="1" thickBot="1" x14ac:dyDescent="0.3">
      <c r="A23" s="32">
        <v>5</v>
      </c>
      <c r="B23" s="95" t="s">
        <v>23</v>
      </c>
      <c r="C23" s="95"/>
      <c r="D23" s="28"/>
      <c r="E23" s="28">
        <v>2</v>
      </c>
      <c r="F23" s="28">
        <v>1</v>
      </c>
      <c r="G23" s="28">
        <v>1</v>
      </c>
      <c r="H23" s="28"/>
      <c r="I23" s="28"/>
      <c r="J23" s="28"/>
      <c r="K23" s="28">
        <v>1</v>
      </c>
      <c r="L23" s="28"/>
      <c r="M23" s="28"/>
      <c r="N23" s="28"/>
      <c r="O23" s="28"/>
      <c r="P23" s="28"/>
      <c r="Q23" s="28"/>
      <c r="R23" s="28"/>
      <c r="S23" s="27"/>
      <c r="T23" s="41">
        <f t="shared" si="0"/>
        <v>2</v>
      </c>
      <c r="U23" s="41">
        <f t="shared" si="1"/>
        <v>2</v>
      </c>
      <c r="V23" s="41">
        <f t="shared" si="2"/>
        <v>1</v>
      </c>
      <c r="W23" s="41">
        <f t="shared" si="3"/>
        <v>1</v>
      </c>
    </row>
    <row r="24" spans="1:23" ht="29.25" customHeight="1" thickBot="1" x14ac:dyDescent="0.3">
      <c r="A24" s="96" t="s">
        <v>24</v>
      </c>
      <c r="B24" s="97"/>
      <c r="C24" s="97"/>
      <c r="D24" s="46">
        <f>D7+D8+D9+D10+D11+D12+D13+D14+D15+D17+D19+D20+D21+D22+D23+D16</f>
        <v>4</v>
      </c>
      <c r="E24" s="46">
        <f t="shared" ref="E24:R24" si="4">E7+E8+E9+E10+E11+E12+E13+E14+E15+E17+E19+E20+E21+E22+E23+E16</f>
        <v>53</v>
      </c>
      <c r="F24" s="46">
        <f t="shared" si="4"/>
        <v>5</v>
      </c>
      <c r="G24" s="46">
        <f t="shared" si="4"/>
        <v>7</v>
      </c>
      <c r="H24" s="46">
        <f t="shared" si="4"/>
        <v>44</v>
      </c>
      <c r="I24" s="46">
        <f t="shared" si="4"/>
        <v>0</v>
      </c>
      <c r="J24" s="46">
        <f t="shared" si="4"/>
        <v>1</v>
      </c>
      <c r="K24" s="46">
        <f t="shared" si="4"/>
        <v>52</v>
      </c>
      <c r="L24" s="46">
        <f t="shared" si="4"/>
        <v>0</v>
      </c>
      <c r="M24" s="46">
        <f t="shared" si="4"/>
        <v>1</v>
      </c>
      <c r="N24" s="46">
        <f t="shared" si="4"/>
        <v>2</v>
      </c>
      <c r="O24" s="46">
        <f t="shared" si="4"/>
        <v>0</v>
      </c>
      <c r="P24" s="46">
        <f t="shared" si="4"/>
        <v>0</v>
      </c>
      <c r="Q24" s="46">
        <f t="shared" si="4"/>
        <v>0</v>
      </c>
      <c r="R24" s="46">
        <f t="shared" si="4"/>
        <v>3</v>
      </c>
      <c r="S24" s="29"/>
      <c r="T24" s="41">
        <f t="shared" si="0"/>
        <v>57</v>
      </c>
      <c r="U24" s="41">
        <f t="shared" si="1"/>
        <v>57</v>
      </c>
      <c r="V24" s="41">
        <f t="shared" si="2"/>
        <v>52</v>
      </c>
      <c r="W24" s="41">
        <f t="shared" si="3"/>
        <v>52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5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23" width="9.140625" style="1" hidden="1" customWidth="1"/>
    <col min="24" max="16384" width="9.140625" style="1"/>
  </cols>
  <sheetData>
    <row r="1" spans="1:23" ht="56.25" customHeight="1" x14ac:dyDescent="0.25">
      <c r="A1" s="60" t="s">
        <v>52</v>
      </c>
      <c r="B1" s="60"/>
      <c r="C1" s="60"/>
      <c r="D1" s="113" t="s">
        <v>6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07" t="s">
        <v>55</v>
      </c>
      <c r="Q1" s="107"/>
      <c r="R1" s="107"/>
      <c r="S1" s="5"/>
    </row>
    <row r="2" spans="1:23" ht="75.75" customHeight="1" x14ac:dyDescent="0.25">
      <c r="A2" s="114" t="s">
        <v>44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6"/>
      <c r="S2" s="5"/>
    </row>
    <row r="3" spans="1:23" ht="62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2"/>
    </row>
    <row r="4" spans="1:23" ht="60.7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3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73"/>
      <c r="S5" s="8"/>
    </row>
    <row r="6" spans="1:23" ht="39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48</v>
      </c>
      <c r="U6" s="84"/>
      <c r="V6" s="84" t="s">
        <v>49</v>
      </c>
      <c r="W6" s="84"/>
    </row>
    <row r="7" spans="1:23" ht="33.75" customHeight="1" x14ac:dyDescent="0.25">
      <c r="A7" s="22">
        <v>1</v>
      </c>
      <c r="B7" s="85" t="s">
        <v>7</v>
      </c>
      <c r="C7" s="8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7.75" customHeight="1" x14ac:dyDescent="0.25">
      <c r="A8" s="25">
        <v>2</v>
      </c>
      <c r="B8" s="86" t="s">
        <v>8</v>
      </c>
      <c r="C8" s="86"/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24" si="0">D8+E8</f>
        <v>0</v>
      </c>
      <c r="U8" s="41">
        <f t="shared" ref="U8:U24" si="1">F8+K8+L8</f>
        <v>0</v>
      </c>
      <c r="V8" s="41">
        <f t="shared" ref="V8:V24" si="2">K8</f>
        <v>0</v>
      </c>
      <c r="W8" s="41">
        <f t="shared" ref="W8:W24" si="3">G8+H8+I8+J8</f>
        <v>0</v>
      </c>
    </row>
    <row r="9" spans="1:23" ht="27.75" customHeight="1" x14ac:dyDescent="0.25">
      <c r="A9" s="25">
        <v>3</v>
      </c>
      <c r="B9" s="86" t="s">
        <v>9</v>
      </c>
      <c r="C9" s="86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29.25" customHeight="1" x14ac:dyDescent="0.25">
      <c r="A10" s="25">
        <v>4</v>
      </c>
      <c r="B10" s="86" t="s">
        <v>10</v>
      </c>
      <c r="C10" s="8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1.75" customHeight="1" x14ac:dyDescent="0.25">
      <c r="A11" s="25">
        <v>5</v>
      </c>
      <c r="B11" s="86" t="s">
        <v>11</v>
      </c>
      <c r="C11" s="8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1.2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2.25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32.25" customHeight="1" x14ac:dyDescent="0.25">
      <c r="A16" s="52">
        <v>10</v>
      </c>
      <c r="B16" s="93" t="s">
        <v>16</v>
      </c>
      <c r="C16" s="94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52">
        <v>11</v>
      </c>
      <c r="B17" s="93" t="s">
        <v>51</v>
      </c>
      <c r="C17" s="94"/>
      <c r="D17" s="26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3.75" customHeight="1" x14ac:dyDescent="0.25">
      <c r="A18" s="98" t="s">
        <v>18</v>
      </c>
      <c r="B18" s="98"/>
      <c r="C18" s="99"/>
      <c r="D18" s="111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4"/>
      <c r="T18" s="53"/>
      <c r="U18" s="54"/>
      <c r="V18" s="54"/>
      <c r="W18" s="55"/>
    </row>
    <row r="19" spans="1:23" ht="29.25" customHeight="1" x14ac:dyDescent="0.25">
      <c r="A19" s="30">
        <v>1</v>
      </c>
      <c r="B19" s="90" t="s">
        <v>19</v>
      </c>
      <c r="C19" s="9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0.75" customHeight="1" x14ac:dyDescent="0.25">
      <c r="A20" s="31">
        <v>2</v>
      </c>
      <c r="B20" s="90" t="s">
        <v>20</v>
      </c>
      <c r="C20" s="9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0.75" customHeight="1" x14ac:dyDescent="0.25">
      <c r="A21" s="30">
        <v>3</v>
      </c>
      <c r="B21" s="86" t="s">
        <v>21</v>
      </c>
      <c r="C21" s="8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30" customHeight="1" x14ac:dyDescent="0.25">
      <c r="A22" s="31">
        <v>4</v>
      </c>
      <c r="B22" s="86" t="s">
        <v>22</v>
      </c>
      <c r="C22" s="8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26.25" customHeight="1" thickBot="1" x14ac:dyDescent="0.3">
      <c r="A23" s="32">
        <v>5</v>
      </c>
      <c r="B23" s="95" t="s">
        <v>23</v>
      </c>
      <c r="C23" s="95"/>
      <c r="D23" s="28">
        <v>1</v>
      </c>
      <c r="E23" s="28">
        <v>2</v>
      </c>
      <c r="F23" s="28"/>
      <c r="G23" s="28"/>
      <c r="H23" s="28">
        <v>2</v>
      </c>
      <c r="I23" s="28"/>
      <c r="J23" s="28"/>
      <c r="K23" s="28">
        <v>2</v>
      </c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0"/>
        <v>3</v>
      </c>
      <c r="U23" s="41">
        <f t="shared" si="1"/>
        <v>3</v>
      </c>
      <c r="V23" s="41">
        <f t="shared" si="2"/>
        <v>2</v>
      </c>
      <c r="W23" s="41">
        <f t="shared" si="3"/>
        <v>2</v>
      </c>
    </row>
    <row r="24" spans="1:23" ht="30" customHeight="1" thickBot="1" x14ac:dyDescent="0.3">
      <c r="A24" s="96" t="s">
        <v>24</v>
      </c>
      <c r="B24" s="97"/>
      <c r="C24" s="97"/>
      <c r="D24" s="46">
        <f>D7+D8+D9+D10+D11+D12+D13+D14+D15+D17+D19+D20+D21+D22+D23+D16</f>
        <v>1</v>
      </c>
      <c r="E24" s="46">
        <f t="shared" ref="E24:R24" si="4">E7+E8+E9+E10+E11+E12+E13+E14+E15+E17+E19+E20+E21+E22+E23+E16</f>
        <v>2</v>
      </c>
      <c r="F24" s="46">
        <f t="shared" si="4"/>
        <v>0</v>
      </c>
      <c r="G24" s="46">
        <f t="shared" si="4"/>
        <v>0</v>
      </c>
      <c r="H24" s="46">
        <f t="shared" si="4"/>
        <v>2</v>
      </c>
      <c r="I24" s="46">
        <f t="shared" si="4"/>
        <v>0</v>
      </c>
      <c r="J24" s="46">
        <f t="shared" si="4"/>
        <v>0</v>
      </c>
      <c r="K24" s="46">
        <f t="shared" si="4"/>
        <v>2</v>
      </c>
      <c r="L24" s="46">
        <f t="shared" si="4"/>
        <v>1</v>
      </c>
      <c r="M24" s="46">
        <f t="shared" si="4"/>
        <v>0</v>
      </c>
      <c r="N24" s="46">
        <f t="shared" si="4"/>
        <v>0</v>
      </c>
      <c r="O24" s="46">
        <f t="shared" si="4"/>
        <v>0</v>
      </c>
      <c r="P24" s="46">
        <f t="shared" si="4"/>
        <v>0</v>
      </c>
      <c r="Q24" s="46">
        <f t="shared" si="4"/>
        <v>0</v>
      </c>
      <c r="R24" s="46">
        <f t="shared" si="4"/>
        <v>0</v>
      </c>
      <c r="S24" s="4"/>
      <c r="T24" s="41">
        <f t="shared" si="0"/>
        <v>3</v>
      </c>
      <c r="U24" s="41">
        <f t="shared" si="1"/>
        <v>3</v>
      </c>
      <c r="V24" s="41">
        <f t="shared" si="2"/>
        <v>2</v>
      </c>
      <c r="W24" s="41">
        <f t="shared" si="3"/>
        <v>2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9" zoomScale="75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9.140625" style="1" hidden="1" customWidth="1"/>
    <col min="24" max="16384" width="9.140625" style="1"/>
  </cols>
  <sheetData>
    <row r="1" spans="1:23" ht="56.25" customHeight="1" x14ac:dyDescent="0.25">
      <c r="A1" s="60" t="s">
        <v>52</v>
      </c>
      <c r="B1" s="60"/>
      <c r="C1" s="60"/>
      <c r="D1" s="113" t="s">
        <v>6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07" t="s">
        <v>55</v>
      </c>
      <c r="Q1" s="107"/>
      <c r="R1" s="107"/>
      <c r="S1" s="5"/>
    </row>
    <row r="2" spans="1:23" ht="63.75" customHeight="1" x14ac:dyDescent="0.25">
      <c r="A2" s="108" t="s">
        <v>45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10"/>
      <c r="S2" s="5"/>
    </row>
    <row r="3" spans="1:23" ht="62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2"/>
    </row>
    <row r="4" spans="1:23" ht="60.7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3" ht="135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73"/>
      <c r="S5" s="8"/>
    </row>
    <row r="6" spans="1:23" ht="32.25" customHeight="1" thickBot="1" x14ac:dyDescent="0.3">
      <c r="A6" s="82" t="s">
        <v>17</v>
      </c>
      <c r="B6" s="83"/>
      <c r="C6" s="117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48</v>
      </c>
      <c r="U6" s="84"/>
      <c r="V6" s="84" t="s">
        <v>49</v>
      </c>
      <c r="W6" s="84"/>
    </row>
    <row r="7" spans="1:23" ht="38.25" customHeight="1" x14ac:dyDescent="0.25">
      <c r="A7" s="22">
        <v>1</v>
      </c>
      <c r="B7" s="85" t="s">
        <v>7</v>
      </c>
      <c r="C7" s="8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86" t="s">
        <v>8</v>
      </c>
      <c r="C8" s="8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24" si="0">D8+E8</f>
        <v>0</v>
      </c>
      <c r="U8" s="41">
        <f t="shared" ref="U8:U24" si="1">F8+K8+L8</f>
        <v>0</v>
      </c>
      <c r="V8" s="41">
        <f t="shared" ref="V8:V24" si="2">K8</f>
        <v>0</v>
      </c>
      <c r="W8" s="41">
        <f t="shared" ref="W8:W24" si="3">G8+H8+I8+J8</f>
        <v>0</v>
      </c>
    </row>
    <row r="9" spans="1:23" ht="24.75" customHeight="1" x14ac:dyDescent="0.25">
      <c r="A9" s="25">
        <v>3</v>
      </c>
      <c r="B9" s="86" t="s">
        <v>9</v>
      </c>
      <c r="C9" s="8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86" t="s">
        <v>10</v>
      </c>
      <c r="C10" s="8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86" t="s">
        <v>11</v>
      </c>
      <c r="C11" s="8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27" customHeight="1" x14ac:dyDescent="0.25">
      <c r="A16" s="52">
        <v>10</v>
      </c>
      <c r="B16" s="93" t="s">
        <v>16</v>
      </c>
      <c r="C16" s="9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 x14ac:dyDescent="0.3">
      <c r="A17" s="52">
        <v>11</v>
      </c>
      <c r="B17" s="93" t="s">
        <v>51</v>
      </c>
      <c r="C17" s="9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thickBot="1" x14ac:dyDescent="0.3">
      <c r="A18" s="103" t="s">
        <v>18</v>
      </c>
      <c r="B18" s="104"/>
      <c r="C18" s="105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4"/>
      <c r="T18" s="53"/>
      <c r="U18" s="54"/>
      <c r="V18" s="54"/>
      <c r="W18" s="55"/>
    </row>
    <row r="19" spans="1:23" ht="34.5" customHeight="1" x14ac:dyDescent="0.25">
      <c r="A19" s="37">
        <v>1</v>
      </c>
      <c r="B19" s="106" t="s">
        <v>19</v>
      </c>
      <c r="C19" s="10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4.5" customHeight="1" x14ac:dyDescent="0.25">
      <c r="A20" s="31">
        <v>2</v>
      </c>
      <c r="B20" s="90" t="s">
        <v>20</v>
      </c>
      <c r="C20" s="9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5.25" customHeight="1" x14ac:dyDescent="0.25">
      <c r="A21" s="30">
        <v>3</v>
      </c>
      <c r="B21" s="86" t="s">
        <v>21</v>
      </c>
      <c r="C21" s="8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2.5" customHeight="1" x14ac:dyDescent="0.25">
      <c r="A22" s="31">
        <v>4</v>
      </c>
      <c r="B22" s="86" t="s">
        <v>22</v>
      </c>
      <c r="C22" s="8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27.75" customHeight="1" thickBot="1" x14ac:dyDescent="0.3">
      <c r="A23" s="32">
        <v>5</v>
      </c>
      <c r="B23" s="95" t="s">
        <v>23</v>
      </c>
      <c r="C23" s="95"/>
      <c r="D23" s="28"/>
      <c r="E23" s="28">
        <v>2</v>
      </c>
      <c r="F23" s="28"/>
      <c r="G23" s="28"/>
      <c r="H23" s="28">
        <v>2</v>
      </c>
      <c r="I23" s="28"/>
      <c r="J23" s="28"/>
      <c r="K23" s="28">
        <v>2</v>
      </c>
      <c r="L23" s="28"/>
      <c r="M23" s="28"/>
      <c r="N23" s="28"/>
      <c r="O23" s="28"/>
      <c r="P23" s="28"/>
      <c r="Q23" s="28"/>
      <c r="R23" s="28"/>
      <c r="S23" s="3"/>
      <c r="T23" s="41">
        <f t="shared" si="0"/>
        <v>2</v>
      </c>
      <c r="U23" s="41">
        <f t="shared" si="1"/>
        <v>2</v>
      </c>
      <c r="V23" s="41">
        <f t="shared" si="2"/>
        <v>2</v>
      </c>
      <c r="W23" s="41">
        <f t="shared" si="3"/>
        <v>2</v>
      </c>
    </row>
    <row r="24" spans="1:23" ht="32.25" customHeight="1" thickBot="1" x14ac:dyDescent="0.3">
      <c r="A24" s="100" t="s">
        <v>24</v>
      </c>
      <c r="B24" s="101"/>
      <c r="C24" s="101"/>
      <c r="D24" s="46">
        <f>D7+D8+D9+D10+D11+D12+D13+D14+D15+D17+D19+D20+D21+D22+D23+D16</f>
        <v>0</v>
      </c>
      <c r="E24" s="46">
        <f t="shared" ref="E24:R24" si="4">E7+E8+E9+E10+E11+E12+E13+E14+E15+E17+E19+E20+E21+E22+E23+E16</f>
        <v>2</v>
      </c>
      <c r="F24" s="46">
        <f t="shared" si="4"/>
        <v>0</v>
      </c>
      <c r="G24" s="46">
        <f t="shared" si="4"/>
        <v>0</v>
      </c>
      <c r="H24" s="46">
        <f t="shared" si="4"/>
        <v>2</v>
      </c>
      <c r="I24" s="46">
        <f t="shared" si="4"/>
        <v>0</v>
      </c>
      <c r="J24" s="46">
        <f t="shared" si="4"/>
        <v>0</v>
      </c>
      <c r="K24" s="46">
        <f t="shared" si="4"/>
        <v>2</v>
      </c>
      <c r="L24" s="46">
        <f t="shared" si="4"/>
        <v>0</v>
      </c>
      <c r="M24" s="46">
        <f t="shared" si="4"/>
        <v>0</v>
      </c>
      <c r="N24" s="46">
        <f t="shared" si="4"/>
        <v>0</v>
      </c>
      <c r="O24" s="46">
        <f t="shared" si="4"/>
        <v>0</v>
      </c>
      <c r="P24" s="46">
        <f t="shared" si="4"/>
        <v>0</v>
      </c>
      <c r="Q24" s="46">
        <f t="shared" si="4"/>
        <v>0</v>
      </c>
      <c r="R24" s="46">
        <f t="shared" si="4"/>
        <v>0</v>
      </c>
      <c r="S24" s="4"/>
      <c r="T24" s="41">
        <f t="shared" si="0"/>
        <v>2</v>
      </c>
      <c r="U24" s="41">
        <f t="shared" si="1"/>
        <v>2</v>
      </c>
      <c r="V24" s="41">
        <f t="shared" si="2"/>
        <v>2</v>
      </c>
      <c r="W24" s="41">
        <f t="shared" si="3"/>
        <v>2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7" zoomScale="75" workbookViewId="0">
      <selection activeCell="S1" sqref="S1:S65536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23" width="9.140625" style="13" hidden="1" customWidth="1"/>
    <col min="24" max="16384" width="9.140625" style="13"/>
  </cols>
  <sheetData>
    <row r="1" spans="1:23" ht="56.25" customHeight="1" x14ac:dyDescent="0.25">
      <c r="A1" s="60" t="s">
        <v>52</v>
      </c>
      <c r="B1" s="60"/>
      <c r="C1" s="60"/>
      <c r="D1" s="113" t="s">
        <v>6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07" t="s">
        <v>55</v>
      </c>
      <c r="Q1" s="107"/>
      <c r="R1" s="107"/>
      <c r="S1" s="12"/>
    </row>
    <row r="2" spans="1:23" ht="75.75" customHeight="1" x14ac:dyDescent="0.25">
      <c r="A2" s="108" t="s">
        <v>46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10"/>
      <c r="S2" s="12"/>
    </row>
    <row r="3" spans="1:23" ht="62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14"/>
      <c r="T3" s="15"/>
    </row>
    <row r="4" spans="1:23" ht="60.7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16"/>
    </row>
    <row r="5" spans="1:23" ht="130.5" customHeight="1" thickBot="1" x14ac:dyDescent="0.3">
      <c r="A5" s="119"/>
      <c r="B5" s="120"/>
      <c r="C5" s="121"/>
      <c r="D5" s="72"/>
      <c r="E5" s="72"/>
      <c r="F5" s="72"/>
      <c r="G5" s="118"/>
      <c r="H5" s="118"/>
      <c r="I5" s="118"/>
      <c r="J5" s="118"/>
      <c r="K5" s="118"/>
      <c r="L5" s="72"/>
      <c r="M5" s="17" t="s">
        <v>37</v>
      </c>
      <c r="N5" s="17" t="s">
        <v>3</v>
      </c>
      <c r="O5" s="118"/>
      <c r="P5" s="17" t="s">
        <v>38</v>
      </c>
      <c r="Q5" s="17" t="s">
        <v>4</v>
      </c>
      <c r="R5" s="72"/>
      <c r="S5" s="18"/>
    </row>
    <row r="6" spans="1:23" s="21" customFormat="1" ht="33.75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4" t="s">
        <v>48</v>
      </c>
      <c r="U6" s="84"/>
      <c r="V6" s="84" t="s">
        <v>49</v>
      </c>
      <c r="W6" s="84"/>
    </row>
    <row r="7" spans="1:23" ht="36.75" customHeight="1" x14ac:dyDescent="0.25">
      <c r="A7" s="22">
        <v>1</v>
      </c>
      <c r="B7" s="85" t="s">
        <v>7</v>
      </c>
      <c r="C7" s="8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0.25" customHeight="1" x14ac:dyDescent="0.25">
      <c r="A8" s="25">
        <v>2</v>
      </c>
      <c r="B8" s="86" t="s">
        <v>8</v>
      </c>
      <c r="C8" s="8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24" si="0">D8+E8</f>
        <v>0</v>
      </c>
      <c r="U8" s="41">
        <f t="shared" ref="U8:U24" si="1">F8+K8+L8</f>
        <v>0</v>
      </c>
      <c r="V8" s="41">
        <f t="shared" ref="V8:V24" si="2">K8</f>
        <v>0</v>
      </c>
      <c r="W8" s="41">
        <f t="shared" ref="W8:W24" si="3">G8+H8+I8+J8</f>
        <v>0</v>
      </c>
    </row>
    <row r="9" spans="1:23" ht="17.25" customHeight="1" x14ac:dyDescent="0.25">
      <c r="A9" s="25">
        <v>3</v>
      </c>
      <c r="B9" s="86" t="s">
        <v>9</v>
      </c>
      <c r="C9" s="8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86" t="s">
        <v>10</v>
      </c>
      <c r="C10" s="8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7.75" customHeight="1" x14ac:dyDescent="0.25">
      <c r="A11" s="25">
        <v>5</v>
      </c>
      <c r="B11" s="86" t="s">
        <v>11</v>
      </c>
      <c r="C11" s="8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>
        <v>1</v>
      </c>
      <c r="F15" s="26"/>
      <c r="G15" s="26"/>
      <c r="H15" s="26">
        <v>1</v>
      </c>
      <c r="I15" s="26"/>
      <c r="J15" s="26"/>
      <c r="K15" s="26">
        <v>1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1</v>
      </c>
      <c r="U15" s="41">
        <f t="shared" si="1"/>
        <v>1</v>
      </c>
      <c r="V15" s="41">
        <f t="shared" si="2"/>
        <v>1</v>
      </c>
      <c r="W15" s="41">
        <f t="shared" si="3"/>
        <v>1</v>
      </c>
    </row>
    <row r="16" spans="1:23" ht="27.75" customHeight="1" x14ac:dyDescent="0.25">
      <c r="A16" s="52">
        <v>10</v>
      </c>
      <c r="B16" s="93" t="s">
        <v>16</v>
      </c>
      <c r="C16" s="9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52">
        <v>11</v>
      </c>
      <c r="B17" s="93" t="s">
        <v>51</v>
      </c>
      <c r="C17" s="9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x14ac:dyDescent="0.25">
      <c r="A18" s="98" t="s">
        <v>18</v>
      </c>
      <c r="B18" s="98"/>
      <c r="C18" s="99"/>
      <c r="D18" s="111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29"/>
      <c r="T18" s="53"/>
      <c r="U18" s="54"/>
      <c r="V18" s="54"/>
      <c r="W18" s="55"/>
    </row>
    <row r="19" spans="1:23" ht="45" customHeight="1" x14ac:dyDescent="0.25">
      <c r="A19" s="30">
        <v>1</v>
      </c>
      <c r="B19" s="90" t="s">
        <v>19</v>
      </c>
      <c r="C19" s="9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5.25" customHeight="1" x14ac:dyDescent="0.25">
      <c r="A20" s="31">
        <v>2</v>
      </c>
      <c r="B20" s="90" t="s">
        <v>20</v>
      </c>
      <c r="C20" s="9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6.75" customHeight="1" x14ac:dyDescent="0.25">
      <c r="A21" s="30">
        <v>3</v>
      </c>
      <c r="B21" s="86" t="s">
        <v>21</v>
      </c>
      <c r="C21" s="8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4" customHeight="1" x14ac:dyDescent="0.25">
      <c r="A22" s="31">
        <v>4</v>
      </c>
      <c r="B22" s="86" t="s">
        <v>22</v>
      </c>
      <c r="C22" s="8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21.75" customHeight="1" thickBot="1" x14ac:dyDescent="0.3">
      <c r="A23" s="32">
        <v>5</v>
      </c>
      <c r="B23" s="95" t="s">
        <v>23</v>
      </c>
      <c r="C23" s="95"/>
      <c r="D23" s="28">
        <v>2</v>
      </c>
      <c r="E23" s="28">
        <v>2</v>
      </c>
      <c r="F23" s="28">
        <v>1</v>
      </c>
      <c r="G23" s="28"/>
      <c r="H23" s="28">
        <v>2</v>
      </c>
      <c r="I23" s="28"/>
      <c r="J23" s="28"/>
      <c r="K23" s="28">
        <v>2</v>
      </c>
      <c r="L23" s="28">
        <v>1</v>
      </c>
      <c r="M23" s="28"/>
      <c r="N23" s="28"/>
      <c r="O23" s="28"/>
      <c r="P23" s="28"/>
      <c r="Q23" s="28"/>
      <c r="R23" s="28"/>
      <c r="S23" s="27"/>
      <c r="T23" s="41">
        <f t="shared" si="0"/>
        <v>4</v>
      </c>
      <c r="U23" s="41">
        <f t="shared" si="1"/>
        <v>4</v>
      </c>
      <c r="V23" s="41">
        <f t="shared" si="2"/>
        <v>2</v>
      </c>
      <c r="W23" s="41">
        <f t="shared" si="3"/>
        <v>2</v>
      </c>
    </row>
    <row r="24" spans="1:23" s="34" customFormat="1" ht="27" customHeight="1" thickBot="1" x14ac:dyDescent="0.3">
      <c r="A24" s="96" t="s">
        <v>24</v>
      </c>
      <c r="B24" s="97"/>
      <c r="C24" s="97"/>
      <c r="D24" s="46">
        <f>D7+D8+D9+D10+D11+D12+D13+D14+D15+D17+D19+D20+D21+D22+D23+D16</f>
        <v>2</v>
      </c>
      <c r="E24" s="46">
        <f t="shared" ref="E24:R24" si="4">E7+E8+E9+E10+E11+E12+E13+E14+E15+E17+E19+E20+E21+E22+E23+E16</f>
        <v>3</v>
      </c>
      <c r="F24" s="46">
        <f t="shared" si="4"/>
        <v>1</v>
      </c>
      <c r="G24" s="46">
        <f t="shared" si="4"/>
        <v>0</v>
      </c>
      <c r="H24" s="46">
        <f t="shared" si="4"/>
        <v>3</v>
      </c>
      <c r="I24" s="46">
        <f t="shared" si="4"/>
        <v>0</v>
      </c>
      <c r="J24" s="46">
        <f t="shared" si="4"/>
        <v>0</v>
      </c>
      <c r="K24" s="46">
        <f t="shared" si="4"/>
        <v>3</v>
      </c>
      <c r="L24" s="46">
        <f t="shared" si="4"/>
        <v>1</v>
      </c>
      <c r="M24" s="46">
        <f t="shared" si="4"/>
        <v>0</v>
      </c>
      <c r="N24" s="46">
        <f t="shared" si="4"/>
        <v>0</v>
      </c>
      <c r="O24" s="46">
        <f t="shared" si="4"/>
        <v>0</v>
      </c>
      <c r="P24" s="46">
        <f t="shared" si="4"/>
        <v>0</v>
      </c>
      <c r="Q24" s="46">
        <f t="shared" si="4"/>
        <v>0</v>
      </c>
      <c r="R24" s="46">
        <f t="shared" si="4"/>
        <v>0</v>
      </c>
      <c r="S24" s="33"/>
      <c r="T24" s="41">
        <f t="shared" si="0"/>
        <v>5</v>
      </c>
      <c r="U24" s="41">
        <f t="shared" si="1"/>
        <v>5</v>
      </c>
      <c r="V24" s="41">
        <f t="shared" si="2"/>
        <v>3</v>
      </c>
      <c r="W24" s="41">
        <f t="shared" si="3"/>
        <v>3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Ընդհամենը</vt:lpstr>
      <vt:lpstr>Ա. Գաբրիելյան</vt:lpstr>
      <vt:lpstr>Ե.Եսոյան</vt:lpstr>
      <vt:lpstr>Վ. Ա. Գրիգորյան</vt:lpstr>
      <vt:lpstr>Ա. Դանիբեկյան</vt:lpstr>
      <vt:lpstr>Ա. Օհանյան</vt:lpstr>
      <vt:lpstr>Վ. Թ. Գրիգորյան</vt:lpstr>
      <vt:lpstr>Տ. Ստեփանյան</vt:lpstr>
      <vt:lpstr>Գ. Խաչատրյան</vt:lpstr>
      <vt:lpstr>Լ. Գրիգորյան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2019-06-05T08:29:03Z</dcterms:modified>
</cp:coreProperties>
</file>