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G10" i="1"/>
  <c r="F10" i="1"/>
  <c r="C10" i="1"/>
  <c r="I9" i="1"/>
  <c r="E9" i="1"/>
  <c r="K9" i="1" s="1"/>
  <c r="D9" i="1"/>
  <c r="J9" i="1" s="1"/>
  <c r="C9" i="1"/>
  <c r="K8" i="1"/>
  <c r="J8" i="1"/>
  <c r="E8" i="1"/>
  <c r="D8" i="1"/>
  <c r="D10" i="1" s="1"/>
  <c r="C8" i="1"/>
  <c r="I8" i="1" s="1"/>
  <c r="J7" i="1"/>
  <c r="I7" i="1"/>
  <c r="E7" i="1"/>
  <c r="K7" i="1" s="1"/>
  <c r="K10" i="1" s="1"/>
  <c r="D7" i="1"/>
  <c r="C7" i="1"/>
  <c r="I10" i="1" l="1"/>
  <c r="J10" i="1"/>
  <c r="E10" i="1"/>
</calcChain>
</file>

<file path=xl/sharedStrings.xml><?xml version="1.0" encoding="utf-8"?>
<sst xmlns="http://schemas.openxmlformats.org/spreadsheetml/2006/main" count="21" uniqueCount="15">
  <si>
    <t xml:space="preserve">î»Õ»Ï³Ýù </t>
  </si>
  <si>
    <t xml:space="preserve">2019, 2018 Ãí³Ï³ÝÝ»ñÇ ¹³ï³ñ³ÝÝ»ñÇ µÛáõç»Ç, ýÇÝ³Ýë³Ï³Ý Í³Ëë»ñÇ, ÇÝãå»ë Ý³¨ Áëï ¹³ï³ñ³ÝÝ»ñÇ ¹³ï³íáñÝ»ñÇ Ù»Ï ³Ùëí³ ÙÇçÇÝ ³ßË³ï³í³ñÓÇ í»ñ³µ»ñÛ³É </t>
  </si>
  <si>
    <t>Ñ³½³ñ ¹ñ³Ù</t>
  </si>
  <si>
    <t>NN</t>
  </si>
  <si>
    <t>2019Ã ï³ñ»Ï³Ý</t>
  </si>
  <si>
    <t>2018Ã ï³ñ»Ï³Ý</t>
  </si>
  <si>
    <t>Ð³Ù»Ù³ï³Ï³Ý /³í»É³óáõÙ/+/, Ï³Ù Ýí³½»óáõÙ/-/ Ý³Ëáñ¹ Ñ³ßí»ïáõ ï³ñí³ ÝÏ³ïÙ³Ùµ/</t>
  </si>
  <si>
    <t>¸³ï³ñ³ÝÝ»ñÇ ¹³ë³Ï³ñ·áõÙÁ Áëï ³ïÛ³ÝÝ»ñÇ</t>
  </si>
  <si>
    <t xml:space="preserve">¸³ï³ñ³ÝÇ ×ßïí³Í µÛáõç»Ý </t>
  </si>
  <si>
    <t>¸³ï³ñ³ÝÇ ýÇÝ³Ýë³Ï³Ý Í³ËëÁ (Ï³ï³ñáÕ³Ï³Ý)</t>
  </si>
  <si>
    <t>¸³ï³íáñÇ Ù»Ï ³Ùëí³ ÙÇçÇÝ ³ßË³ï³í³ñÓÁ</t>
  </si>
  <si>
    <t>²é³çÇÝ ³ïÛ³ÝÇ ÁÝ¹Ñ³Ýáõñ Çñ³í³ëáõÃÛ³Ý ¹³ï³ñ³ÝÝ»ñ ¨ í³ñã³Ï³Ý ¹³ï³ñ³Ý</t>
  </si>
  <si>
    <t>ì»ñ³ùÝÝÇã ¹³ï³ñ³ÝÝ»ñ</t>
  </si>
  <si>
    <t>ì×é³µ»Ï ¹³ï³ñ³Ý</t>
  </si>
  <si>
    <t>ÀÝ¹³Ù»ÝÁ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</si>
</sst>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6"/>
      <color theme="1"/>
      <name val="Times Armenian"/>
      <family val="1"/>
    </font>
    <font>
      <sz val="11"/>
      <color theme="1"/>
      <name val="Times Armenian"/>
      <family val="1"/>
    </font>
    <font>
      <b/>
      <sz val="11"/>
      <color theme="1"/>
      <name val="Times Armeni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2" xfId="0" applyFont="1" applyBorder="1" applyAlignment="1">
      <alignment horizontal="left" vertical="center" wrapText="1"/>
    </xf>
    <xf numFmtId="4" fontId="2" fillId="0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2" fillId="0" borderId="2" xfId="0" applyFont="1" applyBorder="1"/>
    <xf numFmtId="4" fontId="3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elena\Desktop\kayq\Byuje%202019-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1-ին ատյան"/>
      <sheetName val="վերաքննիչ"/>
      <sheetName val="վճռաբեկ"/>
      <sheetName val="Sheet3"/>
    </sheetNames>
    <sheetDataSet>
      <sheetData sheetId="0"/>
      <sheetData sheetId="1">
        <row r="19">
          <cell r="C19">
            <v>6334293.2999999989</v>
          </cell>
          <cell r="D19">
            <v>6126461.1230000006</v>
          </cell>
          <cell r="G19">
            <v>808.81321743169417</v>
          </cell>
        </row>
      </sheetData>
      <sheetData sheetId="2">
        <row r="10">
          <cell r="C10">
            <v>1375325.9</v>
          </cell>
          <cell r="D10">
            <v>1362500.19</v>
          </cell>
          <cell r="G10">
            <v>972.76468181818177</v>
          </cell>
        </row>
      </sheetData>
      <sheetData sheetId="3">
        <row r="8">
          <cell r="C8">
            <v>730039.00000000012</v>
          </cell>
          <cell r="D8">
            <v>718737.87100000004</v>
          </cell>
          <cell r="G8">
            <v>1201.8455882352941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D31" sqref="D31"/>
    </sheetView>
  </sheetViews>
  <sheetFormatPr defaultRowHeight="14.25" x14ac:dyDescent="0.2"/>
  <cols>
    <col min="1" max="1" width="4.7109375" style="1" customWidth="1"/>
    <col min="2" max="2" width="35.42578125" style="1" customWidth="1"/>
    <col min="3" max="8" width="15.140625" style="1" customWidth="1"/>
    <col min="9" max="9" width="16" style="1" bestFit="1" customWidth="1"/>
    <col min="10" max="10" width="17.42578125" style="1" customWidth="1"/>
    <col min="11" max="11" width="15.140625" style="1" customWidth="1"/>
    <col min="12" max="16384" width="9.140625" style="1"/>
  </cols>
  <sheetData>
    <row r="1" spans="1:11" ht="20.25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x14ac:dyDescent="0.2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4" spans="1:11" x14ac:dyDescent="0.2">
      <c r="K4" s="2" t="s">
        <v>2</v>
      </c>
    </row>
    <row r="5" spans="1:11" x14ac:dyDescent="0.2">
      <c r="A5" s="13" t="s">
        <v>3</v>
      </c>
      <c r="B5" s="15" t="s">
        <v>4</v>
      </c>
      <c r="C5" s="15"/>
      <c r="D5" s="15"/>
      <c r="E5" s="15"/>
      <c r="F5" s="15" t="s">
        <v>5</v>
      </c>
      <c r="G5" s="15"/>
      <c r="H5" s="15"/>
      <c r="I5" s="16" t="s">
        <v>6</v>
      </c>
      <c r="J5" s="17"/>
      <c r="K5" s="18"/>
    </row>
    <row r="6" spans="1:11" ht="71.25" x14ac:dyDescent="0.2">
      <c r="A6" s="14"/>
      <c r="B6" s="3" t="s">
        <v>7</v>
      </c>
      <c r="C6" s="4" t="s">
        <v>8</v>
      </c>
      <c r="D6" s="4" t="s">
        <v>9</v>
      </c>
      <c r="E6" s="3" t="s">
        <v>10</v>
      </c>
      <c r="F6" s="4" t="s">
        <v>8</v>
      </c>
      <c r="G6" s="4" t="s">
        <v>9</v>
      </c>
      <c r="H6" s="3" t="s">
        <v>10</v>
      </c>
      <c r="I6" s="4" t="s">
        <v>8</v>
      </c>
      <c r="J6" s="4" t="s">
        <v>9</v>
      </c>
      <c r="K6" s="3" t="s">
        <v>10</v>
      </c>
    </row>
    <row r="7" spans="1:11" ht="42.75" x14ac:dyDescent="0.2">
      <c r="A7" s="5">
        <v>1</v>
      </c>
      <c r="B7" s="6" t="s">
        <v>11</v>
      </c>
      <c r="C7" s="7">
        <f>+'[1]1-ին ատյան'!C19</f>
        <v>6334293.2999999989</v>
      </c>
      <c r="D7" s="7">
        <f>+'[1]1-ին ատյան'!D19</f>
        <v>6126461.1230000006</v>
      </c>
      <c r="E7" s="7">
        <f>+'[1]1-ին ատյան'!G19</f>
        <v>808.81321743169417</v>
      </c>
      <c r="F7" s="7">
        <v>4569422.6000000006</v>
      </c>
      <c r="G7" s="7">
        <v>3986201.3000000007</v>
      </c>
      <c r="H7" s="7">
        <v>825.9</v>
      </c>
      <c r="I7" s="7">
        <f>C7-F7</f>
        <v>1764870.6999999983</v>
      </c>
      <c r="J7" s="7">
        <f>D7-G7</f>
        <v>2140259.8229999999</v>
      </c>
      <c r="K7" s="7">
        <f t="shared" ref="I7:K9" si="0">E7-H7</f>
        <v>-17.086782568305807</v>
      </c>
    </row>
    <row r="8" spans="1:11" x14ac:dyDescent="0.2">
      <c r="A8" s="5">
        <v>2</v>
      </c>
      <c r="B8" s="6" t="s">
        <v>12</v>
      </c>
      <c r="C8" s="7">
        <f>+[1]վերաքննիչ!C10</f>
        <v>1375325.9</v>
      </c>
      <c r="D8" s="7">
        <f>+[1]վերաքննիչ!D10</f>
        <v>1362500.19</v>
      </c>
      <c r="E8" s="7">
        <f>+[1]վերաքննիչ!G10</f>
        <v>972.76468181818177</v>
      </c>
      <c r="F8" s="7">
        <v>1043261.3</v>
      </c>
      <c r="G8" s="7">
        <v>1040085.9</v>
      </c>
      <c r="H8" s="7">
        <v>966.6</v>
      </c>
      <c r="I8" s="7">
        <f>C8-F8</f>
        <v>332064.59999999986</v>
      </c>
      <c r="J8" s="7">
        <f t="shared" si="0"/>
        <v>322414.28999999992</v>
      </c>
      <c r="K8" s="7">
        <f t="shared" si="0"/>
        <v>6.164681818181748</v>
      </c>
    </row>
    <row r="9" spans="1:11" x14ac:dyDescent="0.2">
      <c r="A9" s="5">
        <v>3</v>
      </c>
      <c r="B9" s="8" t="s">
        <v>13</v>
      </c>
      <c r="C9" s="7">
        <f>+[1]վճռաբեկ!C8</f>
        <v>730039.00000000012</v>
      </c>
      <c r="D9" s="7">
        <f>+[1]վճռաբեկ!D8</f>
        <v>718737.87100000004</v>
      </c>
      <c r="E9" s="7">
        <f>+[1]վճռաբեկ!G8</f>
        <v>1201.8455882352941</v>
      </c>
      <c r="F9" s="7">
        <v>594729.19999999995</v>
      </c>
      <c r="G9" s="7">
        <v>592906.80000000005</v>
      </c>
      <c r="H9" s="7">
        <v>1230.3</v>
      </c>
      <c r="I9" s="7">
        <f t="shared" si="0"/>
        <v>135309.80000000016</v>
      </c>
      <c r="J9" s="7">
        <f t="shared" si="0"/>
        <v>125831.071</v>
      </c>
      <c r="K9" s="7">
        <f t="shared" si="0"/>
        <v>-28.45441176470581</v>
      </c>
    </row>
    <row r="10" spans="1:11" x14ac:dyDescent="0.2">
      <c r="A10" s="9"/>
      <c r="B10" s="8" t="s">
        <v>14</v>
      </c>
      <c r="C10" s="10">
        <f>SUM(C7:C9)</f>
        <v>8439658.1999999993</v>
      </c>
      <c r="D10" s="10">
        <f>SUM(D7:D9)</f>
        <v>8207699.1840000013</v>
      </c>
      <c r="E10" s="10">
        <f>SUM(E7:E9)</f>
        <v>2983.42348748517</v>
      </c>
      <c r="F10" s="10">
        <f t="shared" ref="F10:K10" si="1">SUM(F7:F9)</f>
        <v>6207413.1000000006</v>
      </c>
      <c r="G10" s="10">
        <f t="shared" si="1"/>
        <v>5619194.0000000009</v>
      </c>
      <c r="H10" s="10">
        <f t="shared" si="1"/>
        <v>3022.8</v>
      </c>
      <c r="I10" s="10">
        <f t="shared" si="1"/>
        <v>2232245.0999999982</v>
      </c>
      <c r="J10" s="10">
        <f t="shared" si="1"/>
        <v>2588505.1839999999</v>
      </c>
      <c r="K10" s="10">
        <f t="shared" si="1"/>
        <v>-39.376512514829869</v>
      </c>
    </row>
  </sheetData>
  <mergeCells count="6">
    <mergeCell ref="A1:K1"/>
    <mergeCell ref="A2:K2"/>
    <mergeCell ref="A5:A6"/>
    <mergeCell ref="B5:E5"/>
    <mergeCell ref="F5:H5"/>
    <mergeCell ref="I5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2020-01-31T12:21:27Z</dcterms:modified>
</cp:coreProperties>
</file>