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Ժ. Ասատրյան" sheetId="1" r:id="rId2"/>
    <sheet name="Դ. Գրիգորյան" sheetId="2" state="hidden" r:id="rId3"/>
    <sheet name="Մ.Հովակիմյան" sheetId="3" r:id="rId4"/>
    <sheet name="Ն. Օհանյան" sheetId="4" r:id="rId5"/>
    <sheet name="Դ. Սարգսյան" sheetId="12" r:id="rId6"/>
    <sheet name="Ա. Թումանյան" sheetId="5" r:id="rId7"/>
    <sheet name="Ա. Սարդարյան" sheetId="6" r:id="rId8"/>
    <sheet name="Ի. Բեգլարյան" sheetId="7" r:id="rId9"/>
    <sheet name="Ս. Գրիգորյան" sheetId="11" state="hidden" r:id="rId10"/>
    <sheet name="Ա. Մնացականյան" sheetId="8" r:id="rId11"/>
  </sheets>
  <calcPr calcId="162913"/>
</workbook>
</file>

<file path=xl/calcChain.xml><?xml version="1.0" encoding="utf-8"?>
<calcChain xmlns="http://schemas.openxmlformats.org/spreadsheetml/2006/main">
  <c r="E24" i="8" l="1"/>
  <c r="F24" i="8"/>
  <c r="G24" i="8"/>
  <c r="H24" i="8"/>
  <c r="I24" i="8"/>
  <c r="J24" i="8"/>
  <c r="J24" i="9"/>
  <c r="K24" i="8"/>
  <c r="L24" i="8"/>
  <c r="U24" i="8"/>
  <c r="M24" i="8"/>
  <c r="N24" i="8"/>
  <c r="O24" i="8"/>
  <c r="P24" i="8"/>
  <c r="Q24" i="8"/>
  <c r="R24" i="8"/>
  <c r="R24" i="9"/>
  <c r="D24" i="8"/>
  <c r="E24" i="11"/>
  <c r="F24" i="11"/>
  <c r="G24" i="11"/>
  <c r="H24" i="11"/>
  <c r="I24" i="11"/>
  <c r="W24" i="11"/>
  <c r="J24" i="11"/>
  <c r="K24" i="11"/>
  <c r="L24" i="11"/>
  <c r="U24" i="11"/>
  <c r="M24" i="11"/>
  <c r="N24" i="11"/>
  <c r="O24" i="11"/>
  <c r="P24" i="11"/>
  <c r="Q24" i="11"/>
  <c r="R24" i="11"/>
  <c r="D24" i="11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D24" i="7"/>
  <c r="E24" i="6"/>
  <c r="F24" i="6"/>
  <c r="G24" i="6"/>
  <c r="H24" i="6"/>
  <c r="I24" i="6"/>
  <c r="J24" i="6"/>
  <c r="K24" i="6"/>
  <c r="L24" i="6"/>
  <c r="U24" i="6"/>
  <c r="M24" i="6"/>
  <c r="N24" i="6"/>
  <c r="O24" i="6"/>
  <c r="P24" i="6"/>
  <c r="Q24" i="6"/>
  <c r="R24" i="6"/>
  <c r="D24" i="6"/>
  <c r="E24" i="5"/>
  <c r="F24" i="5"/>
  <c r="G24" i="5"/>
  <c r="H24" i="5"/>
  <c r="I24" i="5"/>
  <c r="J24" i="5"/>
  <c r="K24" i="5"/>
  <c r="L24" i="5"/>
  <c r="U24" i="5"/>
  <c r="M24" i="5"/>
  <c r="N24" i="5"/>
  <c r="O24" i="5"/>
  <c r="P24" i="5"/>
  <c r="Q24" i="5"/>
  <c r="R24" i="5"/>
  <c r="D24" i="5"/>
  <c r="E24" i="12"/>
  <c r="F24" i="12"/>
  <c r="G24" i="12"/>
  <c r="H24" i="12"/>
  <c r="I24" i="12"/>
  <c r="J24" i="12"/>
  <c r="K24" i="12"/>
  <c r="L24" i="12"/>
  <c r="U24" i="12"/>
  <c r="M24" i="12"/>
  <c r="N24" i="12"/>
  <c r="O24" i="12"/>
  <c r="P24" i="12"/>
  <c r="Q24" i="12"/>
  <c r="R24" i="12"/>
  <c r="D24" i="12"/>
  <c r="E24" i="4"/>
  <c r="F24" i="4"/>
  <c r="G24" i="4"/>
  <c r="H24" i="4"/>
  <c r="I24" i="4"/>
  <c r="J24" i="4"/>
  <c r="K24" i="4"/>
  <c r="L24" i="4"/>
  <c r="U24" i="4"/>
  <c r="M24" i="4"/>
  <c r="N24" i="4"/>
  <c r="O24" i="4"/>
  <c r="P24" i="4"/>
  <c r="Q24" i="4"/>
  <c r="R24" i="4"/>
  <c r="D24" i="4"/>
  <c r="E24" i="3"/>
  <c r="F24" i="3"/>
  <c r="G24" i="3"/>
  <c r="H24" i="3"/>
  <c r="I24" i="3"/>
  <c r="J24" i="3"/>
  <c r="K24" i="3"/>
  <c r="L24" i="3"/>
  <c r="U24" i="3"/>
  <c r="M24" i="3"/>
  <c r="N24" i="3"/>
  <c r="O24" i="3"/>
  <c r="P24" i="3"/>
  <c r="Q24" i="3"/>
  <c r="R24" i="3"/>
  <c r="D24" i="3"/>
  <c r="E24" i="2"/>
  <c r="F24" i="2"/>
  <c r="G24" i="2"/>
  <c r="H24" i="2"/>
  <c r="I24" i="2"/>
  <c r="J24" i="2"/>
  <c r="K24" i="2"/>
  <c r="V24" i="2"/>
  <c r="L24" i="2"/>
  <c r="M24" i="2"/>
  <c r="N24" i="2"/>
  <c r="O24" i="2"/>
  <c r="P24" i="2"/>
  <c r="Q24" i="2"/>
  <c r="R24" i="2"/>
  <c r="D24" i="2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W16" i="9"/>
  <c r="V16" i="9"/>
  <c r="U16" i="9"/>
  <c r="T16" i="9"/>
  <c r="V24" i="12"/>
  <c r="D20" i="9"/>
  <c r="T20" i="9"/>
  <c r="E20" i="9"/>
  <c r="F20" i="9"/>
  <c r="G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U21" i="9"/>
  <c r="M21" i="9"/>
  <c r="N21" i="9"/>
  <c r="O21" i="9"/>
  <c r="P21" i="9"/>
  <c r="Q21" i="9"/>
  <c r="R21" i="9"/>
  <c r="D22" i="9"/>
  <c r="E22" i="9"/>
  <c r="T22" i="9"/>
  <c r="F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E23" i="9"/>
  <c r="T23" i="9"/>
  <c r="F23" i="9"/>
  <c r="G23" i="9"/>
  <c r="H23" i="9"/>
  <c r="I23" i="9"/>
  <c r="J23" i="9"/>
  <c r="K23" i="9"/>
  <c r="V23" i="9"/>
  <c r="L23" i="9"/>
  <c r="U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V19" i="9"/>
  <c r="J19" i="9"/>
  <c r="I19" i="9"/>
  <c r="H19" i="9"/>
  <c r="G19" i="9"/>
  <c r="F19" i="9"/>
  <c r="E19" i="9"/>
  <c r="D19" i="9"/>
  <c r="D8" i="9"/>
  <c r="T8" i="9"/>
  <c r="E8" i="9"/>
  <c r="F8" i="9"/>
  <c r="G8" i="9"/>
  <c r="H8" i="9"/>
  <c r="I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H9" i="9"/>
  <c r="I9" i="9"/>
  <c r="J9" i="9"/>
  <c r="K9" i="9"/>
  <c r="U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T11" i="9"/>
  <c r="F11" i="9"/>
  <c r="G11" i="9"/>
  <c r="H11" i="9"/>
  <c r="I11" i="9"/>
  <c r="J11" i="9"/>
  <c r="K11" i="9"/>
  <c r="U11" i="9"/>
  <c r="L11" i="9"/>
  <c r="M11" i="9"/>
  <c r="N11" i="9"/>
  <c r="O11" i="9"/>
  <c r="P11" i="9"/>
  <c r="Q11" i="9"/>
  <c r="R11" i="9"/>
  <c r="D12" i="9"/>
  <c r="E12" i="9"/>
  <c r="T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T14" i="9"/>
  <c r="E14" i="9"/>
  <c r="F14" i="9"/>
  <c r="U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T15" i="9"/>
  <c r="F15" i="9"/>
  <c r="G15" i="9"/>
  <c r="W15" i="9"/>
  <c r="H15" i="9"/>
  <c r="I15" i="9"/>
  <c r="J15" i="9"/>
  <c r="K15" i="9"/>
  <c r="V15" i="9"/>
  <c r="L15" i="9"/>
  <c r="U15" i="9"/>
  <c r="M15" i="9"/>
  <c r="N15" i="9"/>
  <c r="O15" i="9"/>
  <c r="P15" i="9"/>
  <c r="Q15" i="9"/>
  <c r="R15" i="9"/>
  <c r="D17" i="9"/>
  <c r="E17" i="9"/>
  <c r="T17" i="9"/>
  <c r="F17" i="9"/>
  <c r="G17" i="9"/>
  <c r="H17" i="9"/>
  <c r="I17" i="9"/>
  <c r="J17" i="9"/>
  <c r="K17" i="9"/>
  <c r="V17" i="9"/>
  <c r="L17" i="9"/>
  <c r="M17" i="9"/>
  <c r="N17" i="9"/>
  <c r="O17" i="9"/>
  <c r="P17" i="9"/>
  <c r="Q17" i="9"/>
  <c r="R17" i="9"/>
  <c r="E7" i="9"/>
  <c r="F7" i="9"/>
  <c r="U7" i="9"/>
  <c r="G7" i="9"/>
  <c r="H7" i="9"/>
  <c r="I7" i="9"/>
  <c r="J7" i="9"/>
  <c r="K7" i="9"/>
  <c r="V7" i="9"/>
  <c r="L7" i="9"/>
  <c r="M7" i="9"/>
  <c r="N7" i="9"/>
  <c r="O7" i="9"/>
  <c r="P7" i="9"/>
  <c r="Q7" i="9"/>
  <c r="R7" i="9"/>
  <c r="D7" i="9"/>
  <c r="S7" i="9"/>
  <c r="V24" i="11"/>
  <c r="T24" i="11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T24" i="1"/>
  <c r="V24" i="8"/>
  <c r="W24" i="8"/>
  <c r="T24" i="8"/>
  <c r="V24" i="7"/>
  <c r="W24" i="7"/>
  <c r="T24" i="7"/>
  <c r="V24" i="6"/>
  <c r="T24" i="6"/>
  <c r="V24" i="5"/>
  <c r="W24" i="5"/>
  <c r="T24" i="5"/>
  <c r="V24" i="4"/>
  <c r="W24" i="4"/>
  <c r="T24" i="4"/>
  <c r="O24" i="9"/>
  <c r="V24" i="3"/>
  <c r="E24" i="9"/>
  <c r="T24" i="3"/>
  <c r="M24" i="9"/>
  <c r="W24" i="2"/>
  <c r="D24" i="9"/>
  <c r="G24" i="9"/>
  <c r="I24" i="9"/>
  <c r="V24" i="1"/>
  <c r="Q24" i="9"/>
  <c r="T24" i="12"/>
  <c r="T21" i="9"/>
  <c r="W21" i="9"/>
  <c r="U20" i="9"/>
  <c r="W13" i="9"/>
  <c r="U17" i="9"/>
  <c r="W14" i="9"/>
  <c r="V21" i="9"/>
  <c r="V14" i="9"/>
  <c r="W24" i="1"/>
  <c r="W24" i="3"/>
  <c r="W20" i="9"/>
  <c r="W22" i="9"/>
  <c r="T19" i="9"/>
  <c r="W19" i="9"/>
  <c r="U22" i="9"/>
  <c r="T7" i="9"/>
  <c r="W9" i="9"/>
  <c r="W24" i="12"/>
  <c r="U19" i="9"/>
  <c r="P24" i="9"/>
  <c r="W10" i="9"/>
  <c r="W8" i="9"/>
  <c r="W24" i="6"/>
  <c r="W23" i="9"/>
  <c r="W7" i="9"/>
  <c r="W12" i="9"/>
  <c r="U8" i="9"/>
  <c r="W17" i="9"/>
  <c r="W11" i="9"/>
  <c r="H24" i="9"/>
  <c r="W24" i="9"/>
  <c r="T24" i="9"/>
  <c r="U24" i="2"/>
  <c r="L24" i="9"/>
  <c r="F24" i="9"/>
  <c r="N24" i="9"/>
  <c r="K24" i="9"/>
  <c r="V24" i="9"/>
  <c r="U13" i="9"/>
  <c r="U24" i="7"/>
  <c r="U24" i="1"/>
  <c r="T24" i="2"/>
  <c r="U12" i="9"/>
  <c r="U10" i="9"/>
  <c r="V11" i="9"/>
  <c r="V9" i="9"/>
  <c r="U24" i="9"/>
</calcChain>
</file>

<file path=xl/sharedStrings.xml><?xml version="1.0" encoding="utf-8"?>
<sst xmlns="http://schemas.openxmlformats.org/spreadsheetml/2006/main" count="475" uniqueCount="57">
  <si>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</si>
  <si>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</si>
  <si>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</si>
  <si>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</si>
  <si>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</si>
  <si>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</si>
  <si>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</si>
  <si>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</si>
  <si>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</si>
  <si>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</si>
  <si>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</si>
  <si>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</si>
  <si>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</si>
  <si>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</si>
  <si>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</si>
  <si>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</si>
  <si>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</si>
  <si>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</si>
  <si>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</si>
  <si>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</si>
  <si>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</si>
  <si>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</si>
  <si>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</si>
  <si>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</si>
  <si>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</si>
  <si>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</si>
  <si>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</si>
  <si>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</si>
  <si>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</si>
  <si>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</si>
  <si>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</si>
  <si>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</si>
  <si>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</si>
  <si>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</si>
  <si>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</si>
  <si>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</si>
  <si>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</si>
  <si>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</si>
  <si>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</si>
  <si>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</si>
  <si>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¸.¶ñÇ·áñÛ³Ý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</si>
  <si>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Ս.Գրիգորյան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</si>
  <si>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25.08.2016Ã. ÃÇí 44-È áñáßÙ³Ý</t>
  </si>
  <si>
    <t>²½³ïáõÃÛáõÝÇó ½ñÏ»Éáõ Çñ³í³ã³÷áõÃÛ³Ý í»ñ³µ»ñÛ³É µáÕáùÝ»ñáí ·áñÍ»ñ</t>
  </si>
  <si>
    <t>2016Ã.</t>
  </si>
  <si>
    <t>2017Ã.1-ին կիսամյակ</t>
  </si>
  <si>
    <t>2017Ã. 1-ÇÝ ÏÇë³ÙÛ³Ï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</si>
  <si>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</si>
  <si>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Ü. úÑ³ÝÛ³ÝÇ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</si>
  <si>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Ø. Ðáí³ÏÇÙÛ³ÝÇ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</si>
  <si>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Ä. ²ë³ïñÛ³ÝÇ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</si>
  <si>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². ê³ñ¹³ñÛ³ÝÇ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</si>
  <si>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Æ. ´»·É³ñÛ³ÝÇ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</si>
  <si>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². ØÝ³ó³Ï³ÝÛ³ÝÇ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</si>
  <si>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¸. ê³ñ·ëÛ³ÝÇ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</si>
  <si>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êÛáõÝÇùÇ Ù³ñ½Ç ÁÝ¹Ñ³Ýáõñ Çñ³í³ëáõÃÛ³Ý ³é³çÇÝ ³ïÛ³ÝÇ ¹³ï³ñ³ÝÇ ¹³ï³íáñ ². ÂáõÙ³ÝÛ³ÝÇ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</si>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</sst>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Protection="1"/>
    <xf numFmtId="0" fontId="12" fillId="2" borderId="6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Protection="1"/>
    <xf numFmtId="0" fontId="9" fillId="2" borderId="7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Protection="1"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0" xfId="0" applyFont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7" fillId="2" borderId="2" xfId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9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0" zoomScaleNormal="80" workbookViewId="0">
      <selection activeCell="AB5" sqref="AB5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23" width="9.140625" style="5" hidden="1" customWidth="1"/>
    <col min="24" max="24" width="0" style="5" hidden="1" customWidth="1"/>
    <col min="25" max="16384" width="9.140625" style="5"/>
  </cols>
  <sheetData>
    <row r="1" spans="1:23" ht="56.25" customHeight="1" x14ac:dyDescent="0.25">
      <c r="A1" s="79" t="s">
        <v>46</v>
      </c>
      <c r="B1" s="79"/>
      <c r="C1" s="79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</row>
    <row r="2" spans="1:23" ht="75.75" customHeight="1" x14ac:dyDescent="0.25">
      <c r="A2" s="83" t="s">
        <v>47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23" ht="62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44"/>
    </row>
    <row r="4" spans="1:23" ht="24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40" t="s">
        <v>36</v>
      </c>
      <c r="N5" s="40" t="s">
        <v>3</v>
      </c>
      <c r="O5" s="77"/>
      <c r="P5" s="40" t="s">
        <v>37</v>
      </c>
      <c r="Q5" s="40" t="s">
        <v>4</v>
      </c>
      <c r="R5" s="76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3" customHeight="1" x14ac:dyDescent="0.25">
      <c r="A7" s="22">
        <v>1</v>
      </c>
      <c r="B7" s="71" t="s">
        <v>7</v>
      </c>
      <c r="C7" s="71"/>
      <c r="D7" s="45">
        <f>SUM('Ժ. Ասատրյան:Ա. Մնացականյան'!D7)</f>
        <v>0</v>
      </c>
      <c r="E7" s="45">
        <f>SUM('Ժ. Ասատրյան:Ա. Մնացականյան'!E7)</f>
        <v>74</v>
      </c>
      <c r="F7" s="45">
        <f>SUM('Ժ. Ասատրյան:Ա. Մնացականյան'!F7)</f>
        <v>0</v>
      </c>
      <c r="G7" s="45">
        <f>SUM('Ժ. Ասատրյան:Ա. Մնացականյան'!G7)</f>
        <v>16</v>
      </c>
      <c r="H7" s="45">
        <f>SUM('Ժ. Ասատրյան:Ա. Մնացականյան'!H7)</f>
        <v>57</v>
      </c>
      <c r="I7" s="45">
        <f>SUM('Ժ. Ասատրյան:Ա. Մնացականյան'!I7)</f>
        <v>0</v>
      </c>
      <c r="J7" s="45">
        <f>SUM('Ժ. Ասատրյան:Ա. Մնացականյան'!J7)</f>
        <v>1</v>
      </c>
      <c r="K7" s="45">
        <f>SUM('Ժ. Ասատրյան:Ա. Մնացականյան'!K7)</f>
        <v>74</v>
      </c>
      <c r="L7" s="45">
        <f>SUM('Ժ. Ասատրյան:Ա. Մնացականյան'!L7)</f>
        <v>0</v>
      </c>
      <c r="M7" s="45">
        <f>SUM('Ժ. Ասատրյան:Ա. Մնացականյան'!M7)</f>
        <v>0</v>
      </c>
      <c r="N7" s="45">
        <f>SUM('Ժ. Ասատրյան:Ա. Մնացականյան'!N7)</f>
        <v>21</v>
      </c>
      <c r="O7" s="45">
        <f>SUM('Ժ. Ասատրյան:Ա. Մնացականյան'!O7)</f>
        <v>9</v>
      </c>
      <c r="P7" s="45">
        <f>SUM('Ժ. Ասատրյան:Ա. Մնացականյան'!P7)</f>
        <v>0</v>
      </c>
      <c r="Q7" s="45">
        <f>SUM('Ժ. Ասատրյան:Ա. Մնացականյան'!Q7)</f>
        <v>0</v>
      </c>
      <c r="R7" s="45">
        <f>SUM('Ժ. Ասատրյան:Ա. Մնացականյան'!R7)</f>
        <v>12</v>
      </c>
      <c r="S7" s="45">
        <f>'Ժ. Ասատրյան'!S7+'Դ. Գրիգորյան'!S7+Մ.Հովակիմյան!S7+'Ն. Օհանյան'!S7+'Ա. Թումանյան'!S7+'Ա. Սարդարյան'!S7+'Ի. Բեգլարյան'!S7+'Ա. Մնացականյան'!S7+'Ս. Գրիգորյան'!S7</f>
        <v>0</v>
      </c>
      <c r="T7" s="41">
        <f>D7+E7</f>
        <v>74</v>
      </c>
      <c r="U7" s="41">
        <f>F7+K7+L7</f>
        <v>74</v>
      </c>
      <c r="V7" s="41">
        <f>K7</f>
        <v>74</v>
      </c>
      <c r="W7" s="41">
        <f>G7+H7+I7+J7</f>
        <v>74</v>
      </c>
    </row>
    <row r="8" spans="1:23" ht="33" customHeight="1" x14ac:dyDescent="0.25">
      <c r="A8" s="25">
        <v>2</v>
      </c>
      <c r="B8" s="59" t="s">
        <v>8</v>
      </c>
      <c r="C8" s="59"/>
      <c r="D8" s="45">
        <f>SUM('Ժ. Ասատրյան:Ա. Մնացականյան'!D8)</f>
        <v>0</v>
      </c>
      <c r="E8" s="45">
        <f>SUM('Ժ. Ասատրյան:Ա. Մնացականյան'!E8)</f>
        <v>42</v>
      </c>
      <c r="F8" s="45">
        <f>SUM('Ժ. Ասատրյան:Ա. Մնացականյան'!F8)</f>
        <v>0</v>
      </c>
      <c r="G8" s="45">
        <f>SUM('Ժ. Ասատրյան:Ա. Մնացականյան'!G8)</f>
        <v>2</v>
      </c>
      <c r="H8" s="45">
        <f>SUM('Ժ. Ասատրյան:Ա. Մնացականյան'!H8)</f>
        <v>36</v>
      </c>
      <c r="I8" s="45">
        <f>SUM('Ժ. Ասատրյան:Ա. Մնացականյան'!I8)</f>
        <v>4</v>
      </c>
      <c r="J8" s="45">
        <f>SUM('Ժ. Ասատրյան:Ա. Մնացականյան'!J8)</f>
        <v>0</v>
      </c>
      <c r="K8" s="45">
        <f>SUM('Ժ. Ասատրյան:Ա. Մնացականյան'!K8)</f>
        <v>42</v>
      </c>
      <c r="L8" s="45">
        <f>SUM('Ժ. Ասատրյան:Ա. Մնացականյան'!L8)</f>
        <v>0</v>
      </c>
      <c r="M8" s="45">
        <f>SUM('Ժ. Ասատրյան:Ա. Մնացականյան'!M8)</f>
        <v>0</v>
      </c>
      <c r="N8" s="45">
        <f>SUM('Ժ. Ասատրյան:Ա. Մնացականյան'!N8)</f>
        <v>6</v>
      </c>
      <c r="O8" s="45">
        <f>SUM('Ժ. Ասատրյան:Ա. Մնացականյան'!O8)</f>
        <v>2</v>
      </c>
      <c r="P8" s="45">
        <f>SUM('Ժ. Ասատրյան:Ա. Մնացականյան'!P8)</f>
        <v>0</v>
      </c>
      <c r="Q8" s="45">
        <f>SUM('Ժ. Ասատրյան:Ա. Մնացականյան'!Q8)</f>
        <v>0</v>
      </c>
      <c r="R8" s="45">
        <f>SUM('Ժ. Ասատրյան:Ա. Մնացականյան'!R8)</f>
        <v>4</v>
      </c>
      <c r="S8" s="45">
        <f>'Ժ. Ասատրյան'!S8+'Դ. Գրիգորյան'!S8+Մ.Հովակիմյան!S8+'Ն. Օհանյան'!S8+'Ա. Թումանյան'!S8+'Ա. Սարդարյան'!S8+'Ի. Բեգլարյան'!S8+'Ա. Մնացականյան'!S8</f>
        <v>0</v>
      </c>
      <c r="T8" s="41">
        <f t="shared" ref="T8:T17" si="0">D8+E8</f>
        <v>42</v>
      </c>
      <c r="U8" s="41">
        <f t="shared" ref="U8:U17" si="1">F8+K8+L8</f>
        <v>42</v>
      </c>
      <c r="V8" s="41">
        <f t="shared" ref="V8:V17" si="2">K8</f>
        <v>42</v>
      </c>
      <c r="W8" s="41">
        <f t="shared" ref="W8:W17" si="3">G8+H8+I8+J8</f>
        <v>42</v>
      </c>
    </row>
    <row r="9" spans="1:23" ht="30.75" customHeight="1" x14ac:dyDescent="0.25">
      <c r="A9" s="25">
        <v>3</v>
      </c>
      <c r="B9" s="59" t="s">
        <v>9</v>
      </c>
      <c r="C9" s="59"/>
      <c r="D9" s="45">
        <f>SUM('Ժ. Ասատրյան:Ա. Մնացականյան'!D9)</f>
        <v>0</v>
      </c>
      <c r="E9" s="45">
        <f>SUM('Ժ. Ասատրյան:Ա. Մնացականյան'!E9)</f>
        <v>6</v>
      </c>
      <c r="F9" s="45">
        <f>SUM('Ժ. Ասատրյան:Ա. Մնացականյան'!F9)</f>
        <v>0</v>
      </c>
      <c r="G9" s="45">
        <f>SUM('Ժ. Ասատրյան:Ա. Մնացականյան'!G9)</f>
        <v>0</v>
      </c>
      <c r="H9" s="45">
        <f>SUM('Ժ. Ասատրյան:Ա. Մնացականյան'!H9)</f>
        <v>6</v>
      </c>
      <c r="I9" s="45">
        <f>SUM('Ժ. Ասատրյան:Ա. Մնացականյան'!I9)</f>
        <v>0</v>
      </c>
      <c r="J9" s="45">
        <f>SUM('Ժ. Ասատրյան:Ա. Մնացականյան'!J9)</f>
        <v>0</v>
      </c>
      <c r="K9" s="45">
        <f>SUM('Ժ. Ասատրյան:Ա. Մնացականյան'!K9)</f>
        <v>6</v>
      </c>
      <c r="L9" s="45">
        <f>SUM('Ժ. Ասատրյան:Ա. Մնացականյան'!L9)</f>
        <v>0</v>
      </c>
      <c r="M9" s="45">
        <f>SUM('Ժ. Ասատրյան:Ա. Մնացականյան'!M9)</f>
        <v>0</v>
      </c>
      <c r="N9" s="45">
        <f>SUM('Ժ. Ասատրյան:Ա. Մնացականյան'!N9)</f>
        <v>0</v>
      </c>
      <c r="O9" s="45">
        <f>SUM('Ժ. Ասատրյան:Ա. Մնացականյան'!O9)</f>
        <v>0</v>
      </c>
      <c r="P9" s="45">
        <f>SUM('Ժ. Ասատրյան:Ա. Մնացականյան'!P9)</f>
        <v>0</v>
      </c>
      <c r="Q9" s="45">
        <f>SUM('Ժ. Ասատրյան:Ա. Մնացականյան'!Q9)</f>
        <v>0</v>
      </c>
      <c r="R9" s="45">
        <f>SUM('Ժ. Ասատրյան:Ա. Մնացականյան'!R9)</f>
        <v>0</v>
      </c>
      <c r="S9" s="45">
        <f>'Ժ. Ասատրյան'!S9+'Դ. Գրիգորյան'!S9+Մ.Հովակիմյան!S9+'Ն. Օհանյան'!S9+'Ա. Թումանյան'!S9+'Ա. Սարդարյան'!S9+'Ի. Բեգլարյան'!S9+'Ա. Մնացականյան'!S9</f>
        <v>0</v>
      </c>
      <c r="T9" s="41">
        <f t="shared" si="0"/>
        <v>6</v>
      </c>
      <c r="U9" s="41">
        <f t="shared" si="1"/>
        <v>6</v>
      </c>
      <c r="V9" s="41">
        <f t="shared" si="2"/>
        <v>6</v>
      </c>
      <c r="W9" s="41">
        <f t="shared" si="3"/>
        <v>6</v>
      </c>
    </row>
    <row r="10" spans="1:23" ht="31.5" customHeight="1" x14ac:dyDescent="0.25">
      <c r="A10" s="25">
        <v>4</v>
      </c>
      <c r="B10" s="59" t="s">
        <v>10</v>
      </c>
      <c r="C10" s="59"/>
      <c r="D10" s="45">
        <f>SUM('Ժ. Ասատրյան:Ա. Մնացականյան'!D10)</f>
        <v>0</v>
      </c>
      <c r="E10" s="45">
        <f>SUM('Ժ. Ասատրյան:Ա. Մնացականյան'!E10)</f>
        <v>40</v>
      </c>
      <c r="F10" s="45">
        <f>SUM('Ժ. Ասատրյան:Ա. Մնացականյան'!F10)</f>
        <v>0</v>
      </c>
      <c r="G10" s="45">
        <f>SUM('Ժ. Ասատրյան:Ա. Մնացականյան'!G10)</f>
        <v>38</v>
      </c>
      <c r="H10" s="45">
        <f>SUM('Ժ. Ասատրյան:Ա. Մնացականյան'!H10)</f>
        <v>0</v>
      </c>
      <c r="I10" s="45">
        <f>SUM('Ժ. Ասատրյան:Ա. Մնացականյան'!I10)</f>
        <v>0</v>
      </c>
      <c r="J10" s="45">
        <f>SUM('Ժ. Ասատրյան:Ա. Մնացականյան'!J10)</f>
        <v>2</v>
      </c>
      <c r="K10" s="45">
        <f>SUM('Ժ. Ասատրյան:Ա. Մնացականյան'!K10)</f>
        <v>40</v>
      </c>
      <c r="L10" s="45">
        <f>SUM('Ժ. Ասատրյան:Ա. Մնացականյան'!L10)</f>
        <v>0</v>
      </c>
      <c r="M10" s="45">
        <f>SUM('Ժ. Ասատրյան:Ա. Մնացականյան'!M10)</f>
        <v>0</v>
      </c>
      <c r="N10" s="45">
        <f>SUM('Ժ. Ասատրյան:Ա. Մնացականյան'!N10)</f>
        <v>2</v>
      </c>
      <c r="O10" s="45">
        <f>SUM('Ժ. Ասատրյան:Ա. Մնացականյան'!O10)</f>
        <v>1</v>
      </c>
      <c r="P10" s="45">
        <f>SUM('Ժ. Ասատրյան:Ա. Մնացականյան'!P10)</f>
        <v>0</v>
      </c>
      <c r="Q10" s="45">
        <f>SUM('Ժ. Ասատրյան:Ա. Մնացականյան'!Q10)</f>
        <v>0</v>
      </c>
      <c r="R10" s="45">
        <f>SUM('Ժ. Ասատրյան:Ա. Մնացականյան'!R10)</f>
        <v>1</v>
      </c>
      <c r="S10" s="45">
        <f>'Ժ. Ասատրյան'!S10+'Դ. Գրիգորյան'!S10+Մ.Հովակիմյան!S10+'Ն. Օհանյան'!S10+'Ա. Թումանյան'!S10+'Ա. Սարդարյան'!S10+'Ի. Բեգլարյան'!S10+'Ա. Մնացականյան'!S10</f>
        <v>0</v>
      </c>
      <c r="T10" s="41">
        <f t="shared" si="0"/>
        <v>40</v>
      </c>
      <c r="U10" s="41">
        <f t="shared" si="1"/>
        <v>40</v>
      </c>
      <c r="V10" s="41">
        <f t="shared" si="2"/>
        <v>40</v>
      </c>
      <c r="W10" s="41">
        <f t="shared" si="3"/>
        <v>40</v>
      </c>
    </row>
    <row r="11" spans="1:23" ht="29.25" customHeight="1" x14ac:dyDescent="0.25">
      <c r="A11" s="25">
        <v>5</v>
      </c>
      <c r="B11" s="59" t="s">
        <v>11</v>
      </c>
      <c r="C11" s="59"/>
      <c r="D11" s="45">
        <f>SUM('Ժ. Ասատրյան:Ա. Մնացականյան'!D11)</f>
        <v>0</v>
      </c>
      <c r="E11" s="45">
        <f>SUM('Ժ. Ասատրյան:Ա. Մնացականյան'!E11)</f>
        <v>44</v>
      </c>
      <c r="F11" s="45">
        <f>SUM('Ժ. Ասատրյան:Ա. Մնացականյան'!F11)</f>
        <v>0</v>
      </c>
      <c r="G11" s="45">
        <f>SUM('Ժ. Ասատրյան:Ա. Մնացականյան'!G11)</f>
        <v>0</v>
      </c>
      <c r="H11" s="45">
        <f>SUM('Ժ. Ասատրյան:Ա. Մնացականյան'!H11)</f>
        <v>43</v>
      </c>
      <c r="I11" s="45">
        <f>SUM('Ժ. Ասատրյան:Ա. Մնացականյան'!I11)</f>
        <v>1</v>
      </c>
      <c r="J11" s="45">
        <f>SUM('Ժ. Ասատրյան:Ա. Մնացականյան'!J11)</f>
        <v>0</v>
      </c>
      <c r="K11" s="45">
        <f>SUM('Ժ. Ասատրյան:Ա. Մնացականյան'!K11)</f>
        <v>44</v>
      </c>
      <c r="L11" s="45">
        <f>SUM('Ժ. Ասատրյան:Ա. Մնացականյան'!L11)</f>
        <v>0</v>
      </c>
      <c r="M11" s="45">
        <f>SUM('Ժ. Ասատրյան:Ա. Մնացականյան'!M11)</f>
        <v>0</v>
      </c>
      <c r="N11" s="45">
        <f>SUM('Ժ. Ասատրյան:Ա. Մնացականյան'!N11)</f>
        <v>0</v>
      </c>
      <c r="O11" s="45">
        <f>SUM('Ժ. Ասատրյան:Ա. Մնացականյան'!O11)</f>
        <v>0</v>
      </c>
      <c r="P11" s="45">
        <f>SUM('Ժ. Ասատրյան:Ա. Մնացականյան'!P11)</f>
        <v>0</v>
      </c>
      <c r="Q11" s="45">
        <f>SUM('Ժ. Ասատրյան:Ա. Մնացականյան'!Q11)</f>
        <v>0</v>
      </c>
      <c r="R11" s="45">
        <f>SUM('Ժ. Ասատրյան:Ա. Մնացականյան'!R11)</f>
        <v>0</v>
      </c>
      <c r="S11" s="45">
        <f>'Ժ. Ասատրյան'!S11+'Դ. Գրիգորյան'!S11+Մ.Հովակիմյան!S11+'Ն. Օհանյան'!S11+'Ա. Թումանյան'!S11+'Ա. Սարդարյան'!S11+'Ի. Բեգլարյան'!S11+'Ա. Մնացականյան'!S11</f>
        <v>0</v>
      </c>
      <c r="T11" s="41">
        <f t="shared" si="0"/>
        <v>44</v>
      </c>
      <c r="U11" s="41">
        <f t="shared" si="1"/>
        <v>44</v>
      </c>
      <c r="V11" s="41">
        <f t="shared" si="2"/>
        <v>44</v>
      </c>
      <c r="W11" s="41">
        <f t="shared" si="3"/>
        <v>44</v>
      </c>
    </row>
    <row r="12" spans="1:23" ht="45" customHeight="1" x14ac:dyDescent="0.25">
      <c r="A12" s="25">
        <v>6</v>
      </c>
      <c r="B12" s="66" t="s">
        <v>12</v>
      </c>
      <c r="C12" s="66"/>
      <c r="D12" s="45">
        <f>SUM('Ժ. Ասատրյան:Ա. Մնացականյան'!D12)</f>
        <v>0</v>
      </c>
      <c r="E12" s="45">
        <f>SUM('Ժ. Ասատրյան:Ա. Մնացականյան'!E12)</f>
        <v>2</v>
      </c>
      <c r="F12" s="45">
        <f>SUM('Ժ. Ասատրյան:Ա. Մնացականյան'!F12)</f>
        <v>0</v>
      </c>
      <c r="G12" s="45">
        <f>SUM('Ժ. Ասատրյան:Ա. Մնացականյան'!G12)</f>
        <v>0</v>
      </c>
      <c r="H12" s="45">
        <f>SUM('Ժ. Ասատրյան:Ա. Մնացականյան'!H12)</f>
        <v>2</v>
      </c>
      <c r="I12" s="45">
        <f>SUM('Ժ. Ասատրյան:Ա. Մնացականյան'!I12)</f>
        <v>0</v>
      </c>
      <c r="J12" s="45">
        <f>SUM('Ժ. Ասատրյան:Ա. Մնացականյան'!J12)</f>
        <v>0</v>
      </c>
      <c r="K12" s="45">
        <f>SUM('Ժ. Ասատրյան:Ա. Մնացականյան'!K12)</f>
        <v>2</v>
      </c>
      <c r="L12" s="45">
        <f>SUM('Ժ. Ասատրյան:Ա. Մնացականյան'!L12)</f>
        <v>0</v>
      </c>
      <c r="M12" s="45">
        <f>SUM('Ժ. Ասատրյան:Ա. Մնացականյան'!M12)</f>
        <v>0</v>
      </c>
      <c r="N12" s="45">
        <f>SUM('Ժ. Ասատրյան:Ա. Մնացականյան'!N12)</f>
        <v>0</v>
      </c>
      <c r="O12" s="45">
        <f>SUM('Ժ. Ասատրյան:Ա. Մնացականյան'!O12)</f>
        <v>0</v>
      </c>
      <c r="P12" s="45">
        <f>SUM('Ժ. Ասատրյան:Ա. Մնացականյան'!P12)</f>
        <v>0</v>
      </c>
      <c r="Q12" s="45">
        <f>SUM('Ժ. Ասատրյան:Ա. Մնացականյան'!Q12)</f>
        <v>0</v>
      </c>
      <c r="R12" s="45">
        <f>SUM('Ժ. Ասատրյան:Ա. Մնացականյան'!R12)</f>
        <v>0</v>
      </c>
      <c r="S12" s="45">
        <f>'Ժ. Ասատրյան'!S12+'Դ. Գրիգորյան'!S12+Մ.Հովակիմյան!S12+'Ն. Օհանյան'!S12+'Ա. Թումանյան'!S12+'Ա. Սարդարյան'!S12+'Ի. Բեգլարյան'!S12+'Ա. Մնացականյան'!S12</f>
        <v>0</v>
      </c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66" t="s">
        <v>13</v>
      </c>
      <c r="C13" s="66"/>
      <c r="D13" s="45">
        <f>SUM('Ժ. Ասատրյան:Ա. Մնացականյան'!D13)</f>
        <v>0</v>
      </c>
      <c r="E13" s="45">
        <f>SUM('Ժ. Ասատրյան:Ա. Մնացականյան'!E13)</f>
        <v>0</v>
      </c>
      <c r="F13" s="45">
        <f>SUM('Ժ. Ասատրյան:Ա. Մնացականյան'!F13)</f>
        <v>0</v>
      </c>
      <c r="G13" s="45">
        <f>SUM('Ժ. Ասատրյան:Ա. Մնացականյան'!G13)</f>
        <v>0</v>
      </c>
      <c r="H13" s="45">
        <f>SUM('Ժ. Ասատրյան:Ա. Մնացականյան'!H13)</f>
        <v>0</v>
      </c>
      <c r="I13" s="45">
        <f>SUM('Ժ. Ասատրյան:Ա. Մնացականյան'!I13)</f>
        <v>0</v>
      </c>
      <c r="J13" s="45">
        <f>SUM('Ժ. Ասատրյան:Ա. Մնացականյան'!J13)</f>
        <v>0</v>
      </c>
      <c r="K13" s="45">
        <f>SUM('Ժ. Ասատրյան:Ա. Մնացականյան'!K13)</f>
        <v>0</v>
      </c>
      <c r="L13" s="45">
        <f>SUM('Ժ. Ասատրյան:Ա. Մնացականյան'!L13)</f>
        <v>0</v>
      </c>
      <c r="M13" s="45">
        <f>SUM('Ժ. Ասատրյան:Ա. Մնացականյան'!M13)</f>
        <v>0</v>
      </c>
      <c r="N13" s="45">
        <f>SUM('Ժ. Ասատրյան:Ա. Մնացականյան'!N13)</f>
        <v>0</v>
      </c>
      <c r="O13" s="45">
        <f>SUM('Ժ. Ասատրյան:Ա. Մնացականյան'!O13)</f>
        <v>0</v>
      </c>
      <c r="P13" s="45">
        <f>SUM('Ժ. Ասատրյան:Ա. Մնացականյան'!P13)</f>
        <v>0</v>
      </c>
      <c r="Q13" s="45">
        <f>SUM('Ժ. Ասատրյան:Ա. Մնացականյան'!Q13)</f>
        <v>0</v>
      </c>
      <c r="R13" s="45">
        <f>SUM('Ժ. Ասատրյան:Ա. Մնացականյան'!R13)</f>
        <v>0</v>
      </c>
      <c r="S13" s="45">
        <f>'Ժ. Ասատրյան'!S13+'Դ. Գրիգորյան'!S13+Մ.Հովակիմյան!S13+'Ն. Օհանյան'!S13+'Ա. Թումանյան'!S13+'Ա. Սարդարյան'!S13+'Ի. Բեգլարյան'!S13+'Ա. Մնացականյան'!S13</f>
        <v>0</v>
      </c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45">
        <f>SUM('Ժ. Ասատրյան:Ա. Մնացականյան'!D14)</f>
        <v>0</v>
      </c>
      <c r="E14" s="45">
        <f>SUM('Ժ. Ասատրյան:Ա. Մնացականյան'!E14)</f>
        <v>0</v>
      </c>
      <c r="F14" s="45">
        <f>SUM('Ժ. Ասատրյան:Ա. Մնացականյան'!F14)</f>
        <v>0</v>
      </c>
      <c r="G14" s="45">
        <f>SUM('Ժ. Ասատրյան:Ա. Մնացականյան'!G14)</f>
        <v>0</v>
      </c>
      <c r="H14" s="45">
        <f>SUM('Ժ. Ասատրյան:Ա. Մնացականյան'!H14)</f>
        <v>0</v>
      </c>
      <c r="I14" s="45">
        <f>SUM('Ժ. Ասատրյան:Ա. Մնացականյան'!I14)</f>
        <v>0</v>
      </c>
      <c r="J14" s="45">
        <f>SUM('Ժ. Ասատրյան:Ա. Մնացականյան'!J14)</f>
        <v>0</v>
      </c>
      <c r="K14" s="45">
        <f>SUM('Ժ. Ասատրյան:Ա. Մնացականյան'!K14)</f>
        <v>0</v>
      </c>
      <c r="L14" s="45">
        <f>SUM('Ժ. Ասատրյան:Ա. Մնացականյան'!L14)</f>
        <v>0</v>
      </c>
      <c r="M14" s="45">
        <f>SUM('Ժ. Ասատրյան:Ա. Մնացականյան'!M14)</f>
        <v>0</v>
      </c>
      <c r="N14" s="45">
        <f>SUM('Ժ. Ասատրյան:Ա. Մնացականյան'!N14)</f>
        <v>0</v>
      </c>
      <c r="O14" s="45">
        <f>SUM('Ժ. Ասատրյան:Ա. Մնացականյան'!O14)</f>
        <v>0</v>
      </c>
      <c r="P14" s="45">
        <f>SUM('Ժ. Ասատրյան:Ա. Մնացականյան'!P14)</f>
        <v>0</v>
      </c>
      <c r="Q14" s="45">
        <f>SUM('Ժ. Ասատրյան:Ա. Մնացականյան'!Q14)</f>
        <v>0</v>
      </c>
      <c r="R14" s="45">
        <f>SUM('Ժ. Ասատրյան:Ա. Մնացականյան'!R14)</f>
        <v>0</v>
      </c>
      <c r="S14" s="45">
        <f>'Ժ. Ասատրյան'!S14+'Դ. Գրիգորյան'!S14+Մ.Հովակիմյան!S14+'Ն. Օհանյան'!S14+'Ա. Թումանյան'!S14+'Ա. Սարդարյան'!S14+'Ի. Բեգլարյան'!S14+'Ա. Մնացականյան'!S14</f>
        <v>0</v>
      </c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67" t="s">
        <v>15</v>
      </c>
      <c r="C15" s="67"/>
      <c r="D15" s="45">
        <f>SUM('Ժ. Ասատրյան:Ա. Մնացականյան'!D15)</f>
        <v>0</v>
      </c>
      <c r="E15" s="45">
        <f>SUM('Ժ. Ասատրյան:Ա. Մնացականյան'!E15)</f>
        <v>86</v>
      </c>
      <c r="F15" s="45">
        <f>SUM('Ժ. Ասատրյան:Ա. Մնացականյան'!F15)</f>
        <v>0</v>
      </c>
      <c r="G15" s="45">
        <f>SUM('Ժ. Ասատրյան:Ա. Մնացականյան'!G15)</f>
        <v>0</v>
      </c>
      <c r="H15" s="45">
        <f>SUM('Ժ. Ասատրյան:Ա. Մնացականյան'!H15)</f>
        <v>81</v>
      </c>
      <c r="I15" s="45">
        <f>SUM('Ժ. Ասատրյան:Ա. Մնացականյան'!I15)</f>
        <v>5</v>
      </c>
      <c r="J15" s="45">
        <f>SUM('Ժ. Ասատրյան:Ա. Մնացականյան'!J15)</f>
        <v>0</v>
      </c>
      <c r="K15" s="45">
        <f>SUM('Ժ. Ասատրյան:Ա. Մնացականյան'!K15)</f>
        <v>86</v>
      </c>
      <c r="L15" s="45">
        <f>SUM('Ժ. Ասատրյան:Ա. Մնացականյան'!L15)</f>
        <v>0</v>
      </c>
      <c r="M15" s="45">
        <f>SUM('Ժ. Ասատրյան:Ա. Մնացականյան'!M15)</f>
        <v>0</v>
      </c>
      <c r="N15" s="45">
        <f>SUM('Ժ. Ասատրյան:Ա. Մնացականյան'!N15)</f>
        <v>0</v>
      </c>
      <c r="O15" s="45">
        <f>SUM('Ժ. Ասատրյան:Ա. Մնացականյան'!O15)</f>
        <v>0</v>
      </c>
      <c r="P15" s="45">
        <f>SUM('Ժ. Ասատրյան:Ա. Մնացականյան'!P15)</f>
        <v>0</v>
      </c>
      <c r="Q15" s="45">
        <f>SUM('Ժ. Ասատրյան:Ա. Մնացականյան'!Q15)</f>
        <v>0</v>
      </c>
      <c r="R15" s="45">
        <f>SUM('Ժ. Ասատրյան:Ա. Մնացականյան'!R15)</f>
        <v>0</v>
      </c>
      <c r="S15" s="45">
        <f>'Ժ. Ասատրյան'!S15+'Դ. Գրիգորյան'!S15+Մ.Հովակիմյան!S15+'Ն. Օհանյան'!S15+'Ա. Թումանյան'!S15+'Ա. Սարդարյան'!S15+'Ի. Բեգլարյան'!S15+'Ա. Մնացականյան'!S15</f>
        <v>0</v>
      </c>
      <c r="T15" s="41">
        <f t="shared" si="0"/>
        <v>86</v>
      </c>
      <c r="U15" s="41">
        <f t="shared" si="1"/>
        <v>86</v>
      </c>
      <c r="V15" s="41">
        <f t="shared" si="2"/>
        <v>86</v>
      </c>
      <c r="W15" s="41">
        <f t="shared" si="3"/>
        <v>86</v>
      </c>
    </row>
    <row r="16" spans="1:23" ht="69.75" customHeight="1" x14ac:dyDescent="0.25">
      <c r="A16" s="56">
        <v>10</v>
      </c>
      <c r="B16" s="57" t="s">
        <v>16</v>
      </c>
      <c r="C16" s="58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45">
        <f>SUM('Ժ. Ասատրյան:Ա. Մնացականյան'!D17)</f>
        <v>0</v>
      </c>
      <c r="E17" s="45">
        <f>SUM('Ժ. Ասատրյան:Ա. Մնացականյան'!E17)</f>
        <v>0</v>
      </c>
      <c r="F17" s="45">
        <f>SUM('Ժ. Ասատրյան:Ա. Մնացականյան'!F17)</f>
        <v>0</v>
      </c>
      <c r="G17" s="45">
        <f>SUM('Ժ. Ասատրյան:Ա. Մնացականյան'!G17)</f>
        <v>0</v>
      </c>
      <c r="H17" s="45">
        <f>SUM('Ժ. Ասատրյան:Ա. Մնացականյան'!H17)</f>
        <v>0</v>
      </c>
      <c r="I17" s="45">
        <f>SUM('Ժ. Ասատրյան:Ա. Մնացականյան'!I17)</f>
        <v>0</v>
      </c>
      <c r="J17" s="45">
        <f>SUM('Ժ. Ասատրյան:Ա. Մնացականյան'!J17)</f>
        <v>0</v>
      </c>
      <c r="K17" s="45">
        <f>SUM('Ժ. Ասատրյան:Ա. Մնացականյան'!K17)</f>
        <v>0</v>
      </c>
      <c r="L17" s="45">
        <f>SUM('Ժ. Ասատրյան:Ա. Մնացականյան'!L17)</f>
        <v>0</v>
      </c>
      <c r="M17" s="45">
        <f>SUM('Ժ. Ասատրյան:Ա. Մնացականյան'!M17)</f>
        <v>0</v>
      </c>
      <c r="N17" s="45">
        <f>SUM('Ժ. Ասատրյան:Ա. Մնացականյան'!N17)</f>
        <v>0</v>
      </c>
      <c r="O17" s="45">
        <f>SUM('Ժ. Ասատրյան:Ա. Մնացականյան'!O17)</f>
        <v>0</v>
      </c>
      <c r="P17" s="45">
        <f>SUM('Ժ. Ասատրյան:Ա. Մնացականյան'!P17)</f>
        <v>0</v>
      </c>
      <c r="Q17" s="45">
        <f>SUM('Ժ. Ասատրյան:Ա. Մնացականյան'!Q17)</f>
        <v>0</v>
      </c>
      <c r="R17" s="45">
        <f>SUM('Ժ. Ասատրյան:Ա. Մնացականյան'!R17)</f>
        <v>0</v>
      </c>
      <c r="S17" s="45">
        <f>'Ժ. Ասատրյան'!S17+'Դ. Գրիգորյան'!S17+Մ.Հովակիմյան!S17+'Ն. Օհանյան'!S17+'Ա. Թումանյան'!S17+'Ա. Սարդարյան'!S17+'Ի. Բեգլարյան'!S17+'Ա. Մնացականյան'!S17</f>
        <v>0</v>
      </c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x14ac:dyDescent="0.25">
      <c r="A18" s="63" t="s">
        <v>18</v>
      </c>
      <c r="B18" s="63"/>
      <c r="C18" s="64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1">
        <f>'Ժ. Ասատրյան'!S18+'Դ. Գրիգորյան'!S18+Մ.Հովակիմյան!S18+'Ն. Օհանյան'!S18+'Ա. Թումանյան'!S18+'Ա. Սարդարյան'!S18+'Ի. Բեգլարյան'!S18+'Ա. Մնացականյան'!S18</f>
        <v>0</v>
      </c>
      <c r="T18" s="42"/>
      <c r="U18" s="48"/>
      <c r="V18" s="43"/>
      <c r="W18" s="43"/>
    </row>
    <row r="19" spans="1:23" ht="35.25" customHeight="1" x14ac:dyDescent="0.25">
      <c r="A19" s="30">
        <v>1</v>
      </c>
      <c r="B19" s="65" t="s">
        <v>19</v>
      </c>
      <c r="C19" s="65"/>
      <c r="D19" s="53">
        <f>SUM('Ժ. Ասատրյան:Ա. Մնացականյան'!D19)</f>
        <v>0</v>
      </c>
      <c r="E19" s="53">
        <f>SUM('Ժ. Ասատրյան:Ա. Մնացականյան'!E19)</f>
        <v>3</v>
      </c>
      <c r="F19" s="53">
        <f>SUM('Ժ. Ասատրյան:Ա. Մնացականյան'!F19)</f>
        <v>0</v>
      </c>
      <c r="G19" s="53">
        <f>SUM('Ժ. Ասատրյան:Ա. Մնացականյան'!G19)</f>
        <v>0</v>
      </c>
      <c r="H19" s="53">
        <f>SUM('Ժ. Ասատրյան:Ա. Մնացականյան'!H19)</f>
        <v>2</v>
      </c>
      <c r="I19" s="53">
        <f>SUM('Ժ. Ասատրյան:Ա. Մնացականյան'!I19)</f>
        <v>0</v>
      </c>
      <c r="J19" s="53">
        <f>SUM('Ժ. Ասատրյան:Ա. Մնացականյան'!J19)</f>
        <v>0</v>
      </c>
      <c r="K19" s="53">
        <f>SUM('Ժ. Ասատրյան:Ա. Մնացականյան'!K19)</f>
        <v>2</v>
      </c>
      <c r="L19" s="53">
        <f>SUM('Ժ. Ասատրյան:Ա. Մնացականյան'!L19)</f>
        <v>1</v>
      </c>
      <c r="M19" s="53">
        <f>SUM('Ժ. Ասատրյան:Ա. Մնացականյան'!M19)</f>
        <v>0</v>
      </c>
      <c r="N19" s="53">
        <f>SUM('Ժ. Ասատրյան:Ա. Մնացականյան'!N19)</f>
        <v>2</v>
      </c>
      <c r="O19" s="53">
        <f>SUM('Ժ. Ասատրյան:Ա. Մնացականյան'!O19)</f>
        <v>2</v>
      </c>
      <c r="P19" s="53">
        <f>SUM('Ժ. Ասատրյան:Ա. Մնացականյան'!P19)</f>
        <v>0</v>
      </c>
      <c r="Q19" s="53">
        <f>SUM('Ժ. Ասատրյան:Ա. Մնացականյան'!Q19)</f>
        <v>0</v>
      </c>
      <c r="R19" s="53">
        <f>SUM('Ժ. Ասատրյան:Ա. Մնացականյան'!R19)</f>
        <v>0</v>
      </c>
      <c r="S19" s="45">
        <f>'Ժ. Ասատրյան'!S19+'Դ. Գրիգորյան'!S19+Մ.Հովակիմյան!S19+'Ն. Օհանյան'!S19+'Ա. Թումանյան'!S19+'Ա. Սարդարյան'!S19+'Ի. Բեգլարյան'!S19+'Ա. Մնացականյան'!S19</f>
        <v>0</v>
      </c>
      <c r="T19" s="41">
        <f t="shared" ref="T19:T24" si="4">D19+E19</f>
        <v>3</v>
      </c>
      <c r="U19" s="41">
        <f t="shared" ref="U19:U24" si="5">F19+K19+L19</f>
        <v>3</v>
      </c>
      <c r="V19" s="41">
        <f t="shared" ref="V19:V24" si="6">K19</f>
        <v>2</v>
      </c>
      <c r="W19" s="41">
        <f t="shared" ref="W19:W24" si="7">G19+H19+I19+J19</f>
        <v>2</v>
      </c>
    </row>
    <row r="20" spans="1:23" ht="33.75" customHeight="1" x14ac:dyDescent="0.25">
      <c r="A20" s="31">
        <v>2</v>
      </c>
      <c r="B20" s="65" t="s">
        <v>20</v>
      </c>
      <c r="C20" s="65"/>
      <c r="D20" s="45">
        <f>SUM('Ժ. Ասատրյան:Ա. Մնացականյան'!D20)</f>
        <v>1</v>
      </c>
      <c r="E20" s="45">
        <f>SUM('Ժ. Ասատրյան:Ա. Մնացականյան'!E20)</f>
        <v>1</v>
      </c>
      <c r="F20" s="45">
        <f>SUM('Ժ. Ասատրյան:Ա. Մնացականյան'!F20)</f>
        <v>0</v>
      </c>
      <c r="G20" s="45">
        <f>SUM('Ժ. Ասատրյան:Ա. Մնացականյան'!G20)</f>
        <v>2</v>
      </c>
      <c r="H20" s="45">
        <f>SUM('Ժ. Ասատրյան:Ա. Մնացականյան'!H20)</f>
        <v>0</v>
      </c>
      <c r="I20" s="45">
        <f>SUM('Ժ. Ասատրյան:Ա. Մնացականյան'!I20)</f>
        <v>0</v>
      </c>
      <c r="J20" s="45">
        <f>SUM('Ժ. Ասատրյան:Ա. Մնացականյան'!J20)</f>
        <v>0</v>
      </c>
      <c r="K20" s="45">
        <f>SUM('Ժ. Ասատրյան:Ա. Մնացականյան'!K20)</f>
        <v>2</v>
      </c>
      <c r="L20" s="45">
        <f>SUM('Ժ. Ասատրյան:Ա. Մնացականյան'!L20)</f>
        <v>0</v>
      </c>
      <c r="M20" s="45">
        <f>SUM('Ժ. Ասատրյան:Ա. Մնացականյան'!M20)</f>
        <v>0</v>
      </c>
      <c r="N20" s="45">
        <f>SUM('Ժ. Ասատրյան:Ա. Մնացականյան'!N20)</f>
        <v>0</v>
      </c>
      <c r="O20" s="45">
        <f>SUM('Ժ. Ասատրյան:Ա. Մնացականյան'!O20)</f>
        <v>0</v>
      </c>
      <c r="P20" s="45">
        <f>SUM('Ժ. Ասատրյան:Ա. Մնացականյան'!P20)</f>
        <v>0</v>
      </c>
      <c r="Q20" s="45">
        <f>SUM('Ժ. Ասատրյան:Ա. Մնացականյան'!Q20)</f>
        <v>0</v>
      </c>
      <c r="R20" s="45">
        <f>SUM('Ժ. Ասատրյան:Ա. Մնացականյան'!R20)</f>
        <v>0</v>
      </c>
      <c r="S20" s="45">
        <f>'Ժ. Ասատրյան'!S20+'Դ. Գրիգորյան'!S20+Մ.Հովակիմյան!S20+'Ն. Օհանյան'!S20+'Ա. Թումանյան'!S20+'Ա. Սարդարյան'!S20+'Ի. Բեգլարյան'!S20+'Ա. Մնացականյան'!S20</f>
        <v>0</v>
      </c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34.5" customHeight="1" x14ac:dyDescent="0.25">
      <c r="A21" s="30">
        <v>3</v>
      </c>
      <c r="B21" s="59" t="s">
        <v>21</v>
      </c>
      <c r="C21" s="59"/>
      <c r="D21" s="45">
        <f>SUM('Ժ. Ասատրյան:Ա. Մնացականյան'!D21)</f>
        <v>0</v>
      </c>
      <c r="E21" s="45">
        <f>SUM('Ժ. Ասատրյան:Ա. Մնացականյան'!E21)</f>
        <v>0</v>
      </c>
      <c r="F21" s="45">
        <f>SUM('Ժ. Ասատրյան:Ա. Մնացականյան'!F21)</f>
        <v>0</v>
      </c>
      <c r="G21" s="45">
        <f>SUM('Ժ. Ասատրյան:Ա. Մնացականյան'!G21)</f>
        <v>0</v>
      </c>
      <c r="H21" s="45">
        <f>SUM('Ժ. Ասատրյան:Ա. Մնացականյան'!H21)</f>
        <v>0</v>
      </c>
      <c r="I21" s="45">
        <f>SUM('Ժ. Ասատրյան:Ա. Մնացականյան'!I21)</f>
        <v>0</v>
      </c>
      <c r="J21" s="45">
        <f>SUM('Ժ. Ասատրյան:Ա. Մնացականյան'!J21)</f>
        <v>0</v>
      </c>
      <c r="K21" s="45">
        <f>SUM('Ժ. Ասատրյան:Ա. Մնացականյան'!K21)</f>
        <v>0</v>
      </c>
      <c r="L21" s="45">
        <f>SUM('Ժ. Ասատրյան:Ա. Մնացականյան'!L21)</f>
        <v>0</v>
      </c>
      <c r="M21" s="45">
        <f>SUM('Ժ. Ասատրյան:Ա. Մնացականյան'!M21)</f>
        <v>0</v>
      </c>
      <c r="N21" s="45">
        <f>SUM('Ժ. Ասատրյան:Ա. Մնացականյան'!N21)</f>
        <v>0</v>
      </c>
      <c r="O21" s="45">
        <f>SUM('Ժ. Ասատրյան:Ա. Մնացականյան'!O21)</f>
        <v>0</v>
      </c>
      <c r="P21" s="45">
        <f>SUM('Ժ. Ասատրյան:Ա. Մնացականյան'!P21)</f>
        <v>0</v>
      </c>
      <c r="Q21" s="45">
        <f>SUM('Ժ. Ասատրյան:Ա. Մնացականյան'!Q21)</f>
        <v>0</v>
      </c>
      <c r="R21" s="45">
        <f>SUM('Ժ. Ասատրյան:Ա. Մնացականյան'!R21)</f>
        <v>0</v>
      </c>
      <c r="S21" s="45">
        <f>'Ժ. Ասատրյան'!S21+'Դ. Գրիգորյան'!S21+Մ.Հովակիմյան!S21+'Ն. Օհանյան'!S21+'Ա. Թումանյան'!S21+'Ա. Սարդարյան'!S21+'Ի. Բեգլարյան'!S21+'Ա. Մնացականյան'!S21</f>
        <v>0</v>
      </c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 x14ac:dyDescent="0.25">
      <c r="A22" s="31">
        <v>4</v>
      </c>
      <c r="B22" s="59" t="s">
        <v>22</v>
      </c>
      <c r="C22" s="59"/>
      <c r="D22" s="45">
        <f>SUM('Ժ. Ասատրյան:Ա. Մնացականյան'!D22)</f>
        <v>0</v>
      </c>
      <c r="E22" s="45">
        <f>SUM('Ժ. Ասատրյան:Ա. Մնացականյան'!E22)</f>
        <v>10</v>
      </c>
      <c r="F22" s="45">
        <f>SUM('Ժ. Ասատրյան:Ա. Մնացականյան'!F22)</f>
        <v>0</v>
      </c>
      <c r="G22" s="45">
        <f>SUM('Ժ. Ասատրյան:Ա. Մնացականյան'!G22)</f>
        <v>2</v>
      </c>
      <c r="H22" s="45">
        <f>SUM('Ժ. Ասատրյան:Ա. Մնացականյան'!H22)</f>
        <v>8</v>
      </c>
      <c r="I22" s="45">
        <f>SUM('Ժ. Ասատրյան:Ա. Մնացականյան'!I22)</f>
        <v>0</v>
      </c>
      <c r="J22" s="45">
        <f>SUM('Ժ. Ասատրյան:Ա. Մնացականյան'!J22)</f>
        <v>0</v>
      </c>
      <c r="K22" s="45">
        <f>SUM('Ժ. Ասատրյան:Ա. Մնացականյան'!K22)</f>
        <v>10</v>
      </c>
      <c r="L22" s="45">
        <f>SUM('Ժ. Ասատրյան:Ա. Մնացականյան'!L22)</f>
        <v>0</v>
      </c>
      <c r="M22" s="45">
        <f>SUM('Ժ. Ասատրյան:Ա. Մնացականյան'!M22)</f>
        <v>0</v>
      </c>
      <c r="N22" s="45">
        <f>SUM('Ժ. Ասատրյան:Ա. Մնացականյան'!N22)</f>
        <v>2</v>
      </c>
      <c r="O22" s="45">
        <f>SUM('Ժ. Ասատրյան:Ա. Մնացականյան'!O22)</f>
        <v>2</v>
      </c>
      <c r="P22" s="45">
        <f>SUM('Ժ. Ասատրյան:Ա. Մնացականյան'!P22)</f>
        <v>0</v>
      </c>
      <c r="Q22" s="45">
        <f>SUM('Ժ. Ասատրյան:Ա. Մնացականյան'!Q22)</f>
        <v>0</v>
      </c>
      <c r="R22" s="45">
        <f>SUM('Ժ. Ասատրյան:Ա. Մնացականյան'!R22)</f>
        <v>0</v>
      </c>
      <c r="S22" s="45">
        <f>'Ժ. Ասատրյան'!S22+'Դ. Գրիգորյան'!S22+Մ.Հովակիմյան!S22+'Ն. Օհանյան'!S22+'Ա. Թումանյան'!S22+'Ա. Սարդարյան'!S22+'Ի. Բեգլարյան'!S22+'Ա. Մնացականյան'!S22</f>
        <v>0</v>
      </c>
      <c r="T22" s="41">
        <f t="shared" si="4"/>
        <v>10</v>
      </c>
      <c r="U22" s="41">
        <f t="shared" si="5"/>
        <v>10</v>
      </c>
      <c r="V22" s="41">
        <f t="shared" si="6"/>
        <v>10</v>
      </c>
      <c r="W22" s="41">
        <f t="shared" si="7"/>
        <v>10</v>
      </c>
    </row>
    <row r="23" spans="1:23" ht="30" customHeight="1" thickBot="1" x14ac:dyDescent="0.3">
      <c r="A23" s="32">
        <v>5</v>
      </c>
      <c r="B23" s="60" t="s">
        <v>23</v>
      </c>
      <c r="C23" s="60"/>
      <c r="D23" s="45">
        <f>SUM('Ժ. Ասատրյան:Ա. Մնացականյան'!D23)</f>
        <v>4</v>
      </c>
      <c r="E23" s="45">
        <f>SUM('Ժ. Ասատրյան:Ա. Մնացականյան'!E23)</f>
        <v>2</v>
      </c>
      <c r="F23" s="45">
        <f>SUM('Ժ. Ասատրյան:Ա. Մնացականյան'!F23)</f>
        <v>0</v>
      </c>
      <c r="G23" s="45">
        <f>SUM('Ժ. Ասատրյան:Ա. Մնացականյան'!G23)</f>
        <v>0</v>
      </c>
      <c r="H23" s="45">
        <f>SUM('Ժ. Ասատրյան:Ա. Մնացականյան'!H23)</f>
        <v>1</v>
      </c>
      <c r="I23" s="45">
        <f>SUM('Ժ. Ասատրյան:Ա. Մնացականյան'!I23)</f>
        <v>0</v>
      </c>
      <c r="J23" s="45">
        <f>SUM('Ժ. Ասատրյան:Ա. Մնացականյան'!J23)</f>
        <v>0</v>
      </c>
      <c r="K23" s="45">
        <f>SUM('Ժ. Ասատրյան:Ա. Մնացականյան'!K23)</f>
        <v>1</v>
      </c>
      <c r="L23" s="45">
        <f>SUM('Ժ. Ասատրյան:Ա. Մնացականյան'!L23)</f>
        <v>5</v>
      </c>
      <c r="M23" s="45">
        <f>SUM('Ժ. Ասատրյան:Ա. Մնացականյան'!M23)</f>
        <v>0</v>
      </c>
      <c r="N23" s="45">
        <f>SUM('Ժ. Ասատրյան:Ա. Մնացականյան'!N23)</f>
        <v>0</v>
      </c>
      <c r="O23" s="45">
        <f>SUM('Ժ. Ասատրյան:Ա. Մնացականյան'!O23)</f>
        <v>0</v>
      </c>
      <c r="P23" s="45">
        <f>SUM('Ժ. Ասատրյան:Ա. Մնացականյան'!P23)</f>
        <v>0</v>
      </c>
      <c r="Q23" s="45">
        <f>SUM('Ժ. Ասատրյան:Ա. Մնացականյան'!Q23)</f>
        <v>0</v>
      </c>
      <c r="R23" s="45">
        <f>SUM('Ժ. Ասատրյան:Ա. Մնացականյան'!R23)</f>
        <v>0</v>
      </c>
      <c r="S23" s="45">
        <f>'Ժ. Ասատրյան'!S23+'Դ. Գրիգորյան'!S23+Մ.Հովակիմյան!S23+'Ն. Օհանյան'!S23+'Ա. Թումանյան'!S23+'Ա. Սարդարյան'!S23+'Ի. Բեգլարյան'!S23+'Ա. Մնացականյան'!S23</f>
        <v>0</v>
      </c>
      <c r="T23" s="41">
        <f t="shared" si="4"/>
        <v>6</v>
      </c>
      <c r="U23" s="41">
        <f t="shared" si="5"/>
        <v>6</v>
      </c>
      <c r="V23" s="41">
        <f t="shared" si="6"/>
        <v>1</v>
      </c>
      <c r="W23" s="41">
        <f t="shared" si="7"/>
        <v>1</v>
      </c>
    </row>
    <row r="24" spans="1:23" ht="21.75" customHeight="1" thickBot="1" x14ac:dyDescent="0.3">
      <c r="A24" s="61" t="s">
        <v>24</v>
      </c>
      <c r="B24" s="62"/>
      <c r="C24" s="62"/>
      <c r="D24" s="45">
        <f>SUM('Ժ. Ասատրյան:Ա. Մնացականյան'!D24)</f>
        <v>12</v>
      </c>
      <c r="E24" s="45">
        <f>SUM('Ժ. Ասատրյան:Ա. Մնացականյան'!E24)</f>
        <v>319</v>
      </c>
      <c r="F24" s="45">
        <f>SUM('Ժ. Ասատրյան:Ա. Մնացականյան'!F24)</f>
        <v>2</v>
      </c>
      <c r="G24" s="45">
        <f>SUM('Ժ. Ասատրյան:Ա. Մնացականյան'!G24)</f>
        <v>69</v>
      </c>
      <c r="H24" s="45">
        <f>SUM('Ժ. Ասատրյան:Ա. Մնացականյան'!H24)</f>
        <v>237</v>
      </c>
      <c r="I24" s="45">
        <f>SUM('Ժ. Ասատրյան:Ա. Մնացականյան'!I24)</f>
        <v>10</v>
      </c>
      <c r="J24" s="45">
        <f>SUM('Ժ. Ասատրյան:Ա. Մնացականյան'!J24)</f>
        <v>4</v>
      </c>
      <c r="K24" s="45">
        <f>SUM('Ժ. Ասատրյան:Ա. Մնացականյան'!K24)</f>
        <v>320</v>
      </c>
      <c r="L24" s="45">
        <f>SUM('Ժ. Ասատրյան:Ա. Մնացականյան'!L24)</f>
        <v>9</v>
      </c>
      <c r="M24" s="45">
        <f>SUM('Ժ. Ասատրյան:Ա. Մնացականյան'!M24)</f>
        <v>0</v>
      </c>
      <c r="N24" s="45">
        <f>SUM('Ժ. Ասատրյան:Ա. Մնացականյան'!N24)</f>
        <v>37</v>
      </c>
      <c r="O24" s="45">
        <f>SUM('Ժ. Ասատրյան:Ա. Մնացականյան'!O24)</f>
        <v>19</v>
      </c>
      <c r="P24" s="45">
        <f>SUM('Ժ. Ասատրյան:Ա. Մնացականյան'!P24)</f>
        <v>0</v>
      </c>
      <c r="Q24" s="45">
        <f>SUM('Ժ. Ասատրյան:Ա. Մնացականյան'!Q24)</f>
        <v>0</v>
      </c>
      <c r="R24" s="45">
        <f>SUM('Ժ. Ասատրյան:Ա. Մնացականյան'!R24)</f>
        <v>18</v>
      </c>
      <c r="S24" s="45">
        <f>'Ժ. Ասատրյան'!S24+'Դ. Գրիգորյան'!S24+Մ.Հովակիմյան!S24+'Ն. Օհանյան'!S24+'Ա. Թումանյան'!S24+'Ա. Սարդարյան'!S24+'Ի. Բեգլարյան'!S24+'Ա. Մնացականյան'!S24</f>
        <v>0</v>
      </c>
      <c r="T24" s="41">
        <f t="shared" si="4"/>
        <v>331</v>
      </c>
      <c r="U24" s="41">
        <f t="shared" si="5"/>
        <v>331</v>
      </c>
      <c r="V24" s="41">
        <f t="shared" si="6"/>
        <v>320</v>
      </c>
      <c r="W24" s="41">
        <f t="shared" si="7"/>
        <v>320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tabSelected="1" zoomScale="75" zoomScaleNormal="68" workbookViewId="0">
      <selection activeCell="AF8" sqref="AF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6.2851562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0.5" customHeight="1" x14ac:dyDescent="0.25">
      <c r="A1" s="93" t="s">
        <v>46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  <c r="S1" s="5"/>
    </row>
    <row r="2" spans="1:23" ht="59.25" customHeight="1" x14ac:dyDescent="0.25">
      <c r="A2" s="83" t="s">
        <v>50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5"/>
    </row>
    <row r="3" spans="1:23" ht="44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2"/>
    </row>
    <row r="4" spans="1:23" ht="47.2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40" t="s">
        <v>36</v>
      </c>
      <c r="N5" s="40" t="s">
        <v>3</v>
      </c>
      <c r="O5" s="77"/>
      <c r="P5" s="40" t="s">
        <v>37</v>
      </c>
      <c r="Q5" s="40" t="s">
        <v>4</v>
      </c>
      <c r="R5" s="76"/>
      <c r="S5" s="8"/>
    </row>
    <row r="6" spans="1:23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3.75" customHeight="1" x14ac:dyDescent="0.25">
      <c r="A7" s="22">
        <v>1</v>
      </c>
      <c r="B7" s="71" t="s">
        <v>7</v>
      </c>
      <c r="C7" s="71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30.7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9.25" customHeight="1" x14ac:dyDescent="0.25">
      <c r="A9" s="25">
        <v>3</v>
      </c>
      <c r="B9" s="59" t="s">
        <v>9</v>
      </c>
      <c r="C9" s="59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3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5.5" customHeight="1" x14ac:dyDescent="0.25">
      <c r="A11" s="25">
        <v>5</v>
      </c>
      <c r="B11" s="59" t="s">
        <v>11</v>
      </c>
      <c r="C11" s="59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</v>
      </c>
      <c r="U11" s="41">
        <f t="shared" si="1"/>
        <v>5</v>
      </c>
      <c r="V11" s="41">
        <f t="shared" si="2"/>
        <v>5</v>
      </c>
      <c r="W11" s="41">
        <f t="shared" si="3"/>
        <v>5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67" t="s">
        <v>15</v>
      </c>
      <c r="C15" s="67"/>
      <c r="D15" s="26"/>
      <c r="E15" s="26">
        <v>5</v>
      </c>
      <c r="F15" s="26"/>
      <c r="G15" s="26"/>
      <c r="H15" s="26">
        <v>5</v>
      </c>
      <c r="I15" s="26"/>
      <c r="J15" s="26"/>
      <c r="K15" s="26">
        <v>5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5</v>
      </c>
      <c r="U15" s="41">
        <f t="shared" si="1"/>
        <v>5</v>
      </c>
      <c r="V15" s="41">
        <f t="shared" si="2"/>
        <v>5</v>
      </c>
      <c r="W15" s="41">
        <f t="shared" si="3"/>
        <v>5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thickBot="1" x14ac:dyDescent="0.3">
      <c r="A18" s="98" t="s">
        <v>18</v>
      </c>
      <c r="B18" s="99"/>
      <c r="C18" s="100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4"/>
      <c r="T18" s="42"/>
      <c r="U18" s="48"/>
      <c r="V18" s="43"/>
      <c r="W18" s="43"/>
    </row>
    <row r="19" spans="1:23" ht="35.25" customHeight="1" x14ac:dyDescent="0.25">
      <c r="A19" s="37">
        <v>1</v>
      </c>
      <c r="B19" s="101" t="s">
        <v>19</v>
      </c>
      <c r="C19" s="10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3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3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4" customHeight="1" x14ac:dyDescent="0.25">
      <c r="A22" s="31">
        <v>4</v>
      </c>
      <c r="B22" s="59" t="s">
        <v>22</v>
      </c>
      <c r="C22" s="59"/>
      <c r="D22" s="26"/>
      <c r="E22" s="26">
        <v>1</v>
      </c>
      <c r="F22" s="26"/>
      <c r="G22" s="26"/>
      <c r="H22" s="26">
        <v>1</v>
      </c>
      <c r="I22" s="26"/>
      <c r="J22" s="26"/>
      <c r="K22" s="26">
        <v>1</v>
      </c>
      <c r="L22" s="26"/>
      <c r="M22" s="26"/>
      <c r="N22" s="26"/>
      <c r="O22" s="26"/>
      <c r="P22" s="26"/>
      <c r="Q22" s="26"/>
      <c r="R22" s="26"/>
      <c r="S22" s="3"/>
      <c r="T22" s="41">
        <f t="shared" si="4"/>
        <v>1</v>
      </c>
      <c r="U22" s="41">
        <f t="shared" si="5"/>
        <v>1</v>
      </c>
      <c r="V22" s="41">
        <f t="shared" si="6"/>
        <v>1</v>
      </c>
      <c r="W22" s="41">
        <f t="shared" si="7"/>
        <v>1</v>
      </c>
    </row>
    <row r="23" spans="1:23" ht="28.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27" customHeight="1" thickBot="1" x14ac:dyDescent="0.3">
      <c r="A24" s="95" t="s">
        <v>24</v>
      </c>
      <c r="B24" s="96"/>
      <c r="C24" s="96"/>
      <c r="D24" s="46">
        <f>D7+D8+D9+D10+D11+D12+D13+D14+D15+D16+D17+D19+D20+D21+D22+D23</f>
        <v>0</v>
      </c>
      <c r="E24" s="46">
        <f t="shared" ref="E24:R24" si="8">E7+E8+E9+E10+E11+E12+E13+E14+E15+E16+E17+E19+E20+E21+E22+E23</f>
        <v>13</v>
      </c>
      <c r="F24" s="46">
        <f t="shared" si="8"/>
        <v>0</v>
      </c>
      <c r="G24" s="46">
        <f t="shared" si="8"/>
        <v>0</v>
      </c>
      <c r="H24" s="46">
        <f t="shared" si="8"/>
        <v>13</v>
      </c>
      <c r="I24" s="46">
        <f t="shared" si="8"/>
        <v>0</v>
      </c>
      <c r="J24" s="46">
        <f t="shared" si="8"/>
        <v>0</v>
      </c>
      <c r="K24" s="46">
        <f t="shared" si="8"/>
        <v>13</v>
      </c>
      <c r="L24" s="46">
        <f t="shared" si="8"/>
        <v>0</v>
      </c>
      <c r="M24" s="46">
        <f t="shared" si="8"/>
        <v>0</v>
      </c>
      <c r="N24" s="46">
        <f t="shared" si="8"/>
        <v>0</v>
      </c>
      <c r="O24" s="46">
        <f t="shared" si="8"/>
        <v>0</v>
      </c>
      <c r="P24" s="46">
        <f t="shared" si="8"/>
        <v>0</v>
      </c>
      <c r="Q24" s="46">
        <f t="shared" si="8"/>
        <v>0</v>
      </c>
      <c r="R24" s="46">
        <f t="shared" si="8"/>
        <v>0</v>
      </c>
      <c r="S24" s="4"/>
      <c r="T24" s="41">
        <f t="shared" si="4"/>
        <v>13</v>
      </c>
      <c r="U24" s="41">
        <f t="shared" si="5"/>
        <v>13</v>
      </c>
      <c r="V24" s="41">
        <f t="shared" si="6"/>
        <v>13</v>
      </c>
      <c r="W24" s="41">
        <f t="shared" si="7"/>
        <v>13</v>
      </c>
    </row>
  </sheetData>
  <sheetProtection formatCells="0" formatColumns="0" formatRows="0"/>
  <mergeCells count="41">
    <mergeCell ref="B12:C12"/>
    <mergeCell ref="B15:C15"/>
    <mergeCell ref="B17:C17"/>
    <mergeCell ref="B9:C9"/>
    <mergeCell ref="B13:C13"/>
    <mergeCell ref="B14:C14"/>
    <mergeCell ref="B10:C10"/>
    <mergeCell ref="G3:K3"/>
    <mergeCell ref="G4:G5"/>
    <mergeCell ref="E3:E5"/>
    <mergeCell ref="K4:K5"/>
    <mergeCell ref="D3:D5"/>
    <mergeCell ref="B11:C11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="75" workbookViewId="0">
      <pane ySplit="6" topLeftCell="A19" activePane="bottomLeft" state="frozen"/>
      <selection activeCell="A7" sqref="A7:IV7"/>
      <selection pane="bottomLeft" activeCell="D24" sqref="D24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93" t="s">
        <v>44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42</v>
      </c>
      <c r="Q1" s="81"/>
      <c r="R1" s="82"/>
      <c r="S1" s="5"/>
    </row>
    <row r="2" spans="1:23" ht="75.75" customHeight="1" x14ac:dyDescent="0.25">
      <c r="A2" s="83" t="s">
        <v>40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5"/>
    </row>
    <row r="3" spans="1:23" ht="62.25" customHeight="1" x14ac:dyDescent="0.25">
      <c r="A3" s="84" t="s">
        <v>35</v>
      </c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2"/>
    </row>
    <row r="4" spans="1:23" ht="24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3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30.7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9.2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67" t="s">
        <v>15</v>
      </c>
      <c r="C15" s="6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4"/>
      <c r="T18" s="42"/>
      <c r="U18" s="48"/>
      <c r="V18" s="43"/>
      <c r="W18" s="43"/>
    </row>
    <row r="19" spans="1:23" ht="35.2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3.75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4.5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0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21.75" customHeight="1" thickBot="1" x14ac:dyDescent="0.3">
      <c r="A24" s="61" t="s">
        <v>24</v>
      </c>
      <c r="B24" s="62"/>
      <c r="C24" s="62"/>
      <c r="D24" s="46">
        <f>D7+D8+D9+D10+D11+D12+D13+D14+D15+D16+D17+D19+D20+D21+D22+D23</f>
        <v>0</v>
      </c>
      <c r="E24" s="46">
        <f t="shared" ref="E24:R24" si="8">E7+E8+E9+E10+E11+E12+E13+E14+E15+E16+E17+E19+E20+E21+E22+E23</f>
        <v>0</v>
      </c>
      <c r="F24" s="46">
        <f t="shared" si="8"/>
        <v>0</v>
      </c>
      <c r="G24" s="46">
        <f t="shared" si="8"/>
        <v>0</v>
      </c>
      <c r="H24" s="46">
        <f t="shared" si="8"/>
        <v>0</v>
      </c>
      <c r="I24" s="46">
        <f t="shared" si="8"/>
        <v>0</v>
      </c>
      <c r="J24" s="46">
        <f t="shared" si="8"/>
        <v>0</v>
      </c>
      <c r="K24" s="46">
        <f t="shared" si="8"/>
        <v>0</v>
      </c>
      <c r="L24" s="46">
        <f t="shared" si="8"/>
        <v>0</v>
      </c>
      <c r="M24" s="46">
        <f t="shared" si="8"/>
        <v>0</v>
      </c>
      <c r="N24" s="46">
        <f t="shared" si="8"/>
        <v>0</v>
      </c>
      <c r="O24" s="46">
        <f t="shared" si="8"/>
        <v>0</v>
      </c>
      <c r="P24" s="46">
        <f t="shared" si="8"/>
        <v>0</v>
      </c>
      <c r="Q24" s="46">
        <f t="shared" si="8"/>
        <v>0</v>
      </c>
      <c r="R24" s="46">
        <f t="shared" si="8"/>
        <v>0</v>
      </c>
      <c r="S24" s="4"/>
      <c r="T24" s="41">
        <f t="shared" si="4"/>
        <v>0</v>
      </c>
      <c r="U24" s="41">
        <f t="shared" si="5"/>
        <v>0</v>
      </c>
      <c r="V24" s="41">
        <f t="shared" si="6"/>
        <v>0</v>
      </c>
      <c r="W24" s="41">
        <f t="shared" si="7"/>
        <v>0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5.4257812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4.25" customHeight="1" x14ac:dyDescent="0.25">
      <c r="A1" s="93" t="s">
        <v>46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  <c r="S1" s="5"/>
    </row>
    <row r="2" spans="1:23" ht="63" customHeight="1" x14ac:dyDescent="0.25">
      <c r="A2" s="83" t="s">
        <v>49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5"/>
    </row>
    <row r="3" spans="1:23" ht="53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2"/>
    </row>
    <row r="4" spans="1:23" ht="29.2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8"/>
    </row>
    <row r="6" spans="1:23" ht="39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5.25" customHeight="1" x14ac:dyDescent="0.25">
      <c r="A7" s="22">
        <v>1</v>
      </c>
      <c r="B7" s="71" t="s">
        <v>7</v>
      </c>
      <c r="C7" s="71"/>
      <c r="D7" s="23"/>
      <c r="E7" s="23">
        <v>12</v>
      </c>
      <c r="F7" s="23"/>
      <c r="G7" s="23">
        <v>6</v>
      </c>
      <c r="H7" s="23">
        <v>5</v>
      </c>
      <c r="I7" s="23"/>
      <c r="J7" s="23">
        <v>1</v>
      </c>
      <c r="K7" s="23">
        <v>12</v>
      </c>
      <c r="L7" s="23"/>
      <c r="M7" s="23"/>
      <c r="N7" s="23">
        <v>8</v>
      </c>
      <c r="O7" s="23">
        <v>2</v>
      </c>
      <c r="P7" s="23"/>
      <c r="Q7" s="23"/>
      <c r="R7" s="23">
        <v>6</v>
      </c>
      <c r="S7" s="3"/>
      <c r="T7" s="41">
        <f>D7+E7</f>
        <v>12</v>
      </c>
      <c r="U7" s="41">
        <f>F7+K7+L7</f>
        <v>12</v>
      </c>
      <c r="V7" s="41">
        <f>K7</f>
        <v>12</v>
      </c>
      <c r="W7" s="41">
        <f>G7+H7+I7+J7</f>
        <v>12</v>
      </c>
    </row>
    <row r="8" spans="1:23" ht="27" customHeight="1" x14ac:dyDescent="0.25">
      <c r="A8" s="25">
        <v>2</v>
      </c>
      <c r="B8" s="59" t="s">
        <v>8</v>
      </c>
      <c r="C8" s="59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1">
        <f t="shared" ref="T8:T17" si="0">D8+E8</f>
        <v>1</v>
      </c>
      <c r="U8" s="41">
        <f t="shared" ref="U8:U17" si="1">F8+K8+L8</f>
        <v>1</v>
      </c>
      <c r="V8" s="41">
        <f t="shared" ref="V8:V17" si="2">K8</f>
        <v>1</v>
      </c>
      <c r="W8" s="41">
        <f t="shared" ref="W8:W17" si="3">G8+H8+I8+J8</f>
        <v>1</v>
      </c>
    </row>
    <row r="9" spans="1:23" ht="23.2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>
        <v>4</v>
      </c>
      <c r="F10" s="26"/>
      <c r="G10" s="26">
        <v>4</v>
      </c>
      <c r="H10" s="26"/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21" customHeight="1" x14ac:dyDescent="0.25">
      <c r="A11" s="25">
        <v>5</v>
      </c>
      <c r="B11" s="59" t="s">
        <v>11</v>
      </c>
      <c r="C11" s="59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6</v>
      </c>
      <c r="U11" s="41">
        <f t="shared" si="1"/>
        <v>6</v>
      </c>
      <c r="V11" s="41">
        <f t="shared" si="2"/>
        <v>6</v>
      </c>
      <c r="W11" s="41">
        <f t="shared" si="3"/>
        <v>6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67" t="s">
        <v>15</v>
      </c>
      <c r="C15" s="67"/>
      <c r="D15" s="26"/>
      <c r="E15" s="26">
        <v>11</v>
      </c>
      <c r="F15" s="26"/>
      <c r="G15" s="26"/>
      <c r="H15" s="26">
        <v>11</v>
      </c>
      <c r="I15" s="26"/>
      <c r="J15" s="26"/>
      <c r="K15" s="26">
        <v>11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11</v>
      </c>
      <c r="U15" s="41">
        <f t="shared" si="1"/>
        <v>11</v>
      </c>
      <c r="V15" s="41">
        <f t="shared" si="2"/>
        <v>11</v>
      </c>
      <c r="W15" s="41">
        <f t="shared" si="3"/>
        <v>11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4"/>
      <c r="T18" s="42"/>
      <c r="U18" s="48"/>
      <c r="V18" s="43"/>
      <c r="W18" s="43"/>
    </row>
    <row r="19" spans="1:23" ht="33.7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0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7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5.5" customHeight="1" thickBot="1" x14ac:dyDescent="0.3">
      <c r="A23" s="32">
        <v>5</v>
      </c>
      <c r="B23" s="60" t="s">
        <v>23</v>
      </c>
      <c r="C23" s="60"/>
      <c r="D23" s="28">
        <v>3</v>
      </c>
      <c r="E23" s="28">
        <v>1</v>
      </c>
      <c r="F23" s="28"/>
      <c r="G23" s="28"/>
      <c r="H23" s="28"/>
      <c r="I23" s="28"/>
      <c r="J23" s="28"/>
      <c r="K23" s="28"/>
      <c r="L23" s="28">
        <v>4</v>
      </c>
      <c r="M23" s="28"/>
      <c r="N23" s="28"/>
      <c r="O23" s="28"/>
      <c r="P23" s="28"/>
      <c r="Q23" s="28"/>
      <c r="R23" s="28"/>
      <c r="S23" s="3"/>
      <c r="T23" s="41">
        <f t="shared" si="4"/>
        <v>4</v>
      </c>
      <c r="U23" s="41">
        <f t="shared" si="5"/>
        <v>4</v>
      </c>
      <c r="V23" s="41">
        <f t="shared" si="6"/>
        <v>0</v>
      </c>
      <c r="W23" s="41">
        <f t="shared" si="7"/>
        <v>0</v>
      </c>
    </row>
    <row r="24" spans="1:23" s="11" customFormat="1" ht="30" customHeight="1" thickBot="1" x14ac:dyDescent="0.3">
      <c r="A24" s="61" t="s">
        <v>24</v>
      </c>
      <c r="B24" s="62"/>
      <c r="C24" s="62"/>
      <c r="D24" s="46">
        <f>D7+D8+D9+D10+D11+D12+D13+D14+D15+D16+D17+D19+D20+D21+D22+D23</f>
        <v>3</v>
      </c>
      <c r="E24" s="46">
        <f t="shared" ref="E24:R24" si="8">E7+E8+E9+E10+E11+E12+E13+E14+E15+E16+E17+E19+E20+E21+E22+E23</f>
        <v>35</v>
      </c>
      <c r="F24" s="46">
        <f t="shared" si="8"/>
        <v>0</v>
      </c>
      <c r="G24" s="46">
        <f t="shared" si="8"/>
        <v>10</v>
      </c>
      <c r="H24" s="46">
        <f t="shared" si="8"/>
        <v>23</v>
      </c>
      <c r="I24" s="46">
        <f t="shared" si="8"/>
        <v>0</v>
      </c>
      <c r="J24" s="46">
        <f t="shared" si="8"/>
        <v>1</v>
      </c>
      <c r="K24" s="46">
        <f t="shared" si="8"/>
        <v>34</v>
      </c>
      <c r="L24" s="46">
        <f t="shared" si="8"/>
        <v>4</v>
      </c>
      <c r="M24" s="46">
        <f t="shared" si="8"/>
        <v>0</v>
      </c>
      <c r="N24" s="46">
        <f t="shared" si="8"/>
        <v>9</v>
      </c>
      <c r="O24" s="46">
        <f t="shared" si="8"/>
        <v>2</v>
      </c>
      <c r="P24" s="46">
        <f t="shared" si="8"/>
        <v>0</v>
      </c>
      <c r="Q24" s="46">
        <f t="shared" si="8"/>
        <v>0</v>
      </c>
      <c r="R24" s="46">
        <f t="shared" si="8"/>
        <v>7</v>
      </c>
      <c r="S24" s="10"/>
      <c r="T24" s="41">
        <f t="shared" si="4"/>
        <v>38</v>
      </c>
      <c r="U24" s="41">
        <f t="shared" si="5"/>
        <v>38</v>
      </c>
      <c r="V24" s="41">
        <f t="shared" si="6"/>
        <v>34</v>
      </c>
      <c r="W24" s="41">
        <f t="shared" si="7"/>
        <v>34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6.4257812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9.5" customHeight="1" x14ac:dyDescent="0.25">
      <c r="A1" s="93" t="s">
        <v>46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  <c r="S1" s="12"/>
    </row>
    <row r="2" spans="1:23" ht="54.75" customHeight="1" x14ac:dyDescent="0.25">
      <c r="A2" s="83" t="s">
        <v>48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12"/>
    </row>
    <row r="3" spans="1:23" ht="50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14"/>
      <c r="T3" s="15"/>
    </row>
    <row r="4" spans="1:23" ht="42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16"/>
    </row>
    <row r="5" spans="1:23" ht="122.25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38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70" t="s">
        <v>39</v>
      </c>
      <c r="U6" s="70"/>
      <c r="V6" s="70" t="s">
        <v>38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23"/>
      <c r="E7" s="23">
        <v>13</v>
      </c>
      <c r="F7" s="23"/>
      <c r="G7" s="23">
        <v>3</v>
      </c>
      <c r="H7" s="23">
        <v>10</v>
      </c>
      <c r="I7" s="23"/>
      <c r="J7" s="23"/>
      <c r="K7" s="23">
        <v>13</v>
      </c>
      <c r="L7" s="23"/>
      <c r="M7" s="23"/>
      <c r="N7" s="23">
        <v>4</v>
      </c>
      <c r="O7" s="23">
        <v>2</v>
      </c>
      <c r="P7" s="23"/>
      <c r="Q7" s="23"/>
      <c r="R7" s="23">
        <v>2</v>
      </c>
      <c r="S7" s="27"/>
      <c r="T7" s="41">
        <f>D7+E7</f>
        <v>13</v>
      </c>
      <c r="U7" s="41">
        <f>F7+K7+L7</f>
        <v>13</v>
      </c>
      <c r="V7" s="41">
        <f>K7</f>
        <v>13</v>
      </c>
      <c r="W7" s="41">
        <f>G7+H7+I7+J7</f>
        <v>13</v>
      </c>
    </row>
    <row r="8" spans="1:23" ht="23.25" customHeight="1" x14ac:dyDescent="0.25">
      <c r="A8" s="25">
        <v>2</v>
      </c>
      <c r="B8" s="59" t="s">
        <v>8</v>
      </c>
      <c r="C8" s="59"/>
      <c r="D8" s="26"/>
      <c r="E8" s="26">
        <v>8</v>
      </c>
      <c r="F8" s="26"/>
      <c r="G8" s="26">
        <v>2</v>
      </c>
      <c r="H8" s="26">
        <v>2</v>
      </c>
      <c r="I8" s="26">
        <v>4</v>
      </c>
      <c r="J8" s="26"/>
      <c r="K8" s="26">
        <v>8</v>
      </c>
      <c r="L8" s="26"/>
      <c r="M8" s="26"/>
      <c r="N8" s="26">
        <v>3</v>
      </c>
      <c r="O8" s="26">
        <v>1</v>
      </c>
      <c r="P8" s="26"/>
      <c r="Q8" s="26"/>
      <c r="R8" s="26">
        <v>2</v>
      </c>
      <c r="S8" s="27"/>
      <c r="T8" s="41">
        <f t="shared" ref="T8:T17" si="0">D8+E8</f>
        <v>8</v>
      </c>
      <c r="U8" s="41">
        <f t="shared" ref="U8:U17" si="1">F8+K8+L8</f>
        <v>8</v>
      </c>
      <c r="V8" s="41">
        <f t="shared" ref="V8:V17" si="2">K8</f>
        <v>8</v>
      </c>
      <c r="W8" s="41">
        <f t="shared" ref="W8:W17" si="3">G8+H8+I8+J8</f>
        <v>8</v>
      </c>
    </row>
    <row r="9" spans="1:23" ht="31.5" customHeight="1" x14ac:dyDescent="0.25">
      <c r="A9" s="25">
        <v>3</v>
      </c>
      <c r="B9" s="59" t="s">
        <v>9</v>
      </c>
      <c r="C9" s="59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>
        <v>10</v>
      </c>
      <c r="F10" s="26"/>
      <c r="G10" s="26">
        <v>8</v>
      </c>
      <c r="H10" s="26"/>
      <c r="I10" s="26"/>
      <c r="J10" s="26">
        <v>2</v>
      </c>
      <c r="K10" s="26">
        <v>10</v>
      </c>
      <c r="L10" s="26"/>
      <c r="M10" s="26"/>
      <c r="N10" s="26">
        <v>2</v>
      </c>
      <c r="O10" s="26">
        <v>1</v>
      </c>
      <c r="P10" s="26"/>
      <c r="Q10" s="26"/>
      <c r="R10" s="26">
        <v>1</v>
      </c>
      <c r="S10" s="27"/>
      <c r="T10" s="41">
        <f t="shared" si="0"/>
        <v>10</v>
      </c>
      <c r="U10" s="41">
        <f t="shared" si="1"/>
        <v>10</v>
      </c>
      <c r="V10" s="41">
        <f t="shared" si="2"/>
        <v>10</v>
      </c>
      <c r="W10" s="41">
        <f t="shared" si="3"/>
        <v>10</v>
      </c>
    </row>
    <row r="11" spans="1:23" ht="30.75" customHeight="1" x14ac:dyDescent="0.25">
      <c r="A11" s="25">
        <v>5</v>
      </c>
      <c r="B11" s="59" t="s">
        <v>11</v>
      </c>
      <c r="C11" s="59"/>
      <c r="D11" s="26"/>
      <c r="E11" s="26">
        <v>11</v>
      </c>
      <c r="F11" s="26"/>
      <c r="G11" s="26"/>
      <c r="H11" s="26">
        <v>11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11</v>
      </c>
      <c r="U11" s="41">
        <f t="shared" si="1"/>
        <v>11</v>
      </c>
      <c r="V11" s="41">
        <f t="shared" si="2"/>
        <v>11</v>
      </c>
      <c r="W11" s="41">
        <f t="shared" si="3"/>
        <v>11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67" t="s">
        <v>15</v>
      </c>
      <c r="C15" s="67"/>
      <c r="D15" s="26"/>
      <c r="E15" s="26">
        <v>25</v>
      </c>
      <c r="F15" s="26"/>
      <c r="G15" s="26"/>
      <c r="H15" s="26">
        <v>22</v>
      </c>
      <c r="I15" s="26">
        <v>3</v>
      </c>
      <c r="J15" s="26"/>
      <c r="K15" s="26">
        <v>25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25</v>
      </c>
      <c r="U15" s="41">
        <f t="shared" si="1"/>
        <v>25</v>
      </c>
      <c r="V15" s="41">
        <f t="shared" si="2"/>
        <v>25</v>
      </c>
      <c r="W15" s="41">
        <f t="shared" si="3"/>
        <v>25</v>
      </c>
    </row>
    <row r="16" spans="1:23" ht="69.75" customHeight="1" x14ac:dyDescent="0.25">
      <c r="A16" s="56">
        <v>10</v>
      </c>
      <c r="B16" s="57" t="s">
        <v>16</v>
      </c>
      <c r="C16" s="58"/>
      <c r="D16" s="28">
        <v>1</v>
      </c>
      <c r="E16" s="28">
        <v>5</v>
      </c>
      <c r="F16" s="28"/>
      <c r="G16" s="28">
        <v>5</v>
      </c>
      <c r="H16" s="28"/>
      <c r="I16" s="28"/>
      <c r="J16" s="28">
        <v>1</v>
      </c>
      <c r="K16" s="28">
        <v>6</v>
      </c>
      <c r="L16" s="28"/>
      <c r="M16" s="28"/>
      <c r="N16" s="28">
        <v>2</v>
      </c>
      <c r="O16" s="28">
        <v>1</v>
      </c>
      <c r="P16" s="28"/>
      <c r="Q16" s="28"/>
      <c r="R16" s="28">
        <v>1</v>
      </c>
      <c r="S16" s="27"/>
      <c r="T16" s="41">
        <f t="shared" si="0"/>
        <v>6</v>
      </c>
      <c r="U16" s="41">
        <f t="shared" si="1"/>
        <v>6</v>
      </c>
      <c r="V16" s="41">
        <f t="shared" si="2"/>
        <v>6</v>
      </c>
      <c r="W16" s="41">
        <f t="shared" si="3"/>
        <v>6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9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29"/>
      <c r="T18" s="42"/>
      <c r="U18" s="48"/>
      <c r="V18" s="43"/>
      <c r="W18" s="43"/>
    </row>
    <row r="19" spans="1:23" ht="29.25" customHeight="1" x14ac:dyDescent="0.25">
      <c r="A19" s="30">
        <v>1</v>
      </c>
      <c r="B19" s="65" t="s">
        <v>19</v>
      </c>
      <c r="C19" s="65"/>
      <c r="D19" s="23"/>
      <c r="E19" s="23">
        <v>2</v>
      </c>
      <c r="F19" s="23"/>
      <c r="G19" s="23"/>
      <c r="H19" s="23">
        <v>2</v>
      </c>
      <c r="I19" s="23"/>
      <c r="J19" s="23"/>
      <c r="K19" s="23">
        <v>2</v>
      </c>
      <c r="L19" s="23"/>
      <c r="M19" s="23"/>
      <c r="N19" s="23">
        <v>2</v>
      </c>
      <c r="O19" s="23">
        <v>2</v>
      </c>
      <c r="P19" s="23"/>
      <c r="Q19" s="23"/>
      <c r="R19" s="23"/>
      <c r="S19" s="27"/>
      <c r="T19" s="41">
        <f t="shared" ref="T19:T24" si="4">D19+E19</f>
        <v>2</v>
      </c>
      <c r="U19" s="41">
        <f t="shared" ref="U19:U24" si="5">F19+K19+L19</f>
        <v>2</v>
      </c>
      <c r="V19" s="41">
        <f t="shared" ref="V19:V24" si="6">K19</f>
        <v>2</v>
      </c>
      <c r="W19" s="41">
        <f t="shared" ref="W19:W24" si="7">G19+H19+I19+J19</f>
        <v>2</v>
      </c>
    </row>
    <row r="20" spans="1:23" ht="37.5" customHeight="1" x14ac:dyDescent="0.25">
      <c r="A20" s="31">
        <v>2</v>
      </c>
      <c r="B20" s="65" t="s">
        <v>20</v>
      </c>
      <c r="C20" s="65"/>
      <c r="D20" s="26"/>
      <c r="E20" s="26">
        <v>1</v>
      </c>
      <c r="F20" s="26"/>
      <c r="G20" s="26">
        <v>1</v>
      </c>
      <c r="H20" s="26"/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36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x14ac:dyDescent="0.25">
      <c r="A22" s="31">
        <v>4</v>
      </c>
      <c r="B22" s="59" t="s">
        <v>22</v>
      </c>
      <c r="C22" s="59"/>
      <c r="D22" s="26"/>
      <c r="E22" s="26">
        <v>5</v>
      </c>
      <c r="F22" s="26"/>
      <c r="G22" s="26">
        <v>1</v>
      </c>
      <c r="H22" s="26">
        <v>4</v>
      </c>
      <c r="I22" s="26"/>
      <c r="J22" s="26"/>
      <c r="K22" s="26">
        <v>5</v>
      </c>
      <c r="L22" s="26"/>
      <c r="M22" s="26"/>
      <c r="N22" s="26">
        <v>2</v>
      </c>
      <c r="O22" s="26">
        <v>2</v>
      </c>
      <c r="P22" s="26"/>
      <c r="Q22" s="26"/>
      <c r="R22" s="26"/>
      <c r="S22" s="27"/>
      <c r="T22" s="41">
        <f t="shared" si="4"/>
        <v>5</v>
      </c>
      <c r="U22" s="41">
        <f t="shared" si="5"/>
        <v>5</v>
      </c>
      <c r="V22" s="41">
        <f t="shared" si="6"/>
        <v>5</v>
      </c>
      <c r="W22" s="41">
        <f t="shared" si="7"/>
        <v>5</v>
      </c>
    </row>
    <row r="23" spans="1:23" ht="28.5" customHeight="1" thickBot="1" x14ac:dyDescent="0.3">
      <c r="A23" s="32">
        <v>5</v>
      </c>
      <c r="B23" s="60" t="s">
        <v>23</v>
      </c>
      <c r="C23" s="60"/>
      <c r="D23" s="28"/>
      <c r="E23" s="28">
        <v>1</v>
      </c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27"/>
      <c r="T23" s="41">
        <f t="shared" si="4"/>
        <v>1</v>
      </c>
      <c r="U23" s="41">
        <f t="shared" si="5"/>
        <v>1</v>
      </c>
      <c r="V23" s="41">
        <f t="shared" si="6"/>
        <v>0</v>
      </c>
      <c r="W23" s="41">
        <f t="shared" si="7"/>
        <v>0</v>
      </c>
    </row>
    <row r="24" spans="1:23" s="34" customFormat="1" ht="26.25" customHeight="1" thickBot="1" x14ac:dyDescent="0.3">
      <c r="A24" s="61" t="s">
        <v>24</v>
      </c>
      <c r="B24" s="62"/>
      <c r="C24" s="62"/>
      <c r="D24" s="46">
        <f>D7+D8+D9+D10+D11+D12+D13+D14+D15+D16+D17+D19+D20+D21+D22+D23</f>
        <v>1</v>
      </c>
      <c r="E24" s="46">
        <f t="shared" ref="E24:R24" si="8">E7+E8+E9+E10+E11+E12+E13+E14+E15+E16+E17+E19+E20+E21+E22+E23</f>
        <v>83</v>
      </c>
      <c r="F24" s="46">
        <f t="shared" si="8"/>
        <v>0</v>
      </c>
      <c r="G24" s="46">
        <f t="shared" si="8"/>
        <v>20</v>
      </c>
      <c r="H24" s="46">
        <f t="shared" si="8"/>
        <v>53</v>
      </c>
      <c r="I24" s="46">
        <f t="shared" si="8"/>
        <v>7</v>
      </c>
      <c r="J24" s="46">
        <f t="shared" si="8"/>
        <v>3</v>
      </c>
      <c r="K24" s="46">
        <f t="shared" si="8"/>
        <v>83</v>
      </c>
      <c r="L24" s="46">
        <f t="shared" si="8"/>
        <v>1</v>
      </c>
      <c r="M24" s="46">
        <f t="shared" si="8"/>
        <v>0</v>
      </c>
      <c r="N24" s="46">
        <f t="shared" si="8"/>
        <v>15</v>
      </c>
      <c r="O24" s="46">
        <f t="shared" si="8"/>
        <v>9</v>
      </c>
      <c r="P24" s="46">
        <f t="shared" si="8"/>
        <v>0</v>
      </c>
      <c r="Q24" s="46">
        <f t="shared" si="8"/>
        <v>0</v>
      </c>
      <c r="R24" s="46">
        <f t="shared" si="8"/>
        <v>6</v>
      </c>
      <c r="S24" s="33"/>
      <c r="T24" s="41">
        <f t="shared" si="4"/>
        <v>84</v>
      </c>
      <c r="U24" s="41">
        <f t="shared" si="5"/>
        <v>84</v>
      </c>
      <c r="V24" s="41">
        <f t="shared" si="6"/>
        <v>83</v>
      </c>
      <c r="W24" s="41">
        <f t="shared" si="7"/>
        <v>83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3.140625" style="13" customWidth="1"/>
    <col min="17" max="17" width="15.5703125" style="13" customWidth="1"/>
    <col min="18" max="18" width="10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66.75" customHeight="1" x14ac:dyDescent="0.25">
      <c r="A1" s="93" t="s">
        <v>46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  <c r="S1" s="12"/>
    </row>
    <row r="2" spans="1:23" ht="54.75" customHeight="1" x14ac:dyDescent="0.25">
      <c r="A2" s="83" t="s">
        <v>54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12"/>
    </row>
    <row r="3" spans="1:23" ht="50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55"/>
      <c r="T3" s="15"/>
    </row>
    <row r="4" spans="1:23" ht="42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16"/>
    </row>
    <row r="5" spans="1:23" ht="122.25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54" t="s">
        <v>36</v>
      </c>
      <c r="N5" s="54" t="s">
        <v>3</v>
      </c>
      <c r="O5" s="77"/>
      <c r="P5" s="54" t="s">
        <v>37</v>
      </c>
      <c r="Q5" s="54" t="s">
        <v>4</v>
      </c>
      <c r="R5" s="76"/>
      <c r="S5" s="38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70" t="s">
        <v>39</v>
      </c>
      <c r="U6" s="70"/>
      <c r="V6" s="70" t="s">
        <v>38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23"/>
      <c r="E7" s="23">
        <v>14</v>
      </c>
      <c r="F7" s="23"/>
      <c r="G7" s="23">
        <v>4</v>
      </c>
      <c r="H7" s="23">
        <v>10</v>
      </c>
      <c r="I7" s="23"/>
      <c r="J7" s="23"/>
      <c r="K7" s="23">
        <v>14</v>
      </c>
      <c r="L7" s="23"/>
      <c r="M7" s="23"/>
      <c r="N7" s="23">
        <v>5</v>
      </c>
      <c r="O7" s="23">
        <v>3</v>
      </c>
      <c r="P7" s="23"/>
      <c r="Q7" s="23"/>
      <c r="R7" s="23">
        <v>2</v>
      </c>
      <c r="S7" s="27"/>
      <c r="T7" s="41">
        <f>D7+E7</f>
        <v>14</v>
      </c>
      <c r="U7" s="41">
        <f>F7+K7+L7</f>
        <v>14</v>
      </c>
      <c r="V7" s="41">
        <f>K7</f>
        <v>14</v>
      </c>
      <c r="W7" s="41">
        <f>G7+H7+I7+J7</f>
        <v>14</v>
      </c>
    </row>
    <row r="8" spans="1:23" ht="23.25" customHeight="1" x14ac:dyDescent="0.25">
      <c r="A8" s="25">
        <v>2</v>
      </c>
      <c r="B8" s="59" t="s">
        <v>8</v>
      </c>
      <c r="C8" s="59"/>
      <c r="D8" s="26"/>
      <c r="E8" s="26">
        <v>8</v>
      </c>
      <c r="F8" s="26"/>
      <c r="G8" s="26"/>
      <c r="H8" s="26">
        <v>8</v>
      </c>
      <c r="I8" s="26"/>
      <c r="J8" s="26"/>
      <c r="K8" s="26">
        <v>8</v>
      </c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8</v>
      </c>
      <c r="U8" s="41">
        <f t="shared" ref="U8:U17" si="1">F8+K8+L8</f>
        <v>8</v>
      </c>
      <c r="V8" s="41">
        <f t="shared" ref="V8:V17" si="2">K8</f>
        <v>8</v>
      </c>
      <c r="W8" s="41">
        <f t="shared" ref="W8:W17" si="3">G8+H8+I8+J8</f>
        <v>8</v>
      </c>
    </row>
    <row r="9" spans="1:23" ht="31.5" customHeight="1" x14ac:dyDescent="0.25">
      <c r="A9" s="25">
        <v>3</v>
      </c>
      <c r="B9" s="59" t="s">
        <v>9</v>
      </c>
      <c r="C9" s="59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>
        <v>5</v>
      </c>
      <c r="F10" s="26"/>
      <c r="G10" s="26">
        <v>5</v>
      </c>
      <c r="H10" s="26"/>
      <c r="I10" s="26"/>
      <c r="J10" s="26"/>
      <c r="K10" s="26">
        <v>5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5</v>
      </c>
      <c r="U10" s="41">
        <f t="shared" si="1"/>
        <v>5</v>
      </c>
      <c r="V10" s="41">
        <f t="shared" si="2"/>
        <v>5</v>
      </c>
      <c r="W10" s="41">
        <f t="shared" si="3"/>
        <v>5</v>
      </c>
    </row>
    <row r="11" spans="1:23" ht="30.75" customHeight="1" x14ac:dyDescent="0.25">
      <c r="A11" s="25">
        <v>5</v>
      </c>
      <c r="B11" s="59" t="s">
        <v>11</v>
      </c>
      <c r="C11" s="59"/>
      <c r="D11" s="26"/>
      <c r="E11" s="26">
        <v>3</v>
      </c>
      <c r="F11" s="26"/>
      <c r="G11" s="26"/>
      <c r="H11" s="26">
        <v>3</v>
      </c>
      <c r="I11" s="26"/>
      <c r="J11" s="26"/>
      <c r="K11" s="26">
        <v>3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3</v>
      </c>
      <c r="U11" s="41">
        <f t="shared" si="1"/>
        <v>3</v>
      </c>
      <c r="V11" s="41">
        <f t="shared" si="2"/>
        <v>3</v>
      </c>
      <c r="W11" s="41">
        <f t="shared" si="3"/>
        <v>3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67" t="s">
        <v>15</v>
      </c>
      <c r="C15" s="67"/>
      <c r="D15" s="26"/>
      <c r="E15" s="26">
        <v>8</v>
      </c>
      <c r="F15" s="26"/>
      <c r="G15" s="26"/>
      <c r="H15" s="26">
        <v>8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8</v>
      </c>
      <c r="U15" s="41">
        <f t="shared" si="1"/>
        <v>8</v>
      </c>
      <c r="V15" s="41">
        <f t="shared" si="2"/>
        <v>8</v>
      </c>
      <c r="W15" s="41">
        <f t="shared" si="3"/>
        <v>8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>
        <v>2</v>
      </c>
      <c r="F16" s="28"/>
      <c r="G16" s="28"/>
      <c r="H16" s="28"/>
      <c r="I16" s="28"/>
      <c r="J16" s="28"/>
      <c r="K16" s="28"/>
      <c r="L16" s="28">
        <v>2</v>
      </c>
      <c r="M16" s="28"/>
      <c r="N16" s="28"/>
      <c r="O16" s="28"/>
      <c r="P16" s="28"/>
      <c r="Q16" s="28"/>
      <c r="R16" s="28"/>
      <c r="S16" s="27"/>
      <c r="T16" s="41">
        <f t="shared" si="0"/>
        <v>2</v>
      </c>
      <c r="U16" s="41">
        <f t="shared" si="1"/>
        <v>2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9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29"/>
      <c r="T18" s="42"/>
      <c r="U18" s="48"/>
      <c r="V18" s="43"/>
      <c r="W18" s="43"/>
    </row>
    <row r="19" spans="1:23" ht="29.25" customHeight="1" x14ac:dyDescent="0.25">
      <c r="A19" s="30">
        <v>1</v>
      </c>
      <c r="B19" s="65" t="s">
        <v>19</v>
      </c>
      <c r="C19" s="65"/>
      <c r="D19" s="23"/>
      <c r="E19" s="23">
        <v>1</v>
      </c>
      <c r="F19" s="23"/>
      <c r="G19" s="23"/>
      <c r="H19" s="23"/>
      <c r="I19" s="23"/>
      <c r="J19" s="23"/>
      <c r="K19" s="23"/>
      <c r="L19" s="23">
        <v>1</v>
      </c>
      <c r="M19" s="23"/>
      <c r="N19" s="23"/>
      <c r="O19" s="23"/>
      <c r="P19" s="23"/>
      <c r="Q19" s="23"/>
      <c r="R19" s="23"/>
      <c r="S19" s="27"/>
      <c r="T19" s="41">
        <f t="shared" ref="T19:T24" si="4">D19+E19</f>
        <v>1</v>
      </c>
      <c r="U19" s="41">
        <f t="shared" ref="U19:U24" si="5">F19+K19+L19</f>
        <v>1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7.5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6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8.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s="34" customFormat="1" ht="26.25" customHeight="1" thickBot="1" x14ac:dyDescent="0.3">
      <c r="A24" s="61" t="s">
        <v>24</v>
      </c>
      <c r="B24" s="62"/>
      <c r="C24" s="62"/>
      <c r="D24" s="46">
        <f>D7+D8+D9+D10+D11+D12+D13+D14+D15+D16+D17+D19+D20+D21+D22+D23</f>
        <v>0</v>
      </c>
      <c r="E24" s="46">
        <f t="shared" ref="E24:R24" si="8">E7+E8+E9+E10+E11+E12+E13+E14+E15+E16+E17+E19+E20+E21+E22+E23</f>
        <v>44</v>
      </c>
      <c r="F24" s="46">
        <f t="shared" si="8"/>
        <v>0</v>
      </c>
      <c r="G24" s="46">
        <f t="shared" si="8"/>
        <v>9</v>
      </c>
      <c r="H24" s="46">
        <f t="shared" si="8"/>
        <v>32</v>
      </c>
      <c r="I24" s="46">
        <f t="shared" si="8"/>
        <v>0</v>
      </c>
      <c r="J24" s="46">
        <f t="shared" si="8"/>
        <v>0</v>
      </c>
      <c r="K24" s="46">
        <f t="shared" si="8"/>
        <v>41</v>
      </c>
      <c r="L24" s="46">
        <f t="shared" si="8"/>
        <v>3</v>
      </c>
      <c r="M24" s="46">
        <f t="shared" si="8"/>
        <v>0</v>
      </c>
      <c r="N24" s="46">
        <f t="shared" si="8"/>
        <v>5</v>
      </c>
      <c r="O24" s="46">
        <f t="shared" si="8"/>
        <v>3</v>
      </c>
      <c r="P24" s="46">
        <f t="shared" si="8"/>
        <v>0</v>
      </c>
      <c r="Q24" s="46">
        <f t="shared" si="8"/>
        <v>0</v>
      </c>
      <c r="R24" s="46">
        <f t="shared" si="8"/>
        <v>2</v>
      </c>
      <c r="S24" s="33"/>
      <c r="T24" s="41">
        <f t="shared" si="4"/>
        <v>44</v>
      </c>
      <c r="U24" s="41">
        <f t="shared" si="5"/>
        <v>44</v>
      </c>
      <c r="V24" s="41">
        <f t="shared" si="6"/>
        <v>41</v>
      </c>
      <c r="W24" s="41">
        <f t="shared" si="7"/>
        <v>41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85546875" style="13" customWidth="1"/>
    <col min="16" max="16" width="13.7109375" style="13" customWidth="1"/>
    <col min="17" max="17" width="15.28515625" style="13" customWidth="1"/>
    <col min="18" max="18" width="10.285156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66" customHeight="1" x14ac:dyDescent="0.25">
      <c r="A1" s="93" t="s">
        <v>46</v>
      </c>
      <c r="B1" s="93"/>
      <c r="C1" s="94"/>
      <c r="D1" s="80" t="s">
        <v>6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56</v>
      </c>
      <c r="Q1" s="81"/>
      <c r="R1" s="82"/>
      <c r="S1" s="12"/>
    </row>
    <row r="2" spans="1:23" ht="75.75" customHeight="1" x14ac:dyDescent="0.25">
      <c r="A2" s="83" t="s">
        <v>55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12"/>
    </row>
    <row r="3" spans="1:23" ht="62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14"/>
      <c r="T3" s="15"/>
    </row>
    <row r="4" spans="1:23" ht="60.7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16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38"/>
    </row>
    <row r="6" spans="1:23" ht="35.2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70" t="s">
        <v>39</v>
      </c>
      <c r="U6" s="70"/>
      <c r="V6" s="70" t="s">
        <v>38</v>
      </c>
      <c r="W6" s="70"/>
    </row>
    <row r="7" spans="1:23" ht="38.25" customHeight="1" x14ac:dyDescent="0.25">
      <c r="A7" s="22">
        <v>1</v>
      </c>
      <c r="B7" s="71" t="s">
        <v>7</v>
      </c>
      <c r="C7" s="71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/>
      <c r="P7" s="23"/>
      <c r="Q7" s="23"/>
      <c r="R7" s="23">
        <v>1</v>
      </c>
      <c r="S7" s="27"/>
      <c r="T7" s="41">
        <f>D7+E7</f>
        <v>2</v>
      </c>
      <c r="U7" s="41">
        <f>F7+K7+L7</f>
        <v>2</v>
      </c>
      <c r="V7" s="41">
        <f>K7</f>
        <v>2</v>
      </c>
      <c r="W7" s="41">
        <f>G7+H7+I7+J7</f>
        <v>2</v>
      </c>
    </row>
    <row r="8" spans="1:23" ht="30.75" customHeight="1" x14ac:dyDescent="0.25">
      <c r="A8" s="25">
        <v>2</v>
      </c>
      <c r="B8" s="59" t="s">
        <v>8</v>
      </c>
      <c r="C8" s="59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1</v>
      </c>
      <c r="U8" s="41">
        <f t="shared" ref="U8:U17" si="1">F8+K8+L8</f>
        <v>1</v>
      </c>
      <c r="V8" s="41">
        <f t="shared" ref="V8:V17" si="2">K8</f>
        <v>1</v>
      </c>
      <c r="W8" s="41">
        <f t="shared" ref="W8:W17" si="3">G8+H8+I8+J8</f>
        <v>1</v>
      </c>
    </row>
    <row r="9" spans="1:23" ht="30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59" t="s">
        <v>10</v>
      </c>
      <c r="C10" s="5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36" customHeight="1" x14ac:dyDescent="0.25">
      <c r="A11" s="25">
        <v>5</v>
      </c>
      <c r="B11" s="59" t="s">
        <v>11</v>
      </c>
      <c r="C11" s="59"/>
      <c r="D11" s="26"/>
      <c r="E11" s="26">
        <v>4</v>
      </c>
      <c r="F11" s="26"/>
      <c r="G11" s="26"/>
      <c r="H11" s="26">
        <v>4</v>
      </c>
      <c r="I11" s="26"/>
      <c r="J11" s="26"/>
      <c r="K11" s="26">
        <v>4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4</v>
      </c>
      <c r="U11" s="41">
        <f t="shared" si="1"/>
        <v>4</v>
      </c>
      <c r="V11" s="41">
        <f t="shared" si="2"/>
        <v>4</v>
      </c>
      <c r="W11" s="41">
        <f t="shared" si="3"/>
        <v>4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67" t="s">
        <v>15</v>
      </c>
      <c r="C15" s="67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</v>
      </c>
      <c r="U15" s="41">
        <f t="shared" si="1"/>
        <v>1</v>
      </c>
      <c r="V15" s="41">
        <f t="shared" si="2"/>
        <v>1</v>
      </c>
      <c r="W15" s="41">
        <f t="shared" si="3"/>
        <v>1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29"/>
      <c r="T18" s="42"/>
      <c r="U18" s="48"/>
      <c r="V18" s="43"/>
      <c r="W18" s="43"/>
    </row>
    <row r="19" spans="1:23" ht="33.7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6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3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6.25" customHeight="1" x14ac:dyDescent="0.25">
      <c r="A22" s="31">
        <v>4</v>
      </c>
      <c r="B22" s="59" t="s">
        <v>22</v>
      </c>
      <c r="C22" s="59"/>
      <c r="D22" s="26"/>
      <c r="E22" s="26">
        <v>2</v>
      </c>
      <c r="F22" s="26"/>
      <c r="G22" s="26">
        <v>1</v>
      </c>
      <c r="H22" s="26">
        <v>1</v>
      </c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27"/>
      <c r="T22" s="41">
        <f t="shared" si="4"/>
        <v>2</v>
      </c>
      <c r="U22" s="41">
        <f t="shared" si="5"/>
        <v>2</v>
      </c>
      <c r="V22" s="41">
        <f t="shared" si="6"/>
        <v>2</v>
      </c>
      <c r="W22" s="41">
        <f t="shared" si="7"/>
        <v>2</v>
      </c>
    </row>
    <row r="23" spans="1:23" ht="27.75" customHeight="1" thickBot="1" x14ac:dyDescent="0.3">
      <c r="A23" s="32">
        <v>5</v>
      </c>
      <c r="B23" s="60" t="s">
        <v>23</v>
      </c>
      <c r="C23" s="60"/>
      <c r="D23" s="28">
        <v>1</v>
      </c>
      <c r="E23" s="28"/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27"/>
      <c r="T23" s="41">
        <f t="shared" si="4"/>
        <v>1</v>
      </c>
      <c r="U23" s="41">
        <f t="shared" si="5"/>
        <v>1</v>
      </c>
      <c r="V23" s="41">
        <f t="shared" si="6"/>
        <v>1</v>
      </c>
      <c r="W23" s="41">
        <f t="shared" si="7"/>
        <v>1</v>
      </c>
    </row>
    <row r="24" spans="1:23" ht="29.25" customHeight="1" thickBot="1" x14ac:dyDescent="0.3">
      <c r="A24" s="61" t="s">
        <v>24</v>
      </c>
      <c r="B24" s="62"/>
      <c r="C24" s="62"/>
      <c r="D24" s="46">
        <f>D7+D8+D9+D10+D11+D12+D13+D14+D15+D16+D17+D19+D20+D21+D22+D23</f>
        <v>1</v>
      </c>
      <c r="E24" s="46">
        <f t="shared" ref="E24:R24" si="8">E7+E8+E9+E10+E11+E12+E13+E14+E15+E16+E17+E19+E20+E21+E22+E23</f>
        <v>11</v>
      </c>
      <c r="F24" s="46">
        <f t="shared" si="8"/>
        <v>0</v>
      </c>
      <c r="G24" s="46">
        <f t="shared" si="8"/>
        <v>2</v>
      </c>
      <c r="H24" s="46">
        <f t="shared" si="8"/>
        <v>10</v>
      </c>
      <c r="I24" s="46">
        <f t="shared" si="8"/>
        <v>0</v>
      </c>
      <c r="J24" s="46">
        <f t="shared" si="8"/>
        <v>0</v>
      </c>
      <c r="K24" s="46">
        <f t="shared" si="8"/>
        <v>12</v>
      </c>
      <c r="L24" s="46">
        <f t="shared" si="8"/>
        <v>0</v>
      </c>
      <c r="M24" s="46">
        <f t="shared" si="8"/>
        <v>0</v>
      </c>
      <c r="N24" s="46">
        <f t="shared" si="8"/>
        <v>1</v>
      </c>
      <c r="O24" s="46">
        <f t="shared" si="8"/>
        <v>0</v>
      </c>
      <c r="P24" s="46">
        <f t="shared" si="8"/>
        <v>0</v>
      </c>
      <c r="Q24" s="46">
        <f t="shared" si="8"/>
        <v>0</v>
      </c>
      <c r="R24" s="46">
        <f t="shared" si="8"/>
        <v>1</v>
      </c>
      <c r="S24" s="29"/>
      <c r="T24" s="41">
        <f t="shared" si="4"/>
        <v>12</v>
      </c>
      <c r="U24" s="41">
        <f t="shared" si="5"/>
        <v>12</v>
      </c>
      <c r="V24" s="41">
        <f t="shared" si="6"/>
        <v>12</v>
      </c>
      <c r="W24" s="41">
        <f t="shared" si="7"/>
        <v>12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2.7109375" style="1" customWidth="1"/>
    <col min="17" max="17" width="15.42578125" style="1" customWidth="1"/>
    <col min="18" max="18" width="13.1406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67.5" customHeight="1" x14ac:dyDescent="0.25">
      <c r="A1" s="93" t="s">
        <v>46</v>
      </c>
      <c r="B1" s="93"/>
      <c r="C1" s="94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1" t="s">
        <v>56</v>
      </c>
      <c r="Q1" s="81"/>
      <c r="R1" s="82"/>
      <c r="S1" s="5"/>
    </row>
    <row r="2" spans="1:23" ht="75.75" customHeight="1" x14ac:dyDescent="0.25">
      <c r="A2" s="83" t="s">
        <v>51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5"/>
    </row>
    <row r="3" spans="1:23" ht="62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2"/>
    </row>
    <row r="4" spans="1:23" ht="60.7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23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8"/>
    </row>
    <row r="6" spans="1:23" ht="39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3.75" customHeight="1" x14ac:dyDescent="0.25">
      <c r="A7" s="22">
        <v>1</v>
      </c>
      <c r="B7" s="71" t="s">
        <v>7</v>
      </c>
      <c r="C7" s="71"/>
      <c r="D7" s="23"/>
      <c r="E7" s="23">
        <v>25</v>
      </c>
      <c r="F7" s="23"/>
      <c r="G7" s="23">
        <v>2</v>
      </c>
      <c r="H7" s="23">
        <v>23</v>
      </c>
      <c r="I7" s="23"/>
      <c r="J7" s="23"/>
      <c r="K7" s="23">
        <v>25</v>
      </c>
      <c r="L7" s="23"/>
      <c r="M7" s="23"/>
      <c r="N7" s="23">
        <v>3</v>
      </c>
      <c r="O7" s="23">
        <v>2</v>
      </c>
      <c r="P7" s="23"/>
      <c r="Q7" s="23"/>
      <c r="R7" s="23">
        <v>1</v>
      </c>
      <c r="S7" s="3"/>
      <c r="T7" s="41">
        <f>D7+E7</f>
        <v>25</v>
      </c>
      <c r="U7" s="41">
        <f>F7+K7+L7</f>
        <v>25</v>
      </c>
      <c r="V7" s="41">
        <f>K7</f>
        <v>25</v>
      </c>
      <c r="W7" s="41">
        <f>G7+H7+I7+J7</f>
        <v>25</v>
      </c>
    </row>
    <row r="8" spans="1:23" ht="27.75" customHeight="1" x14ac:dyDescent="0.25">
      <c r="A8" s="25">
        <v>2</v>
      </c>
      <c r="B8" s="59" t="s">
        <v>8</v>
      </c>
      <c r="C8" s="59"/>
      <c r="D8" s="23"/>
      <c r="E8" s="26">
        <v>24</v>
      </c>
      <c r="F8" s="26"/>
      <c r="G8" s="26"/>
      <c r="H8" s="26">
        <v>24</v>
      </c>
      <c r="I8" s="26"/>
      <c r="J8" s="26"/>
      <c r="K8" s="26">
        <v>24</v>
      </c>
      <c r="L8" s="26"/>
      <c r="M8" s="26"/>
      <c r="N8" s="26">
        <v>2</v>
      </c>
      <c r="O8" s="26">
        <v>1</v>
      </c>
      <c r="P8" s="26"/>
      <c r="Q8" s="26"/>
      <c r="R8" s="26">
        <v>1</v>
      </c>
      <c r="S8" s="3"/>
      <c r="T8" s="41">
        <f t="shared" ref="T8:T17" si="0">D8+E8</f>
        <v>24</v>
      </c>
      <c r="U8" s="41">
        <f t="shared" ref="U8:U17" si="1">F8+K8+L8</f>
        <v>24</v>
      </c>
      <c r="V8" s="41">
        <f t="shared" ref="V8:V17" si="2">K8</f>
        <v>24</v>
      </c>
      <c r="W8" s="41">
        <f t="shared" ref="W8:W17" si="3">G8+H8+I8+J8</f>
        <v>24</v>
      </c>
    </row>
    <row r="9" spans="1:23" ht="27.75" customHeight="1" x14ac:dyDescent="0.25">
      <c r="A9" s="25">
        <v>3</v>
      </c>
      <c r="B9" s="59" t="s">
        <v>9</v>
      </c>
      <c r="C9" s="59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59" t="s">
        <v>10</v>
      </c>
      <c r="C10" s="59"/>
      <c r="D10" s="26"/>
      <c r="E10" s="26">
        <v>20</v>
      </c>
      <c r="F10" s="26"/>
      <c r="G10" s="26">
        <v>20</v>
      </c>
      <c r="H10" s="26"/>
      <c r="I10" s="26"/>
      <c r="J10" s="26"/>
      <c r="K10" s="26">
        <v>20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20</v>
      </c>
      <c r="U10" s="41">
        <f t="shared" si="1"/>
        <v>20</v>
      </c>
      <c r="V10" s="41">
        <f t="shared" si="2"/>
        <v>20</v>
      </c>
      <c r="W10" s="41">
        <f t="shared" si="3"/>
        <v>20</v>
      </c>
    </row>
    <row r="11" spans="1:23" ht="21.75" customHeight="1" x14ac:dyDescent="0.25">
      <c r="A11" s="25">
        <v>5</v>
      </c>
      <c r="B11" s="59" t="s">
        <v>11</v>
      </c>
      <c r="C11" s="59"/>
      <c r="D11" s="26"/>
      <c r="E11" s="26">
        <v>7</v>
      </c>
      <c r="F11" s="26"/>
      <c r="G11" s="26"/>
      <c r="H11" s="26">
        <v>6</v>
      </c>
      <c r="I11" s="26">
        <v>1</v>
      </c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7</v>
      </c>
      <c r="U11" s="41">
        <f t="shared" si="1"/>
        <v>7</v>
      </c>
      <c r="V11" s="41">
        <f t="shared" si="2"/>
        <v>7</v>
      </c>
      <c r="W11" s="41">
        <f t="shared" si="3"/>
        <v>7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3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67" t="s">
        <v>15</v>
      </c>
      <c r="C15" s="67"/>
      <c r="D15" s="26"/>
      <c r="E15" s="26">
        <v>20</v>
      </c>
      <c r="F15" s="26"/>
      <c r="G15" s="26"/>
      <c r="H15" s="26">
        <v>18</v>
      </c>
      <c r="I15" s="26">
        <v>2</v>
      </c>
      <c r="J15" s="26"/>
      <c r="K15" s="26">
        <v>20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20</v>
      </c>
      <c r="U15" s="41">
        <f t="shared" si="1"/>
        <v>20</v>
      </c>
      <c r="V15" s="41">
        <f t="shared" si="2"/>
        <v>20</v>
      </c>
      <c r="W15" s="41">
        <f t="shared" si="3"/>
        <v>20</v>
      </c>
    </row>
    <row r="16" spans="1:23" ht="69.75" customHeight="1" x14ac:dyDescent="0.25">
      <c r="A16" s="56">
        <v>10</v>
      </c>
      <c r="B16" s="57" t="s">
        <v>16</v>
      </c>
      <c r="C16" s="58"/>
      <c r="D16" s="26">
        <v>2</v>
      </c>
      <c r="E16" s="28"/>
      <c r="F16" s="28"/>
      <c r="G16" s="28"/>
      <c r="H16" s="28">
        <v>1</v>
      </c>
      <c r="I16" s="28"/>
      <c r="J16" s="28"/>
      <c r="K16" s="28">
        <v>1</v>
      </c>
      <c r="L16" s="28">
        <v>1</v>
      </c>
      <c r="M16" s="28"/>
      <c r="N16" s="28"/>
      <c r="O16" s="28"/>
      <c r="P16" s="28"/>
      <c r="Q16" s="28"/>
      <c r="R16" s="28"/>
      <c r="S16" s="3"/>
      <c r="T16" s="41">
        <f t="shared" si="0"/>
        <v>2</v>
      </c>
      <c r="U16" s="41">
        <f t="shared" si="1"/>
        <v>2</v>
      </c>
      <c r="V16" s="41">
        <f t="shared" si="2"/>
        <v>1</v>
      </c>
      <c r="W16" s="41">
        <f t="shared" si="3"/>
        <v>1</v>
      </c>
    </row>
    <row r="17" spans="1:23" ht="45" customHeight="1" x14ac:dyDescent="0.25">
      <c r="A17" s="56">
        <v>11</v>
      </c>
      <c r="B17" s="57" t="s">
        <v>43</v>
      </c>
      <c r="C17" s="58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3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4"/>
      <c r="T18" s="42"/>
      <c r="U18" s="48"/>
      <c r="V18" s="43"/>
      <c r="W18" s="43"/>
    </row>
    <row r="19" spans="1:23" ht="29.2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0.75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0.75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 x14ac:dyDescent="0.25">
      <c r="A22" s="31">
        <v>4</v>
      </c>
      <c r="B22" s="59" t="s">
        <v>22</v>
      </c>
      <c r="C22" s="59"/>
      <c r="D22" s="26"/>
      <c r="E22" s="26">
        <v>2</v>
      </c>
      <c r="F22" s="26"/>
      <c r="G22" s="26"/>
      <c r="H22" s="26">
        <v>2</v>
      </c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3"/>
      <c r="T22" s="41">
        <f t="shared" si="4"/>
        <v>2</v>
      </c>
      <c r="U22" s="41">
        <f t="shared" si="5"/>
        <v>2</v>
      </c>
      <c r="V22" s="41">
        <f t="shared" si="6"/>
        <v>2</v>
      </c>
      <c r="W22" s="41">
        <f t="shared" si="7"/>
        <v>2</v>
      </c>
    </row>
    <row r="23" spans="1:23" ht="26.2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30" customHeight="1" thickBot="1" x14ac:dyDescent="0.3">
      <c r="A24" s="61" t="s">
        <v>24</v>
      </c>
      <c r="B24" s="62"/>
      <c r="C24" s="62"/>
      <c r="D24" s="46">
        <f>D7+D8+D9+D10+D11+D12+D13+D14+D15+D16+D17+D19+D20+D21+D22+D23</f>
        <v>2</v>
      </c>
      <c r="E24" s="46">
        <f t="shared" ref="E24:R24" si="8">E7+E8+E9+E10+E11+E12+E13+E14+E15+E16+E17+E19+E20+E21+E22+E23</f>
        <v>99</v>
      </c>
      <c r="F24" s="46">
        <f t="shared" si="8"/>
        <v>0</v>
      </c>
      <c r="G24" s="46">
        <f t="shared" si="8"/>
        <v>22</v>
      </c>
      <c r="H24" s="46">
        <f t="shared" si="8"/>
        <v>75</v>
      </c>
      <c r="I24" s="46">
        <f t="shared" si="8"/>
        <v>3</v>
      </c>
      <c r="J24" s="46">
        <f t="shared" si="8"/>
        <v>0</v>
      </c>
      <c r="K24" s="46">
        <f t="shared" si="8"/>
        <v>100</v>
      </c>
      <c r="L24" s="46">
        <f t="shared" si="8"/>
        <v>1</v>
      </c>
      <c r="M24" s="46">
        <f t="shared" si="8"/>
        <v>0</v>
      </c>
      <c r="N24" s="46">
        <f t="shared" si="8"/>
        <v>5</v>
      </c>
      <c r="O24" s="46">
        <f t="shared" si="8"/>
        <v>3</v>
      </c>
      <c r="P24" s="46">
        <f t="shared" si="8"/>
        <v>0</v>
      </c>
      <c r="Q24" s="46">
        <f t="shared" si="8"/>
        <v>0</v>
      </c>
      <c r="R24" s="46">
        <f t="shared" si="8"/>
        <v>2</v>
      </c>
      <c r="S24" s="4"/>
      <c r="T24" s="41">
        <f t="shared" si="4"/>
        <v>101</v>
      </c>
      <c r="U24" s="41">
        <f t="shared" si="5"/>
        <v>101</v>
      </c>
      <c r="V24" s="41">
        <f t="shared" si="6"/>
        <v>100</v>
      </c>
      <c r="W24" s="41">
        <f t="shared" si="7"/>
        <v>100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85546875" style="1" customWidth="1"/>
    <col min="17" max="17" width="14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0.5" customHeight="1" x14ac:dyDescent="0.25">
      <c r="A1" s="93" t="s">
        <v>46</v>
      </c>
      <c r="B1" s="93"/>
      <c r="C1" s="94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1" t="s">
        <v>56</v>
      </c>
      <c r="Q1" s="81"/>
      <c r="R1" s="82"/>
      <c r="S1" s="5"/>
    </row>
    <row r="2" spans="1:23" ht="63.75" customHeight="1" x14ac:dyDescent="0.25">
      <c r="A2" s="83" t="s">
        <v>52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5"/>
    </row>
    <row r="3" spans="1:23" ht="62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6"/>
      <c r="T3" s="2"/>
    </row>
    <row r="4" spans="1:23" ht="60.7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7"/>
    </row>
    <row r="5" spans="1:23" ht="135" customHeight="1" thickBot="1" x14ac:dyDescent="0.3">
      <c r="A5" s="87"/>
      <c r="B5" s="88"/>
      <c r="C5" s="89"/>
      <c r="D5" s="76"/>
      <c r="E5" s="76"/>
      <c r="F5" s="76"/>
      <c r="G5" s="77"/>
      <c r="H5" s="77"/>
      <c r="I5" s="77"/>
      <c r="J5" s="77"/>
      <c r="K5" s="77"/>
      <c r="L5" s="76"/>
      <c r="M5" s="17" t="s">
        <v>36</v>
      </c>
      <c r="N5" s="17" t="s">
        <v>3</v>
      </c>
      <c r="O5" s="77"/>
      <c r="P5" s="17" t="s">
        <v>37</v>
      </c>
      <c r="Q5" s="17" t="s">
        <v>4</v>
      </c>
      <c r="R5" s="76"/>
      <c r="S5" s="8"/>
    </row>
    <row r="6" spans="1:23" ht="32.25" customHeight="1" thickBot="1" x14ac:dyDescent="0.3">
      <c r="A6" s="68" t="s">
        <v>17</v>
      </c>
      <c r="B6" s="69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39</v>
      </c>
      <c r="U6" s="70"/>
      <c r="V6" s="70" t="s">
        <v>38</v>
      </c>
      <c r="W6" s="70"/>
    </row>
    <row r="7" spans="1:23" ht="38.25" customHeight="1" x14ac:dyDescent="0.25">
      <c r="A7" s="22">
        <v>1</v>
      </c>
      <c r="B7" s="71" t="s">
        <v>7</v>
      </c>
      <c r="C7" s="71"/>
      <c r="D7" s="23"/>
      <c r="E7" s="23">
        <v>4</v>
      </c>
      <c r="F7" s="23"/>
      <c r="G7" s="23">
        <v>1</v>
      </c>
      <c r="H7" s="23">
        <v>3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3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21.7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4.7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59" t="s">
        <v>11</v>
      </c>
      <c r="C11" s="59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7</v>
      </c>
      <c r="U11" s="41">
        <f t="shared" si="1"/>
        <v>7</v>
      </c>
      <c r="V11" s="41">
        <f t="shared" si="2"/>
        <v>7</v>
      </c>
      <c r="W11" s="41">
        <f t="shared" si="3"/>
        <v>7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27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67" t="s">
        <v>15</v>
      </c>
      <c r="C15" s="67"/>
      <c r="D15" s="26"/>
      <c r="E15" s="26">
        <v>16</v>
      </c>
      <c r="F15" s="26"/>
      <c r="G15" s="26"/>
      <c r="H15" s="26">
        <v>16</v>
      </c>
      <c r="I15" s="26"/>
      <c r="J15" s="26"/>
      <c r="K15" s="26">
        <v>16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16</v>
      </c>
      <c r="U15" s="41">
        <f t="shared" si="1"/>
        <v>16</v>
      </c>
      <c r="V15" s="41">
        <f t="shared" si="2"/>
        <v>16</v>
      </c>
      <c r="W15" s="41">
        <f t="shared" si="3"/>
        <v>16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98" t="s">
        <v>18</v>
      </c>
      <c r="B18" s="99"/>
      <c r="C18" s="100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4"/>
      <c r="T18" s="42"/>
      <c r="U18" s="48"/>
      <c r="V18" s="43"/>
      <c r="W18" s="43"/>
    </row>
    <row r="19" spans="1:23" ht="34.5" customHeight="1" x14ac:dyDescent="0.25">
      <c r="A19" s="37">
        <v>1</v>
      </c>
      <c r="B19" s="101" t="s">
        <v>19</v>
      </c>
      <c r="C19" s="10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4.5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5.25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2.5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7.7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32.25" customHeight="1" thickBot="1" x14ac:dyDescent="0.3">
      <c r="A24" s="95" t="s">
        <v>24</v>
      </c>
      <c r="B24" s="96"/>
      <c r="C24" s="96"/>
      <c r="D24" s="46">
        <f>D7+D8+D9+D10+D11+D12+D13+D14+D15+D16+D17+D19+D20+D21+D22+D23</f>
        <v>0</v>
      </c>
      <c r="E24" s="46">
        <f t="shared" ref="E24:R24" si="8">E7+E8+E9+E10+E11+E12+E13+E14+E15+E16+E17+E19+E20+E21+E22+E23</f>
        <v>28</v>
      </c>
      <c r="F24" s="46">
        <f t="shared" si="8"/>
        <v>0</v>
      </c>
      <c r="G24" s="46">
        <f t="shared" si="8"/>
        <v>1</v>
      </c>
      <c r="H24" s="46">
        <f t="shared" si="8"/>
        <v>27</v>
      </c>
      <c r="I24" s="46">
        <f t="shared" si="8"/>
        <v>0</v>
      </c>
      <c r="J24" s="46">
        <f t="shared" si="8"/>
        <v>0</v>
      </c>
      <c r="K24" s="46">
        <f t="shared" si="8"/>
        <v>28</v>
      </c>
      <c r="L24" s="46">
        <f t="shared" si="8"/>
        <v>0</v>
      </c>
      <c r="M24" s="46">
        <f t="shared" si="8"/>
        <v>0</v>
      </c>
      <c r="N24" s="46">
        <f t="shared" si="8"/>
        <v>0</v>
      </c>
      <c r="O24" s="46">
        <f t="shared" si="8"/>
        <v>0</v>
      </c>
      <c r="P24" s="46">
        <f t="shared" si="8"/>
        <v>0</v>
      </c>
      <c r="Q24" s="46">
        <f t="shared" si="8"/>
        <v>0</v>
      </c>
      <c r="R24" s="46">
        <f t="shared" si="8"/>
        <v>0</v>
      </c>
      <c r="S24" s="4"/>
      <c r="T24" s="41">
        <f t="shared" si="4"/>
        <v>28</v>
      </c>
      <c r="U24" s="41">
        <f t="shared" si="5"/>
        <v>28</v>
      </c>
      <c r="V24" s="41">
        <f t="shared" si="6"/>
        <v>28</v>
      </c>
      <c r="W24" s="41">
        <f t="shared" si="7"/>
        <v>28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24"/>
  <sheetViews>
    <sheetView zoomScale="80" zoomScaleNormal="80" workbookViewId="0">
      <pane ySplit="6" topLeftCell="A19" activePane="bottomLeft" state="frozen"/>
      <selection activeCell="A7" sqref="A7:IV7"/>
      <selection pane="bottomLeft" activeCell="D24" sqref="D24:R24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23" width="9.140625" style="13" customWidth="1"/>
    <col min="24" max="16384" width="9.140625" style="13"/>
  </cols>
  <sheetData>
    <row r="1" spans="1:23" ht="56.25" customHeight="1" x14ac:dyDescent="0.25">
      <c r="A1" s="93" t="s">
        <v>45</v>
      </c>
      <c r="B1" s="93"/>
      <c r="C1" s="94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1" t="s">
        <v>42</v>
      </c>
      <c r="Q1" s="81"/>
      <c r="R1" s="82"/>
      <c r="S1" s="12"/>
    </row>
    <row r="2" spans="1:23" ht="75.75" customHeight="1" x14ac:dyDescent="0.25">
      <c r="A2" s="83" t="s">
        <v>41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12"/>
    </row>
    <row r="3" spans="1:23" ht="62.25" customHeight="1" x14ac:dyDescent="0.25">
      <c r="A3" s="84" t="s">
        <v>35</v>
      </c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50"/>
      <c r="T3" s="15"/>
    </row>
    <row r="4" spans="1:23" ht="60.7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16"/>
    </row>
    <row r="5" spans="1:23" ht="130.5" customHeight="1" thickBot="1" x14ac:dyDescent="0.3">
      <c r="A5" s="106"/>
      <c r="B5" s="107"/>
      <c r="C5" s="108"/>
      <c r="D5" s="78"/>
      <c r="E5" s="78"/>
      <c r="F5" s="78"/>
      <c r="G5" s="105"/>
      <c r="H5" s="105"/>
      <c r="I5" s="105"/>
      <c r="J5" s="105"/>
      <c r="K5" s="105"/>
      <c r="L5" s="78"/>
      <c r="M5" s="49" t="s">
        <v>36</v>
      </c>
      <c r="N5" s="49" t="s">
        <v>3</v>
      </c>
      <c r="O5" s="105"/>
      <c r="P5" s="49" t="s">
        <v>37</v>
      </c>
      <c r="Q5" s="49" t="s">
        <v>4</v>
      </c>
      <c r="R5" s="78"/>
      <c r="S5" s="18"/>
    </row>
    <row r="6" spans="1:23" s="21" customFormat="1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0" t="s">
        <v>39</v>
      </c>
      <c r="U6" s="70"/>
      <c r="V6" s="70" t="s">
        <v>38</v>
      </c>
      <c r="W6" s="70"/>
    </row>
    <row r="7" spans="1:23" ht="36.75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17.2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67" t="s">
        <v>15</v>
      </c>
      <c r="C15" s="6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69.75" customHeight="1" x14ac:dyDescent="0.25">
      <c r="A16" s="56">
        <v>10</v>
      </c>
      <c r="B16" s="57" t="s">
        <v>16</v>
      </c>
      <c r="C16" s="5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29"/>
      <c r="T18" s="42"/>
      <c r="U18" s="48"/>
      <c r="V18" s="43"/>
      <c r="W18" s="43"/>
    </row>
    <row r="19" spans="1:23" ht="4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5.25" customHeight="1" x14ac:dyDescent="0.25">
      <c r="A20" s="31">
        <v>2</v>
      </c>
      <c r="B20" s="65" t="s">
        <v>20</v>
      </c>
      <c r="C20" s="6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6.75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4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s="34" customFormat="1" ht="27" customHeight="1" thickBot="1" x14ac:dyDescent="0.3">
      <c r="A24" s="61" t="s">
        <v>24</v>
      </c>
      <c r="B24" s="62"/>
      <c r="C24" s="62"/>
      <c r="D24" s="46">
        <f>D7+D8+D9+D10+D11+D12+D13+D14+D15+D16+D17+D19+D20+D21+D22+D23</f>
        <v>0</v>
      </c>
      <c r="E24" s="46">
        <f t="shared" ref="E24:R24" si="8">E7+E8+E9+E10+E11+E12+E13+E14+E15+E16+E17+E19+E20+E21+E22+E23</f>
        <v>0</v>
      </c>
      <c r="F24" s="46">
        <f t="shared" si="8"/>
        <v>0</v>
      </c>
      <c r="G24" s="46">
        <f t="shared" si="8"/>
        <v>0</v>
      </c>
      <c r="H24" s="46">
        <f t="shared" si="8"/>
        <v>0</v>
      </c>
      <c r="I24" s="46">
        <f t="shared" si="8"/>
        <v>0</v>
      </c>
      <c r="J24" s="46">
        <f t="shared" si="8"/>
        <v>0</v>
      </c>
      <c r="K24" s="46">
        <f t="shared" si="8"/>
        <v>0</v>
      </c>
      <c r="L24" s="46">
        <f t="shared" si="8"/>
        <v>0</v>
      </c>
      <c r="M24" s="46">
        <f t="shared" si="8"/>
        <v>0</v>
      </c>
      <c r="N24" s="46">
        <f t="shared" si="8"/>
        <v>0</v>
      </c>
      <c r="O24" s="46">
        <f t="shared" si="8"/>
        <v>0</v>
      </c>
      <c r="P24" s="46">
        <f t="shared" si="8"/>
        <v>0</v>
      </c>
      <c r="Q24" s="46">
        <f t="shared" si="8"/>
        <v>0</v>
      </c>
      <c r="R24" s="46">
        <f t="shared" si="8"/>
        <v>0</v>
      </c>
      <c r="S24" s="33"/>
      <c r="T24" s="41">
        <f t="shared" si="4"/>
        <v>0</v>
      </c>
      <c r="U24" s="41">
        <f t="shared" si="5"/>
        <v>0</v>
      </c>
      <c r="V24" s="41">
        <f t="shared" si="6"/>
        <v>0</v>
      </c>
      <c r="W24" s="41">
        <f t="shared" si="7"/>
        <v>0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zoomScale="75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2.7109375" style="13" customWidth="1"/>
    <col min="17" max="17" width="16.42578125" style="13" customWidth="1"/>
    <col min="18" max="18" width="10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69" customHeight="1" x14ac:dyDescent="0.25">
      <c r="A1" s="93" t="s">
        <v>46</v>
      </c>
      <c r="B1" s="93"/>
      <c r="C1" s="94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1" t="s">
        <v>56</v>
      </c>
      <c r="Q1" s="81"/>
      <c r="R1" s="82"/>
      <c r="S1" s="12"/>
    </row>
    <row r="2" spans="1:23" ht="75.75" customHeight="1" x14ac:dyDescent="0.25">
      <c r="A2" s="83" t="s">
        <v>53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12"/>
    </row>
    <row r="3" spans="1:23" ht="62.25" customHeight="1" x14ac:dyDescent="0.25">
      <c r="A3" s="84"/>
      <c r="B3" s="85"/>
      <c r="C3" s="86"/>
      <c r="D3" s="78" t="s">
        <v>5</v>
      </c>
      <c r="E3" s="78" t="s">
        <v>25</v>
      </c>
      <c r="F3" s="78" t="s">
        <v>0</v>
      </c>
      <c r="G3" s="90" t="s">
        <v>29</v>
      </c>
      <c r="H3" s="91"/>
      <c r="I3" s="91"/>
      <c r="J3" s="91"/>
      <c r="K3" s="92"/>
      <c r="L3" s="78" t="s">
        <v>26</v>
      </c>
      <c r="M3" s="72" t="s">
        <v>27</v>
      </c>
      <c r="N3" s="73"/>
      <c r="O3" s="76" t="s">
        <v>1</v>
      </c>
      <c r="P3" s="72" t="s">
        <v>28</v>
      </c>
      <c r="Q3" s="73"/>
      <c r="R3" s="78" t="s">
        <v>2</v>
      </c>
      <c r="S3" s="14"/>
      <c r="T3" s="15"/>
    </row>
    <row r="4" spans="1:23" ht="60.75" customHeight="1" x14ac:dyDescent="0.25">
      <c r="A4" s="87"/>
      <c r="B4" s="88"/>
      <c r="C4" s="89"/>
      <c r="D4" s="78"/>
      <c r="E4" s="78"/>
      <c r="F4" s="78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8"/>
      <c r="M4" s="74"/>
      <c r="N4" s="75"/>
      <c r="O4" s="77"/>
      <c r="P4" s="74"/>
      <c r="Q4" s="75"/>
      <c r="R4" s="78"/>
      <c r="S4" s="16"/>
    </row>
    <row r="5" spans="1:23" ht="130.5" customHeight="1" thickBot="1" x14ac:dyDescent="0.3">
      <c r="A5" s="106"/>
      <c r="B5" s="107"/>
      <c r="C5" s="108"/>
      <c r="D5" s="78"/>
      <c r="E5" s="78"/>
      <c r="F5" s="78"/>
      <c r="G5" s="105"/>
      <c r="H5" s="105"/>
      <c r="I5" s="105"/>
      <c r="J5" s="105"/>
      <c r="K5" s="105"/>
      <c r="L5" s="78"/>
      <c r="M5" s="17" t="s">
        <v>36</v>
      </c>
      <c r="N5" s="17" t="s">
        <v>3</v>
      </c>
      <c r="O5" s="105"/>
      <c r="P5" s="47" t="s">
        <v>37</v>
      </c>
      <c r="Q5" s="17" t="s">
        <v>4</v>
      </c>
      <c r="R5" s="78"/>
      <c r="S5" s="18"/>
    </row>
    <row r="6" spans="1:23" s="21" customFormat="1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0" t="s">
        <v>39</v>
      </c>
      <c r="U6" s="70"/>
      <c r="V6" s="70" t="s">
        <v>38</v>
      </c>
      <c r="W6" s="70"/>
    </row>
    <row r="7" spans="1:23" ht="36.75" customHeight="1" x14ac:dyDescent="0.25">
      <c r="A7" s="22">
        <v>1</v>
      </c>
      <c r="B7" s="71" t="s">
        <v>7</v>
      </c>
      <c r="C7" s="71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24"/>
      <c r="T7" s="41">
        <f>D7+E7</f>
        <v>3</v>
      </c>
      <c r="U7" s="41">
        <f>F7+K7+L7</f>
        <v>3</v>
      </c>
      <c r="V7" s="41">
        <f>K7</f>
        <v>3</v>
      </c>
      <c r="W7" s="41">
        <f>G7+H7+I7+J7</f>
        <v>3</v>
      </c>
    </row>
    <row r="8" spans="1:23" ht="20.2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17.2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59" t="s">
        <v>11</v>
      </c>
      <c r="C11" s="59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66" t="s">
        <v>12</v>
      </c>
      <c r="C12" s="6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66" t="s">
        <v>13</v>
      </c>
      <c r="C13" s="6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66" t="s">
        <v>14</v>
      </c>
      <c r="C14" s="6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67" t="s">
        <v>15</v>
      </c>
      <c r="C15" s="6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69.75" customHeight="1" x14ac:dyDescent="0.25">
      <c r="A16" s="56">
        <v>10</v>
      </c>
      <c r="B16" s="57" t="s">
        <v>16</v>
      </c>
      <c r="C16" s="58"/>
      <c r="D16" s="28">
        <v>4</v>
      </c>
      <c r="E16" s="28">
        <v>2</v>
      </c>
      <c r="F16" s="28">
        <v>2</v>
      </c>
      <c r="G16" s="28">
        <v>4</v>
      </c>
      <c r="H16" s="28"/>
      <c r="I16" s="28"/>
      <c r="J16" s="28"/>
      <c r="K16" s="28">
        <v>4</v>
      </c>
      <c r="L16" s="28"/>
      <c r="M16" s="28"/>
      <c r="N16" s="28">
        <v>2</v>
      </c>
      <c r="O16" s="28">
        <v>2</v>
      </c>
      <c r="P16" s="28"/>
      <c r="Q16" s="28"/>
      <c r="R16" s="28"/>
      <c r="S16" s="27"/>
      <c r="T16" s="41">
        <f t="shared" si="0"/>
        <v>6</v>
      </c>
      <c r="U16" s="41">
        <f t="shared" si="1"/>
        <v>6</v>
      </c>
      <c r="V16" s="41">
        <f t="shared" si="2"/>
        <v>4</v>
      </c>
      <c r="W16" s="41">
        <f t="shared" si="3"/>
        <v>4</v>
      </c>
    </row>
    <row r="17" spans="1:23" ht="45" customHeight="1" x14ac:dyDescent="0.25">
      <c r="A17" s="56">
        <v>11</v>
      </c>
      <c r="B17" s="57" t="s">
        <v>43</v>
      </c>
      <c r="C17" s="5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x14ac:dyDescent="0.25">
      <c r="A18" s="63" t="s">
        <v>18</v>
      </c>
      <c r="B18" s="63"/>
      <c r="C18" s="64"/>
      <c r="D18" s="10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29"/>
      <c r="T18" s="42"/>
      <c r="U18" s="48"/>
      <c r="V18" s="43"/>
      <c r="W18" s="43"/>
    </row>
    <row r="19" spans="1:23" ht="45" customHeight="1" x14ac:dyDescent="0.25">
      <c r="A19" s="30">
        <v>1</v>
      </c>
      <c r="B19" s="65" t="s">
        <v>19</v>
      </c>
      <c r="C19" s="65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5.25" customHeight="1" x14ac:dyDescent="0.25">
      <c r="A20" s="31">
        <v>2</v>
      </c>
      <c r="B20" s="65" t="s">
        <v>20</v>
      </c>
      <c r="C20" s="65"/>
      <c r="D20" s="26">
        <v>1</v>
      </c>
      <c r="E20" s="26"/>
      <c r="F20" s="26"/>
      <c r="G20" s="26">
        <v>1</v>
      </c>
      <c r="H20" s="26"/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36.75" customHeight="1" x14ac:dyDescent="0.25">
      <c r="A21" s="30">
        <v>3</v>
      </c>
      <c r="B21" s="59" t="s">
        <v>21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4" customHeight="1" x14ac:dyDescent="0.25">
      <c r="A22" s="31">
        <v>4</v>
      </c>
      <c r="B22" s="59" t="s">
        <v>22</v>
      </c>
      <c r="C22" s="5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 x14ac:dyDescent="0.3">
      <c r="A23" s="32">
        <v>5</v>
      </c>
      <c r="B23" s="60" t="s">
        <v>23</v>
      </c>
      <c r="C23" s="60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s="34" customFormat="1" ht="27" customHeight="1" thickBot="1" x14ac:dyDescent="0.3">
      <c r="A24" s="61" t="s">
        <v>24</v>
      </c>
      <c r="B24" s="62"/>
      <c r="C24" s="62"/>
      <c r="D24" s="46">
        <f>D7+D8+D9+D10+D11+D12+D13+D14+D15+D16+D17+D19+D20+D21+D22+D23</f>
        <v>5</v>
      </c>
      <c r="E24" s="46">
        <f t="shared" ref="E24:R24" si="8">E7+E8+E9+E10+E11+E12+E13+E14+E15+E16+E17+E19+E20+E21+E22+E23</f>
        <v>6</v>
      </c>
      <c r="F24" s="46">
        <f t="shared" si="8"/>
        <v>2</v>
      </c>
      <c r="G24" s="46">
        <f t="shared" si="8"/>
        <v>5</v>
      </c>
      <c r="H24" s="46">
        <f t="shared" si="8"/>
        <v>4</v>
      </c>
      <c r="I24" s="46">
        <f t="shared" si="8"/>
        <v>0</v>
      </c>
      <c r="J24" s="46">
        <f t="shared" si="8"/>
        <v>0</v>
      </c>
      <c r="K24" s="46">
        <f t="shared" si="8"/>
        <v>9</v>
      </c>
      <c r="L24" s="46">
        <f t="shared" si="8"/>
        <v>0</v>
      </c>
      <c r="M24" s="46">
        <f t="shared" si="8"/>
        <v>0</v>
      </c>
      <c r="N24" s="46">
        <f t="shared" si="8"/>
        <v>2</v>
      </c>
      <c r="O24" s="46">
        <f t="shared" si="8"/>
        <v>2</v>
      </c>
      <c r="P24" s="46">
        <f t="shared" si="8"/>
        <v>0</v>
      </c>
      <c r="Q24" s="46">
        <f t="shared" si="8"/>
        <v>0</v>
      </c>
      <c r="R24" s="46">
        <f t="shared" si="8"/>
        <v>0</v>
      </c>
      <c r="S24" s="33"/>
      <c r="T24" s="41">
        <f t="shared" si="4"/>
        <v>11</v>
      </c>
      <c r="U24" s="41">
        <f t="shared" si="5"/>
        <v>11</v>
      </c>
      <c r="V24" s="41">
        <f t="shared" si="6"/>
        <v>9</v>
      </c>
      <c r="W24" s="41">
        <f t="shared" si="7"/>
        <v>9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Ընդամենը</vt:lpstr>
      <vt:lpstr>Ժ. Ասատրյան</vt:lpstr>
      <vt:lpstr>Դ. Գրիգորյան</vt:lpstr>
      <vt:lpstr>Մ.Հովակիմյան</vt:lpstr>
      <vt:lpstr>Ն. Օհանյան</vt:lpstr>
      <vt:lpstr>Դ. Սարգսյան</vt:lpstr>
      <vt:lpstr>Ա. Թումանյան</vt:lpstr>
      <vt:lpstr>Ա. Սարդարյան</vt:lpstr>
      <vt:lpstr>Ի. Բեգլարյան</vt:lpstr>
      <vt:lpstr>Ս. Գրիգորյան</vt:lpstr>
      <vt:lpstr>Ա. Մնացականյան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2019-05-27T09:30:44Z</dcterms:modified>
</cp:coreProperties>
</file>