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896"/>
  </bookViews>
  <sheets>
    <sheet name="Ընդամենը" sheetId="17" r:id="rId1"/>
    <sheet name="Աջափնյակ" sheetId="1" r:id="rId2"/>
    <sheet name="Արաբկիր" sheetId="2" r:id="rId3"/>
    <sheet name="Էրեբունի" sheetId="7" r:id="rId4"/>
    <sheet name="Կենտրոն" sheetId="9" r:id="rId5"/>
    <sheet name="Ավան" sheetId="6" r:id="rId6"/>
    <sheet name="Շենգավիթ" sheetId="13" r:id="rId7"/>
    <sheet name="Մալաթիա" sheetId="12" r:id="rId8"/>
    <sheet name="Լոռի" sheetId="11" r:id="rId9"/>
    <sheet name="Կոտայք" sheetId="10" r:id="rId10"/>
    <sheet name="Գեղարքունիք" sheetId="8" r:id="rId11"/>
    <sheet name="Արարատ" sheetId="4" r:id="rId12"/>
    <sheet name="Տավուշ" sheetId="16" r:id="rId13"/>
    <sheet name="Արագածոտն" sheetId="3" r:id="rId14"/>
    <sheet name="Արմավիր" sheetId="5" r:id="rId15"/>
    <sheet name="Շիրակ" sheetId="14" r:id="rId16"/>
    <sheet name="Սյունիք" sheetId="15" r:id="rId17"/>
  </sheets>
  <calcPr calcId="162913"/>
</workbook>
</file>

<file path=xl/calcChain.xml><?xml version="1.0" encoding="utf-8"?>
<calcChain xmlns="http://schemas.openxmlformats.org/spreadsheetml/2006/main">
  <c r="N7" i="5" l="1"/>
  <c r="N8" i="5"/>
  <c r="N9" i="5"/>
  <c r="N10" i="5"/>
  <c r="N11" i="5"/>
  <c r="N12" i="5"/>
  <c r="N13" i="5"/>
  <c r="N14" i="5"/>
  <c r="N15" i="5"/>
  <c r="N16" i="5"/>
  <c r="N6" i="5"/>
  <c r="D7" i="17"/>
  <c r="N7" i="17"/>
  <c r="E7" i="17"/>
  <c r="F7" i="17"/>
  <c r="G7" i="17"/>
  <c r="H7" i="17"/>
  <c r="I7" i="17"/>
  <c r="K7" i="17"/>
  <c r="L7" i="17"/>
  <c r="M7" i="17"/>
  <c r="D8" i="17"/>
  <c r="E8" i="17"/>
  <c r="N8" i="17"/>
  <c r="F8" i="17"/>
  <c r="G8" i="17"/>
  <c r="H8" i="17"/>
  <c r="I8" i="17"/>
  <c r="K8" i="17"/>
  <c r="L8" i="17"/>
  <c r="M8" i="17"/>
  <c r="D9" i="17"/>
  <c r="E9" i="17"/>
  <c r="N9" i="17"/>
  <c r="F9" i="17"/>
  <c r="G9" i="17"/>
  <c r="H9" i="17"/>
  <c r="I9" i="17"/>
  <c r="K9" i="17"/>
  <c r="L9" i="17"/>
  <c r="M9" i="17"/>
  <c r="D10" i="17"/>
  <c r="E10" i="17"/>
  <c r="N10" i="17"/>
  <c r="F10" i="17"/>
  <c r="G10" i="17"/>
  <c r="H10" i="17"/>
  <c r="I10" i="17"/>
  <c r="K10" i="17"/>
  <c r="L10" i="17"/>
  <c r="M10" i="17"/>
  <c r="D11" i="17"/>
  <c r="N11" i="17"/>
  <c r="E11" i="17"/>
  <c r="F11" i="17"/>
  <c r="G11" i="17"/>
  <c r="H11" i="17"/>
  <c r="I11" i="17"/>
  <c r="K11" i="17"/>
  <c r="L11" i="17"/>
  <c r="M11" i="17"/>
  <c r="D12" i="17"/>
  <c r="E12" i="17"/>
  <c r="N12" i="17"/>
  <c r="F12" i="17"/>
  <c r="G12" i="17"/>
  <c r="H12" i="17"/>
  <c r="I12" i="17"/>
  <c r="K12" i="17"/>
  <c r="L12" i="17"/>
  <c r="M12" i="17"/>
  <c r="D13" i="17"/>
  <c r="E13" i="17"/>
  <c r="F13" i="17"/>
  <c r="G13" i="17"/>
  <c r="H13" i="17"/>
  <c r="I13" i="17"/>
  <c r="K13" i="17"/>
  <c r="L13" i="17"/>
  <c r="M13" i="17"/>
  <c r="D14" i="17"/>
  <c r="E14" i="17"/>
  <c r="N14" i="17"/>
  <c r="F14" i="17"/>
  <c r="G14" i="17"/>
  <c r="H14" i="17"/>
  <c r="I14" i="17"/>
  <c r="K14" i="17"/>
  <c r="L14" i="17"/>
  <c r="M14" i="17"/>
  <c r="D15" i="17"/>
  <c r="N15" i="17"/>
  <c r="E15" i="17"/>
  <c r="F15" i="17"/>
  <c r="G15" i="17"/>
  <c r="H15" i="17"/>
  <c r="I15" i="17"/>
  <c r="K15" i="17"/>
  <c r="L15" i="17"/>
  <c r="M15" i="17"/>
  <c r="D16" i="17"/>
  <c r="E16" i="17"/>
  <c r="N16" i="17"/>
  <c r="F16" i="17"/>
  <c r="G16" i="17"/>
  <c r="H16" i="17"/>
  <c r="I16" i="17"/>
  <c r="K16" i="17"/>
  <c r="L16" i="17"/>
  <c r="M16" i="17"/>
  <c r="D18" i="17"/>
  <c r="E18" i="17"/>
  <c r="F18" i="17"/>
  <c r="Q18" i="17"/>
  <c r="G18" i="17"/>
  <c r="H18" i="17"/>
  <c r="I18" i="17"/>
  <c r="K18" i="17"/>
  <c r="L18" i="17"/>
  <c r="M18" i="17"/>
  <c r="D19" i="17"/>
  <c r="E19" i="17"/>
  <c r="N19" i="17"/>
  <c r="F19" i="17"/>
  <c r="G19" i="17"/>
  <c r="H19" i="17"/>
  <c r="I19" i="17"/>
  <c r="K19" i="17"/>
  <c r="L19" i="17"/>
  <c r="M19" i="17"/>
  <c r="D20" i="17"/>
  <c r="E20" i="17"/>
  <c r="F20" i="17"/>
  <c r="G20" i="17"/>
  <c r="H20" i="17"/>
  <c r="I20" i="17"/>
  <c r="K20" i="17"/>
  <c r="L20" i="17"/>
  <c r="M20" i="17"/>
  <c r="D21" i="17"/>
  <c r="E21" i="17"/>
  <c r="F21" i="17"/>
  <c r="G21" i="17"/>
  <c r="H21" i="17"/>
  <c r="I21" i="17"/>
  <c r="K21" i="17"/>
  <c r="L21" i="17"/>
  <c r="M21" i="17"/>
  <c r="D22" i="17"/>
  <c r="E22" i="17"/>
  <c r="F22" i="17"/>
  <c r="G22" i="17"/>
  <c r="H22" i="17"/>
  <c r="I22" i="17"/>
  <c r="K22" i="17"/>
  <c r="L22" i="17"/>
  <c r="M22" i="17"/>
  <c r="E6" i="17"/>
  <c r="F6" i="17"/>
  <c r="G6" i="17"/>
  <c r="H6" i="17"/>
  <c r="I6" i="17"/>
  <c r="K6" i="17"/>
  <c r="L6" i="17"/>
  <c r="M6" i="17"/>
  <c r="D6" i="17"/>
  <c r="E23" i="14"/>
  <c r="F23" i="14"/>
  <c r="G23" i="14"/>
  <c r="H23" i="14"/>
  <c r="I23" i="14"/>
  <c r="K23" i="14"/>
  <c r="L23" i="14"/>
  <c r="M23" i="14"/>
  <c r="D23" i="14"/>
  <c r="N21" i="17"/>
  <c r="N6" i="16"/>
  <c r="O6" i="16"/>
  <c r="P6" i="16"/>
  <c r="Q6" i="16"/>
  <c r="N7" i="16"/>
  <c r="O7" i="16"/>
  <c r="P7" i="16"/>
  <c r="Q7" i="16"/>
  <c r="N8" i="16"/>
  <c r="O8" i="16"/>
  <c r="P8" i="16"/>
  <c r="Q8" i="16"/>
  <c r="N9" i="16"/>
  <c r="N23" i="16"/>
  <c r="O9" i="16"/>
  <c r="P9" i="16"/>
  <c r="Q9" i="16"/>
  <c r="N10" i="16"/>
  <c r="O10" i="16"/>
  <c r="P10" i="16"/>
  <c r="Q10" i="16"/>
  <c r="N11" i="16"/>
  <c r="O11" i="16"/>
  <c r="P11" i="16"/>
  <c r="Q11" i="16"/>
  <c r="N12" i="16"/>
  <c r="O12" i="16"/>
  <c r="P12" i="16"/>
  <c r="Q12" i="16"/>
  <c r="N13" i="16"/>
  <c r="O13" i="16"/>
  <c r="P13" i="16"/>
  <c r="Q13" i="16"/>
  <c r="N14" i="16"/>
  <c r="O14" i="16"/>
  <c r="P14" i="16"/>
  <c r="Q14" i="16"/>
  <c r="N15" i="16"/>
  <c r="O15" i="16"/>
  <c r="P15" i="16"/>
  <c r="Q15" i="16"/>
  <c r="N16" i="16"/>
  <c r="O16" i="16"/>
  <c r="P16" i="16"/>
  <c r="Q16" i="16"/>
  <c r="N18" i="16"/>
  <c r="O18" i="16"/>
  <c r="P18" i="16"/>
  <c r="Q18" i="16"/>
  <c r="N19" i="16"/>
  <c r="O19" i="16"/>
  <c r="P19" i="16"/>
  <c r="Q19" i="16"/>
  <c r="N20" i="16"/>
  <c r="O20" i="16"/>
  <c r="P20" i="16"/>
  <c r="Q20" i="16"/>
  <c r="N21" i="16"/>
  <c r="O21" i="16"/>
  <c r="P21" i="16"/>
  <c r="Q21" i="16"/>
  <c r="N22" i="16"/>
  <c r="O22" i="16"/>
  <c r="P22" i="16"/>
  <c r="Q22" i="16"/>
  <c r="D23" i="16"/>
  <c r="E23" i="16"/>
  <c r="F23" i="16"/>
  <c r="G23" i="16"/>
  <c r="H23" i="16"/>
  <c r="I23" i="16"/>
  <c r="J23" i="16"/>
  <c r="K23" i="16"/>
  <c r="L23" i="16"/>
  <c r="M23" i="16"/>
  <c r="O23" i="16"/>
  <c r="P23" i="16"/>
  <c r="N13" i="17"/>
  <c r="Q6" i="17"/>
  <c r="Q16" i="17"/>
  <c r="Q14" i="17"/>
  <c r="Q12" i="17"/>
  <c r="Q10" i="17"/>
  <c r="Q8" i="17"/>
  <c r="Q23" i="16"/>
  <c r="N6" i="17"/>
  <c r="N22" i="17"/>
  <c r="N20" i="17"/>
  <c r="N18" i="17"/>
  <c r="N23" i="17"/>
  <c r="Q22" i="17"/>
  <c r="Q20" i="17"/>
  <c r="Q15" i="17"/>
  <c r="Q13" i="17"/>
  <c r="Q11" i="17"/>
  <c r="Q9" i="17"/>
  <c r="Q7" i="17"/>
  <c r="Q21" i="17"/>
  <c r="Q19" i="17"/>
  <c r="N6" i="15"/>
  <c r="O6" i="15"/>
  <c r="P6" i="15"/>
  <c r="Q6" i="15"/>
  <c r="N7" i="15"/>
  <c r="O7" i="15"/>
  <c r="P7" i="15"/>
  <c r="Q7" i="15"/>
  <c r="N8" i="15"/>
  <c r="O8" i="15"/>
  <c r="P8" i="15"/>
  <c r="Q8" i="15"/>
  <c r="N9" i="15"/>
  <c r="O9" i="15"/>
  <c r="P9" i="15"/>
  <c r="Q9" i="15"/>
  <c r="N10" i="15"/>
  <c r="O10" i="15"/>
  <c r="P10" i="15"/>
  <c r="Q10" i="15"/>
  <c r="N11" i="15"/>
  <c r="O11" i="15"/>
  <c r="P11" i="15"/>
  <c r="Q11" i="15"/>
  <c r="N12" i="15"/>
  <c r="O12" i="15"/>
  <c r="P12" i="15"/>
  <c r="Q12" i="15"/>
  <c r="N13" i="15"/>
  <c r="O13" i="15"/>
  <c r="P13" i="15"/>
  <c r="Q13" i="15"/>
  <c r="N14" i="15"/>
  <c r="O14" i="15"/>
  <c r="P14" i="15"/>
  <c r="Q14" i="15"/>
  <c r="N15" i="15"/>
  <c r="O15" i="15"/>
  <c r="P15" i="15"/>
  <c r="Q15" i="15"/>
  <c r="N16" i="15"/>
  <c r="O16" i="15"/>
  <c r="P16" i="15"/>
  <c r="Q16" i="15"/>
  <c r="N18" i="15"/>
  <c r="O18" i="15"/>
  <c r="P18" i="15"/>
  <c r="Q18" i="15"/>
  <c r="N19" i="15"/>
  <c r="O19" i="15"/>
  <c r="P19" i="15"/>
  <c r="Q19" i="15"/>
  <c r="N20" i="15"/>
  <c r="O20" i="15"/>
  <c r="P20" i="15"/>
  <c r="Q20" i="15"/>
  <c r="N21" i="15"/>
  <c r="O21" i="15"/>
  <c r="P21" i="15"/>
  <c r="Q21" i="15"/>
  <c r="N22" i="15"/>
  <c r="O22" i="15"/>
  <c r="P22" i="15"/>
  <c r="Q22" i="15"/>
  <c r="D23" i="15"/>
  <c r="E23" i="15"/>
  <c r="F23" i="15"/>
  <c r="G23" i="15"/>
  <c r="H23" i="15"/>
  <c r="I23" i="15"/>
  <c r="J23" i="15"/>
  <c r="K23" i="15"/>
  <c r="L23" i="15"/>
  <c r="M23" i="15"/>
  <c r="O23" i="15"/>
  <c r="P23" i="15"/>
  <c r="Q23" i="17"/>
  <c r="Q23" i="15"/>
  <c r="N23" i="15"/>
  <c r="J6" i="14"/>
  <c r="N6" i="14"/>
  <c r="Q6" i="14"/>
  <c r="J7" i="14"/>
  <c r="P7" i="14"/>
  <c r="N7" i="14"/>
  <c r="Q7" i="14"/>
  <c r="J8" i="14"/>
  <c r="O8" i="14"/>
  <c r="N8" i="14"/>
  <c r="P8" i="14"/>
  <c r="Q8" i="14"/>
  <c r="J9" i="14"/>
  <c r="P9" i="14"/>
  <c r="N9" i="14"/>
  <c r="O9" i="14"/>
  <c r="Q9" i="14"/>
  <c r="J10" i="14"/>
  <c r="P10" i="14"/>
  <c r="N10" i="14"/>
  <c r="O10" i="14"/>
  <c r="Q10" i="14"/>
  <c r="J11" i="14"/>
  <c r="P11" i="14"/>
  <c r="N11" i="14"/>
  <c r="Q11" i="14"/>
  <c r="J12" i="14"/>
  <c r="O12" i="14"/>
  <c r="N12" i="14"/>
  <c r="Q12" i="14"/>
  <c r="J13" i="14"/>
  <c r="P13" i="14"/>
  <c r="N13" i="14"/>
  <c r="Q13" i="14"/>
  <c r="J14" i="14"/>
  <c r="P14" i="14"/>
  <c r="N14" i="14"/>
  <c r="Q14" i="14"/>
  <c r="J15" i="14"/>
  <c r="P15" i="14"/>
  <c r="N15" i="14"/>
  <c r="Q15" i="14"/>
  <c r="J16" i="14"/>
  <c r="O16" i="14"/>
  <c r="N16" i="14"/>
  <c r="Q16" i="14"/>
  <c r="N17" i="14"/>
  <c r="O17" i="14"/>
  <c r="P17" i="14"/>
  <c r="Q17" i="14"/>
  <c r="J18" i="14"/>
  <c r="P18" i="14"/>
  <c r="N18" i="14"/>
  <c r="Q18" i="14"/>
  <c r="J19" i="14"/>
  <c r="P19" i="14"/>
  <c r="N19" i="14"/>
  <c r="Q19" i="14"/>
  <c r="J20" i="14"/>
  <c r="P20" i="14"/>
  <c r="N20" i="14"/>
  <c r="Q20" i="14"/>
  <c r="J21" i="14"/>
  <c r="O21" i="14"/>
  <c r="N21" i="14"/>
  <c r="P21" i="14"/>
  <c r="Q21" i="14"/>
  <c r="J22" i="14"/>
  <c r="P22" i="14"/>
  <c r="N22" i="14"/>
  <c r="O22" i="14"/>
  <c r="Q22" i="14"/>
  <c r="N23" i="14"/>
  <c r="Q23" i="14"/>
  <c r="N6" i="13"/>
  <c r="N23" i="13"/>
  <c r="O6" i="13"/>
  <c r="P6" i="13"/>
  <c r="Q6" i="13"/>
  <c r="N7" i="13"/>
  <c r="O7" i="13"/>
  <c r="P7" i="13"/>
  <c r="Q7" i="13"/>
  <c r="N8" i="13"/>
  <c r="O8" i="13"/>
  <c r="P8" i="13"/>
  <c r="Q8" i="13"/>
  <c r="N9" i="13"/>
  <c r="O9" i="13"/>
  <c r="P9" i="13"/>
  <c r="Q9" i="13"/>
  <c r="N10" i="13"/>
  <c r="O10" i="13"/>
  <c r="P10" i="13"/>
  <c r="Q10" i="13"/>
  <c r="N11" i="13"/>
  <c r="O11" i="13"/>
  <c r="P11" i="13"/>
  <c r="Q11" i="13"/>
  <c r="N12" i="13"/>
  <c r="O12" i="13"/>
  <c r="P12" i="13"/>
  <c r="Q12" i="13"/>
  <c r="N13" i="13"/>
  <c r="O13" i="13"/>
  <c r="P13" i="13"/>
  <c r="Q13" i="13"/>
  <c r="N14" i="13"/>
  <c r="O14" i="13"/>
  <c r="P14" i="13"/>
  <c r="Q14" i="13"/>
  <c r="N15" i="13"/>
  <c r="O15" i="13"/>
  <c r="P15" i="13"/>
  <c r="Q15" i="13"/>
  <c r="N16" i="13"/>
  <c r="O16" i="13"/>
  <c r="P16" i="13"/>
  <c r="Q16" i="13"/>
  <c r="N18" i="13"/>
  <c r="O18" i="13"/>
  <c r="P18" i="13"/>
  <c r="Q18" i="13"/>
  <c r="N19" i="13"/>
  <c r="O19" i="13"/>
  <c r="P19" i="13"/>
  <c r="Q19" i="13"/>
  <c r="N20" i="13"/>
  <c r="O20" i="13"/>
  <c r="P20" i="13"/>
  <c r="Q20" i="13"/>
  <c r="N21" i="13"/>
  <c r="O21" i="13"/>
  <c r="P21" i="13"/>
  <c r="Q21" i="13"/>
  <c r="N22" i="13"/>
  <c r="O22" i="13"/>
  <c r="P22" i="13"/>
  <c r="Q22" i="13"/>
  <c r="D23" i="13"/>
  <c r="E23" i="13"/>
  <c r="F23" i="13"/>
  <c r="G23" i="13"/>
  <c r="H23" i="13"/>
  <c r="I23" i="13"/>
  <c r="J23" i="13"/>
  <c r="K23" i="13"/>
  <c r="L23" i="13"/>
  <c r="M23" i="13"/>
  <c r="O23" i="13"/>
  <c r="O14" i="14"/>
  <c r="O13" i="14"/>
  <c r="P12" i="14"/>
  <c r="O19" i="14"/>
  <c r="O18" i="14"/>
  <c r="P16" i="14"/>
  <c r="Q23" i="13"/>
  <c r="O6" i="14"/>
  <c r="J23" i="14"/>
  <c r="P23" i="13"/>
  <c r="P6" i="14"/>
  <c r="O20" i="14"/>
  <c r="O15" i="14"/>
  <c r="O11" i="14"/>
  <c r="O7" i="14"/>
  <c r="N6" i="12"/>
  <c r="O6" i="12"/>
  <c r="P6" i="12"/>
  <c r="Q6" i="12"/>
  <c r="N7" i="12"/>
  <c r="O7" i="12"/>
  <c r="P7" i="12"/>
  <c r="Q7" i="12"/>
  <c r="N8" i="12"/>
  <c r="O8" i="12"/>
  <c r="P8" i="12"/>
  <c r="Q8" i="12"/>
  <c r="N9" i="12"/>
  <c r="O9" i="12"/>
  <c r="P9" i="12"/>
  <c r="Q9" i="12"/>
  <c r="N10" i="12"/>
  <c r="O10" i="12"/>
  <c r="P10" i="12"/>
  <c r="Q10" i="12"/>
  <c r="N11" i="12"/>
  <c r="O11" i="12"/>
  <c r="P11" i="12"/>
  <c r="Q11" i="12"/>
  <c r="N12" i="12"/>
  <c r="O12" i="12"/>
  <c r="P12" i="12"/>
  <c r="Q12" i="12"/>
  <c r="N13" i="12"/>
  <c r="O13" i="12"/>
  <c r="P13" i="12"/>
  <c r="Q13" i="12"/>
  <c r="N14" i="12"/>
  <c r="O14" i="12"/>
  <c r="P14" i="12"/>
  <c r="Q14" i="12"/>
  <c r="N15" i="12"/>
  <c r="O15" i="12"/>
  <c r="P15" i="12"/>
  <c r="Q15" i="12"/>
  <c r="N16" i="12"/>
  <c r="O16" i="12"/>
  <c r="P16" i="12"/>
  <c r="Q16" i="12"/>
  <c r="N18" i="12"/>
  <c r="O18" i="12"/>
  <c r="P18" i="12"/>
  <c r="Q18" i="12"/>
  <c r="N19" i="12"/>
  <c r="O19" i="12"/>
  <c r="P19" i="12"/>
  <c r="Q19" i="12"/>
  <c r="N20" i="12"/>
  <c r="O20" i="12"/>
  <c r="P20" i="12"/>
  <c r="Q20" i="12"/>
  <c r="N21" i="12"/>
  <c r="O21" i="12"/>
  <c r="P21" i="12"/>
  <c r="Q21" i="12"/>
  <c r="N22" i="12"/>
  <c r="O22" i="12"/>
  <c r="P22" i="12"/>
  <c r="Q22" i="12"/>
  <c r="D23" i="12"/>
  <c r="E23" i="12"/>
  <c r="F23" i="12"/>
  <c r="G23" i="12"/>
  <c r="H23" i="12"/>
  <c r="I23" i="12"/>
  <c r="J23" i="12"/>
  <c r="K23" i="12"/>
  <c r="L23" i="12"/>
  <c r="M23" i="12"/>
  <c r="N23" i="12"/>
  <c r="O23" i="12"/>
  <c r="J6" i="11"/>
  <c r="N6" i="11"/>
  <c r="P6" i="11"/>
  <c r="Q6" i="11"/>
  <c r="J7" i="11"/>
  <c r="J7" i="17"/>
  <c r="N7" i="11"/>
  <c r="O7" i="11"/>
  <c r="P7" i="11"/>
  <c r="Q7" i="11"/>
  <c r="J8" i="11"/>
  <c r="N8" i="11"/>
  <c r="O8" i="11"/>
  <c r="Q8" i="11"/>
  <c r="J9" i="11"/>
  <c r="N9" i="11"/>
  <c r="Q9" i="11"/>
  <c r="J10" i="11"/>
  <c r="N10" i="11"/>
  <c r="P10" i="11"/>
  <c r="Q10" i="11"/>
  <c r="J11" i="11"/>
  <c r="J11" i="17"/>
  <c r="N11" i="11"/>
  <c r="O11" i="11"/>
  <c r="P11" i="11"/>
  <c r="Q11" i="11"/>
  <c r="J12" i="11"/>
  <c r="N12" i="11"/>
  <c r="O12" i="11"/>
  <c r="Q12" i="11"/>
  <c r="J13" i="11"/>
  <c r="N13" i="11"/>
  <c r="Q13" i="11"/>
  <c r="J14" i="11"/>
  <c r="N14" i="11"/>
  <c r="P14" i="11"/>
  <c r="Q14" i="11"/>
  <c r="J15" i="11"/>
  <c r="J15" i="17"/>
  <c r="N15" i="11"/>
  <c r="O15" i="11"/>
  <c r="P15" i="11"/>
  <c r="Q15" i="11"/>
  <c r="J16" i="11"/>
  <c r="N16" i="11"/>
  <c r="O16" i="11"/>
  <c r="Q16" i="11"/>
  <c r="J18" i="11"/>
  <c r="N18" i="11"/>
  <c r="Q18" i="11"/>
  <c r="J19" i="11"/>
  <c r="N19" i="11"/>
  <c r="P19" i="11"/>
  <c r="Q19" i="11"/>
  <c r="J20" i="11"/>
  <c r="J20" i="17"/>
  <c r="N20" i="11"/>
  <c r="O20" i="11"/>
  <c r="Q20" i="11"/>
  <c r="J21" i="11"/>
  <c r="J21" i="17"/>
  <c r="N21" i="11"/>
  <c r="O21" i="11"/>
  <c r="P21" i="11"/>
  <c r="Q21" i="11"/>
  <c r="J22" i="11"/>
  <c r="N22" i="11"/>
  <c r="Q22" i="11"/>
  <c r="D23" i="11"/>
  <c r="E23" i="11"/>
  <c r="F23" i="11"/>
  <c r="G23" i="11"/>
  <c r="H23" i="11"/>
  <c r="I23" i="11"/>
  <c r="K23" i="11"/>
  <c r="L23" i="11"/>
  <c r="M23" i="11"/>
  <c r="O22" i="11"/>
  <c r="J22" i="17"/>
  <c r="P23" i="12"/>
  <c r="P21" i="17"/>
  <c r="O21" i="17"/>
  <c r="O18" i="11"/>
  <c r="J18" i="17"/>
  <c r="P16" i="11"/>
  <c r="J16" i="17"/>
  <c r="O13" i="11"/>
  <c r="J13" i="17"/>
  <c r="P12" i="11"/>
  <c r="J12" i="17"/>
  <c r="O9" i="11"/>
  <c r="J9" i="17"/>
  <c r="P8" i="11"/>
  <c r="J8" i="17"/>
  <c r="N23" i="11"/>
  <c r="P20" i="17"/>
  <c r="O20" i="17"/>
  <c r="O19" i="11"/>
  <c r="J19" i="17"/>
  <c r="P15" i="17"/>
  <c r="O15" i="17"/>
  <c r="O14" i="11"/>
  <c r="J14" i="17"/>
  <c r="P11" i="17"/>
  <c r="O11" i="17"/>
  <c r="O10" i="11"/>
  <c r="J10" i="17"/>
  <c r="P7" i="17"/>
  <c r="O7" i="17"/>
  <c r="O6" i="11"/>
  <c r="J6" i="17"/>
  <c r="P20" i="11"/>
  <c r="Q23" i="11"/>
  <c r="Q23" i="12"/>
  <c r="O23" i="14"/>
  <c r="P23" i="14"/>
  <c r="O23" i="11"/>
  <c r="J23" i="11"/>
  <c r="P22" i="11"/>
  <c r="P18" i="11"/>
  <c r="P13" i="11"/>
  <c r="P9" i="11"/>
  <c r="N6" i="10"/>
  <c r="O6" i="10"/>
  <c r="O23" i="10"/>
  <c r="P6" i="10"/>
  <c r="Q6" i="10"/>
  <c r="N7" i="10"/>
  <c r="O7" i="10"/>
  <c r="P7" i="10"/>
  <c r="Q7" i="10"/>
  <c r="N8" i="10"/>
  <c r="O8" i="10"/>
  <c r="P8" i="10"/>
  <c r="Q8" i="10"/>
  <c r="N9" i="10"/>
  <c r="O9" i="10"/>
  <c r="P9" i="10"/>
  <c r="Q9" i="10"/>
  <c r="N10" i="10"/>
  <c r="O10" i="10"/>
  <c r="P10" i="10"/>
  <c r="Q10" i="10"/>
  <c r="N11" i="10"/>
  <c r="O11" i="10"/>
  <c r="P11" i="10"/>
  <c r="Q11" i="10"/>
  <c r="N12" i="10"/>
  <c r="O12" i="10"/>
  <c r="P12" i="10"/>
  <c r="Q12" i="10"/>
  <c r="N13" i="10"/>
  <c r="O13" i="10"/>
  <c r="P13" i="10"/>
  <c r="Q13" i="10"/>
  <c r="N14" i="10"/>
  <c r="O14" i="10"/>
  <c r="P14" i="10"/>
  <c r="Q14" i="10"/>
  <c r="N15" i="10"/>
  <c r="O15" i="10"/>
  <c r="P15" i="10"/>
  <c r="Q15" i="10"/>
  <c r="N16" i="10"/>
  <c r="O16" i="10"/>
  <c r="P16" i="10"/>
  <c r="Q16" i="10"/>
  <c r="N18" i="10"/>
  <c r="O18" i="10"/>
  <c r="P18" i="10"/>
  <c r="Q18" i="10"/>
  <c r="N19" i="10"/>
  <c r="O19" i="10"/>
  <c r="P19" i="10"/>
  <c r="Q19" i="10"/>
  <c r="N20" i="10"/>
  <c r="O20" i="10"/>
  <c r="P20" i="10"/>
  <c r="Q20" i="10"/>
  <c r="N21" i="10"/>
  <c r="O21" i="10"/>
  <c r="P21" i="10"/>
  <c r="Q21" i="10"/>
  <c r="N22" i="10"/>
  <c r="O22" i="10"/>
  <c r="P22" i="10"/>
  <c r="Q22" i="10"/>
  <c r="D23" i="10"/>
  <c r="E23" i="10"/>
  <c r="F23" i="10"/>
  <c r="G23" i="10"/>
  <c r="H23" i="10"/>
  <c r="I23" i="10"/>
  <c r="J23" i="10"/>
  <c r="K23" i="10"/>
  <c r="L23" i="10"/>
  <c r="M23" i="10"/>
  <c r="P23" i="10"/>
  <c r="P9" i="17"/>
  <c r="O9" i="17"/>
  <c r="P13" i="17"/>
  <c r="O13" i="17"/>
  <c r="P18" i="17"/>
  <c r="O18" i="17"/>
  <c r="N23" i="10"/>
  <c r="P6" i="17"/>
  <c r="O6" i="17"/>
  <c r="P10" i="17"/>
  <c r="O10" i="17"/>
  <c r="O14" i="17"/>
  <c r="P14" i="17"/>
  <c r="P19" i="17"/>
  <c r="O19" i="17"/>
  <c r="P22" i="17"/>
  <c r="O22" i="17"/>
  <c r="Q23" i="10"/>
  <c r="P23" i="11"/>
  <c r="P8" i="17"/>
  <c r="O8" i="17"/>
  <c r="O12" i="17"/>
  <c r="P12" i="17"/>
  <c r="P16" i="17"/>
  <c r="O16" i="17"/>
  <c r="N6" i="9"/>
  <c r="O6" i="9"/>
  <c r="O23" i="9"/>
  <c r="P6" i="9"/>
  <c r="Q6" i="9"/>
  <c r="N7" i="9"/>
  <c r="O7" i="9"/>
  <c r="P7" i="9"/>
  <c r="Q7" i="9"/>
  <c r="N8" i="9"/>
  <c r="O8" i="9"/>
  <c r="P8" i="9"/>
  <c r="Q8" i="9"/>
  <c r="N9" i="9"/>
  <c r="O9" i="9"/>
  <c r="P9" i="9"/>
  <c r="Q9" i="9"/>
  <c r="N10" i="9"/>
  <c r="O10" i="9"/>
  <c r="P10" i="9"/>
  <c r="Q10" i="9"/>
  <c r="N11" i="9"/>
  <c r="O11" i="9"/>
  <c r="P11" i="9"/>
  <c r="Q11" i="9"/>
  <c r="N12" i="9"/>
  <c r="O12" i="9"/>
  <c r="P12" i="9"/>
  <c r="Q12" i="9"/>
  <c r="N13" i="9"/>
  <c r="O13" i="9"/>
  <c r="P13" i="9"/>
  <c r="Q13" i="9"/>
  <c r="N14" i="9"/>
  <c r="O14" i="9"/>
  <c r="P14" i="9"/>
  <c r="Q14" i="9"/>
  <c r="N15" i="9"/>
  <c r="O15" i="9"/>
  <c r="P15" i="9"/>
  <c r="Q15" i="9"/>
  <c r="N16" i="9"/>
  <c r="O16" i="9"/>
  <c r="P16" i="9"/>
  <c r="Q16" i="9"/>
  <c r="N18" i="9"/>
  <c r="O18" i="9"/>
  <c r="P18" i="9"/>
  <c r="Q18" i="9"/>
  <c r="N19" i="9"/>
  <c r="O19" i="9"/>
  <c r="P19" i="9"/>
  <c r="Q19" i="9"/>
  <c r="N20" i="9"/>
  <c r="O20" i="9"/>
  <c r="P20" i="9"/>
  <c r="Q20" i="9"/>
  <c r="N21" i="9"/>
  <c r="O21" i="9"/>
  <c r="P21" i="9"/>
  <c r="Q21" i="9"/>
  <c r="N22" i="9"/>
  <c r="O22" i="9"/>
  <c r="P22" i="9"/>
  <c r="Q22" i="9"/>
  <c r="D23" i="9"/>
  <c r="E23" i="9"/>
  <c r="F23" i="9"/>
  <c r="G23" i="9"/>
  <c r="H23" i="9"/>
  <c r="I23" i="9"/>
  <c r="J23" i="9"/>
  <c r="K23" i="9"/>
  <c r="L23" i="9"/>
  <c r="M23" i="9"/>
  <c r="N23" i="9"/>
  <c r="P23" i="9"/>
  <c r="O23" i="17"/>
  <c r="P23" i="17"/>
  <c r="Q23" i="9"/>
  <c r="N6" i="8"/>
  <c r="O6" i="8"/>
  <c r="O23" i="8"/>
  <c r="P6" i="8"/>
  <c r="Q6" i="8"/>
  <c r="N7" i="8"/>
  <c r="O7" i="8"/>
  <c r="P7" i="8"/>
  <c r="Q7" i="8"/>
  <c r="N8" i="8"/>
  <c r="O8" i="8"/>
  <c r="P8" i="8"/>
  <c r="Q8" i="8"/>
  <c r="N9" i="8"/>
  <c r="O9" i="8"/>
  <c r="P9" i="8"/>
  <c r="Q9" i="8"/>
  <c r="N10" i="8"/>
  <c r="O10" i="8"/>
  <c r="P10" i="8"/>
  <c r="Q10" i="8"/>
  <c r="N11" i="8"/>
  <c r="O11" i="8"/>
  <c r="P11" i="8"/>
  <c r="Q11" i="8"/>
  <c r="N12" i="8"/>
  <c r="O12" i="8"/>
  <c r="P12" i="8"/>
  <c r="Q12" i="8"/>
  <c r="N13" i="8"/>
  <c r="O13" i="8"/>
  <c r="P13" i="8"/>
  <c r="Q13" i="8"/>
  <c r="N14" i="8"/>
  <c r="O14" i="8"/>
  <c r="P14" i="8"/>
  <c r="Q14" i="8"/>
  <c r="N15" i="8"/>
  <c r="O15" i="8"/>
  <c r="P15" i="8"/>
  <c r="Q15" i="8"/>
  <c r="N18" i="8"/>
  <c r="O18" i="8"/>
  <c r="P18" i="8"/>
  <c r="Q18" i="8"/>
  <c r="N19" i="8"/>
  <c r="O19" i="8"/>
  <c r="P19" i="8"/>
  <c r="Q19" i="8"/>
  <c r="N20" i="8"/>
  <c r="O20" i="8"/>
  <c r="P20" i="8"/>
  <c r="Q20" i="8"/>
  <c r="N21" i="8"/>
  <c r="O21" i="8"/>
  <c r="P21" i="8"/>
  <c r="Q21" i="8"/>
  <c r="N22" i="8"/>
  <c r="O22" i="8"/>
  <c r="P22" i="8"/>
  <c r="Q22" i="8"/>
  <c r="D23" i="8"/>
  <c r="E23" i="8"/>
  <c r="F23" i="8"/>
  <c r="G23" i="8"/>
  <c r="H23" i="8"/>
  <c r="I23" i="8"/>
  <c r="J23" i="8"/>
  <c r="K23" i="8"/>
  <c r="L23" i="8"/>
  <c r="M23" i="8"/>
  <c r="N23" i="8"/>
  <c r="Q23" i="8"/>
  <c r="P23" i="8"/>
  <c r="N6" i="7"/>
  <c r="O6" i="7"/>
  <c r="P6" i="7"/>
  <c r="Q6" i="7"/>
  <c r="N7" i="7"/>
  <c r="O7" i="7"/>
  <c r="P7" i="7"/>
  <c r="Q7" i="7"/>
  <c r="N8" i="7"/>
  <c r="O8" i="7"/>
  <c r="P8" i="7"/>
  <c r="Q8" i="7"/>
  <c r="N9" i="7"/>
  <c r="O9" i="7"/>
  <c r="P9" i="7"/>
  <c r="Q9" i="7"/>
  <c r="N10" i="7"/>
  <c r="O10" i="7"/>
  <c r="P10" i="7"/>
  <c r="Q10" i="7"/>
  <c r="N11" i="7"/>
  <c r="O11" i="7"/>
  <c r="P11" i="7"/>
  <c r="Q11" i="7"/>
  <c r="N12" i="7"/>
  <c r="O12" i="7"/>
  <c r="P12" i="7"/>
  <c r="Q12" i="7"/>
  <c r="N13" i="7"/>
  <c r="O13" i="7"/>
  <c r="P13" i="7"/>
  <c r="Q13" i="7"/>
  <c r="N14" i="7"/>
  <c r="O14" i="7"/>
  <c r="P14" i="7"/>
  <c r="Q14" i="7"/>
  <c r="N15" i="7"/>
  <c r="O15" i="7"/>
  <c r="P15" i="7"/>
  <c r="Q15" i="7"/>
  <c r="N18" i="7"/>
  <c r="O18" i="7"/>
  <c r="P18" i="7"/>
  <c r="Q18" i="7"/>
  <c r="N19" i="7"/>
  <c r="O19" i="7"/>
  <c r="P19" i="7"/>
  <c r="N20" i="7"/>
  <c r="O20" i="7"/>
  <c r="P20" i="7"/>
  <c r="Q20" i="7"/>
  <c r="N21" i="7"/>
  <c r="O21" i="7"/>
  <c r="P21" i="7"/>
  <c r="Q21" i="7"/>
  <c r="O22" i="7"/>
  <c r="P22" i="7"/>
  <c r="Q22" i="7"/>
  <c r="D23" i="7"/>
  <c r="E23" i="7"/>
  <c r="F23" i="7"/>
  <c r="G23" i="7"/>
  <c r="H23" i="7"/>
  <c r="I23" i="7"/>
  <c r="J23" i="7"/>
  <c r="K23" i="7"/>
  <c r="L23" i="7"/>
  <c r="M23" i="7"/>
  <c r="N23" i="7"/>
  <c r="Q23" i="7"/>
  <c r="P23" i="7"/>
  <c r="O23" i="7"/>
  <c r="N6" i="6"/>
  <c r="N23" i="6"/>
  <c r="O6" i="6"/>
  <c r="O23" i="6"/>
  <c r="P6" i="6"/>
  <c r="Q6" i="6"/>
  <c r="N7" i="6"/>
  <c r="O7" i="6"/>
  <c r="P7" i="6"/>
  <c r="Q7" i="6"/>
  <c r="N8" i="6"/>
  <c r="O8" i="6"/>
  <c r="P8" i="6"/>
  <c r="Q8" i="6"/>
  <c r="N9" i="6"/>
  <c r="O9" i="6"/>
  <c r="P9" i="6"/>
  <c r="Q9" i="6"/>
  <c r="N10" i="6"/>
  <c r="O10" i="6"/>
  <c r="P10" i="6"/>
  <c r="Q10" i="6"/>
  <c r="N11" i="6"/>
  <c r="O11" i="6"/>
  <c r="P11" i="6"/>
  <c r="Q11" i="6"/>
  <c r="N12" i="6"/>
  <c r="O12" i="6"/>
  <c r="P12" i="6"/>
  <c r="Q12" i="6"/>
  <c r="N13" i="6"/>
  <c r="O13" i="6"/>
  <c r="P13" i="6"/>
  <c r="Q13" i="6"/>
  <c r="N14" i="6"/>
  <c r="O14" i="6"/>
  <c r="P14" i="6"/>
  <c r="Q14" i="6"/>
  <c r="N15" i="6"/>
  <c r="O15" i="6"/>
  <c r="P15" i="6"/>
  <c r="Q15" i="6"/>
  <c r="N16" i="6"/>
  <c r="O16" i="6"/>
  <c r="P16" i="6"/>
  <c r="Q16" i="6"/>
  <c r="N18" i="6"/>
  <c r="O18" i="6"/>
  <c r="P18" i="6"/>
  <c r="Q18" i="6"/>
  <c r="N19" i="6"/>
  <c r="O19" i="6"/>
  <c r="P19" i="6"/>
  <c r="Q19" i="6"/>
  <c r="N20" i="6"/>
  <c r="O20" i="6"/>
  <c r="P20" i="6"/>
  <c r="Q20" i="6"/>
  <c r="N21" i="6"/>
  <c r="O21" i="6"/>
  <c r="P21" i="6"/>
  <c r="Q21" i="6"/>
  <c r="N22" i="6"/>
  <c r="O22" i="6"/>
  <c r="P22" i="6"/>
  <c r="Q22" i="6"/>
  <c r="D23" i="6"/>
  <c r="E23" i="6"/>
  <c r="F23" i="6"/>
  <c r="G23" i="6"/>
  <c r="H23" i="6"/>
  <c r="I23" i="6"/>
  <c r="J23" i="6"/>
  <c r="K23" i="6"/>
  <c r="L23" i="6"/>
  <c r="M23" i="6"/>
  <c r="Q23" i="6"/>
  <c r="P23" i="6"/>
  <c r="O6" i="5"/>
  <c r="P6" i="5"/>
  <c r="Q6" i="5"/>
  <c r="O7" i="5"/>
  <c r="P7" i="5"/>
  <c r="Q7" i="5"/>
  <c r="O8" i="5"/>
  <c r="O23" i="5"/>
  <c r="P8" i="5"/>
  <c r="Q8" i="5"/>
  <c r="O9" i="5"/>
  <c r="P9" i="5"/>
  <c r="Q9" i="5"/>
  <c r="O10" i="5"/>
  <c r="P10" i="5"/>
  <c r="Q10" i="5"/>
  <c r="O11" i="5"/>
  <c r="P11" i="5"/>
  <c r="Q11" i="5"/>
  <c r="O12" i="5"/>
  <c r="P12" i="5"/>
  <c r="Q12" i="5"/>
  <c r="O13" i="5"/>
  <c r="P13" i="5"/>
  <c r="Q13" i="5"/>
  <c r="O14" i="5"/>
  <c r="P14" i="5"/>
  <c r="Q14" i="5"/>
  <c r="O15" i="5"/>
  <c r="P15" i="5"/>
  <c r="Q15" i="5"/>
  <c r="O16" i="5"/>
  <c r="P16" i="5"/>
  <c r="Q16" i="5"/>
  <c r="N18" i="5"/>
  <c r="N23" i="5"/>
  <c r="O18" i="5"/>
  <c r="P18" i="5"/>
  <c r="Q18" i="5"/>
  <c r="N19" i="5"/>
  <c r="O19" i="5"/>
  <c r="P19" i="5"/>
  <c r="Q19" i="5"/>
  <c r="N20" i="5"/>
  <c r="O20" i="5"/>
  <c r="P20" i="5"/>
  <c r="Q20" i="5"/>
  <c r="N21" i="5"/>
  <c r="O21" i="5"/>
  <c r="P21" i="5"/>
  <c r="Q21" i="5"/>
  <c r="N22" i="5"/>
  <c r="O22" i="5"/>
  <c r="P22" i="5"/>
  <c r="Q22" i="5"/>
  <c r="D23" i="5"/>
  <c r="E23" i="5"/>
  <c r="F23" i="5"/>
  <c r="G23" i="5"/>
  <c r="H23" i="5"/>
  <c r="I23" i="5"/>
  <c r="J23" i="5"/>
  <c r="K23" i="5"/>
  <c r="L23" i="5"/>
  <c r="M23" i="5"/>
  <c r="P23" i="5"/>
  <c r="N6" i="4"/>
  <c r="N23" i="4"/>
  <c r="O6" i="4"/>
  <c r="P6" i="4"/>
  <c r="Q6" i="4"/>
  <c r="N7" i="4"/>
  <c r="O7" i="4"/>
  <c r="P7" i="4"/>
  <c r="Q7" i="4"/>
  <c r="N8" i="4"/>
  <c r="O8" i="4"/>
  <c r="P8" i="4"/>
  <c r="Q8" i="4"/>
  <c r="N9" i="4"/>
  <c r="O9" i="4"/>
  <c r="P9" i="4"/>
  <c r="Q9" i="4"/>
  <c r="N10" i="4"/>
  <c r="O10" i="4"/>
  <c r="P10" i="4"/>
  <c r="Q10" i="4"/>
  <c r="N11" i="4"/>
  <c r="O11" i="4"/>
  <c r="P11" i="4"/>
  <c r="Q11" i="4"/>
  <c r="N12" i="4"/>
  <c r="O12" i="4"/>
  <c r="P12" i="4"/>
  <c r="Q12" i="4"/>
  <c r="N13" i="4"/>
  <c r="O13" i="4"/>
  <c r="P13" i="4"/>
  <c r="Q13" i="4"/>
  <c r="N14" i="4"/>
  <c r="O14" i="4"/>
  <c r="P14" i="4"/>
  <c r="Q14" i="4"/>
  <c r="N15" i="4"/>
  <c r="O15" i="4"/>
  <c r="P15" i="4"/>
  <c r="Q15" i="4"/>
  <c r="N16" i="4"/>
  <c r="O16" i="4"/>
  <c r="P16" i="4"/>
  <c r="Q16" i="4"/>
  <c r="N18" i="4"/>
  <c r="O18" i="4"/>
  <c r="P18" i="4"/>
  <c r="Q18" i="4"/>
  <c r="N19" i="4"/>
  <c r="O19" i="4"/>
  <c r="P19" i="4"/>
  <c r="Q19" i="4"/>
  <c r="N20" i="4"/>
  <c r="O20" i="4"/>
  <c r="P20" i="4"/>
  <c r="Q20" i="4"/>
  <c r="N21" i="4"/>
  <c r="O21" i="4"/>
  <c r="P21" i="4"/>
  <c r="Q21" i="4"/>
  <c r="N22" i="4"/>
  <c r="O22" i="4"/>
  <c r="P22" i="4"/>
  <c r="Q22" i="4"/>
  <c r="D23" i="4"/>
  <c r="E23" i="4"/>
  <c r="F23" i="4"/>
  <c r="G23" i="4"/>
  <c r="H23" i="4"/>
  <c r="I23" i="4"/>
  <c r="J23" i="4"/>
  <c r="K23" i="4"/>
  <c r="L23" i="4"/>
  <c r="M23" i="4"/>
  <c r="O23" i="4"/>
  <c r="P23" i="4"/>
  <c r="Q23" i="4"/>
  <c r="Q23" i="5"/>
  <c r="N6" i="3"/>
  <c r="O6" i="3"/>
  <c r="O23" i="3"/>
  <c r="P6" i="3"/>
  <c r="Q6" i="3"/>
  <c r="N7" i="3"/>
  <c r="O7" i="3"/>
  <c r="P7" i="3"/>
  <c r="Q7" i="3"/>
  <c r="N8" i="3"/>
  <c r="O8" i="3"/>
  <c r="P8" i="3"/>
  <c r="Q8" i="3"/>
  <c r="N9" i="3"/>
  <c r="O9" i="3"/>
  <c r="P9" i="3"/>
  <c r="Q9" i="3"/>
  <c r="N10" i="3"/>
  <c r="O10" i="3"/>
  <c r="P10" i="3"/>
  <c r="Q10" i="3"/>
  <c r="N11" i="3"/>
  <c r="O11" i="3"/>
  <c r="P11" i="3"/>
  <c r="Q11" i="3"/>
  <c r="N12" i="3"/>
  <c r="O12" i="3"/>
  <c r="P12" i="3"/>
  <c r="Q12" i="3"/>
  <c r="N13" i="3"/>
  <c r="O13" i="3"/>
  <c r="P13" i="3"/>
  <c r="Q13" i="3"/>
  <c r="N14" i="3"/>
  <c r="O14" i="3"/>
  <c r="P14" i="3"/>
  <c r="Q14" i="3"/>
  <c r="N15" i="3"/>
  <c r="O15" i="3"/>
  <c r="P15" i="3"/>
  <c r="Q15" i="3"/>
  <c r="N16" i="3"/>
  <c r="O16" i="3"/>
  <c r="P16" i="3"/>
  <c r="Q16" i="3"/>
  <c r="N18" i="3"/>
  <c r="N23" i="3"/>
  <c r="O18" i="3"/>
  <c r="P18" i="3"/>
  <c r="Q18" i="3"/>
  <c r="N19" i="3"/>
  <c r="O19" i="3"/>
  <c r="P19" i="3"/>
  <c r="Q19" i="3"/>
  <c r="N20" i="3"/>
  <c r="O20" i="3"/>
  <c r="P20" i="3"/>
  <c r="Q20" i="3"/>
  <c r="N21" i="3"/>
  <c r="O21" i="3"/>
  <c r="P21" i="3"/>
  <c r="Q21" i="3"/>
  <c r="N22" i="3"/>
  <c r="O22" i="3"/>
  <c r="P22" i="3"/>
  <c r="Q22" i="3"/>
  <c r="D23" i="3"/>
  <c r="E23" i="3"/>
  <c r="F23" i="3"/>
  <c r="G23" i="3"/>
  <c r="H23" i="3"/>
  <c r="I23" i="3"/>
  <c r="J23" i="3"/>
  <c r="K23" i="3"/>
  <c r="L23" i="3"/>
  <c r="M23" i="3"/>
  <c r="P23" i="3"/>
  <c r="Q23" i="3"/>
  <c r="N6" i="2"/>
  <c r="O6" i="2"/>
  <c r="P6" i="2"/>
  <c r="P23" i="2"/>
  <c r="Q6" i="2"/>
  <c r="N7" i="2"/>
  <c r="O7" i="2"/>
  <c r="P7" i="2"/>
  <c r="Q7" i="2"/>
  <c r="N8" i="2"/>
  <c r="O8" i="2"/>
  <c r="P8" i="2"/>
  <c r="Q8" i="2"/>
  <c r="N9" i="2"/>
  <c r="O9" i="2"/>
  <c r="P9" i="2"/>
  <c r="Q9" i="2"/>
  <c r="N10" i="2"/>
  <c r="O10" i="2"/>
  <c r="P10" i="2"/>
  <c r="Q10" i="2"/>
  <c r="N11" i="2"/>
  <c r="O11" i="2"/>
  <c r="P11" i="2"/>
  <c r="Q11" i="2"/>
  <c r="N12" i="2"/>
  <c r="O12" i="2"/>
  <c r="P12" i="2"/>
  <c r="Q12" i="2"/>
  <c r="N13" i="2"/>
  <c r="O13" i="2"/>
  <c r="P13" i="2"/>
  <c r="Q13" i="2"/>
  <c r="N14" i="2"/>
  <c r="O14" i="2"/>
  <c r="P14" i="2"/>
  <c r="Q14" i="2"/>
  <c r="N15" i="2"/>
  <c r="O15" i="2"/>
  <c r="P15" i="2"/>
  <c r="Q15" i="2"/>
  <c r="N16" i="2"/>
  <c r="O16" i="2"/>
  <c r="P16" i="2"/>
  <c r="Q16" i="2"/>
  <c r="N18" i="2"/>
  <c r="O18" i="2"/>
  <c r="P18" i="2"/>
  <c r="Q18" i="2"/>
  <c r="N19" i="2"/>
  <c r="O19" i="2"/>
  <c r="P19" i="2"/>
  <c r="Q19" i="2"/>
  <c r="N20" i="2"/>
  <c r="O20" i="2"/>
  <c r="P20" i="2"/>
  <c r="Q20" i="2"/>
  <c r="N21" i="2"/>
  <c r="O21" i="2"/>
  <c r="P21" i="2"/>
  <c r="Q21" i="2"/>
  <c r="N22" i="2"/>
  <c r="O22" i="2"/>
  <c r="P22" i="2"/>
  <c r="Q22" i="2"/>
  <c r="D23" i="2"/>
  <c r="E23" i="2"/>
  <c r="F23" i="2"/>
  <c r="G23" i="2"/>
  <c r="H23" i="2"/>
  <c r="I23" i="2"/>
  <c r="J23" i="2"/>
  <c r="K23" i="2"/>
  <c r="L23" i="2"/>
  <c r="M23" i="2"/>
  <c r="N23" i="2"/>
  <c r="O23" i="2"/>
  <c r="Q23" i="2"/>
  <c r="D23" i="1"/>
  <c r="D23" i="17"/>
  <c r="Q15" i="1"/>
  <c r="P15" i="1"/>
  <c r="O15" i="1"/>
  <c r="N15" i="1"/>
  <c r="N6" i="1"/>
  <c r="O6" i="1"/>
  <c r="P6" i="1"/>
  <c r="Q6" i="1"/>
  <c r="N7" i="1"/>
  <c r="O7" i="1"/>
  <c r="P7" i="1"/>
  <c r="Q7" i="1"/>
  <c r="N8" i="1"/>
  <c r="O8" i="1"/>
  <c r="P8" i="1"/>
  <c r="Q8" i="1"/>
  <c r="N9" i="1"/>
  <c r="O9" i="1"/>
  <c r="P9" i="1"/>
  <c r="Q9" i="1"/>
  <c r="N10" i="1"/>
  <c r="O10" i="1"/>
  <c r="P10" i="1"/>
  <c r="Q10" i="1"/>
  <c r="N11" i="1"/>
  <c r="O11" i="1"/>
  <c r="P11" i="1"/>
  <c r="Q11" i="1"/>
  <c r="N12" i="1"/>
  <c r="O12" i="1"/>
  <c r="P12" i="1"/>
  <c r="Q12" i="1"/>
  <c r="N13" i="1"/>
  <c r="O13" i="1"/>
  <c r="P13" i="1"/>
  <c r="Q13" i="1"/>
  <c r="N14" i="1"/>
  <c r="O14" i="1"/>
  <c r="P14" i="1"/>
  <c r="Q14" i="1"/>
  <c r="N16" i="1"/>
  <c r="O16" i="1"/>
  <c r="P16" i="1"/>
  <c r="Q16" i="1"/>
  <c r="N18" i="1"/>
  <c r="O18" i="1"/>
  <c r="P18" i="1"/>
  <c r="Q18" i="1"/>
  <c r="N19" i="1"/>
  <c r="O19" i="1"/>
  <c r="P19" i="1"/>
  <c r="Q19" i="1"/>
  <c r="N20" i="1"/>
  <c r="O20" i="1"/>
  <c r="P20" i="1"/>
  <c r="Q20" i="1"/>
  <c r="N21" i="1"/>
  <c r="O21" i="1"/>
  <c r="P21" i="1"/>
  <c r="Q21" i="1"/>
  <c r="N22" i="1"/>
  <c r="O22" i="1"/>
  <c r="P22" i="1"/>
  <c r="Q22" i="1"/>
  <c r="E23" i="1"/>
  <c r="E23" i="17"/>
  <c r="F23" i="1"/>
  <c r="F23" i="17"/>
  <c r="G23" i="1"/>
  <c r="G23" i="17"/>
  <c r="H23" i="1"/>
  <c r="H23" i="17"/>
  <c r="I23" i="1"/>
  <c r="I23" i="17"/>
  <c r="J23" i="1"/>
  <c r="J23" i="17"/>
  <c r="K23" i="1"/>
  <c r="K23" i="17"/>
  <c r="L23" i="1"/>
  <c r="L23" i="17"/>
  <c r="M23" i="1"/>
  <c r="M23" i="17"/>
  <c r="Q23" i="1"/>
  <c r="P23" i="1"/>
  <c r="N23" i="1"/>
  <c r="O23" i="1"/>
</calcChain>
</file>

<file path=xl/sharedStrings.xml><?xml version="1.0" encoding="utf-8"?>
<sst xmlns="http://schemas.openxmlformats.org/spreadsheetml/2006/main" count="629" uniqueCount="66">
  <si>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</si>
  <si>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</si>
  <si>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</si>
  <si>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</si>
  <si>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</si>
  <si>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</si>
  <si>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</si>
  <si>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</si>
  <si>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</si>
  <si>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</si>
  <si>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</si>
  <si>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</si>
  <si>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</si>
  <si>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</si>
  <si>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</si>
  <si>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</si>
  <si>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</si>
  <si>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7=3+4+5+6</t>
  </si>
  <si>
    <t>1+2=7+8+9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</si>
  <si>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</si>
  <si>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</si>
  <si>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</si>
  <si>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</si>
  <si>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</si>
  <si>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</si>
  <si>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</si>
  <si>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</si>
  <si>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</si>
  <si>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</si>
  <si>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</si>
  <si>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</si>
  <si>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 xml:space="preserve">                                 Ð²ÞìºîìàôÂÚàôÜ  </t>
  </si>
  <si>
    <t>²½³ïáõÃÛáõÝÇó ½ñÏ»Éáõ Çñ³í³ã³÷áõÃÛ³Ý í»ñ³µ»ñÛ³É µáÕáùÝ»ñáí ·áñÍ»ñ</t>
  </si>
  <si>
    <t xml:space="preserve"> </t>
  </si>
  <si>
    <t xml:space="preserve">                         </t>
  </si>
  <si>
    <t xml:space="preserve">                              </t>
  </si>
  <si>
    <t>2017Ã.                      1-ին ÏÇë³ÙÛ³Ï</t>
  </si>
  <si>
    <t>Ծանոթություն.</t>
  </si>
  <si>
    <t>Ծանոթություն. 1 գործ միացվել է</t>
  </si>
  <si>
    <t xml:space="preserve">1 միջնորդություն վերադարձվել է </t>
  </si>
  <si>
    <r>
      <rPr>
        <sz val="14"/>
        <rFont val="Arial Armenian"/>
        <family val="2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ÁÝ¹Ñ³Ýáõñ Çñ³í³ëáõÃÛ³Ý ³é³çÇÝ ³ïÛ³ÝÇ ¹³ï³ñ³ÝÝ»ñÇ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</si>
  <si>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êÛáõÝÇùÇ Ù³ñ½Ç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</si>
  <si>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ÞÇñ³ÏÇ Ù³ñ½Ç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</si>
  <si>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²ñÙ³íÇñÇ Ù³ñ½Ç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</si>
  <si>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²ñ³·³ÍáïÝÇ Ù³ñ½Ç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</si>
  <si>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î³íáõßÇ Ù³ñ½Ç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</si>
  <si>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²ñ³ñ³ïÇ ¨ ì³Ûáó ÓáñÇ Ù³ñ½»ñÇ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</si>
  <si>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¶»Õ³ñùáõÝÇùÇ Ù³ñ½Ç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</si>
  <si>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Îáï³ÛùÇ Ù³ñ½Ç ÁÝ¹Ñ³Ýáõñ Çñ³í³ëáõÃÛ³Ý ³é³çÇÝ ³ïÛ³ÝÇ ¹³ï³ñ³ÝÇ </t>
    </r>
    <r>
      <rPr>
        <sz val="14"/>
        <rFont val="Arial Armenian"/>
        <family val="2"/>
      </rPr>
      <t xml:space="preserve">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</si>
  <si>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ÐÐ Èáéáõ Ù³ñ½Ç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</si>
  <si>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ºñ¨³Ý ù³Õ³ùÇ Ø³É³ÃÇ³-ê»µ³ëïÇ³ í³ñã³Ï³Ý ßñç³ÝÇ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</si>
  <si>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ºñ¨³Ý ù³Õ³ùÇ Þ»Ý·³íÇÃ í³ñã³Ï³Ý ßñç³ÝÇ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</si>
  <si>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ºñ¨³Ý ù³Õ³ùÇ ²í³Ý ¨ Üáñ Üáñù í³ñã³Ï³Ý ßñç³ÝÝ»ñÇ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</si>
  <si>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ºñ¨³Ý ù³Õ³ùÇ Î»ÝïñáÝ ¨ Üáñù-Ø³ñ³ß í³ñã³Ï³Ý ßñç³ÝÝ»ñÇ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</si>
  <si>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ºñ¨³Ý ù³Õ³ùÇ ¾ñ»µáõÝÇ ¨ Üáõµ³ñ³ß»Ý í³ñã³Ï³Ý ßñç³ÝÝ»ñÇ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</si>
  <si>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ºñ¨³Ý ù³Õ³ùÇ ²ñ³µÏÇñ ¨ ø³Ý³ù»é-¼»ÛÃáõÝ í³ñã³Ï³Ý ßñç³ÝÝ»ñÇ ÁÝ¹Ñ³Ýáõñ Çñ³í³ëáõÃÛ³Ý ³é³çÇÝ ³ïÛ³ÝÇ ¹³ï³ñ³ÝÇ </t>
    </r>
    <r>
      <rPr>
        <sz val="14"/>
        <rFont val="Arial Armenian"/>
        <family val="2"/>
      </rPr>
      <t xml:space="preserve">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</si>
  <si>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ºñ¨³Ý ù³Õ³ùÇ ²ç³÷ÝÛ³Ï ¨ ¸³íÃ³ß»Ý í³ñã³Ï³Ý ßñç³ÝÝ»ñÇ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</si>
  <si>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t>Ð³í»Éí³Í                                                   Ð³Û³ëï³ÝÇ Ð³Ýñ³å»ïáõÃÛ³Ý  ¸³ï³ñ³ÝÝ»ñÇ Ý³Ë³·³ÑÝ»ñÇ ËáñÑñ¹Ç 25.08.2017Ã. ÃÇí 35-È áñáßÙ³Ý</t>
  </si>
  <si>
    <t>Ծանոթություն. 1 միջնորդություն վերադարձվել է</t>
  </si>
  <si>
    <t>Ծանոթություն. 1 միջնորդություն միացվել է</t>
  </si>
  <si>
    <t>8 միջնորդություն միացվել է</t>
  </si>
  <si>
    <t>2 միջնորդություն վերադարձվել է</t>
  </si>
  <si>
    <t>2  դատական հանձնարարության վերաբերյալ որոշում չի կայացվել</t>
  </si>
  <si>
    <t>3 միջնորդություն միացվել է</t>
  </si>
  <si>
    <t>Ծանոթություն. 2 դատական հանձնարարության վերաբերյալ որոշ չի կայացվել</t>
  </si>
  <si>
    <t>Ծանոթություն. 3 միջնորդություն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</si>
</sst>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Arial Armenian"/>
      <family val="2"/>
    </font>
    <font>
      <sz val="22"/>
      <name val="Arial Armenian"/>
      <family val="2"/>
    </font>
    <font>
      <sz val="11"/>
      <name val="Arial Armenian"/>
      <family val="2"/>
    </font>
    <font>
      <b/>
      <sz val="14"/>
      <name val="Arial Armenian"/>
      <family val="2"/>
    </font>
    <font>
      <sz val="14"/>
      <name val="Arial Armenian"/>
      <family val="2"/>
    </font>
    <font>
      <b/>
      <sz val="16"/>
      <name val="Arial Armenian"/>
      <family val="2"/>
    </font>
    <font>
      <b/>
      <sz val="12"/>
      <name val="Arial Armenian"/>
      <family val="2"/>
    </font>
    <font>
      <b/>
      <i/>
      <sz val="11"/>
      <name val="Arial Armenian"/>
      <family val="2"/>
    </font>
    <font>
      <b/>
      <sz val="11"/>
      <name val="Arial Armenian"/>
      <family val="2"/>
    </font>
    <font>
      <sz val="11"/>
      <name val="Times Armenian"/>
      <family val="1"/>
    </font>
    <font>
      <sz val="12"/>
      <name val="Times Armenian"/>
      <family val="1"/>
    </font>
    <font>
      <b/>
      <i/>
      <sz val="11"/>
      <name val="Times Armenian"/>
      <family val="1"/>
    </font>
    <font>
      <b/>
      <sz val="12"/>
      <name val="Times Armenian"/>
      <family val="1"/>
    </font>
    <font>
      <b/>
      <sz val="16"/>
      <name val="Times Armenian"/>
      <family val="1"/>
    </font>
    <font>
      <b/>
      <sz val="14"/>
      <name val="Times Armenian"/>
      <family val="1"/>
    </font>
    <font>
      <sz val="22"/>
      <name val="Times Armenian"/>
      <family val="1"/>
    </font>
    <font>
      <sz val="11"/>
      <name val="Calibri"/>
      <family val="2"/>
    </font>
    <font>
      <b/>
      <sz val="12"/>
      <name val="Calibri"/>
      <family val="2"/>
      <charset val="204"/>
    </font>
    <font>
      <b/>
      <sz val="11"/>
      <name val="Calibri"/>
      <family val="2"/>
      <charset val="204"/>
    </font>
    <font>
      <sz val="12"/>
      <name val="Calibri"/>
      <family val="2"/>
      <charset val="204"/>
    </font>
    <font>
      <sz val="11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2"/>
      <color indexed="8"/>
      <name val="Times Armenian"/>
      <family val="1"/>
    </font>
    <font>
      <b/>
      <sz val="12"/>
      <color indexed="8"/>
      <name val="Times Armenian"/>
      <family val="1"/>
    </font>
    <font>
      <sz val="22"/>
      <color indexed="8"/>
      <name val="Times Armenian"/>
      <family val="1"/>
    </font>
    <font>
      <b/>
      <sz val="8"/>
      <color indexed="8"/>
      <name val="Arial LatArm"/>
      <family val="2"/>
    </font>
    <font>
      <b/>
      <sz val="10"/>
      <color indexed="8"/>
      <name val="Arial LatArm"/>
      <family val="2"/>
    </font>
    <font>
      <b/>
      <sz val="9"/>
      <color indexed="8"/>
      <name val="Arial LatArm"/>
      <family val="2"/>
    </font>
    <font>
      <sz val="12"/>
      <name val="Arial LatArm"/>
      <family val="2"/>
    </font>
    <font>
      <sz val="12"/>
      <color indexed="8"/>
      <name val="Arial LatArm"/>
      <family val="2"/>
    </font>
    <font>
      <sz val="12"/>
      <color indexed="8"/>
      <name val="Arial Armenian"/>
      <family val="2"/>
    </font>
    <font>
      <b/>
      <i/>
      <sz val="12"/>
      <name val="Arial Armenian"/>
      <family val="2"/>
    </font>
    <font>
      <sz val="11"/>
      <color theme="1"/>
      <name val="Times Armenian"/>
      <family val="2"/>
      <charset val="204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color theme="1"/>
      <name val="Times Armenian"/>
      <family val="1"/>
    </font>
    <font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i/>
      <sz val="11"/>
      <color theme="1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Arial Armenian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4" fillId="0" borderId="0"/>
  </cellStyleXfs>
  <cellXfs count="233">
    <xf numFmtId="0" fontId="0" fillId="0" borderId="0" xfId="0"/>
    <xf numFmtId="0" fontId="4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Protection="1"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horizontal="center" vertical="center" textRotation="90"/>
    </xf>
    <xf numFmtId="0" fontId="2" fillId="3" borderId="2" xfId="0" applyFont="1" applyFill="1" applyBorder="1" applyAlignment="1" applyProtection="1">
      <alignment horizontal="center" vertical="center" textRotation="90" wrapText="1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2" fillId="3" borderId="0" xfId="0" applyFont="1" applyFill="1" applyProtection="1">
      <protection locked="0"/>
    </xf>
    <xf numFmtId="0" fontId="4" fillId="3" borderId="3" xfId="1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2" xfId="1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/>
    </xf>
    <xf numFmtId="0" fontId="11" fillId="3" borderId="3" xfId="1" applyFont="1" applyFill="1" applyBorder="1" applyAlignment="1" applyProtection="1">
      <alignment horizontal="center" vertical="center"/>
    </xf>
    <xf numFmtId="0" fontId="35" fillId="3" borderId="0" xfId="0" applyFont="1" applyFill="1" applyProtection="1">
      <protection locked="0"/>
    </xf>
    <xf numFmtId="0" fontId="35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Protection="1"/>
    <xf numFmtId="0" fontId="36" fillId="3" borderId="3" xfId="0" applyFont="1" applyFill="1" applyBorder="1" applyAlignment="1" applyProtection="1">
      <alignment horizontal="center" vertical="center"/>
    </xf>
    <xf numFmtId="0" fontId="37" fillId="3" borderId="0" xfId="0" applyFont="1" applyFill="1" applyProtection="1">
      <protection locked="0"/>
    </xf>
    <xf numFmtId="0" fontId="11" fillId="3" borderId="2" xfId="1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 wrapText="1"/>
    </xf>
    <xf numFmtId="0" fontId="35" fillId="3" borderId="0" xfId="0" applyFont="1" applyFill="1" applyAlignment="1" applyProtection="1">
      <alignment horizontal="center" vertical="center"/>
    </xf>
    <xf numFmtId="0" fontId="35" fillId="3" borderId="0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 textRotation="90" wrapText="1"/>
    </xf>
    <xf numFmtId="0" fontId="12" fillId="3" borderId="1" xfId="0" applyFont="1" applyFill="1" applyBorder="1" applyAlignment="1" applyProtection="1">
      <alignment horizontal="center" vertical="center" textRotation="90"/>
    </xf>
    <xf numFmtId="0" fontId="15" fillId="3" borderId="0" xfId="0" applyFont="1" applyFill="1" applyBorder="1" applyAlignment="1" applyProtection="1">
      <alignment vertical="center" wrapText="1"/>
      <protection locked="0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2" fillId="3" borderId="4" xfId="0" applyFont="1" applyFill="1" applyBorder="1" applyAlignment="1" applyProtection="1">
      <alignment horizontal="center" vertical="center" textRotation="90" wrapText="1"/>
    </xf>
    <xf numFmtId="0" fontId="18" fillId="2" borderId="0" xfId="0" applyFont="1" applyFill="1" applyProtection="1">
      <protection locked="0"/>
    </xf>
    <xf numFmtId="0" fontId="21" fillId="2" borderId="0" xfId="0" applyFont="1" applyFill="1" applyProtection="1">
      <protection locked="0"/>
    </xf>
    <xf numFmtId="16" fontId="35" fillId="3" borderId="0" xfId="0" applyNumberFormat="1" applyFont="1" applyFill="1" applyProtection="1">
      <protection locked="0"/>
    </xf>
    <xf numFmtId="0" fontId="20" fillId="3" borderId="3" xfId="0" applyFont="1" applyFill="1" applyBorder="1" applyAlignment="1" applyProtection="1">
      <alignment horizontal="center" vertical="center"/>
    </xf>
    <xf numFmtId="0" fontId="21" fillId="3" borderId="0" xfId="0" applyFont="1" applyFill="1" applyProtection="1">
      <protection locked="0"/>
    </xf>
    <xf numFmtId="0" fontId="38" fillId="3" borderId="3" xfId="1" applyFont="1" applyFill="1" applyBorder="1" applyAlignment="1" applyProtection="1">
      <alignment horizontal="center" vertical="center"/>
    </xf>
    <xf numFmtId="0" fontId="39" fillId="0" borderId="0" xfId="0" applyFont="1" applyProtection="1">
      <protection locked="0"/>
    </xf>
    <xf numFmtId="0" fontId="38" fillId="0" borderId="2" xfId="1" applyFont="1" applyBorder="1" applyAlignment="1" applyProtection="1">
      <alignment horizontal="center" vertical="center"/>
    </xf>
    <xf numFmtId="0" fontId="38" fillId="0" borderId="3" xfId="1" applyFont="1" applyFill="1" applyBorder="1" applyAlignment="1" applyProtection="1">
      <alignment horizontal="center" vertical="center"/>
    </xf>
    <xf numFmtId="0" fontId="38" fillId="0" borderId="3" xfId="0" applyFont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horizontal="center" vertical="center"/>
    </xf>
    <xf numFmtId="0" fontId="22" fillId="3" borderId="3" xfId="0" applyFont="1" applyFill="1" applyBorder="1" applyAlignment="1" applyProtection="1">
      <alignment horizontal="center" vertical="center"/>
    </xf>
    <xf numFmtId="0" fontId="22" fillId="0" borderId="3" xfId="0" applyFont="1" applyBorder="1" applyAlignment="1" applyProtection="1">
      <alignment horizontal="center" vertical="center"/>
    </xf>
    <xf numFmtId="0" fontId="24" fillId="3" borderId="2" xfId="0" applyFont="1" applyFill="1" applyBorder="1" applyAlignment="1" applyProtection="1">
      <alignment horizontal="center" vertical="center" textRotation="90" wrapText="1"/>
    </xf>
    <xf numFmtId="0" fontId="15" fillId="0" borderId="0" xfId="0" applyFont="1" applyBorder="1" applyAlignment="1" applyProtection="1">
      <alignment vertical="center" wrapText="1"/>
      <protection locked="0"/>
    </xf>
    <xf numFmtId="0" fontId="24" fillId="3" borderId="4" xfId="0" applyFont="1" applyFill="1" applyBorder="1" applyAlignment="1" applyProtection="1">
      <alignment horizontal="center" vertical="center" textRotation="90" wrapText="1"/>
    </xf>
    <xf numFmtId="0" fontId="4" fillId="3" borderId="0" xfId="0" applyFont="1" applyFill="1" applyAlignment="1" applyProtection="1">
      <protection locked="0"/>
    </xf>
    <xf numFmtId="0" fontId="12" fillId="2" borderId="0" xfId="1" applyFont="1" applyFill="1" applyBorder="1" applyAlignment="1" applyProtection="1">
      <alignment horizontal="center" vertical="center"/>
    </xf>
    <xf numFmtId="14" fontId="35" fillId="3" borderId="0" xfId="0" applyNumberFormat="1" applyFont="1" applyFill="1" applyProtection="1">
      <protection locked="0"/>
    </xf>
    <xf numFmtId="0" fontId="2" fillId="3" borderId="5" xfId="1" applyFont="1" applyFill="1" applyBorder="1" applyAlignment="1" applyProtection="1">
      <alignment horizontal="left" vertical="center" wrapText="1"/>
      <protection locked="0"/>
    </xf>
    <xf numFmtId="0" fontId="8" fillId="3" borderId="3" xfId="0" applyFont="1" applyFill="1" applyBorder="1" applyAlignment="1" applyProtection="1">
      <alignment horizontal="center" vertical="center"/>
    </xf>
    <xf numFmtId="0" fontId="40" fillId="3" borderId="3" xfId="0" applyFont="1" applyFill="1" applyBorder="1" applyAlignment="1" applyProtection="1">
      <alignment horizontal="center" vertical="center"/>
    </xf>
    <xf numFmtId="0" fontId="19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 textRotation="90" wrapText="1"/>
    </xf>
    <xf numFmtId="0" fontId="0" fillId="3" borderId="0" xfId="0" applyFill="1" applyProtection="1">
      <protection locked="0"/>
    </xf>
    <xf numFmtId="0" fontId="18" fillId="3" borderId="0" xfId="0" applyFont="1" applyFill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horizontal="center"/>
    </xf>
    <xf numFmtId="0" fontId="20" fillId="3" borderId="0" xfId="0" applyFont="1" applyFill="1" applyBorder="1" applyAlignment="1" applyProtection="1">
      <alignment horizontal="center" vertical="center"/>
    </xf>
    <xf numFmtId="0" fontId="18" fillId="3" borderId="0" xfId="0" applyFont="1" applyFill="1" applyProtection="1">
      <protection locked="0"/>
    </xf>
    <xf numFmtId="0" fontId="18" fillId="3" borderId="0" xfId="0" applyFont="1" applyFill="1" applyBorder="1" applyAlignment="1" applyProtection="1">
      <alignment horizontal="center" vertical="center"/>
    </xf>
    <xf numFmtId="0" fontId="18" fillId="3" borderId="0" xfId="0" applyFont="1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24" fillId="3" borderId="1" xfId="0" applyFont="1" applyFill="1" applyBorder="1" applyAlignment="1" applyProtection="1">
      <alignment horizontal="center" vertical="center" textRotation="90"/>
    </xf>
    <xf numFmtId="0" fontId="23" fillId="3" borderId="3" xfId="0" applyFont="1" applyFill="1" applyBorder="1" applyAlignment="1" applyProtection="1">
      <alignment horizontal="center" vertical="center"/>
      <protection locked="0"/>
    </xf>
    <xf numFmtId="0" fontId="41" fillId="3" borderId="3" xfId="0" applyFont="1" applyFill="1" applyBorder="1" applyAlignment="1" applyProtection="1">
      <alignment horizontal="center" vertical="center"/>
      <protection locked="0"/>
    </xf>
    <xf numFmtId="0" fontId="42" fillId="3" borderId="3" xfId="0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43" fillId="3" borderId="3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left" vertical="center" wrapText="1"/>
      <protection locked="0"/>
    </xf>
    <xf numFmtId="0" fontId="2" fillId="3" borderId="5" xfId="1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3" borderId="0" xfId="0" applyFill="1" applyBorder="1" applyProtection="1">
      <protection locked="0"/>
    </xf>
    <xf numFmtId="0" fontId="35" fillId="3" borderId="0" xfId="0" applyFont="1" applyFill="1" applyBorder="1" applyProtection="1">
      <protection locked="0"/>
    </xf>
    <xf numFmtId="0" fontId="18" fillId="2" borderId="0" xfId="0" applyFont="1" applyFill="1" applyBorder="1" applyProtection="1">
      <protection locked="0"/>
    </xf>
    <xf numFmtId="0" fontId="18" fillId="3" borderId="0" xfId="0" applyFont="1" applyFill="1" applyBorder="1" applyProtection="1">
      <protection locked="0"/>
    </xf>
    <xf numFmtId="0" fontId="35" fillId="3" borderId="0" xfId="0" applyNumberFormat="1" applyFont="1" applyFill="1" applyBorder="1" applyProtection="1">
      <protection locked="0"/>
    </xf>
    <xf numFmtId="0" fontId="44" fillId="3" borderId="0" xfId="0" applyFont="1" applyFill="1" applyBorder="1" applyProtection="1">
      <protection locked="0"/>
    </xf>
    <xf numFmtId="0" fontId="38" fillId="3" borderId="0" xfId="2" applyFont="1" applyFill="1"/>
    <xf numFmtId="0" fontId="38" fillId="3" borderId="0" xfId="0" applyFont="1" applyFill="1" applyProtection="1">
      <protection locked="0"/>
    </xf>
    <xf numFmtId="0" fontId="11" fillId="3" borderId="0" xfId="0" applyFont="1" applyFill="1" applyBorder="1" applyProtection="1"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45" fillId="3" borderId="0" xfId="0" applyFont="1" applyFill="1" applyBorder="1" applyProtection="1">
      <protection locked="0"/>
    </xf>
    <xf numFmtId="0" fontId="46" fillId="3" borderId="0" xfId="0" applyFont="1" applyFill="1" applyBorder="1" applyProtection="1">
      <protection locked="0"/>
    </xf>
    <xf numFmtId="0" fontId="47" fillId="3" borderId="0" xfId="0" applyFont="1" applyFill="1" applyBorder="1" applyProtection="1">
      <protection locked="0"/>
    </xf>
    <xf numFmtId="0" fontId="29" fillId="3" borderId="0" xfId="0" applyFont="1" applyFill="1" applyBorder="1" applyAlignment="1" applyProtection="1">
      <alignment vertical="center" wrapText="1"/>
      <protection locked="0"/>
    </xf>
    <xf numFmtId="0" fontId="27" fillId="3" borderId="0" xfId="0" applyFont="1" applyFill="1" applyBorder="1" applyAlignment="1" applyProtection="1">
      <alignment vertical="center" wrapText="1"/>
      <protection locked="0"/>
    </xf>
    <xf numFmtId="0" fontId="28" fillId="3" borderId="0" xfId="0" applyFont="1" applyFill="1" applyBorder="1" applyAlignment="1" applyProtection="1">
      <alignment vertical="center" wrapText="1"/>
      <protection locked="0"/>
    </xf>
    <xf numFmtId="0" fontId="30" fillId="3" borderId="0" xfId="0" applyFont="1" applyFill="1" applyBorder="1" applyAlignment="1" applyProtection="1">
      <alignment vertical="center" wrapText="1"/>
      <protection locked="0"/>
    </xf>
    <xf numFmtId="0" fontId="31" fillId="3" borderId="0" xfId="0" applyFont="1" applyFill="1" applyBorder="1" applyAlignment="1" applyProtection="1">
      <alignment vertical="center" wrapText="1"/>
      <protection locked="0"/>
    </xf>
    <xf numFmtId="0" fontId="4" fillId="3" borderId="0" xfId="0" applyFont="1" applyFill="1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3" borderId="0" xfId="0" applyFill="1" applyBorder="1" applyAlignment="1" applyProtection="1">
      <protection locked="0"/>
    </xf>
    <xf numFmtId="0" fontId="2" fillId="3" borderId="3" xfId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left" vertical="center" wrapText="1"/>
      <protection locked="0"/>
    </xf>
    <xf numFmtId="0" fontId="32" fillId="3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33" fillId="3" borderId="5" xfId="1" applyFont="1" applyFill="1" applyBorder="1" applyAlignment="1" applyProtection="1">
      <alignment horizontal="left" vertical="center" wrapText="1"/>
      <protection locked="0"/>
    </xf>
    <xf numFmtId="0" fontId="4" fillId="3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Border="1" applyAlignment="1" applyProtection="1">
      <alignment horizontal="left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11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 textRotation="90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4" fillId="3" borderId="7" xfId="1" applyFont="1" applyFill="1" applyBorder="1" applyAlignment="1" applyProtection="1">
      <alignment horizontal="left" vertical="top" wrapText="1"/>
    </xf>
    <xf numFmtId="0" fontId="4" fillId="3" borderId="5" xfId="1" applyFont="1" applyFill="1" applyBorder="1" applyAlignment="1" applyProtection="1">
      <alignment horizontal="left" vertical="top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4" fillId="3" borderId="7" xfId="1" applyFont="1" applyFill="1" applyBorder="1" applyAlignment="1" applyProtection="1">
      <alignment horizontal="left" vertical="center" wrapText="1"/>
    </xf>
    <xf numFmtId="0" fontId="4" fillId="3" borderId="5" xfId="1" applyFont="1" applyFill="1" applyBorder="1" applyAlignment="1" applyProtection="1">
      <alignment horizontal="left" vertical="center" wrapText="1"/>
    </xf>
    <xf numFmtId="0" fontId="8" fillId="3" borderId="3" xfId="0" applyFont="1" applyFill="1" applyBorder="1" applyAlignment="1" applyProtection="1">
      <alignment horizontal="center" vertical="center"/>
    </xf>
    <xf numFmtId="0" fontId="33" fillId="3" borderId="7" xfId="1" applyFont="1" applyFill="1" applyBorder="1" applyAlignment="1" applyProtection="1">
      <alignment horizontal="center" vertical="center"/>
    </xf>
    <xf numFmtId="0" fontId="33" fillId="3" borderId="8" xfId="1" applyFont="1" applyFill="1" applyBorder="1" applyAlignment="1" applyProtection="1">
      <alignment horizontal="center" vertical="center"/>
    </xf>
    <xf numFmtId="0" fontId="33" fillId="3" borderId="5" xfId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top" wrapText="1"/>
    </xf>
    <xf numFmtId="0" fontId="4" fillId="3" borderId="5" xfId="0" applyFont="1" applyFill="1" applyBorder="1" applyAlignment="1" applyProtection="1">
      <alignment horizontal="left" vertical="top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2" fillId="3" borderId="7" xfId="1" applyFont="1" applyFill="1" applyBorder="1" applyAlignment="1" applyProtection="1">
      <alignment horizontal="center" vertical="center" wrapText="1"/>
      <protection locked="0"/>
    </xf>
    <xf numFmtId="0" fontId="2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8" xfId="1" applyFont="1" applyFill="1" applyBorder="1" applyAlignment="1" applyProtection="1">
      <alignment horizontal="left" vertical="center"/>
    </xf>
    <xf numFmtId="0" fontId="4" fillId="3" borderId="5" xfId="1" applyFont="1" applyFill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</xf>
    <xf numFmtId="0" fontId="2" fillId="3" borderId="7" xfId="1" applyFont="1" applyFill="1" applyBorder="1" applyAlignment="1" applyProtection="1">
      <alignment horizontal="center" vertical="center"/>
    </xf>
    <xf numFmtId="0" fontId="2" fillId="3" borderId="8" xfId="1" applyFont="1" applyFill="1" applyBorder="1" applyAlignment="1" applyProtection="1">
      <alignment horizontal="center" vertical="center"/>
    </xf>
    <xf numFmtId="0" fontId="2" fillId="3" borderId="5" xfId="1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8" xfId="0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left" vertical="top" wrapText="1"/>
    </xf>
    <xf numFmtId="0" fontId="11" fillId="3" borderId="5" xfId="0" applyFont="1" applyFill="1" applyBorder="1" applyAlignment="1" applyProtection="1">
      <alignment horizontal="left" vertical="top" wrapText="1"/>
    </xf>
    <xf numFmtId="0" fontId="24" fillId="0" borderId="7" xfId="0" applyFont="1" applyBorder="1" applyAlignment="1" applyProtection="1">
      <alignment horizontal="center" vertical="center" wrapText="1"/>
    </xf>
    <xf numFmtId="0" fontId="24" fillId="0" borderId="8" xfId="0" applyFont="1" applyBorder="1" applyAlignment="1" applyProtection="1">
      <alignment horizontal="center" vertical="center" wrapText="1"/>
    </xf>
    <xf numFmtId="0" fontId="26" fillId="0" borderId="8" xfId="0" applyFont="1" applyBorder="1" applyAlignment="1" applyProtection="1">
      <alignment horizontal="center" vertical="center"/>
    </xf>
    <xf numFmtId="0" fontId="26" fillId="0" borderId="5" xfId="0" applyFont="1" applyBorder="1" applyAlignment="1" applyProtection="1">
      <alignment horizontal="center" vertical="center"/>
    </xf>
    <xf numFmtId="0" fontId="22" fillId="3" borderId="7" xfId="0" applyFont="1" applyFill="1" applyBorder="1" applyAlignment="1" applyProtection="1">
      <alignment horizontal="center" vertical="center" wrapText="1"/>
    </xf>
    <xf numFmtId="0" fontId="22" fillId="3" borderId="8" xfId="0" applyFont="1" applyFill="1" applyBorder="1" applyAlignment="1" applyProtection="1">
      <alignment horizontal="center" vertical="center" wrapText="1"/>
    </xf>
    <xf numFmtId="0" fontId="22" fillId="3" borderId="5" xfId="0" applyFont="1" applyFill="1" applyBorder="1" applyAlignment="1" applyProtection="1">
      <alignment horizontal="center" vertical="center" wrapText="1"/>
    </xf>
    <xf numFmtId="0" fontId="16" fillId="3" borderId="8" xfId="0" applyFont="1" applyFill="1" applyBorder="1" applyAlignment="1" applyProtection="1">
      <alignment horizontal="center" vertical="center" wrapText="1"/>
    </xf>
    <xf numFmtId="0" fontId="16" fillId="3" borderId="5" xfId="0" applyFont="1" applyFill="1" applyBorder="1" applyAlignment="1" applyProtection="1">
      <alignment horizontal="center" vertical="center" wrapText="1"/>
    </xf>
    <xf numFmtId="0" fontId="25" fillId="0" borderId="4" xfId="0" applyFont="1" applyBorder="1" applyAlignment="1" applyProtection="1">
      <alignment horizontal="center" vertical="center"/>
    </xf>
    <xf numFmtId="0" fontId="25" fillId="0" borderId="9" xfId="0" applyFont="1" applyBorder="1" applyAlignment="1" applyProtection="1">
      <alignment horizontal="center" vertical="center"/>
    </xf>
    <xf numFmtId="0" fontId="25" fillId="0" borderId="10" xfId="0" applyFont="1" applyBorder="1" applyAlignment="1" applyProtection="1">
      <alignment horizontal="center" vertical="center"/>
    </xf>
    <xf numFmtId="0" fontId="25" fillId="0" borderId="11" xfId="0" applyFont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 textRotation="90" wrapText="1"/>
    </xf>
    <xf numFmtId="0" fontId="12" fillId="3" borderId="8" xfId="0" applyFont="1" applyFill="1" applyBorder="1" applyAlignment="1" applyProtection="1">
      <alignment horizontal="center" vertical="center" wrapText="1"/>
    </xf>
    <xf numFmtId="0" fontId="23" fillId="0" borderId="7" xfId="0" applyFont="1" applyBorder="1" applyAlignment="1" applyProtection="1">
      <alignment horizontal="center" vertical="center" wrapText="1"/>
    </xf>
    <xf numFmtId="0" fontId="23" fillId="0" borderId="8" xfId="0" applyFont="1" applyBorder="1" applyAlignment="1" applyProtection="1">
      <alignment horizontal="center" vertical="center" wrapText="1"/>
    </xf>
    <xf numFmtId="0" fontId="23" fillId="0" borderId="5" xfId="0" applyFont="1" applyBorder="1" applyAlignment="1" applyProtection="1">
      <alignment horizontal="center" vertical="center" wrapText="1"/>
    </xf>
    <xf numFmtId="0" fontId="11" fillId="0" borderId="7" xfId="1" applyFont="1" applyBorder="1" applyAlignment="1" applyProtection="1">
      <alignment horizontal="left" vertical="center" wrapText="1"/>
    </xf>
    <xf numFmtId="0" fontId="11" fillId="0" borderId="5" xfId="1" applyFont="1" applyBorder="1" applyAlignment="1" applyProtection="1">
      <alignment horizontal="left" vertical="center" wrapText="1"/>
    </xf>
    <xf numFmtId="0" fontId="48" fillId="3" borderId="3" xfId="0" applyFont="1" applyFill="1" applyBorder="1" applyAlignment="1" applyProtection="1">
      <alignment horizontal="center" vertical="center"/>
    </xf>
    <xf numFmtId="0" fontId="12" fillId="0" borderId="3" xfId="1" applyFont="1" applyFill="1" applyBorder="1" applyAlignment="1" applyProtection="1">
      <alignment horizontal="center" vertical="center"/>
    </xf>
    <xf numFmtId="0" fontId="38" fillId="3" borderId="8" xfId="1" applyFont="1" applyFill="1" applyBorder="1" applyAlignment="1" applyProtection="1">
      <alignment horizontal="left" vertical="center"/>
    </xf>
    <xf numFmtId="0" fontId="38" fillId="3" borderId="5" xfId="1" applyFont="1" applyFill="1" applyBorder="1" applyAlignment="1" applyProtection="1">
      <alignment horizontal="left" vertical="center"/>
    </xf>
    <xf numFmtId="0" fontId="41" fillId="0" borderId="3" xfId="0" applyFont="1" applyBorder="1" applyAlignment="1" applyProtection="1">
      <alignment horizontal="center" vertical="center" wrapText="1"/>
    </xf>
    <xf numFmtId="0" fontId="41" fillId="0" borderId="6" xfId="0" applyFont="1" applyBorder="1" applyAlignment="1" applyProtection="1">
      <alignment horizontal="center" vertical="center" wrapText="1"/>
    </xf>
    <xf numFmtId="0" fontId="13" fillId="3" borderId="10" xfId="0" applyFont="1" applyFill="1" applyBorder="1" applyAlignment="1" applyProtection="1">
      <alignment horizontal="center" vertical="center" wrapText="1"/>
      <protection locked="0"/>
    </xf>
    <xf numFmtId="0" fontId="13" fillId="3" borderId="11" xfId="0" applyFont="1" applyFill="1" applyBorder="1" applyAlignment="1" applyProtection="1">
      <alignment horizontal="center" vertical="center" wrapText="1"/>
      <protection locked="0"/>
    </xf>
    <xf numFmtId="0" fontId="38" fillId="0" borderId="7" xfId="0" applyFont="1" applyBorder="1" applyAlignment="1" applyProtection="1">
      <alignment horizontal="left" vertical="center" wrapText="1"/>
    </xf>
    <xf numFmtId="0" fontId="38" fillId="0" borderId="5" xfId="0" applyFont="1" applyBorder="1" applyAlignment="1" applyProtection="1">
      <alignment horizontal="left" vertical="center" wrapText="1"/>
    </xf>
    <xf numFmtId="0" fontId="38" fillId="0" borderId="7" xfId="1" applyFont="1" applyBorder="1" applyAlignment="1" applyProtection="1">
      <alignment horizontal="left" vertical="center" wrapText="1"/>
    </xf>
    <xf numFmtId="0" fontId="38" fillId="0" borderId="5" xfId="1" applyFont="1" applyBorder="1" applyAlignment="1" applyProtection="1">
      <alignment horizontal="left" vertical="center" wrapText="1"/>
    </xf>
    <xf numFmtId="0" fontId="11" fillId="3" borderId="7" xfId="1" applyFont="1" applyFill="1" applyBorder="1" applyAlignment="1" applyProtection="1">
      <alignment horizontal="left" vertical="center" wrapText="1"/>
    </xf>
    <xf numFmtId="0" fontId="11" fillId="3" borderId="5" xfId="1" applyFont="1" applyFill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top" wrapText="1"/>
    </xf>
    <xf numFmtId="0" fontId="11" fillId="0" borderId="5" xfId="0" applyFont="1" applyBorder="1" applyAlignment="1" applyProtection="1">
      <alignment horizontal="left" vertical="top" wrapText="1"/>
    </xf>
    <xf numFmtId="0" fontId="11" fillId="0" borderId="3" xfId="0" applyFont="1" applyBorder="1" applyAlignment="1" applyProtection="1">
      <alignment horizontal="left" vertical="top" wrapText="1"/>
    </xf>
    <xf numFmtId="0" fontId="11" fillId="3" borderId="7" xfId="1" applyFont="1" applyFill="1" applyBorder="1" applyAlignment="1" applyProtection="1">
      <alignment horizontal="left" vertical="top" wrapText="1"/>
    </xf>
    <xf numFmtId="0" fontId="11" fillId="3" borderId="5" xfId="1" applyFont="1" applyFill="1" applyBorder="1" applyAlignment="1" applyProtection="1">
      <alignment horizontal="left" vertical="top" wrapText="1"/>
    </xf>
    <xf numFmtId="0" fontId="11" fillId="0" borderId="7" xfId="1" applyFont="1" applyBorder="1" applyAlignment="1" applyProtection="1">
      <alignment horizontal="left" vertical="top" wrapText="1"/>
    </xf>
    <xf numFmtId="0" fontId="11" fillId="0" borderId="5" xfId="1" applyFont="1" applyBorder="1" applyAlignment="1" applyProtection="1">
      <alignment horizontal="left" vertical="top" wrapText="1"/>
    </xf>
    <xf numFmtId="0" fontId="12" fillId="3" borderId="0" xfId="0" applyFont="1" applyFill="1" applyAlignment="1"/>
    <xf numFmtId="0" fontId="47" fillId="3" borderId="0" xfId="0" applyFont="1" applyFill="1" applyAlignment="1"/>
    <xf numFmtId="0" fontId="47" fillId="3" borderId="0" xfId="0" applyFont="1" applyFill="1" applyBorder="1" applyAlignment="1"/>
    <xf numFmtId="0" fontId="40" fillId="3" borderId="3" xfId="0" applyFont="1" applyFill="1" applyBorder="1" applyAlignment="1" applyProtection="1">
      <alignment horizontal="center" vertical="center"/>
    </xf>
    <xf numFmtId="0" fontId="12" fillId="3" borderId="7" xfId="1" applyFont="1" applyFill="1" applyBorder="1" applyAlignment="1" applyProtection="1">
      <alignment horizontal="center" vertical="center"/>
    </xf>
    <xf numFmtId="0" fontId="12" fillId="3" borderId="8" xfId="1" applyFont="1" applyFill="1" applyBorder="1" applyAlignment="1" applyProtection="1">
      <alignment horizontal="center" vertical="center"/>
    </xf>
    <xf numFmtId="0" fontId="12" fillId="3" borderId="5" xfId="1" applyFont="1" applyFill="1" applyBorder="1" applyAlignment="1" applyProtection="1">
      <alignment horizontal="center" vertical="center"/>
    </xf>
    <xf numFmtId="0" fontId="11" fillId="3" borderId="8" xfId="1" applyFont="1" applyFill="1" applyBorder="1" applyAlignment="1" applyProtection="1">
      <alignment horizontal="left" vertical="center"/>
    </xf>
    <xf numFmtId="0" fontId="11" fillId="3" borderId="5" xfId="1" applyFont="1" applyFill="1" applyBorder="1" applyAlignment="1" applyProtection="1">
      <alignment horizontal="left" vertical="center"/>
    </xf>
    <xf numFmtId="0" fontId="13" fillId="3" borderId="3" xfId="0" applyFont="1" applyFill="1" applyBorder="1" applyAlignment="1" applyProtection="1">
      <alignment horizontal="center" vertical="center" wrapText="1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13" fillId="3" borderId="8" xfId="0" applyFont="1" applyFill="1" applyBorder="1" applyAlignment="1" applyProtection="1">
      <alignment horizontal="center" vertical="center" wrapText="1"/>
      <protection locked="0"/>
    </xf>
    <xf numFmtId="0" fontId="11" fillId="3" borderId="7" xfId="0" applyFont="1" applyFill="1" applyBorder="1" applyAlignment="1" applyProtection="1">
      <alignment horizontal="left" vertical="center" wrapText="1"/>
    </xf>
    <xf numFmtId="0" fontId="11" fillId="3" borderId="5" xfId="0" applyFont="1" applyFill="1" applyBorder="1" applyAlignment="1" applyProtection="1">
      <alignment horizontal="left" vertical="center" wrapText="1"/>
    </xf>
    <xf numFmtId="0" fontId="13" fillId="3" borderId="7" xfId="0" applyFont="1" applyFill="1" applyBorder="1" applyAlignment="1" applyProtection="1">
      <alignment horizontal="center" vertical="center" wrapText="1"/>
    </xf>
    <xf numFmtId="0" fontId="13" fillId="3" borderId="8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/>
    </xf>
    <xf numFmtId="0" fontId="14" fillId="3" borderId="9" xfId="0" applyFont="1" applyFill="1" applyBorder="1" applyAlignment="1" applyProtection="1">
      <alignment horizontal="center" vertical="center"/>
    </xf>
    <xf numFmtId="0" fontId="14" fillId="3" borderId="10" xfId="0" applyFont="1" applyFill="1" applyBorder="1" applyAlignment="1" applyProtection="1">
      <alignment horizontal="center" vertical="center"/>
    </xf>
    <xf numFmtId="0" fontId="14" fillId="3" borderId="11" xfId="0" applyFont="1" applyFill="1" applyBorder="1" applyAlignment="1" applyProtection="1">
      <alignment horizontal="center" vertical="center"/>
    </xf>
    <xf numFmtId="0" fontId="12" fillId="3" borderId="7" xfId="0" applyFont="1" applyFill="1" applyBorder="1" applyAlignment="1" applyProtection="1">
      <alignment horizontal="center" vertical="center" wrapText="1"/>
      <protection locked="0"/>
    </xf>
    <xf numFmtId="0" fontId="12" fillId="3" borderId="8" xfId="0" applyFont="1" applyFill="1" applyBorder="1" applyAlignment="1" applyProtection="1">
      <alignment horizontal="center" vertical="center" wrapText="1"/>
      <protection locked="0"/>
    </xf>
    <xf numFmtId="0" fontId="17" fillId="3" borderId="8" xfId="0" applyFont="1" applyFill="1" applyBorder="1" applyAlignment="1" applyProtection="1">
      <alignment horizontal="center" vertical="center"/>
    </xf>
    <xf numFmtId="0" fontId="17" fillId="3" borderId="5" xfId="0" applyFont="1" applyFill="1" applyBorder="1" applyAlignment="1" applyProtection="1">
      <alignment horizontal="center" vertical="center"/>
    </xf>
    <xf numFmtId="0" fontId="19" fillId="3" borderId="3" xfId="0" applyFont="1" applyFill="1" applyBorder="1" applyAlignment="1" applyProtection="1">
      <alignment horizontal="center" vertical="center"/>
    </xf>
    <xf numFmtId="0" fontId="47" fillId="3" borderId="0" xfId="0" applyFont="1" applyFill="1" applyBorder="1" applyAlignment="1" applyProtection="1">
      <alignment horizontal="center"/>
      <protection locked="0"/>
    </xf>
    <xf numFmtId="0" fontId="12" fillId="0" borderId="7" xfId="1" applyFont="1" applyFill="1" applyBorder="1" applyAlignment="1" applyProtection="1">
      <alignment horizontal="center" vertical="center"/>
    </xf>
    <xf numFmtId="0" fontId="12" fillId="0" borderId="8" xfId="1" applyFont="1" applyFill="1" applyBorder="1" applyAlignment="1" applyProtection="1">
      <alignment horizontal="center" vertical="center"/>
    </xf>
    <xf numFmtId="0" fontId="12" fillId="0" borderId="5" xfId="1" applyFont="1" applyFill="1" applyBorder="1" applyAlignment="1" applyProtection="1">
      <alignment horizontal="center" vertical="center"/>
    </xf>
    <xf numFmtId="0" fontId="11" fillId="3" borderId="7" xfId="0" applyFont="1" applyFill="1" applyBorder="1" applyAlignment="1" applyProtection="1">
      <alignment horizontal="center" vertical="top" wrapText="1"/>
    </xf>
    <xf numFmtId="0" fontId="11" fillId="3" borderId="5" xfId="0" applyFont="1" applyFill="1" applyBorder="1" applyAlignment="1" applyProtection="1">
      <alignment horizontal="center" vertical="top" wrapText="1"/>
    </xf>
    <xf numFmtId="0" fontId="11" fillId="3" borderId="12" xfId="0" applyFont="1" applyFill="1" applyBorder="1" applyAlignment="1" applyProtection="1">
      <alignment horizontal="center" vertical="top" wrapText="1"/>
    </xf>
    <xf numFmtId="0" fontId="11" fillId="3" borderId="13" xfId="0" applyFont="1" applyFill="1" applyBorder="1" applyAlignment="1" applyProtection="1">
      <alignment horizontal="center" vertical="top"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tabSelected="1" topLeftCell="A16" zoomScale="80" zoomScaleNormal="80" workbookViewId="0">
      <selection activeCell="V4" sqref="V4"/>
    </sheetView>
  </sheetViews>
  <sheetFormatPr defaultRowHeight="14.25"/>
  <cols>
    <col min="1" max="2" width="9.140625" style="2"/>
    <col min="3" max="3" width="43.5703125" style="2" customWidth="1"/>
    <col min="4" max="4" width="15" style="2" customWidth="1"/>
    <col min="5" max="5" width="12" style="2" customWidth="1"/>
    <col min="6" max="10" width="9.140625" style="2"/>
    <col min="11" max="11" width="11.140625" style="2" customWidth="1"/>
    <col min="12" max="12" width="13.42578125" style="2" customWidth="1"/>
    <col min="13" max="13" width="10.140625" style="2" customWidth="1"/>
    <col min="14" max="17" width="9.140625" style="1" hidden="1" customWidth="1"/>
    <col min="18" max="16384" width="9.140625" style="2"/>
  </cols>
  <sheetData>
    <row r="1" spans="1:20" ht="70.5" customHeight="1">
      <c r="A1" s="106" t="s">
        <v>36</v>
      </c>
      <c r="B1" s="107"/>
      <c r="C1" s="108" t="s">
        <v>31</v>
      </c>
      <c r="D1" s="108"/>
      <c r="E1" s="108"/>
      <c r="F1" s="108"/>
      <c r="G1" s="108"/>
      <c r="H1" s="108"/>
      <c r="I1" s="108"/>
      <c r="J1" s="109"/>
      <c r="K1" s="110" t="s">
        <v>57</v>
      </c>
      <c r="L1" s="111"/>
      <c r="M1" s="112"/>
    </row>
    <row r="2" spans="1:20" ht="72.75" customHeight="1">
      <c r="A2" s="113" t="s">
        <v>40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5"/>
      <c r="N2" s="3"/>
      <c r="O2" s="3"/>
      <c r="P2" s="3"/>
      <c r="Q2" s="3"/>
      <c r="R2" s="4"/>
      <c r="S2" s="4"/>
      <c r="T2" s="4"/>
    </row>
    <row r="3" spans="1:20" ht="48" customHeight="1">
      <c r="A3" s="116"/>
      <c r="B3" s="117"/>
      <c r="C3" s="117"/>
      <c r="D3" s="120" t="s">
        <v>30</v>
      </c>
      <c r="E3" s="120" t="s">
        <v>29</v>
      </c>
      <c r="F3" s="121" t="s">
        <v>28</v>
      </c>
      <c r="G3" s="121"/>
      <c r="H3" s="121"/>
      <c r="I3" s="121"/>
      <c r="J3" s="121"/>
      <c r="K3" s="120" t="s">
        <v>27</v>
      </c>
      <c r="L3" s="120" t="s">
        <v>26</v>
      </c>
      <c r="M3" s="120" t="s">
        <v>25</v>
      </c>
      <c r="N3" s="3"/>
      <c r="O3" s="3"/>
      <c r="P3" s="3"/>
      <c r="Q3" s="3"/>
      <c r="R3" s="4"/>
      <c r="S3" s="4"/>
      <c r="T3" s="4"/>
    </row>
    <row r="4" spans="1:20" ht="118.5" customHeight="1">
      <c r="A4" s="118"/>
      <c r="B4" s="119"/>
      <c r="C4" s="119"/>
      <c r="D4" s="120"/>
      <c r="E4" s="120"/>
      <c r="F4" s="5" t="s">
        <v>24</v>
      </c>
      <c r="G4" s="6" t="s">
        <v>23</v>
      </c>
      <c r="H4" s="6" t="s">
        <v>22</v>
      </c>
      <c r="I4" s="6" t="s">
        <v>21</v>
      </c>
      <c r="J4" s="58" t="s">
        <v>20</v>
      </c>
      <c r="K4" s="120"/>
      <c r="L4" s="120"/>
      <c r="M4" s="120"/>
    </row>
    <row r="5" spans="1:20" ht="35.25" customHeight="1">
      <c r="A5" s="124" t="s">
        <v>19</v>
      </c>
      <c r="B5" s="125"/>
      <c r="C5" s="126"/>
      <c r="D5" s="7">
        <v>1</v>
      </c>
      <c r="E5" s="7">
        <v>2</v>
      </c>
      <c r="F5" s="7">
        <v>3</v>
      </c>
      <c r="G5" s="7">
        <v>4</v>
      </c>
      <c r="H5" s="7">
        <v>5</v>
      </c>
      <c r="I5" s="7">
        <v>6</v>
      </c>
      <c r="J5" s="7">
        <v>7</v>
      </c>
      <c r="K5" s="7">
        <v>8</v>
      </c>
      <c r="L5" s="7">
        <v>9</v>
      </c>
      <c r="M5" s="7">
        <v>10</v>
      </c>
      <c r="N5" s="129" t="s">
        <v>18</v>
      </c>
      <c r="O5" s="129"/>
      <c r="P5" s="129" t="s">
        <v>17</v>
      </c>
      <c r="Q5" s="129"/>
    </row>
    <row r="6" spans="1:20" ht="37.5" customHeight="1">
      <c r="A6" s="8">
        <v>1</v>
      </c>
      <c r="B6" s="127" t="s">
        <v>16</v>
      </c>
      <c r="C6" s="128"/>
      <c r="D6" s="54">
        <f>SUM(Աջափնյակ:Սյունիք!D6)</f>
        <v>0</v>
      </c>
      <c r="E6" s="54">
        <f>SUM(Աջափնյակ:Սյունիք!E6)</f>
        <v>1215</v>
      </c>
      <c r="F6" s="54">
        <f>SUM(Աջափնյակ:Սյունիք!F6)</f>
        <v>60</v>
      </c>
      <c r="G6" s="54">
        <f>SUM(Աջափնյակ:Սյունիք!G6)</f>
        <v>1150</v>
      </c>
      <c r="H6" s="54">
        <f>SUM(Աջափնյակ:Սյունիք!H6)</f>
        <v>3</v>
      </c>
      <c r="I6" s="54">
        <f>SUM(Աջափնյակ:Սյունիք!I6)</f>
        <v>1</v>
      </c>
      <c r="J6" s="54">
        <f>SUM(Աջափնյակ:Սյունիք!J6)</f>
        <v>1214</v>
      </c>
      <c r="K6" s="54">
        <f>SUM(Աջափնյակ:Սյունիք!K6)</f>
        <v>0</v>
      </c>
      <c r="L6" s="54">
        <f>SUM(Աջափնյակ:Սյունիք!L6)</f>
        <v>1</v>
      </c>
      <c r="M6" s="54">
        <f>SUM(Աջափնյակ:Սյունիք!M6)</f>
        <v>182</v>
      </c>
      <c r="N6" s="9">
        <f t="shared" ref="N6:N16" si="0">D6+E6</f>
        <v>1215</v>
      </c>
      <c r="O6" s="9">
        <f t="shared" ref="O6:O16" si="1">J6+K6+L6</f>
        <v>1215</v>
      </c>
      <c r="P6" s="9">
        <f t="shared" ref="P6:P16" si="2">J6</f>
        <v>1214</v>
      </c>
      <c r="Q6" s="9">
        <f t="shared" ref="Q6:Q16" si="3">F6+G6+H6+I6</f>
        <v>1214</v>
      </c>
      <c r="R6" s="10"/>
      <c r="S6" s="10"/>
      <c r="T6" s="10"/>
    </row>
    <row r="7" spans="1:20" ht="32.25" customHeight="1">
      <c r="A7" s="8">
        <v>2</v>
      </c>
      <c r="B7" s="127" t="s">
        <v>15</v>
      </c>
      <c r="C7" s="128"/>
      <c r="D7" s="54">
        <f>SUM(Աջափնյակ:Սյունիք!D7)</f>
        <v>15</v>
      </c>
      <c r="E7" s="54">
        <f>SUM(Աջափնյակ:Սյունիք!E7)</f>
        <v>733</v>
      </c>
      <c r="F7" s="54">
        <f>SUM(Աջափնյակ:Սյունիք!F7)</f>
        <v>15</v>
      </c>
      <c r="G7" s="54">
        <f>SUM(Աջափնյակ:Սյունիք!G7)</f>
        <v>700</v>
      </c>
      <c r="H7" s="54">
        <f>SUM(Աջափնյակ:Սյունիք!H7)</f>
        <v>17</v>
      </c>
      <c r="I7" s="54">
        <f>SUM(Աջափնյակ:Սյունիք!I7)</f>
        <v>8</v>
      </c>
      <c r="J7" s="54">
        <f>SUM(Աջափնյակ:Սյունիք!J7)</f>
        <v>740</v>
      </c>
      <c r="K7" s="54">
        <f>SUM(Աջափնյակ:Սյունիք!K7)</f>
        <v>0</v>
      </c>
      <c r="L7" s="54">
        <f>SUM(Աջափնյակ:Սյունիք!L7)</f>
        <v>8</v>
      </c>
      <c r="M7" s="54">
        <f>SUM(Աջափնյակ:Սյունիք!M7)</f>
        <v>192</v>
      </c>
      <c r="N7" s="9">
        <f t="shared" si="0"/>
        <v>748</v>
      </c>
      <c r="O7" s="9">
        <f t="shared" si="1"/>
        <v>748</v>
      </c>
      <c r="P7" s="9">
        <f t="shared" si="2"/>
        <v>740</v>
      </c>
      <c r="Q7" s="9">
        <f t="shared" si="3"/>
        <v>740</v>
      </c>
    </row>
    <row r="8" spans="1:20" ht="32.25" customHeight="1">
      <c r="A8" s="8">
        <v>3</v>
      </c>
      <c r="B8" s="127" t="s">
        <v>14</v>
      </c>
      <c r="C8" s="128"/>
      <c r="D8" s="54">
        <f>SUM(Աջափնյակ:Սյունիք!D8)</f>
        <v>0</v>
      </c>
      <c r="E8" s="54">
        <f>SUM(Աջափնյակ:Սյունիք!E8)</f>
        <v>124</v>
      </c>
      <c r="F8" s="54">
        <f>SUM(Աջափնյակ:Սյունիք!F8)</f>
        <v>11</v>
      </c>
      <c r="G8" s="54">
        <f>SUM(Աջափնյակ:Սյունիք!G8)</f>
        <v>113</v>
      </c>
      <c r="H8" s="54">
        <f>SUM(Աջափնյակ:Սյունիք!H8)</f>
        <v>0</v>
      </c>
      <c r="I8" s="54">
        <f>SUM(Աջափնյակ:Սյունիք!I8)</f>
        <v>0</v>
      </c>
      <c r="J8" s="54">
        <f>SUM(Աջափնյակ:Սյունիք!J8)</f>
        <v>124</v>
      </c>
      <c r="K8" s="54">
        <f>SUM(Աջափնյակ:Սյունիք!K8)</f>
        <v>0</v>
      </c>
      <c r="L8" s="54">
        <f>SUM(Աջափնյակ:Սյունիք!L8)</f>
        <v>0</v>
      </c>
      <c r="M8" s="54">
        <f>SUM(Աջափնյակ:Սյունիք!M8)</f>
        <v>44</v>
      </c>
      <c r="N8" s="9">
        <f t="shared" si="0"/>
        <v>124</v>
      </c>
      <c r="O8" s="9">
        <f t="shared" si="1"/>
        <v>124</v>
      </c>
      <c r="P8" s="9">
        <f t="shared" si="2"/>
        <v>124</v>
      </c>
      <c r="Q8" s="9">
        <f t="shared" si="3"/>
        <v>124</v>
      </c>
    </row>
    <row r="9" spans="1:20" ht="51.75" customHeight="1">
      <c r="A9" s="8">
        <v>4</v>
      </c>
      <c r="B9" s="127" t="s">
        <v>13</v>
      </c>
      <c r="C9" s="128"/>
      <c r="D9" s="54">
        <f>SUM(Աջափնյակ:Սյունիք!D9)</f>
        <v>3</v>
      </c>
      <c r="E9" s="54">
        <f>SUM(Աջափնյակ:Սյունիք!E9)</f>
        <v>352</v>
      </c>
      <c r="F9" s="54">
        <f>SUM(Աջափնյակ:Սյունիք!F9)</f>
        <v>295</v>
      </c>
      <c r="G9" s="54">
        <f>SUM(Աջափնյակ:Սյունիք!G9)</f>
        <v>49</v>
      </c>
      <c r="H9" s="54">
        <f>SUM(Աջափնյակ:Սյունիք!H9)</f>
        <v>2</v>
      </c>
      <c r="I9" s="54">
        <f>SUM(Աջափնյակ:Սյունիք!I9)</f>
        <v>7</v>
      </c>
      <c r="J9" s="54">
        <f>SUM(Աջափնյակ:Սյունիք!J9)</f>
        <v>353</v>
      </c>
      <c r="K9" s="54">
        <f>SUM(Աջափնյակ:Սյունիք!K9)</f>
        <v>0</v>
      </c>
      <c r="L9" s="54">
        <f>SUM(Աջափնյակ:Սյունիք!L9)</f>
        <v>2</v>
      </c>
      <c r="M9" s="54">
        <f>SUM(Աջափնյակ:Սյունիք!M9)</f>
        <v>62</v>
      </c>
      <c r="N9" s="9">
        <f t="shared" si="0"/>
        <v>355</v>
      </c>
      <c r="O9" s="9">
        <f t="shared" si="1"/>
        <v>355</v>
      </c>
      <c r="P9" s="9">
        <f t="shared" si="2"/>
        <v>353</v>
      </c>
      <c r="Q9" s="9">
        <f t="shared" si="3"/>
        <v>353</v>
      </c>
    </row>
    <row r="10" spans="1:20" ht="37.5" customHeight="1">
      <c r="A10" s="8">
        <v>5</v>
      </c>
      <c r="B10" s="127" t="s">
        <v>12</v>
      </c>
      <c r="C10" s="128"/>
      <c r="D10" s="54">
        <f>SUM(Աջափնյակ:Սյունիք!D10)</f>
        <v>0</v>
      </c>
      <c r="E10" s="54">
        <f>SUM(Աջափնյակ:Սյունիք!E10)</f>
        <v>2032</v>
      </c>
      <c r="F10" s="54">
        <f>SUM(Աջափնյակ:Սյունիք!F10)</f>
        <v>87</v>
      </c>
      <c r="G10" s="54">
        <f>SUM(Աջափնյակ:Սյունիք!G10)</f>
        <v>1918</v>
      </c>
      <c r="H10" s="54">
        <f>SUM(Աջափնյակ:Սյունիք!H10)</f>
        <v>22</v>
      </c>
      <c r="I10" s="54">
        <f>SUM(Աջափնյակ:Սյունիք!I10)</f>
        <v>5</v>
      </c>
      <c r="J10" s="54">
        <f>SUM(Աջափնյակ:Սյունիք!J10)</f>
        <v>2032</v>
      </c>
      <c r="K10" s="54">
        <f>SUM(Աջափնյակ:Սյունիք!K10)</f>
        <v>0</v>
      </c>
      <c r="L10" s="54">
        <f>SUM(Աջափնյակ:Սյունիք!L10)</f>
        <v>0</v>
      </c>
      <c r="M10" s="54">
        <f>SUM(Աջափնյակ:Սյունիք!M10)</f>
        <v>15</v>
      </c>
      <c r="N10" s="9">
        <f t="shared" si="0"/>
        <v>2032</v>
      </c>
      <c r="O10" s="9">
        <f t="shared" si="1"/>
        <v>2032</v>
      </c>
      <c r="P10" s="9">
        <f t="shared" si="2"/>
        <v>2032</v>
      </c>
      <c r="Q10" s="9">
        <f t="shared" si="3"/>
        <v>2032</v>
      </c>
    </row>
    <row r="11" spans="1:20" ht="63.75" customHeight="1">
      <c r="A11" s="11">
        <v>6</v>
      </c>
      <c r="B11" s="122" t="s">
        <v>11</v>
      </c>
      <c r="C11" s="123"/>
      <c r="D11" s="54">
        <f>SUM(Աջափնյակ:Սյունիք!D11)</f>
        <v>0</v>
      </c>
      <c r="E11" s="54">
        <f>SUM(Աջափնյակ:Սյունիք!E11)</f>
        <v>136</v>
      </c>
      <c r="F11" s="54">
        <f>SUM(Աջափնյակ:Սյունիք!F11)</f>
        <v>7</v>
      </c>
      <c r="G11" s="54">
        <f>SUM(Աջափնյակ:Սյունիք!G11)</f>
        <v>129</v>
      </c>
      <c r="H11" s="54">
        <f>SUM(Աջափնյակ:Սյունիք!H11)</f>
        <v>0</v>
      </c>
      <c r="I11" s="54">
        <f>SUM(Աջափնյակ:Սյունիք!I11)</f>
        <v>0</v>
      </c>
      <c r="J11" s="54">
        <f>SUM(Աջափնյակ:Սյունիք!J11)</f>
        <v>136</v>
      </c>
      <c r="K11" s="54">
        <f>SUM(Աջափնյակ:Սյունիք!K11)</f>
        <v>0</v>
      </c>
      <c r="L11" s="54">
        <f>SUM(Աջափնյակ:Սյունիք!L11)</f>
        <v>0</v>
      </c>
      <c r="M11" s="54">
        <f>SUM(Աջափնյակ:Սյունիք!M11)</f>
        <v>3</v>
      </c>
      <c r="N11" s="9">
        <f t="shared" si="0"/>
        <v>136</v>
      </c>
      <c r="O11" s="9">
        <f t="shared" si="1"/>
        <v>136</v>
      </c>
      <c r="P11" s="9">
        <f t="shared" si="2"/>
        <v>136</v>
      </c>
      <c r="Q11" s="9">
        <f t="shared" si="3"/>
        <v>136</v>
      </c>
    </row>
    <row r="12" spans="1:20" ht="44.25" customHeight="1">
      <c r="A12" s="11">
        <v>7</v>
      </c>
      <c r="B12" s="122" t="s">
        <v>10</v>
      </c>
      <c r="C12" s="123"/>
      <c r="D12" s="54">
        <f>SUM(Աջափնյակ:Սյունիք!D12)</f>
        <v>0</v>
      </c>
      <c r="E12" s="54">
        <f>SUM(Աջափնյակ:Սյունիք!E12)</f>
        <v>90</v>
      </c>
      <c r="F12" s="54">
        <f>SUM(Աջափնյակ:Սյունիք!F12)</f>
        <v>6</v>
      </c>
      <c r="G12" s="54">
        <f>SUM(Աջափնյակ:Սյունիք!G12)</f>
        <v>84</v>
      </c>
      <c r="H12" s="54">
        <f>SUM(Աջափնյակ:Սյունիք!H12)</f>
        <v>0</v>
      </c>
      <c r="I12" s="54">
        <f>SUM(Աջափնյակ:Սյունիք!I12)</f>
        <v>0</v>
      </c>
      <c r="J12" s="54">
        <f>SUM(Աջափնյակ:Սյունիք!J12)</f>
        <v>90</v>
      </c>
      <c r="K12" s="54">
        <f>SUM(Աջափնյակ:Սյունիք!K12)</f>
        <v>0</v>
      </c>
      <c r="L12" s="54">
        <f>SUM(Աջափնյակ:Սյունիք!L12)</f>
        <v>0</v>
      </c>
      <c r="M12" s="54">
        <f>SUM(Աջափնյակ:Սյունիք!M12)</f>
        <v>0</v>
      </c>
      <c r="N12" s="9">
        <f t="shared" si="0"/>
        <v>90</v>
      </c>
      <c r="O12" s="9">
        <f t="shared" si="1"/>
        <v>90</v>
      </c>
      <c r="P12" s="9">
        <f t="shared" si="2"/>
        <v>90</v>
      </c>
      <c r="Q12" s="9">
        <f t="shared" si="3"/>
        <v>90</v>
      </c>
    </row>
    <row r="13" spans="1:20" ht="51" customHeight="1">
      <c r="A13" s="11">
        <v>8</v>
      </c>
      <c r="B13" s="122" t="s">
        <v>9</v>
      </c>
      <c r="C13" s="123"/>
      <c r="D13" s="54">
        <f>SUM(Աջափնյակ:Սյունիք!D13)</f>
        <v>0</v>
      </c>
      <c r="E13" s="54">
        <f>SUM(Աջափնյակ:Սյունիք!E13)</f>
        <v>62</v>
      </c>
      <c r="F13" s="54">
        <f>SUM(Աջափնյակ:Սյունիք!F13)</f>
        <v>2</v>
      </c>
      <c r="G13" s="54">
        <f>SUM(Աջափնյակ:Սյունիք!G13)</f>
        <v>60</v>
      </c>
      <c r="H13" s="54">
        <f>SUM(Աջափնյակ:Սյունիք!H13)</f>
        <v>0</v>
      </c>
      <c r="I13" s="54">
        <f>SUM(Աջափնյակ:Սյունիք!I13)</f>
        <v>0</v>
      </c>
      <c r="J13" s="54">
        <f>SUM(Աջափնյակ:Սյունիք!J13)</f>
        <v>62</v>
      </c>
      <c r="K13" s="54">
        <f>SUM(Աջափնյակ:Սյունիք!K13)</f>
        <v>0</v>
      </c>
      <c r="L13" s="54">
        <f>SUM(Աջափնյակ:Սյունիք!L13)</f>
        <v>0</v>
      </c>
      <c r="M13" s="54">
        <f>SUM(Աջափնյակ:Սյունիք!M13)</f>
        <v>1</v>
      </c>
      <c r="N13" s="9">
        <f t="shared" si="0"/>
        <v>62</v>
      </c>
      <c r="O13" s="9">
        <f t="shared" si="1"/>
        <v>62</v>
      </c>
      <c r="P13" s="9">
        <f t="shared" si="2"/>
        <v>62</v>
      </c>
      <c r="Q13" s="9">
        <f t="shared" si="3"/>
        <v>62</v>
      </c>
    </row>
    <row r="14" spans="1:20" ht="34.5" customHeight="1">
      <c r="A14" s="11">
        <v>9</v>
      </c>
      <c r="B14" s="133" t="s">
        <v>8</v>
      </c>
      <c r="C14" s="134"/>
      <c r="D14" s="54">
        <f>SUM(Աջափնյակ:Սյունիք!D14)</f>
        <v>0</v>
      </c>
      <c r="E14" s="54">
        <f>SUM(Աջափնյակ:Սյունիք!E14)</f>
        <v>2583</v>
      </c>
      <c r="F14" s="54">
        <f>SUM(Աջափնյակ:Սյունիք!F14)</f>
        <v>24</v>
      </c>
      <c r="G14" s="54">
        <f>SUM(Աջափնյակ:Սյունիք!G14)</f>
        <v>2529</v>
      </c>
      <c r="H14" s="54">
        <f>SUM(Աջափնյակ:Սյունիք!H14)</f>
        <v>30</v>
      </c>
      <c r="I14" s="54">
        <f>SUM(Աջափնյակ:Սյունիք!I14)</f>
        <v>0</v>
      </c>
      <c r="J14" s="54">
        <f>SUM(Աջափնյակ:Սյունիք!J14)</f>
        <v>2583</v>
      </c>
      <c r="K14" s="54">
        <f>SUM(Աջափնյակ:Սյունիք!K14)</f>
        <v>0</v>
      </c>
      <c r="L14" s="54">
        <f>SUM(Աջափնյակ:Սյունիք!L14)</f>
        <v>0</v>
      </c>
      <c r="M14" s="54">
        <f>SUM(Աջափնյակ:Սյունիք!M14)</f>
        <v>6</v>
      </c>
      <c r="N14" s="9">
        <f t="shared" si="0"/>
        <v>2583</v>
      </c>
      <c r="O14" s="9">
        <f t="shared" si="1"/>
        <v>2583</v>
      </c>
      <c r="P14" s="9">
        <f t="shared" si="2"/>
        <v>2583</v>
      </c>
      <c r="Q14" s="9">
        <f t="shared" si="3"/>
        <v>2583</v>
      </c>
    </row>
    <row r="15" spans="1:20" ht="81" customHeight="1">
      <c r="A15" s="11">
        <v>10</v>
      </c>
      <c r="B15" s="133" t="s">
        <v>7</v>
      </c>
      <c r="C15" s="134"/>
      <c r="D15" s="54">
        <f>SUM(Աջափնյակ:Սյունիք!D15)</f>
        <v>215</v>
      </c>
      <c r="E15" s="54">
        <f>SUM(Աջափնյակ:Սյունիք!E15)</f>
        <v>420</v>
      </c>
      <c r="F15" s="54">
        <f>SUM(Աջափնյակ:Սյունիք!F15)</f>
        <v>373</v>
      </c>
      <c r="G15" s="54">
        <f>SUM(Աջափնյակ:Սյունիք!G15)</f>
        <v>55</v>
      </c>
      <c r="H15" s="54">
        <f>SUM(Աջափնյակ:Սյունիք!H15)</f>
        <v>5</v>
      </c>
      <c r="I15" s="54">
        <f>SUM(Աջափնյակ:Սյունիք!I15)</f>
        <v>11</v>
      </c>
      <c r="J15" s="54">
        <f>SUM(Աջափնյակ:Սյունիք!J15)</f>
        <v>444</v>
      </c>
      <c r="K15" s="54">
        <f>SUM(Աջափնյակ:Սյունիք!K15)</f>
        <v>29</v>
      </c>
      <c r="L15" s="54">
        <f>SUM(Աջափնյակ:Սյունիք!L15)</f>
        <v>157</v>
      </c>
      <c r="M15" s="54">
        <f>SUM(Աջափնյակ:Սյունիք!M15)</f>
        <v>194</v>
      </c>
      <c r="N15" s="9">
        <f t="shared" si="0"/>
        <v>635</v>
      </c>
      <c r="O15" s="9">
        <f t="shared" si="1"/>
        <v>630</v>
      </c>
      <c r="P15" s="9">
        <f t="shared" si="2"/>
        <v>444</v>
      </c>
      <c r="Q15" s="9">
        <f t="shared" si="3"/>
        <v>444</v>
      </c>
    </row>
    <row r="16" spans="1:20" ht="60.75" customHeight="1">
      <c r="A16" s="11">
        <v>11</v>
      </c>
      <c r="B16" s="133" t="s">
        <v>32</v>
      </c>
      <c r="C16" s="134"/>
      <c r="D16" s="54">
        <f>SUM(Աջափնյակ:Սյունիք!D16)</f>
        <v>0</v>
      </c>
      <c r="E16" s="54">
        <f>SUM(Աջափնյակ:Սյունիք!E16)</f>
        <v>24</v>
      </c>
      <c r="F16" s="54">
        <f>SUM(Աջափնյակ:Սյունիք!F16)</f>
        <v>15</v>
      </c>
      <c r="G16" s="54">
        <f>SUM(Աջափնյակ:Սյունիք!G16)</f>
        <v>8</v>
      </c>
      <c r="H16" s="54">
        <f>SUM(Աջափնյակ:Սյունիք!H16)</f>
        <v>0</v>
      </c>
      <c r="I16" s="54">
        <f>SUM(Աջափնյակ:Սյունիք!I16)</f>
        <v>1</v>
      </c>
      <c r="J16" s="54">
        <f>SUM(Աջափնյակ:Սյունիք!J16)</f>
        <v>24</v>
      </c>
      <c r="K16" s="54">
        <f>SUM(Աջափնյակ:Սյունիք!K16)</f>
        <v>0</v>
      </c>
      <c r="L16" s="54">
        <f>SUM(Աջափնյակ:Սյունիք!L16)</f>
        <v>0</v>
      </c>
      <c r="M16" s="54">
        <f>SUM(Աջափնյակ:Սյունիք!M16)</f>
        <v>2</v>
      </c>
      <c r="N16" s="9">
        <f t="shared" si="0"/>
        <v>24</v>
      </c>
      <c r="O16" s="9">
        <f t="shared" si="1"/>
        <v>24</v>
      </c>
      <c r="P16" s="9">
        <f t="shared" si="2"/>
        <v>24</v>
      </c>
      <c r="Q16" s="9">
        <f t="shared" si="3"/>
        <v>24</v>
      </c>
    </row>
    <row r="17" spans="1:23" ht="55.5" customHeight="1">
      <c r="A17" s="135" t="s">
        <v>6</v>
      </c>
      <c r="B17" s="135"/>
      <c r="C17" s="135"/>
      <c r="D17" s="138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</row>
    <row r="18" spans="1:23" ht="36.75" customHeight="1">
      <c r="A18" s="11">
        <v>1</v>
      </c>
      <c r="B18" s="136" t="s">
        <v>5</v>
      </c>
      <c r="C18" s="137"/>
      <c r="D18" s="54">
        <f>SUM(Աջափնյակ:Սյունիք!D18)</f>
        <v>5</v>
      </c>
      <c r="E18" s="54">
        <f>SUM(Աջափնյակ:Սյունիք!E18)</f>
        <v>71</v>
      </c>
      <c r="F18" s="54">
        <f>SUM(Աջափնյակ:Սյունիք!F18)</f>
        <v>19</v>
      </c>
      <c r="G18" s="54">
        <f>SUM(Աջափնյակ:Սյունիք!G18)</f>
        <v>55</v>
      </c>
      <c r="H18" s="54">
        <f>SUM(Աջափնյակ:Սյունիք!H18)</f>
        <v>1</v>
      </c>
      <c r="I18" s="54">
        <f>SUM(Աջափնյակ:Սյունիք!I18)</f>
        <v>0</v>
      </c>
      <c r="J18" s="54">
        <f>SUM(Աջափնյակ:Սյունիք!J18)</f>
        <v>75</v>
      </c>
      <c r="K18" s="54">
        <f>SUM(Աջափնյակ:Սյունիք!K18)</f>
        <v>0</v>
      </c>
      <c r="L18" s="54">
        <f>SUM(Աջափնյակ:Սյունիք!L18)</f>
        <v>1</v>
      </c>
      <c r="M18" s="54">
        <f>SUM(Աջափնյակ:Սյունիք!M18)</f>
        <v>17</v>
      </c>
      <c r="N18" s="9">
        <f>D18+E18</f>
        <v>76</v>
      </c>
      <c r="O18" s="9">
        <f>J18+K18+L18</f>
        <v>76</v>
      </c>
      <c r="P18" s="9">
        <f>J18</f>
        <v>75</v>
      </c>
      <c r="Q18" s="9">
        <f>F18+G18+H18+I18</f>
        <v>75</v>
      </c>
    </row>
    <row r="19" spans="1:23" ht="34.5" customHeight="1">
      <c r="A19" s="14">
        <v>2</v>
      </c>
      <c r="B19" s="136" t="s">
        <v>4</v>
      </c>
      <c r="C19" s="137"/>
      <c r="D19" s="54">
        <f>SUM(Աջափնյակ:Սյունիք!D19)</f>
        <v>42</v>
      </c>
      <c r="E19" s="54">
        <f>SUM(Աջափնյակ:Սյունիք!E19)</f>
        <v>795</v>
      </c>
      <c r="F19" s="54">
        <f>SUM(Աջափնյակ:Սյունիք!F19)</f>
        <v>137</v>
      </c>
      <c r="G19" s="54">
        <f>SUM(Աջափնյակ:Սյունիք!G19)</f>
        <v>285</v>
      </c>
      <c r="H19" s="54">
        <f>SUM(Աջափնյակ:Սյունիք!H19)</f>
        <v>25</v>
      </c>
      <c r="I19" s="54">
        <f>SUM(Աջափնյակ:Սյունիք!I19)</f>
        <v>20</v>
      </c>
      <c r="J19" s="54">
        <f>SUM(Աջափնյակ:Սյունիք!J19)</f>
        <v>467</v>
      </c>
      <c r="K19" s="54">
        <f>SUM(Աջափնյակ:Սյունիք!K19)</f>
        <v>9</v>
      </c>
      <c r="L19" s="54">
        <f>SUM(Աջափնյակ:Սյունիք!L19)</f>
        <v>358</v>
      </c>
      <c r="M19" s="54">
        <f>SUM(Աջափնյակ:Սյունիք!M19)</f>
        <v>22</v>
      </c>
      <c r="N19" s="9">
        <f>D19+E19</f>
        <v>837</v>
      </c>
      <c r="O19" s="9">
        <f>J19+K19+L19</f>
        <v>834</v>
      </c>
      <c r="P19" s="9">
        <f>J19</f>
        <v>467</v>
      </c>
      <c r="Q19" s="9">
        <f>F19+G19+H19+I19</f>
        <v>467</v>
      </c>
      <c r="R19" s="10"/>
      <c r="S19" s="10"/>
      <c r="T19" s="10"/>
      <c r="U19" s="10"/>
      <c r="V19" s="10"/>
      <c r="W19" s="10"/>
    </row>
    <row r="20" spans="1:23" ht="27.75" customHeight="1">
      <c r="A20" s="11">
        <v>3</v>
      </c>
      <c r="B20" s="127" t="s">
        <v>3</v>
      </c>
      <c r="C20" s="128"/>
      <c r="D20" s="54">
        <f>SUM(Աջափնյակ:Սյունիք!D20)</f>
        <v>7</v>
      </c>
      <c r="E20" s="54">
        <f>SUM(Աջափնյակ:Սյունիք!E20)</f>
        <v>96</v>
      </c>
      <c r="F20" s="54">
        <f>SUM(Աջափնյակ:Սյունիք!F20)</f>
        <v>12</v>
      </c>
      <c r="G20" s="54">
        <f>SUM(Աջափնյակ:Սյունիք!G20)</f>
        <v>79</v>
      </c>
      <c r="H20" s="54">
        <f>SUM(Աջափնյակ:Սյունիք!H20)</f>
        <v>1</v>
      </c>
      <c r="I20" s="54">
        <f>SUM(Աջափնյակ:Սյունիք!I20)</f>
        <v>0</v>
      </c>
      <c r="J20" s="54">
        <f>SUM(Աջափնյակ:Սյունիք!J20)</f>
        <v>92</v>
      </c>
      <c r="K20" s="54">
        <f>SUM(Աջափնյակ:Սյունիք!K20)</f>
        <v>1</v>
      </c>
      <c r="L20" s="54">
        <f>SUM(Աջափնյակ:Սյունիք!L20)</f>
        <v>10</v>
      </c>
      <c r="M20" s="54">
        <f>SUM(Աջափնյակ:Սյունիք!M20)</f>
        <v>5</v>
      </c>
      <c r="N20" s="9">
        <f>D20+E20</f>
        <v>103</v>
      </c>
      <c r="O20" s="9">
        <f>J20+K20+L20</f>
        <v>103</v>
      </c>
      <c r="P20" s="9">
        <f>J20</f>
        <v>92</v>
      </c>
      <c r="Q20" s="9">
        <f>F20+G20+H20+I20</f>
        <v>92</v>
      </c>
      <c r="R20" s="10"/>
      <c r="S20" s="10"/>
      <c r="T20" s="10"/>
      <c r="U20" s="10"/>
      <c r="V20" s="10"/>
      <c r="W20" s="10"/>
    </row>
    <row r="21" spans="1:23" ht="26.25" customHeight="1">
      <c r="A21" s="15">
        <v>4</v>
      </c>
      <c r="B21" s="127" t="s">
        <v>2</v>
      </c>
      <c r="C21" s="128"/>
      <c r="D21" s="54">
        <f>SUM(Աջափնյակ:Սյունիք!D21)</f>
        <v>35</v>
      </c>
      <c r="E21" s="54">
        <f>SUM(Աջափնյակ:Սյունիք!E21)</f>
        <v>362</v>
      </c>
      <c r="F21" s="54">
        <f>SUM(Աջափնյակ:Սյունիք!F21)</f>
        <v>94</v>
      </c>
      <c r="G21" s="54">
        <f>SUM(Աջափնյակ:Սյունիք!G21)</f>
        <v>184</v>
      </c>
      <c r="H21" s="54">
        <f>SUM(Աջափնյակ:Սյունիք!H21)</f>
        <v>15</v>
      </c>
      <c r="I21" s="54">
        <f>SUM(Աջափնյակ:Սյունիք!I21)</f>
        <v>17</v>
      </c>
      <c r="J21" s="54">
        <f>SUM(Աջափնյակ:Սյունիք!J21)</f>
        <v>310</v>
      </c>
      <c r="K21" s="54">
        <f>SUM(Աջափնյակ:Սյունիք!K21)</f>
        <v>15</v>
      </c>
      <c r="L21" s="54">
        <f>SUM(Աջափնյակ:Սյունիք!L21)</f>
        <v>71</v>
      </c>
      <c r="M21" s="54">
        <f>SUM(Աջափնյակ:Սյունիք!M21)</f>
        <v>21</v>
      </c>
      <c r="N21" s="9">
        <f>D21+E21</f>
        <v>397</v>
      </c>
      <c r="O21" s="9">
        <f>J21+K21+L21</f>
        <v>396</v>
      </c>
      <c r="P21" s="9">
        <f>J21</f>
        <v>310</v>
      </c>
      <c r="Q21" s="9">
        <f>F21+G21+H21+I21</f>
        <v>310</v>
      </c>
      <c r="R21" s="10"/>
      <c r="S21" s="10"/>
      <c r="T21" s="10"/>
      <c r="U21" s="10"/>
      <c r="V21" s="10"/>
      <c r="W21" s="10"/>
    </row>
    <row r="22" spans="1:23" ht="24.75" customHeight="1">
      <c r="A22" s="11">
        <v>5</v>
      </c>
      <c r="B22" s="140" t="s">
        <v>1</v>
      </c>
      <c r="C22" s="141"/>
      <c r="D22" s="54">
        <f>SUM(Աջափնյակ:Սյունիք!D22)</f>
        <v>95</v>
      </c>
      <c r="E22" s="54">
        <f>SUM(Աջափնյակ:Սյունիք!E22)</f>
        <v>92</v>
      </c>
      <c r="F22" s="54">
        <f>SUM(Աջափնյակ:Սյունիք!F22)</f>
        <v>10</v>
      </c>
      <c r="G22" s="54">
        <f>SUM(Աջափնյակ:Սյունիք!G22)</f>
        <v>66</v>
      </c>
      <c r="H22" s="54">
        <f>SUM(Աջափնյակ:Սյունիք!H22)</f>
        <v>1</v>
      </c>
      <c r="I22" s="54">
        <f>SUM(Աջափնյակ:Սյունիք!I22)</f>
        <v>3</v>
      </c>
      <c r="J22" s="54">
        <f>SUM(Աջափնյակ:Սյունիք!J22)</f>
        <v>80</v>
      </c>
      <c r="K22" s="54">
        <f>SUM(Աջափնյակ:Սյունիք!K22)</f>
        <v>5</v>
      </c>
      <c r="L22" s="54">
        <f>SUM(Աջափնյակ:Սյունիք!L22)</f>
        <v>99</v>
      </c>
      <c r="M22" s="54">
        <f>SUM(Աջափնյակ:Սյունիք!M22)</f>
        <v>1</v>
      </c>
      <c r="N22" s="9">
        <f>D22+E22</f>
        <v>187</v>
      </c>
      <c r="O22" s="9">
        <f>J22+K22+L22</f>
        <v>184</v>
      </c>
      <c r="P22" s="9">
        <f>J22</f>
        <v>80</v>
      </c>
      <c r="Q22" s="9">
        <f>F22+G22+H22+I22</f>
        <v>80</v>
      </c>
    </row>
    <row r="23" spans="1:23" ht="42" customHeight="1">
      <c r="A23" s="130" t="s">
        <v>0</v>
      </c>
      <c r="B23" s="131"/>
      <c r="C23" s="132"/>
      <c r="D23" s="103">
        <f>SUM(Աջափնյակ:Սյունիք!D23)</f>
        <v>417</v>
      </c>
      <c r="E23" s="103">
        <f>SUM(Աջափնյակ:Սյունիք!E23)</f>
        <v>9187</v>
      </c>
      <c r="F23" s="103">
        <f>SUM(Աջափնյակ:Սյունիք!F23)</f>
        <v>1167</v>
      </c>
      <c r="G23" s="103">
        <f>SUM(Աջափնյակ:Սյունիք!G23)</f>
        <v>7464</v>
      </c>
      <c r="H23" s="103">
        <f>SUM(Աջափնյակ:Սյունիք!H23)</f>
        <v>122</v>
      </c>
      <c r="I23" s="103">
        <f>SUM(Աջափնյակ:Սյունիք!I23)</f>
        <v>73</v>
      </c>
      <c r="J23" s="103">
        <f>SUM(Աջափնյակ:Սյունիք!J23)</f>
        <v>8826</v>
      </c>
      <c r="K23" s="103">
        <f>SUM(Աջափնյակ:Սյունիք!K23)</f>
        <v>59</v>
      </c>
      <c r="L23" s="103">
        <f>SUM(Աջափնյակ:Սյունիք!L23)</f>
        <v>707</v>
      </c>
      <c r="M23" s="103">
        <f>SUM(Աջափնյակ:Սյունիք!M23)</f>
        <v>767</v>
      </c>
      <c r="N23" s="55">
        <f>SUM(N6:N16,N18:N22)</f>
        <v>9604</v>
      </c>
      <c r="O23" s="55">
        <f>SUM(O6:O16,O18:O22)</f>
        <v>9592</v>
      </c>
      <c r="P23" s="55">
        <f>SUM(P6:P16,P18:P22)</f>
        <v>8826</v>
      </c>
      <c r="Q23" s="55">
        <f>SUM(Q6:Q16,Q18:Q22)</f>
        <v>8826</v>
      </c>
    </row>
    <row r="27" spans="1:23">
      <c r="A27" s="76"/>
      <c r="B27" s="76"/>
      <c r="C27" s="76"/>
      <c r="D27" s="76"/>
    </row>
    <row r="28" spans="1:23">
      <c r="A28" s="104" t="s">
        <v>37</v>
      </c>
      <c r="B28" s="104"/>
      <c r="C28" s="105" t="s">
        <v>60</v>
      </c>
      <c r="D28" s="105"/>
    </row>
    <row r="29" spans="1:23">
      <c r="A29" s="76"/>
      <c r="B29" s="76"/>
      <c r="C29" s="96" t="s">
        <v>61</v>
      </c>
      <c r="D29" s="96"/>
    </row>
    <row r="30" spans="1:23" s="35" customFormat="1" ht="15">
      <c r="A30" s="77"/>
      <c r="B30" s="78"/>
      <c r="C30" s="97" t="s">
        <v>62</v>
      </c>
      <c r="D30" s="98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</row>
    <row r="31" spans="1:23">
      <c r="A31" s="76"/>
      <c r="B31" s="76"/>
      <c r="C31" s="76"/>
      <c r="D31" s="76"/>
    </row>
    <row r="32" spans="1:23">
      <c r="A32" s="76"/>
      <c r="B32" s="76"/>
      <c r="C32" s="76"/>
      <c r="D32" s="76"/>
    </row>
    <row r="33" spans="1:4">
      <c r="A33" s="76"/>
      <c r="B33" s="76"/>
      <c r="C33" s="76"/>
      <c r="D33" s="76"/>
    </row>
    <row r="34" spans="1:4">
      <c r="A34" s="76"/>
      <c r="B34" s="76"/>
      <c r="C34" s="76"/>
      <c r="D34" s="76"/>
    </row>
  </sheetData>
  <mergeCells count="35">
    <mergeCell ref="D17:Q17"/>
    <mergeCell ref="B19:C19"/>
    <mergeCell ref="B20:C20"/>
    <mergeCell ref="B21:C21"/>
    <mergeCell ref="B22:C22"/>
    <mergeCell ref="A23:C23"/>
    <mergeCell ref="B14:C14"/>
    <mergeCell ref="B15:C15"/>
    <mergeCell ref="B16:C16"/>
    <mergeCell ref="A17:C17"/>
    <mergeCell ref="B18:C18"/>
    <mergeCell ref="N5:O5"/>
    <mergeCell ref="P5:Q5"/>
    <mergeCell ref="B6:C6"/>
    <mergeCell ref="B7:C7"/>
    <mergeCell ref="B8:C8"/>
    <mergeCell ref="B11:C11"/>
    <mergeCell ref="K3:K4"/>
    <mergeCell ref="L3:L4"/>
    <mergeCell ref="B13:C13"/>
    <mergeCell ref="M3:M4"/>
    <mergeCell ref="A5:C5"/>
    <mergeCell ref="B9:C9"/>
    <mergeCell ref="B10:C10"/>
    <mergeCell ref="B12:C12"/>
    <mergeCell ref="A28:B28"/>
    <mergeCell ref="C28:D28"/>
    <mergeCell ref="A1:B1"/>
    <mergeCell ref="C1:J1"/>
    <mergeCell ref="K1:M1"/>
    <mergeCell ref="A2:M2"/>
    <mergeCell ref="A3:C4"/>
    <mergeCell ref="D3:D4"/>
    <mergeCell ref="E3:E4"/>
    <mergeCell ref="F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W34"/>
  <sheetViews>
    <sheetView topLeftCell="A16" zoomScale="80" zoomScaleNormal="80" workbookViewId="0">
      <selection activeCell="T6" sqref="T6"/>
    </sheetView>
  </sheetViews>
  <sheetFormatPr defaultRowHeight="14.25"/>
  <cols>
    <col min="1" max="2" width="9.140625" style="2"/>
    <col min="3" max="3" width="43.5703125" style="2" customWidth="1"/>
    <col min="4" max="4" width="15" style="2" customWidth="1"/>
    <col min="5" max="5" width="12" style="2" customWidth="1"/>
    <col min="6" max="10" width="9.140625" style="2"/>
    <col min="11" max="11" width="11.140625" style="2" customWidth="1"/>
    <col min="12" max="12" width="13.42578125" style="2" customWidth="1"/>
    <col min="13" max="13" width="10.140625" style="2" customWidth="1"/>
    <col min="14" max="17" width="9.140625" style="1" hidden="1" customWidth="1"/>
    <col min="18" max="16384" width="9.140625" style="2"/>
  </cols>
  <sheetData>
    <row r="1" spans="1:20" ht="70.5" customHeight="1">
      <c r="A1" s="106" t="s">
        <v>36</v>
      </c>
      <c r="B1" s="107"/>
      <c r="C1" s="108" t="s">
        <v>31</v>
      </c>
      <c r="D1" s="108"/>
      <c r="E1" s="108"/>
      <c r="F1" s="108"/>
      <c r="G1" s="108"/>
      <c r="H1" s="108"/>
      <c r="I1" s="108"/>
      <c r="J1" s="109"/>
      <c r="K1" s="110" t="s">
        <v>57</v>
      </c>
      <c r="L1" s="111"/>
      <c r="M1" s="112"/>
    </row>
    <row r="2" spans="1:20" ht="72.75" customHeight="1">
      <c r="A2" s="147" t="s">
        <v>56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5"/>
      <c r="N2" s="3"/>
      <c r="O2" s="3"/>
      <c r="P2" s="3"/>
      <c r="Q2" s="3"/>
      <c r="R2" s="4"/>
      <c r="S2" s="4"/>
      <c r="T2" s="4"/>
    </row>
    <row r="3" spans="1:20" ht="48" customHeight="1">
      <c r="A3" s="116"/>
      <c r="B3" s="117"/>
      <c r="C3" s="117"/>
      <c r="D3" s="120" t="s">
        <v>30</v>
      </c>
      <c r="E3" s="120" t="s">
        <v>29</v>
      </c>
      <c r="F3" s="121" t="s">
        <v>28</v>
      </c>
      <c r="G3" s="121"/>
      <c r="H3" s="121"/>
      <c r="I3" s="121"/>
      <c r="J3" s="121"/>
      <c r="K3" s="120" t="s">
        <v>27</v>
      </c>
      <c r="L3" s="120" t="s">
        <v>26</v>
      </c>
      <c r="M3" s="120" t="s">
        <v>25</v>
      </c>
      <c r="N3" s="3"/>
      <c r="O3" s="3"/>
      <c r="P3" s="3"/>
      <c r="Q3" s="3"/>
      <c r="R3" s="4"/>
      <c r="S3" s="4"/>
      <c r="T3" s="4"/>
    </row>
    <row r="4" spans="1:20" ht="118.5" customHeight="1">
      <c r="A4" s="118"/>
      <c r="B4" s="119"/>
      <c r="C4" s="119"/>
      <c r="D4" s="120"/>
      <c r="E4" s="120"/>
      <c r="F4" s="5" t="s">
        <v>24</v>
      </c>
      <c r="G4" s="6" t="s">
        <v>23</v>
      </c>
      <c r="H4" s="6" t="s">
        <v>22</v>
      </c>
      <c r="I4" s="6" t="s">
        <v>21</v>
      </c>
      <c r="J4" s="58" t="s">
        <v>20</v>
      </c>
      <c r="K4" s="120"/>
      <c r="L4" s="120"/>
      <c r="M4" s="120"/>
    </row>
    <row r="5" spans="1:20" ht="35.25" customHeight="1">
      <c r="A5" s="124" t="s">
        <v>19</v>
      </c>
      <c r="B5" s="125"/>
      <c r="C5" s="126"/>
      <c r="D5" s="7">
        <v>1</v>
      </c>
      <c r="E5" s="7">
        <v>2</v>
      </c>
      <c r="F5" s="7">
        <v>3</v>
      </c>
      <c r="G5" s="7">
        <v>4</v>
      </c>
      <c r="H5" s="7">
        <v>5</v>
      </c>
      <c r="I5" s="7">
        <v>6</v>
      </c>
      <c r="J5" s="7">
        <v>7</v>
      </c>
      <c r="K5" s="7">
        <v>8</v>
      </c>
      <c r="L5" s="7">
        <v>9</v>
      </c>
      <c r="M5" s="7">
        <v>10</v>
      </c>
      <c r="N5" s="129" t="s">
        <v>18</v>
      </c>
      <c r="O5" s="129"/>
      <c r="P5" s="129" t="s">
        <v>17</v>
      </c>
      <c r="Q5" s="129"/>
    </row>
    <row r="6" spans="1:20" ht="37.5" customHeight="1">
      <c r="A6" s="8">
        <v>1</v>
      </c>
      <c r="B6" s="127" t="s">
        <v>16</v>
      </c>
      <c r="C6" s="128"/>
      <c r="D6" s="54"/>
      <c r="E6" s="102">
        <v>13</v>
      </c>
      <c r="F6" s="102">
        <v>2</v>
      </c>
      <c r="G6" s="102">
        <v>10</v>
      </c>
      <c r="H6" s="102">
        <v>1</v>
      </c>
      <c r="I6" s="102"/>
      <c r="J6" s="102">
        <v>13</v>
      </c>
      <c r="K6" s="99"/>
      <c r="L6" s="102">
        <v>0</v>
      </c>
      <c r="M6" s="102">
        <v>6</v>
      </c>
      <c r="N6" s="9">
        <f t="shared" ref="N6:N16" si="0">D6+E6</f>
        <v>13</v>
      </c>
      <c r="O6" s="9">
        <f t="shared" ref="O6:O16" si="1">J6+K6+L6</f>
        <v>13</v>
      </c>
      <c r="P6" s="9">
        <f t="shared" ref="P6:P16" si="2">J6</f>
        <v>13</v>
      </c>
      <c r="Q6" s="9">
        <f t="shared" ref="Q6:Q16" si="3">F6+G6+H6+I6</f>
        <v>13</v>
      </c>
      <c r="R6" s="10"/>
      <c r="S6" s="10"/>
      <c r="T6" s="10"/>
    </row>
    <row r="7" spans="1:20" ht="32.25" customHeight="1">
      <c r="A7" s="8">
        <v>2</v>
      </c>
      <c r="B7" s="127" t="s">
        <v>15</v>
      </c>
      <c r="C7" s="128"/>
      <c r="D7" s="54"/>
      <c r="E7" s="102">
        <v>24</v>
      </c>
      <c r="F7" s="102"/>
      <c r="G7" s="102">
        <v>21</v>
      </c>
      <c r="H7" s="102">
        <v>2</v>
      </c>
      <c r="I7" s="102">
        <v>1</v>
      </c>
      <c r="J7" s="102">
        <v>24</v>
      </c>
      <c r="K7" s="99"/>
      <c r="L7" s="102">
        <v>0</v>
      </c>
      <c r="M7" s="102">
        <v>12</v>
      </c>
      <c r="N7" s="9">
        <f t="shared" si="0"/>
        <v>24</v>
      </c>
      <c r="O7" s="9">
        <f t="shared" si="1"/>
        <v>24</v>
      </c>
      <c r="P7" s="9">
        <f t="shared" si="2"/>
        <v>24</v>
      </c>
      <c r="Q7" s="9">
        <f t="shared" si="3"/>
        <v>24</v>
      </c>
    </row>
    <row r="8" spans="1:20" ht="32.25" customHeight="1">
      <c r="A8" s="8">
        <v>3</v>
      </c>
      <c r="B8" s="127" t="s">
        <v>14</v>
      </c>
      <c r="C8" s="128"/>
      <c r="D8" s="54"/>
      <c r="E8" s="102">
        <v>4</v>
      </c>
      <c r="F8" s="102"/>
      <c r="G8" s="102">
        <v>4</v>
      </c>
      <c r="H8" s="102"/>
      <c r="I8" s="102"/>
      <c r="J8" s="102">
        <v>4</v>
      </c>
      <c r="K8" s="99"/>
      <c r="L8" s="102">
        <v>0</v>
      </c>
      <c r="M8" s="102">
        <v>1</v>
      </c>
      <c r="N8" s="9">
        <f t="shared" si="0"/>
        <v>4</v>
      </c>
      <c r="O8" s="9">
        <f t="shared" si="1"/>
        <v>4</v>
      </c>
      <c r="P8" s="9">
        <f t="shared" si="2"/>
        <v>4</v>
      </c>
      <c r="Q8" s="9">
        <f t="shared" si="3"/>
        <v>4</v>
      </c>
    </row>
    <row r="9" spans="1:20" ht="51.75" customHeight="1">
      <c r="A9" s="8">
        <v>4</v>
      </c>
      <c r="B9" s="127" t="s">
        <v>13</v>
      </c>
      <c r="C9" s="128"/>
      <c r="D9" s="54"/>
      <c r="E9" s="102">
        <v>22</v>
      </c>
      <c r="F9" s="102">
        <v>20</v>
      </c>
      <c r="G9" s="102">
        <v>1</v>
      </c>
      <c r="H9" s="102"/>
      <c r="I9" s="102"/>
      <c r="J9" s="102">
        <v>21</v>
      </c>
      <c r="K9" s="99"/>
      <c r="L9" s="102">
        <v>1</v>
      </c>
      <c r="M9" s="102">
        <v>1</v>
      </c>
      <c r="N9" s="9">
        <f t="shared" si="0"/>
        <v>22</v>
      </c>
      <c r="O9" s="9">
        <f t="shared" si="1"/>
        <v>22</v>
      </c>
      <c r="P9" s="9">
        <f t="shared" si="2"/>
        <v>21</v>
      </c>
      <c r="Q9" s="9">
        <f t="shared" si="3"/>
        <v>21</v>
      </c>
    </row>
    <row r="10" spans="1:20" ht="37.5" customHeight="1">
      <c r="A10" s="8">
        <v>5</v>
      </c>
      <c r="B10" s="127" t="s">
        <v>12</v>
      </c>
      <c r="C10" s="128"/>
      <c r="D10" s="54"/>
      <c r="E10" s="102">
        <v>63</v>
      </c>
      <c r="F10" s="102">
        <v>6</v>
      </c>
      <c r="G10" s="102">
        <v>57</v>
      </c>
      <c r="H10" s="102"/>
      <c r="I10" s="102"/>
      <c r="J10" s="102">
        <v>63</v>
      </c>
      <c r="K10" s="99"/>
      <c r="L10" s="102"/>
      <c r="M10" s="102"/>
      <c r="N10" s="9">
        <f t="shared" si="0"/>
        <v>63</v>
      </c>
      <c r="O10" s="9">
        <f t="shared" si="1"/>
        <v>63</v>
      </c>
      <c r="P10" s="9">
        <f t="shared" si="2"/>
        <v>63</v>
      </c>
      <c r="Q10" s="9">
        <f t="shared" si="3"/>
        <v>63</v>
      </c>
    </row>
    <row r="11" spans="1:20" ht="63.75" customHeight="1">
      <c r="A11" s="11">
        <v>6</v>
      </c>
      <c r="B11" s="122" t="s">
        <v>11</v>
      </c>
      <c r="C11" s="123"/>
      <c r="D11" s="54"/>
      <c r="E11" s="102">
        <v>2</v>
      </c>
      <c r="F11" s="102"/>
      <c r="G11" s="102">
        <v>2</v>
      </c>
      <c r="H11" s="102"/>
      <c r="I11" s="102"/>
      <c r="J11" s="102">
        <v>2</v>
      </c>
      <c r="K11" s="99"/>
      <c r="L11" s="102">
        <v>0</v>
      </c>
      <c r="M11" s="102">
        <v>0</v>
      </c>
      <c r="N11" s="9">
        <f t="shared" si="0"/>
        <v>2</v>
      </c>
      <c r="O11" s="9">
        <f t="shared" si="1"/>
        <v>2</v>
      </c>
      <c r="P11" s="9">
        <f t="shared" si="2"/>
        <v>2</v>
      </c>
      <c r="Q11" s="9">
        <f t="shared" si="3"/>
        <v>2</v>
      </c>
    </row>
    <row r="12" spans="1:20" ht="44.25" customHeight="1">
      <c r="A12" s="11">
        <v>7</v>
      </c>
      <c r="B12" s="122" t="s">
        <v>10</v>
      </c>
      <c r="C12" s="123"/>
      <c r="D12" s="54"/>
      <c r="E12" s="102"/>
      <c r="F12" s="102"/>
      <c r="G12" s="102"/>
      <c r="H12" s="102"/>
      <c r="I12" s="102"/>
      <c r="J12" s="102"/>
      <c r="K12" s="99"/>
      <c r="L12" s="102"/>
      <c r="M12" s="102"/>
      <c r="N12" s="9">
        <f t="shared" si="0"/>
        <v>0</v>
      </c>
      <c r="O12" s="9">
        <f t="shared" si="1"/>
        <v>0</v>
      </c>
      <c r="P12" s="9">
        <f t="shared" si="2"/>
        <v>0</v>
      </c>
      <c r="Q12" s="9">
        <f t="shared" si="3"/>
        <v>0</v>
      </c>
    </row>
    <row r="13" spans="1:20" ht="51" customHeight="1">
      <c r="A13" s="11">
        <v>8</v>
      </c>
      <c r="B13" s="122" t="s">
        <v>9</v>
      </c>
      <c r="C13" s="123"/>
      <c r="D13" s="54"/>
      <c r="E13" s="102">
        <v>1</v>
      </c>
      <c r="F13" s="102"/>
      <c r="G13" s="102">
        <v>1</v>
      </c>
      <c r="H13" s="102"/>
      <c r="I13" s="102"/>
      <c r="J13" s="102">
        <v>1</v>
      </c>
      <c r="K13" s="99"/>
      <c r="L13" s="102">
        <v>0</v>
      </c>
      <c r="M13" s="102"/>
      <c r="N13" s="9">
        <f t="shared" si="0"/>
        <v>1</v>
      </c>
      <c r="O13" s="9">
        <f t="shared" si="1"/>
        <v>1</v>
      </c>
      <c r="P13" s="9">
        <f t="shared" si="2"/>
        <v>1</v>
      </c>
      <c r="Q13" s="9">
        <f t="shared" si="3"/>
        <v>1</v>
      </c>
    </row>
    <row r="14" spans="1:20" ht="34.5" customHeight="1">
      <c r="A14" s="11">
        <v>9</v>
      </c>
      <c r="B14" s="133" t="s">
        <v>8</v>
      </c>
      <c r="C14" s="134"/>
      <c r="D14" s="74"/>
      <c r="E14" s="102">
        <v>86</v>
      </c>
      <c r="F14" s="102">
        <v>4</v>
      </c>
      <c r="G14" s="102">
        <v>79</v>
      </c>
      <c r="H14" s="102">
        <v>3</v>
      </c>
      <c r="I14" s="102"/>
      <c r="J14" s="102">
        <v>86</v>
      </c>
      <c r="K14" s="99"/>
      <c r="L14" s="102">
        <v>0</v>
      </c>
      <c r="M14" s="102"/>
      <c r="N14" s="9">
        <f t="shared" si="0"/>
        <v>86</v>
      </c>
      <c r="O14" s="9">
        <f t="shared" si="1"/>
        <v>86</v>
      </c>
      <c r="P14" s="9">
        <f t="shared" si="2"/>
        <v>86</v>
      </c>
      <c r="Q14" s="9">
        <f t="shared" si="3"/>
        <v>86</v>
      </c>
    </row>
    <row r="15" spans="1:20" ht="81" customHeight="1">
      <c r="A15" s="11">
        <v>10</v>
      </c>
      <c r="B15" s="133" t="s">
        <v>7</v>
      </c>
      <c r="C15" s="134"/>
      <c r="D15" s="100">
        <v>2</v>
      </c>
      <c r="E15" s="102">
        <v>7</v>
      </c>
      <c r="F15" s="102">
        <v>5</v>
      </c>
      <c r="G15" s="102"/>
      <c r="H15" s="102"/>
      <c r="I15" s="102">
        <v>1</v>
      </c>
      <c r="J15" s="102">
        <v>6</v>
      </c>
      <c r="K15" s="99"/>
      <c r="L15" s="102">
        <v>2</v>
      </c>
      <c r="M15" s="102">
        <v>2</v>
      </c>
      <c r="N15" s="9">
        <f t="shared" si="0"/>
        <v>9</v>
      </c>
      <c r="O15" s="9">
        <f t="shared" si="1"/>
        <v>8</v>
      </c>
      <c r="P15" s="9">
        <f t="shared" si="2"/>
        <v>6</v>
      </c>
      <c r="Q15" s="9">
        <f t="shared" si="3"/>
        <v>6</v>
      </c>
    </row>
    <row r="16" spans="1:20" ht="60.75" customHeight="1">
      <c r="A16" s="11">
        <v>11</v>
      </c>
      <c r="B16" s="133" t="s">
        <v>32</v>
      </c>
      <c r="C16" s="134"/>
      <c r="D16" s="100"/>
      <c r="E16" s="102">
        <v>1</v>
      </c>
      <c r="F16" s="102"/>
      <c r="G16" s="102">
        <v>1</v>
      </c>
      <c r="H16" s="102"/>
      <c r="I16" s="102"/>
      <c r="J16" s="102">
        <v>1</v>
      </c>
      <c r="K16" s="99"/>
      <c r="L16" s="102"/>
      <c r="M16" s="102"/>
      <c r="N16" s="9">
        <f t="shared" si="0"/>
        <v>1</v>
      </c>
      <c r="O16" s="9">
        <f t="shared" si="1"/>
        <v>1</v>
      </c>
      <c r="P16" s="9">
        <f t="shared" si="2"/>
        <v>1</v>
      </c>
      <c r="Q16" s="9">
        <f t="shared" si="3"/>
        <v>1</v>
      </c>
    </row>
    <row r="17" spans="1:23" ht="55.5" customHeight="1">
      <c r="A17" s="135" t="s">
        <v>6</v>
      </c>
      <c r="B17" s="135"/>
      <c r="C17" s="135"/>
      <c r="D17" s="151"/>
      <c r="E17" s="152"/>
      <c r="F17" s="152"/>
      <c r="G17" s="152"/>
      <c r="H17" s="152"/>
      <c r="I17" s="152"/>
      <c r="J17" s="152"/>
      <c r="K17" s="152"/>
      <c r="L17" s="152"/>
      <c r="M17" s="152"/>
      <c r="N17" s="12"/>
      <c r="O17" s="13"/>
      <c r="P17" s="13"/>
      <c r="Q17" s="13"/>
    </row>
    <row r="18" spans="1:23" ht="36.75" customHeight="1">
      <c r="A18" s="11">
        <v>1</v>
      </c>
      <c r="B18" s="136" t="s">
        <v>5</v>
      </c>
      <c r="C18" s="137"/>
      <c r="D18" s="100"/>
      <c r="E18" s="102"/>
      <c r="F18" s="99"/>
      <c r="G18" s="99"/>
      <c r="H18" s="99"/>
      <c r="I18" s="99"/>
      <c r="J18" s="99"/>
      <c r="K18" s="99"/>
      <c r="L18" s="99"/>
      <c r="M18" s="99"/>
      <c r="N18" s="9">
        <f>D18+E18</f>
        <v>0</v>
      </c>
      <c r="O18" s="9">
        <f>J18+K18+L18</f>
        <v>0</v>
      </c>
      <c r="P18" s="9">
        <f>J18</f>
        <v>0</v>
      </c>
      <c r="Q18" s="9">
        <f>F18+G18+H18+I18</f>
        <v>0</v>
      </c>
    </row>
    <row r="19" spans="1:23" ht="34.5" customHeight="1">
      <c r="A19" s="14">
        <v>2</v>
      </c>
      <c r="B19" s="136" t="s">
        <v>4</v>
      </c>
      <c r="C19" s="137"/>
      <c r="D19" s="74"/>
      <c r="E19" s="102">
        <v>42</v>
      </c>
      <c r="F19" s="99">
        <v>9</v>
      </c>
      <c r="G19" s="99">
        <v>9</v>
      </c>
      <c r="H19" s="99">
        <v>2</v>
      </c>
      <c r="I19" s="99">
        <v>1</v>
      </c>
      <c r="J19" s="99">
        <v>21</v>
      </c>
      <c r="K19" s="99"/>
      <c r="L19" s="99">
        <v>21</v>
      </c>
      <c r="M19" s="99"/>
      <c r="N19" s="9">
        <f>D19+E19</f>
        <v>42</v>
      </c>
      <c r="O19" s="9">
        <f>J19+K19+L19</f>
        <v>42</v>
      </c>
      <c r="P19" s="9">
        <f>J19</f>
        <v>21</v>
      </c>
      <c r="Q19" s="9">
        <f>F19+G19+H19+I19</f>
        <v>21</v>
      </c>
      <c r="R19" s="10"/>
      <c r="S19" s="10"/>
      <c r="T19" s="10"/>
      <c r="U19" s="10"/>
      <c r="V19" s="10"/>
      <c r="W19" s="10"/>
    </row>
    <row r="20" spans="1:23" ht="27.75" customHeight="1">
      <c r="A20" s="11">
        <v>3</v>
      </c>
      <c r="B20" s="127" t="s">
        <v>3</v>
      </c>
      <c r="C20" s="128"/>
      <c r="D20" s="75"/>
      <c r="E20" s="102"/>
      <c r="F20" s="99"/>
      <c r="G20" s="99"/>
      <c r="H20" s="99"/>
      <c r="I20" s="99"/>
      <c r="J20" s="99"/>
      <c r="K20" s="99"/>
      <c r="L20" s="99"/>
      <c r="M20" s="99"/>
      <c r="N20" s="9">
        <f>D20+E20</f>
        <v>0</v>
      </c>
      <c r="O20" s="9">
        <f>J20+K20+L20</f>
        <v>0</v>
      </c>
      <c r="P20" s="9">
        <f>J20</f>
        <v>0</v>
      </c>
      <c r="Q20" s="9">
        <f>F20+G20+H20+I20</f>
        <v>0</v>
      </c>
      <c r="R20" s="10"/>
      <c r="S20" s="10"/>
      <c r="T20" s="10"/>
      <c r="U20" s="10"/>
      <c r="V20" s="10"/>
      <c r="W20" s="10"/>
    </row>
    <row r="21" spans="1:23" ht="26.25" customHeight="1">
      <c r="A21" s="15">
        <v>4</v>
      </c>
      <c r="B21" s="127" t="s">
        <v>2</v>
      </c>
      <c r="C21" s="128"/>
      <c r="D21" s="54"/>
      <c r="E21" s="102">
        <v>21</v>
      </c>
      <c r="F21" s="99">
        <v>4</v>
      </c>
      <c r="G21" s="99">
        <v>10</v>
      </c>
      <c r="H21" s="99"/>
      <c r="I21" s="99">
        <v>1</v>
      </c>
      <c r="J21" s="99">
        <v>15</v>
      </c>
      <c r="K21" s="99">
        <v>2</v>
      </c>
      <c r="L21" s="99">
        <v>4</v>
      </c>
      <c r="M21" s="99">
        <v>1</v>
      </c>
      <c r="N21" s="9">
        <f>D21+E21</f>
        <v>21</v>
      </c>
      <c r="O21" s="9">
        <f>J21+K21+L21</f>
        <v>21</v>
      </c>
      <c r="P21" s="9">
        <f>J21</f>
        <v>15</v>
      </c>
      <c r="Q21" s="9">
        <f>F21+G21+H21+I21</f>
        <v>15</v>
      </c>
      <c r="R21" s="10"/>
      <c r="S21" s="10"/>
      <c r="T21" s="10"/>
      <c r="U21" s="10"/>
      <c r="V21" s="10"/>
      <c r="W21" s="10"/>
    </row>
    <row r="22" spans="1:23" ht="24.75" customHeight="1">
      <c r="A22" s="11">
        <v>5</v>
      </c>
      <c r="B22" s="140" t="s">
        <v>1</v>
      </c>
      <c r="C22" s="141"/>
      <c r="D22" s="54">
        <v>11</v>
      </c>
      <c r="E22" s="99">
        <v>4</v>
      </c>
      <c r="F22" s="102">
        <v>4</v>
      </c>
      <c r="G22" s="102">
        <v>2</v>
      </c>
      <c r="H22" s="102"/>
      <c r="I22" s="102"/>
      <c r="J22" s="102">
        <v>6</v>
      </c>
      <c r="K22" s="99"/>
      <c r="L22" s="99">
        <v>9</v>
      </c>
      <c r="M22" s="99"/>
      <c r="N22" s="9">
        <f>D22+E22</f>
        <v>15</v>
      </c>
      <c r="O22" s="9">
        <f>J22+K22+L22</f>
        <v>15</v>
      </c>
      <c r="P22" s="9">
        <f>J22</f>
        <v>6</v>
      </c>
      <c r="Q22" s="9">
        <f>F22+G22+H22+I22</f>
        <v>6</v>
      </c>
    </row>
    <row r="23" spans="1:23" ht="15">
      <c r="A23" s="148" t="s">
        <v>0</v>
      </c>
      <c r="B23" s="149"/>
      <c r="C23" s="150"/>
      <c r="D23" s="16">
        <f>SUM(D6:D16,D18:D22)</f>
        <v>13</v>
      </c>
      <c r="E23" s="16">
        <f t="shared" ref="E23:Q23" si="4">SUM(E6:E16,E18:E22)</f>
        <v>290</v>
      </c>
      <c r="F23" s="16">
        <f t="shared" si="4"/>
        <v>54</v>
      </c>
      <c r="G23" s="16">
        <f t="shared" si="4"/>
        <v>197</v>
      </c>
      <c r="H23" s="16">
        <f t="shared" si="4"/>
        <v>8</v>
      </c>
      <c r="I23" s="16">
        <f t="shared" si="4"/>
        <v>4</v>
      </c>
      <c r="J23" s="16">
        <f t="shared" si="4"/>
        <v>263</v>
      </c>
      <c r="K23" s="16">
        <f t="shared" si="4"/>
        <v>2</v>
      </c>
      <c r="L23" s="16">
        <f t="shared" si="4"/>
        <v>37</v>
      </c>
      <c r="M23" s="16">
        <f t="shared" si="4"/>
        <v>23</v>
      </c>
      <c r="N23" s="55">
        <f t="shared" si="4"/>
        <v>303</v>
      </c>
      <c r="O23" s="55">
        <f t="shared" si="4"/>
        <v>302</v>
      </c>
      <c r="P23" s="55">
        <f t="shared" si="4"/>
        <v>263</v>
      </c>
      <c r="Q23" s="55">
        <f t="shared" si="4"/>
        <v>263</v>
      </c>
    </row>
    <row r="25" spans="1:23" ht="18">
      <c r="B25" s="76"/>
      <c r="C25" s="144"/>
      <c r="D25" s="144"/>
      <c r="E25" s="145"/>
      <c r="F25" s="145"/>
      <c r="G25" s="145"/>
      <c r="H25" s="145"/>
      <c r="I25" s="145"/>
      <c r="J25" s="145"/>
      <c r="K25" s="145"/>
      <c r="L25" s="145"/>
      <c r="M25" s="145"/>
    </row>
    <row r="26" spans="1:23" ht="15">
      <c r="B26" s="76"/>
      <c r="C26" s="146"/>
      <c r="D26" s="146"/>
      <c r="E26" s="143"/>
      <c r="F26" s="143"/>
      <c r="G26" s="143"/>
      <c r="H26" s="143"/>
      <c r="I26" s="143"/>
      <c r="J26" s="143"/>
      <c r="K26" s="76"/>
      <c r="L26" s="76"/>
      <c r="M26" s="76"/>
    </row>
    <row r="27" spans="1:23" ht="26.25" customHeight="1">
      <c r="A27" s="76"/>
      <c r="B27" s="142" t="s">
        <v>38</v>
      </c>
      <c r="C27" s="104"/>
      <c r="D27" s="104"/>
      <c r="E27" s="104"/>
      <c r="F27" s="76"/>
      <c r="G27" s="76"/>
      <c r="H27" s="76"/>
      <c r="I27" s="76"/>
      <c r="J27" s="76"/>
      <c r="K27" s="76"/>
      <c r="L27" s="76"/>
      <c r="M27" s="76"/>
    </row>
    <row r="28" spans="1:23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</row>
    <row r="29" spans="1:23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</row>
    <row r="30" spans="1:23">
      <c r="A30" s="76"/>
      <c r="B30" s="76"/>
      <c r="C30" s="76"/>
      <c r="D30" s="76"/>
    </row>
    <row r="31" spans="1:23">
      <c r="A31" s="76"/>
      <c r="B31" s="76"/>
      <c r="C31" s="76"/>
      <c r="D31" s="76"/>
    </row>
    <row r="32" spans="1:23">
      <c r="A32" s="76"/>
      <c r="B32" s="76"/>
      <c r="C32" s="76"/>
      <c r="D32" s="76"/>
    </row>
    <row r="33" spans="1:4">
      <c r="A33" s="76"/>
      <c r="B33" s="76"/>
      <c r="C33" s="76"/>
      <c r="D33" s="76"/>
    </row>
    <row r="34" spans="1:4">
      <c r="A34" s="76"/>
      <c r="B34" s="76"/>
      <c r="C34" s="76"/>
      <c r="D34" s="76"/>
    </row>
  </sheetData>
  <mergeCells count="38">
    <mergeCell ref="B7:C7"/>
    <mergeCell ref="B8:C8"/>
    <mergeCell ref="B14:C14"/>
    <mergeCell ref="B12:C12"/>
    <mergeCell ref="B13:C13"/>
    <mergeCell ref="B6:C6"/>
    <mergeCell ref="N5:O5"/>
    <mergeCell ref="B21:C21"/>
    <mergeCell ref="B16:C16"/>
    <mergeCell ref="B9:C9"/>
    <mergeCell ref="B10:C10"/>
    <mergeCell ref="B11:C11"/>
    <mergeCell ref="B15:C15"/>
    <mergeCell ref="P5:Q5"/>
    <mergeCell ref="C1:J1"/>
    <mergeCell ref="A5:C5"/>
    <mergeCell ref="A23:C23"/>
    <mergeCell ref="B22:C22"/>
    <mergeCell ref="A17:C17"/>
    <mergeCell ref="D17:M17"/>
    <mergeCell ref="B18:C18"/>
    <mergeCell ref="B20:C20"/>
    <mergeCell ref="K3:K4"/>
    <mergeCell ref="K1:M1"/>
    <mergeCell ref="A2:M2"/>
    <mergeCell ref="A3:C4"/>
    <mergeCell ref="D3:D4"/>
    <mergeCell ref="E3:E4"/>
    <mergeCell ref="F3:J3"/>
    <mergeCell ref="L3:L4"/>
    <mergeCell ref="M3:M4"/>
    <mergeCell ref="A1:B1"/>
    <mergeCell ref="B27:E27"/>
    <mergeCell ref="E26:J26"/>
    <mergeCell ref="C25:D25"/>
    <mergeCell ref="E25:M25"/>
    <mergeCell ref="B19:C19"/>
    <mergeCell ref="C26:D26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W34"/>
  <sheetViews>
    <sheetView topLeftCell="A13" zoomScale="85" zoomScaleNormal="85" workbookViewId="0">
      <selection activeCell="T6" sqref="T6"/>
    </sheetView>
  </sheetViews>
  <sheetFormatPr defaultRowHeight="14.25"/>
  <cols>
    <col min="1" max="2" width="9.140625" style="2"/>
    <col min="3" max="3" width="43.5703125" style="2" customWidth="1"/>
    <col min="4" max="4" width="15" style="2" customWidth="1"/>
    <col min="5" max="5" width="12" style="2" customWidth="1"/>
    <col min="6" max="10" width="9.140625" style="2"/>
    <col min="11" max="11" width="11.140625" style="2" customWidth="1"/>
    <col min="12" max="12" width="13.42578125" style="2" customWidth="1"/>
    <col min="13" max="13" width="10.140625" style="2" customWidth="1"/>
    <col min="14" max="17" width="9.140625" style="1" hidden="1" customWidth="1"/>
    <col min="18" max="16384" width="9.140625" style="2"/>
  </cols>
  <sheetData>
    <row r="1" spans="1:20" ht="70.5" customHeight="1">
      <c r="A1" s="106" t="s">
        <v>36</v>
      </c>
      <c r="B1" s="107"/>
      <c r="C1" s="108" t="s">
        <v>31</v>
      </c>
      <c r="D1" s="108"/>
      <c r="E1" s="108"/>
      <c r="F1" s="108"/>
      <c r="G1" s="108"/>
      <c r="H1" s="108"/>
      <c r="I1" s="108"/>
      <c r="J1" s="109"/>
      <c r="K1" s="153" t="s">
        <v>57</v>
      </c>
      <c r="L1" s="154"/>
      <c r="M1" s="155"/>
    </row>
    <row r="2" spans="1:20" ht="72.75" customHeight="1">
      <c r="A2" s="147" t="s">
        <v>55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5"/>
      <c r="N2" s="3"/>
      <c r="O2" s="3"/>
      <c r="P2" s="3"/>
      <c r="Q2" s="3"/>
      <c r="R2" s="4"/>
      <c r="S2" s="4"/>
      <c r="T2" s="4"/>
    </row>
    <row r="3" spans="1:20" ht="48" customHeight="1">
      <c r="A3" s="116"/>
      <c r="B3" s="117"/>
      <c r="C3" s="117"/>
      <c r="D3" s="120" t="s">
        <v>30</v>
      </c>
      <c r="E3" s="120" t="s">
        <v>29</v>
      </c>
      <c r="F3" s="121" t="s">
        <v>28</v>
      </c>
      <c r="G3" s="121"/>
      <c r="H3" s="121"/>
      <c r="I3" s="121"/>
      <c r="J3" s="121"/>
      <c r="K3" s="120" t="s">
        <v>27</v>
      </c>
      <c r="L3" s="120" t="s">
        <v>26</v>
      </c>
      <c r="M3" s="120" t="s">
        <v>25</v>
      </c>
      <c r="N3" s="3"/>
      <c r="O3" s="3"/>
      <c r="P3" s="3"/>
      <c r="Q3" s="3"/>
      <c r="R3" s="4"/>
      <c r="S3" s="4"/>
      <c r="T3" s="4"/>
    </row>
    <row r="4" spans="1:20" ht="118.5" customHeight="1">
      <c r="A4" s="118"/>
      <c r="B4" s="119"/>
      <c r="C4" s="119"/>
      <c r="D4" s="120"/>
      <c r="E4" s="120"/>
      <c r="F4" s="5" t="s">
        <v>24</v>
      </c>
      <c r="G4" s="6" t="s">
        <v>23</v>
      </c>
      <c r="H4" s="6" t="s">
        <v>22</v>
      </c>
      <c r="I4" s="6" t="s">
        <v>21</v>
      </c>
      <c r="J4" s="58" t="s">
        <v>20</v>
      </c>
      <c r="K4" s="120"/>
      <c r="L4" s="120"/>
      <c r="M4" s="120"/>
    </row>
    <row r="5" spans="1:20" ht="35.25" customHeight="1">
      <c r="A5" s="124" t="s">
        <v>19</v>
      </c>
      <c r="B5" s="125"/>
      <c r="C5" s="126"/>
      <c r="D5" s="7">
        <v>1</v>
      </c>
      <c r="E5" s="7">
        <v>2</v>
      </c>
      <c r="F5" s="7">
        <v>3</v>
      </c>
      <c r="G5" s="7">
        <v>4</v>
      </c>
      <c r="H5" s="7">
        <v>5</v>
      </c>
      <c r="I5" s="7">
        <v>6</v>
      </c>
      <c r="J5" s="7">
        <v>7</v>
      </c>
      <c r="K5" s="7">
        <v>8</v>
      </c>
      <c r="L5" s="7">
        <v>9</v>
      </c>
      <c r="M5" s="7">
        <v>10</v>
      </c>
      <c r="N5" s="129" t="s">
        <v>18</v>
      </c>
      <c r="O5" s="129"/>
      <c r="P5" s="129" t="s">
        <v>17</v>
      </c>
      <c r="Q5" s="129"/>
    </row>
    <row r="6" spans="1:20" ht="37.5" customHeight="1">
      <c r="A6" s="8">
        <v>1</v>
      </c>
      <c r="B6" s="127" t="s">
        <v>16</v>
      </c>
      <c r="C6" s="128"/>
      <c r="D6" s="99"/>
      <c r="E6" s="99">
        <v>468</v>
      </c>
      <c r="F6" s="99">
        <v>8</v>
      </c>
      <c r="G6" s="99">
        <v>460</v>
      </c>
      <c r="H6" s="99"/>
      <c r="I6" s="99"/>
      <c r="J6" s="99">
        <v>468</v>
      </c>
      <c r="K6" s="99"/>
      <c r="L6" s="99"/>
      <c r="M6" s="99">
        <v>28</v>
      </c>
      <c r="N6" s="9">
        <f t="shared" ref="N6:N16" si="0">D6+E6</f>
        <v>468</v>
      </c>
      <c r="O6" s="9">
        <f t="shared" ref="O6:O16" si="1">J6+K6+L6</f>
        <v>468</v>
      </c>
      <c r="P6" s="9">
        <f t="shared" ref="P6:P16" si="2">J6</f>
        <v>468</v>
      </c>
      <c r="Q6" s="9">
        <f t="shared" ref="Q6:Q16" si="3">F6+G6+H6+I6</f>
        <v>468</v>
      </c>
      <c r="R6" s="10"/>
      <c r="S6" s="10"/>
      <c r="T6" s="10"/>
    </row>
    <row r="7" spans="1:20" ht="32.25" customHeight="1">
      <c r="A7" s="8">
        <v>2</v>
      </c>
      <c r="B7" s="127" t="s">
        <v>15</v>
      </c>
      <c r="C7" s="128"/>
      <c r="D7" s="99">
        <v>5</v>
      </c>
      <c r="E7" s="99">
        <v>242</v>
      </c>
      <c r="F7" s="99"/>
      <c r="G7" s="99">
        <v>245</v>
      </c>
      <c r="H7" s="99"/>
      <c r="I7" s="99"/>
      <c r="J7" s="99">
        <v>245</v>
      </c>
      <c r="K7" s="99"/>
      <c r="L7" s="99">
        <v>2</v>
      </c>
      <c r="M7" s="99">
        <v>71</v>
      </c>
      <c r="N7" s="9">
        <f t="shared" si="0"/>
        <v>247</v>
      </c>
      <c r="O7" s="9">
        <f t="shared" si="1"/>
        <v>247</v>
      </c>
      <c r="P7" s="9">
        <f t="shared" si="2"/>
        <v>245</v>
      </c>
      <c r="Q7" s="9">
        <f t="shared" si="3"/>
        <v>245</v>
      </c>
    </row>
    <row r="8" spans="1:20" ht="32.25" customHeight="1">
      <c r="A8" s="8">
        <v>3</v>
      </c>
      <c r="B8" s="127" t="s">
        <v>14</v>
      </c>
      <c r="C8" s="128"/>
      <c r="D8" s="99"/>
      <c r="E8" s="99">
        <v>19</v>
      </c>
      <c r="F8" s="99"/>
      <c r="G8" s="99">
        <v>19</v>
      </c>
      <c r="H8" s="99"/>
      <c r="I8" s="99"/>
      <c r="J8" s="99">
        <v>19</v>
      </c>
      <c r="K8" s="99"/>
      <c r="L8" s="99"/>
      <c r="M8" s="99">
        <v>8</v>
      </c>
      <c r="N8" s="9">
        <f t="shared" si="0"/>
        <v>19</v>
      </c>
      <c r="O8" s="9">
        <f t="shared" si="1"/>
        <v>19</v>
      </c>
      <c r="P8" s="9">
        <f t="shared" si="2"/>
        <v>19</v>
      </c>
      <c r="Q8" s="9">
        <f t="shared" si="3"/>
        <v>19</v>
      </c>
    </row>
    <row r="9" spans="1:20" ht="51.75" customHeight="1">
      <c r="A9" s="8">
        <v>4</v>
      </c>
      <c r="B9" s="127" t="s">
        <v>13</v>
      </c>
      <c r="C9" s="128"/>
      <c r="D9" s="99">
        <v>1</v>
      </c>
      <c r="E9" s="99">
        <v>19</v>
      </c>
      <c r="F9" s="99">
        <v>12</v>
      </c>
      <c r="G9" s="99">
        <v>3</v>
      </c>
      <c r="H9" s="99">
        <v>2</v>
      </c>
      <c r="I9" s="99">
        <v>3</v>
      </c>
      <c r="J9" s="99">
        <v>20</v>
      </c>
      <c r="K9" s="99"/>
      <c r="L9" s="99"/>
      <c r="M9" s="99">
        <v>11</v>
      </c>
      <c r="N9" s="9">
        <f t="shared" si="0"/>
        <v>20</v>
      </c>
      <c r="O9" s="9">
        <f t="shared" si="1"/>
        <v>20</v>
      </c>
      <c r="P9" s="9">
        <f t="shared" si="2"/>
        <v>20</v>
      </c>
      <c r="Q9" s="9">
        <f t="shared" si="3"/>
        <v>20</v>
      </c>
    </row>
    <row r="10" spans="1:20" ht="37.5" customHeight="1">
      <c r="A10" s="8">
        <v>5</v>
      </c>
      <c r="B10" s="127" t="s">
        <v>12</v>
      </c>
      <c r="C10" s="128"/>
      <c r="D10" s="99"/>
      <c r="E10" s="99">
        <v>322</v>
      </c>
      <c r="F10" s="99">
        <v>5</v>
      </c>
      <c r="G10" s="99">
        <v>307</v>
      </c>
      <c r="H10" s="99">
        <v>8</v>
      </c>
      <c r="I10" s="99">
        <v>2</v>
      </c>
      <c r="J10" s="99">
        <v>322</v>
      </c>
      <c r="K10" s="99"/>
      <c r="L10" s="99"/>
      <c r="M10" s="99">
        <v>3</v>
      </c>
      <c r="N10" s="9">
        <f t="shared" si="0"/>
        <v>322</v>
      </c>
      <c r="O10" s="9">
        <f t="shared" si="1"/>
        <v>322</v>
      </c>
      <c r="P10" s="9">
        <f t="shared" si="2"/>
        <v>322</v>
      </c>
      <c r="Q10" s="9">
        <f t="shared" si="3"/>
        <v>322</v>
      </c>
    </row>
    <row r="11" spans="1:20" ht="63.75" customHeight="1">
      <c r="A11" s="11">
        <v>6</v>
      </c>
      <c r="B11" s="122" t="s">
        <v>11</v>
      </c>
      <c r="C11" s="123"/>
      <c r="D11" s="99"/>
      <c r="E11" s="99">
        <v>35</v>
      </c>
      <c r="F11" s="99"/>
      <c r="G11" s="99">
        <v>35</v>
      </c>
      <c r="H11" s="99"/>
      <c r="I11" s="99"/>
      <c r="J11" s="99">
        <v>35</v>
      </c>
      <c r="K11" s="99"/>
      <c r="L11" s="99"/>
      <c r="M11" s="99">
        <v>1</v>
      </c>
      <c r="N11" s="9">
        <f t="shared" si="0"/>
        <v>35</v>
      </c>
      <c r="O11" s="9">
        <f t="shared" si="1"/>
        <v>35</v>
      </c>
      <c r="P11" s="9">
        <f t="shared" si="2"/>
        <v>35</v>
      </c>
      <c r="Q11" s="9">
        <f t="shared" si="3"/>
        <v>35</v>
      </c>
    </row>
    <row r="12" spans="1:20" ht="44.25" customHeight="1">
      <c r="A12" s="11">
        <v>7</v>
      </c>
      <c r="B12" s="122" t="s">
        <v>10</v>
      </c>
      <c r="C12" s="123"/>
      <c r="D12" s="99"/>
      <c r="E12" s="99">
        <v>10</v>
      </c>
      <c r="F12" s="99">
        <v>3</v>
      </c>
      <c r="G12" s="99">
        <v>7</v>
      </c>
      <c r="H12" s="99"/>
      <c r="I12" s="99"/>
      <c r="J12" s="99">
        <v>10</v>
      </c>
      <c r="K12" s="99"/>
      <c r="L12" s="99"/>
      <c r="M12" s="99"/>
      <c r="N12" s="9">
        <f t="shared" si="0"/>
        <v>10</v>
      </c>
      <c r="O12" s="9">
        <f t="shared" si="1"/>
        <v>10</v>
      </c>
      <c r="P12" s="9">
        <f t="shared" si="2"/>
        <v>10</v>
      </c>
      <c r="Q12" s="9">
        <f t="shared" si="3"/>
        <v>10</v>
      </c>
    </row>
    <row r="13" spans="1:20" ht="51" customHeight="1">
      <c r="A13" s="11">
        <v>8</v>
      </c>
      <c r="B13" s="122" t="s">
        <v>9</v>
      </c>
      <c r="C13" s="123"/>
      <c r="D13" s="99"/>
      <c r="E13" s="99">
        <v>32</v>
      </c>
      <c r="F13" s="99"/>
      <c r="G13" s="99">
        <v>32</v>
      </c>
      <c r="H13" s="99"/>
      <c r="I13" s="99"/>
      <c r="J13" s="99">
        <v>32</v>
      </c>
      <c r="K13" s="99"/>
      <c r="L13" s="99"/>
      <c r="M13" s="99"/>
      <c r="N13" s="9">
        <f t="shared" si="0"/>
        <v>32</v>
      </c>
      <c r="O13" s="9">
        <f t="shared" si="1"/>
        <v>32</v>
      </c>
      <c r="P13" s="9">
        <f t="shared" si="2"/>
        <v>32</v>
      </c>
      <c r="Q13" s="9">
        <f t="shared" si="3"/>
        <v>32</v>
      </c>
    </row>
    <row r="14" spans="1:20" ht="34.5" customHeight="1">
      <c r="A14" s="11">
        <v>9</v>
      </c>
      <c r="B14" s="133" t="s">
        <v>8</v>
      </c>
      <c r="C14" s="134"/>
      <c r="D14" s="99"/>
      <c r="E14" s="99">
        <v>645</v>
      </c>
      <c r="F14" s="99"/>
      <c r="G14" s="99">
        <v>643</v>
      </c>
      <c r="H14" s="99">
        <v>2</v>
      </c>
      <c r="I14" s="99"/>
      <c r="J14" s="99">
        <v>645</v>
      </c>
      <c r="K14" s="99"/>
      <c r="L14" s="99"/>
      <c r="M14" s="99"/>
      <c r="N14" s="9">
        <f t="shared" si="0"/>
        <v>645</v>
      </c>
      <c r="O14" s="9">
        <f t="shared" si="1"/>
        <v>645</v>
      </c>
      <c r="P14" s="9">
        <f t="shared" si="2"/>
        <v>645</v>
      </c>
      <c r="Q14" s="9">
        <f t="shared" si="3"/>
        <v>645</v>
      </c>
    </row>
    <row r="15" spans="1:20" ht="75.75" customHeight="1">
      <c r="A15" s="11">
        <v>10</v>
      </c>
      <c r="B15" s="133" t="s">
        <v>7</v>
      </c>
      <c r="C15" s="134"/>
      <c r="D15" s="99">
        <v>87</v>
      </c>
      <c r="E15" s="99">
        <v>119</v>
      </c>
      <c r="F15" s="99">
        <v>157</v>
      </c>
      <c r="G15" s="99">
        <v>10</v>
      </c>
      <c r="H15" s="99"/>
      <c r="I15" s="99">
        <v>2</v>
      </c>
      <c r="J15" s="99">
        <v>169</v>
      </c>
      <c r="K15" s="99">
        <v>3</v>
      </c>
      <c r="L15" s="99">
        <v>34</v>
      </c>
      <c r="M15" s="99">
        <v>50</v>
      </c>
      <c r="N15" s="9">
        <f t="shared" si="0"/>
        <v>206</v>
      </c>
      <c r="O15" s="9">
        <f t="shared" si="1"/>
        <v>206</v>
      </c>
      <c r="P15" s="9">
        <f t="shared" si="2"/>
        <v>169</v>
      </c>
      <c r="Q15" s="9">
        <f t="shared" si="3"/>
        <v>169</v>
      </c>
    </row>
    <row r="16" spans="1:20" ht="45.75" customHeight="1">
      <c r="A16" s="17">
        <v>11</v>
      </c>
      <c r="B16" s="156" t="s">
        <v>32</v>
      </c>
      <c r="C16" s="157"/>
      <c r="D16" s="99"/>
      <c r="E16" s="99">
        <v>9</v>
      </c>
      <c r="F16" s="99">
        <v>5</v>
      </c>
      <c r="G16" s="99">
        <v>3</v>
      </c>
      <c r="H16" s="99"/>
      <c r="I16" s="99">
        <v>1</v>
      </c>
      <c r="J16" s="99">
        <v>9</v>
      </c>
      <c r="K16" s="99"/>
      <c r="L16" s="99"/>
      <c r="M16" s="99"/>
      <c r="N16" s="9">
        <f t="shared" si="0"/>
        <v>9</v>
      </c>
      <c r="O16" s="9">
        <f t="shared" si="1"/>
        <v>9</v>
      </c>
      <c r="P16" s="9">
        <f t="shared" si="2"/>
        <v>9</v>
      </c>
      <c r="Q16" s="9">
        <f t="shared" si="3"/>
        <v>9</v>
      </c>
    </row>
    <row r="17" spans="1:23" ht="55.5" customHeight="1">
      <c r="A17" s="135" t="s">
        <v>6</v>
      </c>
      <c r="B17" s="135"/>
      <c r="C17" s="135"/>
      <c r="D17" s="151"/>
      <c r="E17" s="152"/>
      <c r="F17" s="152"/>
      <c r="G17" s="152"/>
      <c r="H17" s="152"/>
      <c r="I17" s="152"/>
      <c r="J17" s="152"/>
      <c r="K17" s="152"/>
      <c r="L17" s="152"/>
      <c r="M17" s="152"/>
      <c r="N17" s="12"/>
      <c r="O17" s="13"/>
      <c r="P17" s="13"/>
      <c r="Q17" s="13"/>
    </row>
    <row r="18" spans="1:23" ht="36.75" customHeight="1">
      <c r="A18" s="11">
        <v>1</v>
      </c>
      <c r="B18" s="136" t="s">
        <v>5</v>
      </c>
      <c r="C18" s="137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">
        <f>D18+E18</f>
        <v>0</v>
      </c>
      <c r="O18" s="9">
        <f>J18+K18+L18</f>
        <v>0</v>
      </c>
      <c r="P18" s="9">
        <f>J18</f>
        <v>0</v>
      </c>
      <c r="Q18" s="9">
        <f>F18+G18+H18+I18</f>
        <v>0</v>
      </c>
    </row>
    <row r="19" spans="1:23" ht="34.5" customHeight="1">
      <c r="A19" s="14">
        <v>2</v>
      </c>
      <c r="B19" s="136" t="s">
        <v>4</v>
      </c>
      <c r="C19" s="137"/>
      <c r="D19" s="99">
        <v>1</v>
      </c>
      <c r="E19" s="99">
        <v>35</v>
      </c>
      <c r="F19" s="99">
        <v>2</v>
      </c>
      <c r="G19" s="99">
        <v>11</v>
      </c>
      <c r="H19" s="99">
        <v>1</v>
      </c>
      <c r="I19" s="99">
        <v>3</v>
      </c>
      <c r="J19" s="99">
        <v>17</v>
      </c>
      <c r="K19" s="99"/>
      <c r="L19" s="99">
        <v>19</v>
      </c>
      <c r="M19" s="99"/>
      <c r="N19" s="9">
        <f>D19+E19</f>
        <v>36</v>
      </c>
      <c r="O19" s="9">
        <f>J19+K19+L19</f>
        <v>36</v>
      </c>
      <c r="P19" s="9">
        <f>J19</f>
        <v>17</v>
      </c>
      <c r="Q19" s="9">
        <f>F19+G19+H19+I19</f>
        <v>17</v>
      </c>
      <c r="R19" s="10"/>
      <c r="S19" s="10"/>
      <c r="T19" s="10"/>
      <c r="U19" s="10"/>
      <c r="V19" s="10"/>
      <c r="W19" s="10"/>
    </row>
    <row r="20" spans="1:23" ht="27.75" customHeight="1">
      <c r="A20" s="11">
        <v>3</v>
      </c>
      <c r="B20" s="127" t="s">
        <v>3</v>
      </c>
      <c r="C20" s="128"/>
      <c r="D20" s="99"/>
      <c r="E20" s="99">
        <v>16</v>
      </c>
      <c r="F20" s="99"/>
      <c r="G20" s="99">
        <v>16</v>
      </c>
      <c r="H20" s="99"/>
      <c r="I20" s="99"/>
      <c r="J20" s="99">
        <v>16</v>
      </c>
      <c r="K20" s="99"/>
      <c r="L20" s="99"/>
      <c r="M20" s="99"/>
      <c r="N20" s="9">
        <f>D20+E20</f>
        <v>16</v>
      </c>
      <c r="O20" s="9">
        <f>J20+K20+L20</f>
        <v>16</v>
      </c>
      <c r="P20" s="9">
        <f>J20</f>
        <v>16</v>
      </c>
      <c r="Q20" s="9">
        <f>F20+G20+H20+I20</f>
        <v>16</v>
      </c>
      <c r="R20" s="10"/>
      <c r="S20" s="10"/>
      <c r="T20" s="10"/>
      <c r="U20" s="10"/>
      <c r="V20" s="10"/>
      <c r="W20" s="10"/>
    </row>
    <row r="21" spans="1:23" ht="26.25" customHeight="1">
      <c r="A21" s="15">
        <v>4</v>
      </c>
      <c r="B21" s="127" t="s">
        <v>2</v>
      </c>
      <c r="C21" s="128"/>
      <c r="D21" s="99">
        <v>4</v>
      </c>
      <c r="E21" s="99">
        <v>2</v>
      </c>
      <c r="F21" s="99"/>
      <c r="G21" s="99">
        <v>4</v>
      </c>
      <c r="H21" s="99"/>
      <c r="I21" s="99">
        <v>1</v>
      </c>
      <c r="J21" s="99">
        <v>5</v>
      </c>
      <c r="K21" s="99"/>
      <c r="L21" s="99">
        <v>1</v>
      </c>
      <c r="M21" s="99"/>
      <c r="N21" s="9">
        <f>D21+E21</f>
        <v>6</v>
      </c>
      <c r="O21" s="9">
        <f>J21+K21+L21</f>
        <v>6</v>
      </c>
      <c r="P21" s="9">
        <f>J21</f>
        <v>5</v>
      </c>
      <c r="Q21" s="9">
        <f>F21+G21+H21+I21</f>
        <v>5</v>
      </c>
      <c r="R21" s="10"/>
      <c r="S21" s="10"/>
      <c r="T21" s="10"/>
      <c r="U21" s="10"/>
      <c r="V21" s="10"/>
      <c r="W21" s="10"/>
    </row>
    <row r="22" spans="1:23" ht="24.75" customHeight="1">
      <c r="A22" s="11">
        <v>5</v>
      </c>
      <c r="B22" s="140" t="s">
        <v>1</v>
      </c>
      <c r="C22" s="141"/>
      <c r="D22" s="99">
        <v>11</v>
      </c>
      <c r="E22" s="99">
        <v>8</v>
      </c>
      <c r="F22" s="99"/>
      <c r="G22" s="99">
        <v>16</v>
      </c>
      <c r="H22" s="99"/>
      <c r="I22" s="99"/>
      <c r="J22" s="99">
        <v>16</v>
      </c>
      <c r="K22" s="99"/>
      <c r="L22" s="99">
        <v>3</v>
      </c>
      <c r="M22" s="99"/>
      <c r="N22" s="9">
        <f>D22+E22</f>
        <v>19</v>
      </c>
      <c r="O22" s="9">
        <f>J22+K22+L22</f>
        <v>19</v>
      </c>
      <c r="P22" s="9">
        <f>J22</f>
        <v>16</v>
      </c>
      <c r="Q22" s="9">
        <f>F22+G22+H22+I22</f>
        <v>16</v>
      </c>
    </row>
    <row r="23" spans="1:23" ht="34.5" customHeight="1">
      <c r="A23" s="148" t="s">
        <v>0</v>
      </c>
      <c r="B23" s="149"/>
      <c r="C23" s="150"/>
      <c r="D23" s="16">
        <f t="shared" ref="D23:Q23" si="4">SUM(D6:D16,D18:D22)</f>
        <v>109</v>
      </c>
      <c r="E23" s="16">
        <f t="shared" si="4"/>
        <v>1981</v>
      </c>
      <c r="F23" s="16">
        <f t="shared" si="4"/>
        <v>192</v>
      </c>
      <c r="G23" s="16">
        <f t="shared" si="4"/>
        <v>1811</v>
      </c>
      <c r="H23" s="16">
        <f t="shared" si="4"/>
        <v>13</v>
      </c>
      <c r="I23" s="16">
        <f t="shared" si="4"/>
        <v>12</v>
      </c>
      <c r="J23" s="16">
        <f t="shared" si="4"/>
        <v>2028</v>
      </c>
      <c r="K23" s="16">
        <f t="shared" si="4"/>
        <v>3</v>
      </c>
      <c r="L23" s="16">
        <f t="shared" si="4"/>
        <v>59</v>
      </c>
      <c r="M23" s="16">
        <f t="shared" si="4"/>
        <v>172</v>
      </c>
      <c r="N23" s="55">
        <f t="shared" si="4"/>
        <v>2090</v>
      </c>
      <c r="O23" s="55">
        <f t="shared" si="4"/>
        <v>2090</v>
      </c>
      <c r="P23" s="55">
        <f t="shared" si="4"/>
        <v>2028</v>
      </c>
      <c r="Q23" s="55">
        <f t="shared" si="4"/>
        <v>2028</v>
      </c>
    </row>
    <row r="27" spans="1:23">
      <c r="A27" s="76"/>
      <c r="B27" s="76"/>
      <c r="C27" s="76"/>
      <c r="D27" s="76"/>
    </row>
    <row r="28" spans="1:23">
      <c r="A28" s="76"/>
      <c r="B28" s="76"/>
      <c r="C28" s="76"/>
      <c r="D28" s="76"/>
    </row>
    <row r="29" spans="1:23">
      <c r="A29" s="76"/>
      <c r="B29" s="76"/>
      <c r="C29" s="76"/>
      <c r="D29" s="76"/>
    </row>
    <row r="30" spans="1:23">
      <c r="A30" s="76"/>
      <c r="B30" s="76"/>
      <c r="C30" s="76"/>
      <c r="D30" s="76"/>
    </row>
    <row r="31" spans="1:23">
      <c r="A31" s="76"/>
      <c r="B31" s="76"/>
      <c r="C31" s="76"/>
      <c r="D31" s="76"/>
    </row>
    <row r="32" spans="1:23">
      <c r="A32" s="76"/>
      <c r="B32" s="76"/>
      <c r="C32" s="76"/>
      <c r="D32" s="76"/>
    </row>
    <row r="33" spans="1:4">
      <c r="A33" s="76"/>
      <c r="B33" s="76"/>
      <c r="C33" s="76"/>
      <c r="D33" s="76"/>
    </row>
    <row r="34" spans="1:4">
      <c r="A34" s="76"/>
      <c r="B34" s="76"/>
      <c r="C34" s="76"/>
      <c r="D34" s="76"/>
    </row>
  </sheetData>
  <mergeCells count="33">
    <mergeCell ref="B9:C9"/>
    <mergeCell ref="B10:C10"/>
    <mergeCell ref="B11:C11"/>
    <mergeCell ref="B16:C16"/>
    <mergeCell ref="B13:C13"/>
    <mergeCell ref="B12:C12"/>
    <mergeCell ref="B14:C14"/>
    <mergeCell ref="B15:C15"/>
    <mergeCell ref="A23:C23"/>
    <mergeCell ref="B22:C22"/>
    <mergeCell ref="A17:C17"/>
    <mergeCell ref="D17:M17"/>
    <mergeCell ref="B18:C18"/>
    <mergeCell ref="B19:C19"/>
    <mergeCell ref="B20:C20"/>
    <mergeCell ref="B21:C21"/>
    <mergeCell ref="M3:M4"/>
    <mergeCell ref="A5:C5"/>
    <mergeCell ref="B6:C6"/>
    <mergeCell ref="B7:C7"/>
    <mergeCell ref="B8:C8"/>
    <mergeCell ref="P5:Q5"/>
    <mergeCell ref="N5:O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W68"/>
  <sheetViews>
    <sheetView topLeftCell="A16" zoomScale="91" zoomScaleNormal="91" workbookViewId="0">
      <selection activeCell="C26" sqref="C26"/>
    </sheetView>
  </sheetViews>
  <sheetFormatPr defaultRowHeight="15"/>
  <cols>
    <col min="1" max="2" width="9.140625" style="33"/>
    <col min="3" max="3" width="43.5703125" style="33" customWidth="1"/>
    <col min="4" max="4" width="15" style="59" customWidth="1"/>
    <col min="5" max="5" width="12" style="59" customWidth="1"/>
    <col min="6" max="10" width="9.140625" style="59"/>
    <col min="11" max="11" width="11.140625" style="59" customWidth="1"/>
    <col min="12" max="12" width="13.42578125" style="59" customWidth="1"/>
    <col min="13" max="13" width="10.140625" style="59" customWidth="1"/>
    <col min="14" max="16" width="9.140625" style="66" hidden="1" customWidth="1"/>
    <col min="17" max="17" width="10.85546875" style="66" hidden="1" customWidth="1"/>
    <col min="18" max="16384" width="9.140625" style="33"/>
  </cols>
  <sheetData>
    <row r="1" spans="1:20" ht="70.5" customHeight="1">
      <c r="A1" s="158" t="s">
        <v>36</v>
      </c>
      <c r="B1" s="159"/>
      <c r="C1" s="160" t="s">
        <v>31</v>
      </c>
      <c r="D1" s="160"/>
      <c r="E1" s="160"/>
      <c r="F1" s="160"/>
      <c r="G1" s="160"/>
      <c r="H1" s="160"/>
      <c r="I1" s="160"/>
      <c r="J1" s="161"/>
      <c r="K1" s="162" t="s">
        <v>57</v>
      </c>
      <c r="L1" s="163"/>
      <c r="M1" s="164"/>
    </row>
    <row r="2" spans="1:20" ht="72.75" customHeight="1">
      <c r="A2" s="147" t="s">
        <v>54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49"/>
      <c r="S2" s="49"/>
      <c r="T2" s="49"/>
    </row>
    <row r="3" spans="1:20" ht="48" customHeight="1">
      <c r="A3" s="167"/>
      <c r="B3" s="168"/>
      <c r="C3" s="168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49"/>
      <c r="S3" s="49"/>
      <c r="T3" s="49"/>
    </row>
    <row r="4" spans="1:20" ht="118.5" customHeight="1">
      <c r="A4" s="169"/>
      <c r="B4" s="170"/>
      <c r="C4" s="170"/>
      <c r="D4" s="171"/>
      <c r="E4" s="171"/>
      <c r="F4" s="67" t="s">
        <v>24</v>
      </c>
      <c r="G4" s="48" t="s">
        <v>23</v>
      </c>
      <c r="H4" s="48" t="s">
        <v>22</v>
      </c>
      <c r="I4" s="48" t="s">
        <v>21</v>
      </c>
      <c r="J4" s="50" t="s">
        <v>20</v>
      </c>
      <c r="K4" s="171"/>
      <c r="L4" s="171"/>
      <c r="M4" s="171"/>
    </row>
    <row r="5" spans="1:20" ht="35.25" customHeight="1">
      <c r="A5" s="173" t="s">
        <v>19</v>
      </c>
      <c r="B5" s="174"/>
      <c r="C5" s="175"/>
      <c r="D5" s="68">
        <v>1</v>
      </c>
      <c r="E5" s="68">
        <v>2</v>
      </c>
      <c r="F5" s="68">
        <v>3</v>
      </c>
      <c r="G5" s="68">
        <v>4</v>
      </c>
      <c r="H5" s="68">
        <v>5</v>
      </c>
      <c r="I5" s="68">
        <v>6</v>
      </c>
      <c r="J5" s="69">
        <v>7</v>
      </c>
      <c r="K5" s="69">
        <v>8</v>
      </c>
      <c r="L5" s="69">
        <v>9</v>
      </c>
      <c r="M5" s="69">
        <v>10</v>
      </c>
      <c r="N5" s="178" t="s">
        <v>18</v>
      </c>
      <c r="O5" s="178"/>
      <c r="P5" s="178" t="s">
        <v>17</v>
      </c>
      <c r="Q5" s="178"/>
    </row>
    <row r="6" spans="1:20" ht="37.5" customHeight="1">
      <c r="A6" s="47">
        <v>1</v>
      </c>
      <c r="B6" s="176" t="s">
        <v>16</v>
      </c>
      <c r="C6" s="177"/>
      <c r="D6" s="54"/>
      <c r="E6" s="99">
        <v>29</v>
      </c>
      <c r="F6" s="99">
        <v>6</v>
      </c>
      <c r="G6" s="99">
        <v>23</v>
      </c>
      <c r="H6" s="99"/>
      <c r="I6" s="99"/>
      <c r="J6" s="99">
        <v>29</v>
      </c>
      <c r="K6" s="99"/>
      <c r="L6" s="99"/>
      <c r="M6" s="99">
        <v>10</v>
      </c>
      <c r="N6" s="70">
        <f t="shared" ref="N6:N15" si="0">D6+E6</f>
        <v>29</v>
      </c>
      <c r="O6" s="70">
        <f t="shared" ref="O6:O15" si="1">J6+K6+L6</f>
        <v>29</v>
      </c>
      <c r="P6" s="70">
        <f t="shared" ref="P6:P15" si="2">J6</f>
        <v>29</v>
      </c>
      <c r="Q6" s="70">
        <f t="shared" ref="Q6:Q15" si="3">F6+G6+H6+I6</f>
        <v>29</v>
      </c>
      <c r="R6" s="41"/>
      <c r="S6" s="41"/>
      <c r="T6" s="41"/>
    </row>
    <row r="7" spans="1:20" ht="32.25" customHeight="1">
      <c r="A7" s="47">
        <v>2</v>
      </c>
      <c r="B7" s="176" t="s">
        <v>15</v>
      </c>
      <c r="C7" s="177"/>
      <c r="D7" s="54">
        <v>2</v>
      </c>
      <c r="E7" s="99">
        <v>29</v>
      </c>
      <c r="F7" s="99">
        <v>1</v>
      </c>
      <c r="G7" s="99">
        <v>29</v>
      </c>
      <c r="H7" s="99"/>
      <c r="I7" s="99"/>
      <c r="J7" s="99">
        <v>30</v>
      </c>
      <c r="K7" s="99"/>
      <c r="L7" s="99">
        <v>1</v>
      </c>
      <c r="M7" s="99">
        <v>9</v>
      </c>
      <c r="N7" s="70">
        <f t="shared" si="0"/>
        <v>31</v>
      </c>
      <c r="O7" s="70">
        <f t="shared" si="1"/>
        <v>31</v>
      </c>
      <c r="P7" s="70">
        <f t="shared" si="2"/>
        <v>30</v>
      </c>
      <c r="Q7" s="70">
        <f t="shared" si="3"/>
        <v>30</v>
      </c>
    </row>
    <row r="8" spans="1:20" ht="32.25" customHeight="1">
      <c r="A8" s="46">
        <v>3</v>
      </c>
      <c r="B8" s="190" t="s">
        <v>14</v>
      </c>
      <c r="C8" s="191"/>
      <c r="D8" s="54"/>
      <c r="E8" s="99">
        <v>11</v>
      </c>
      <c r="F8" s="99">
        <v>1</v>
      </c>
      <c r="G8" s="99">
        <v>10</v>
      </c>
      <c r="H8" s="99"/>
      <c r="I8" s="99"/>
      <c r="J8" s="99">
        <v>11</v>
      </c>
      <c r="K8" s="99"/>
      <c r="L8" s="99"/>
      <c r="M8" s="99">
        <v>6</v>
      </c>
      <c r="N8" s="70">
        <f t="shared" si="0"/>
        <v>11</v>
      </c>
      <c r="O8" s="70">
        <f t="shared" si="1"/>
        <v>11</v>
      </c>
      <c r="P8" s="70">
        <f t="shared" si="2"/>
        <v>11</v>
      </c>
      <c r="Q8" s="70">
        <f t="shared" si="3"/>
        <v>11</v>
      </c>
    </row>
    <row r="9" spans="1:20" ht="51.75" customHeight="1">
      <c r="A9" s="47">
        <v>4</v>
      </c>
      <c r="B9" s="176" t="s">
        <v>13</v>
      </c>
      <c r="C9" s="177"/>
      <c r="D9" s="54"/>
      <c r="E9" s="99">
        <v>30</v>
      </c>
      <c r="F9" s="99">
        <v>25</v>
      </c>
      <c r="G9" s="99">
        <v>5</v>
      </c>
      <c r="H9" s="99"/>
      <c r="I9" s="99"/>
      <c r="J9" s="99">
        <v>30</v>
      </c>
      <c r="K9" s="99"/>
      <c r="L9" s="99"/>
      <c r="M9" s="99">
        <v>4</v>
      </c>
      <c r="N9" s="70">
        <f t="shared" si="0"/>
        <v>30</v>
      </c>
      <c r="O9" s="70">
        <f t="shared" si="1"/>
        <v>30</v>
      </c>
      <c r="P9" s="70">
        <f t="shared" si="2"/>
        <v>30</v>
      </c>
      <c r="Q9" s="70">
        <f t="shared" si="3"/>
        <v>30</v>
      </c>
    </row>
    <row r="10" spans="1:20" ht="37.5" customHeight="1">
      <c r="A10" s="46">
        <v>5</v>
      </c>
      <c r="B10" s="190" t="s">
        <v>12</v>
      </c>
      <c r="C10" s="191"/>
      <c r="D10" s="54"/>
      <c r="E10" s="99">
        <v>104</v>
      </c>
      <c r="F10" s="99">
        <v>8</v>
      </c>
      <c r="G10" s="99">
        <v>96</v>
      </c>
      <c r="H10" s="99"/>
      <c r="I10" s="99"/>
      <c r="J10" s="99">
        <v>104</v>
      </c>
      <c r="K10" s="99"/>
      <c r="L10" s="99"/>
      <c r="M10" s="99"/>
      <c r="N10" s="70">
        <f t="shared" si="0"/>
        <v>104</v>
      </c>
      <c r="O10" s="70">
        <f t="shared" si="1"/>
        <v>104</v>
      </c>
      <c r="P10" s="70">
        <f t="shared" si="2"/>
        <v>104</v>
      </c>
      <c r="Q10" s="70">
        <f t="shared" si="3"/>
        <v>104</v>
      </c>
      <c r="R10" s="33" t="s">
        <v>33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4</v>
      </c>
      <c r="F11" s="99"/>
      <c r="G11" s="99">
        <v>4</v>
      </c>
      <c r="H11" s="99"/>
      <c r="I11" s="99"/>
      <c r="J11" s="99">
        <v>4</v>
      </c>
      <c r="K11" s="99"/>
      <c r="L11" s="99"/>
      <c r="M11" s="99"/>
      <c r="N11" s="70">
        <f t="shared" si="0"/>
        <v>4</v>
      </c>
      <c r="O11" s="70">
        <f t="shared" si="1"/>
        <v>4</v>
      </c>
      <c r="P11" s="70">
        <f t="shared" si="2"/>
        <v>4</v>
      </c>
      <c r="Q11" s="70">
        <f t="shared" si="3"/>
        <v>4</v>
      </c>
    </row>
    <row r="12" spans="1:20" ht="44.25" customHeight="1">
      <c r="A12" s="45">
        <v>7</v>
      </c>
      <c r="B12" s="197" t="s">
        <v>10</v>
      </c>
      <c r="C12" s="198"/>
      <c r="D12" s="54"/>
      <c r="E12" s="99">
        <v>3</v>
      </c>
      <c r="F12" s="99"/>
      <c r="G12" s="99">
        <v>3</v>
      </c>
      <c r="H12" s="99"/>
      <c r="I12" s="99"/>
      <c r="J12" s="99">
        <v>3</v>
      </c>
      <c r="K12" s="99"/>
      <c r="L12" s="99"/>
      <c r="M12" s="99"/>
      <c r="N12" s="70">
        <f t="shared" si="0"/>
        <v>3</v>
      </c>
      <c r="O12" s="70">
        <f t="shared" si="1"/>
        <v>3</v>
      </c>
      <c r="P12" s="70">
        <f t="shared" si="2"/>
        <v>3</v>
      </c>
      <c r="Q12" s="70">
        <f t="shared" si="3"/>
        <v>3</v>
      </c>
    </row>
    <row r="13" spans="1:20" ht="51" customHeight="1">
      <c r="A13" s="45">
        <v>8</v>
      </c>
      <c r="B13" s="197" t="s">
        <v>9</v>
      </c>
      <c r="C13" s="198"/>
      <c r="D13" s="54"/>
      <c r="E13" s="99"/>
      <c r="F13" s="99"/>
      <c r="G13" s="99"/>
      <c r="H13" s="99"/>
      <c r="I13" s="99"/>
      <c r="J13" s="99"/>
      <c r="K13" s="99"/>
      <c r="L13" s="99"/>
      <c r="M13" s="99"/>
      <c r="N13" s="70">
        <f t="shared" si="0"/>
        <v>0</v>
      </c>
      <c r="O13" s="70">
        <f t="shared" si="1"/>
        <v>0</v>
      </c>
      <c r="P13" s="70">
        <f t="shared" si="2"/>
        <v>0</v>
      </c>
      <c r="Q13" s="70">
        <f t="shared" si="3"/>
        <v>0</v>
      </c>
    </row>
    <row r="14" spans="1:20" ht="34.5" customHeight="1">
      <c r="A14" s="45">
        <v>9</v>
      </c>
      <c r="B14" s="192" t="s">
        <v>8</v>
      </c>
      <c r="C14" s="193"/>
      <c r="D14" s="74"/>
      <c r="E14" s="99">
        <v>129</v>
      </c>
      <c r="F14" s="99"/>
      <c r="G14" s="99">
        <v>129</v>
      </c>
      <c r="H14" s="99"/>
      <c r="I14" s="99"/>
      <c r="J14" s="99">
        <v>129</v>
      </c>
      <c r="K14" s="99"/>
      <c r="L14" s="99"/>
      <c r="M14" s="99"/>
      <c r="N14" s="70">
        <f t="shared" si="0"/>
        <v>129</v>
      </c>
      <c r="O14" s="70">
        <f t="shared" si="1"/>
        <v>129</v>
      </c>
      <c r="P14" s="70">
        <f t="shared" si="2"/>
        <v>129</v>
      </c>
      <c r="Q14" s="70">
        <f t="shared" si="3"/>
        <v>129</v>
      </c>
    </row>
    <row r="15" spans="1:20" ht="76.5" customHeight="1">
      <c r="A15" s="45">
        <v>10</v>
      </c>
      <c r="B15" s="192" t="s">
        <v>7</v>
      </c>
      <c r="C15" s="193"/>
      <c r="D15" s="100">
        <v>14</v>
      </c>
      <c r="E15" s="99">
        <v>16</v>
      </c>
      <c r="F15" s="99">
        <v>14</v>
      </c>
      <c r="G15" s="99"/>
      <c r="H15" s="99"/>
      <c r="I15" s="99"/>
      <c r="J15" s="99">
        <v>14</v>
      </c>
      <c r="K15" s="99">
        <v>4</v>
      </c>
      <c r="L15" s="99">
        <v>12</v>
      </c>
      <c r="M15" s="99">
        <v>10</v>
      </c>
      <c r="N15" s="70">
        <f t="shared" si="0"/>
        <v>30</v>
      </c>
      <c r="O15" s="70">
        <f t="shared" si="1"/>
        <v>30</v>
      </c>
      <c r="P15" s="70">
        <f t="shared" si="2"/>
        <v>14</v>
      </c>
      <c r="Q15" s="70">
        <f t="shared" si="3"/>
        <v>14</v>
      </c>
    </row>
    <row r="16" spans="1:20" ht="76.5" customHeight="1">
      <c r="A16" s="45">
        <v>11</v>
      </c>
      <c r="B16" s="194" t="s">
        <v>32</v>
      </c>
      <c r="C16" s="194"/>
      <c r="D16" s="100"/>
      <c r="E16" s="99"/>
      <c r="F16" s="99"/>
      <c r="G16" s="99"/>
      <c r="H16" s="99"/>
      <c r="I16" s="99"/>
      <c r="J16" s="99"/>
      <c r="K16" s="99"/>
      <c r="L16" s="99"/>
      <c r="M16" s="99"/>
      <c r="N16" s="70"/>
      <c r="O16" s="70"/>
      <c r="P16" s="70"/>
      <c r="Q16" s="70"/>
    </row>
    <row r="17" spans="1:23" ht="55.5" customHeight="1">
      <c r="A17" s="182" t="s">
        <v>6</v>
      </c>
      <c r="B17" s="183"/>
      <c r="C17" s="183"/>
      <c r="D17" s="184"/>
      <c r="E17" s="185"/>
      <c r="F17" s="185"/>
      <c r="G17" s="185"/>
      <c r="H17" s="185"/>
      <c r="I17" s="185"/>
      <c r="J17" s="185"/>
      <c r="K17" s="185"/>
      <c r="L17" s="185"/>
      <c r="M17" s="185"/>
      <c r="N17" s="71"/>
      <c r="O17" s="72"/>
      <c r="P17" s="72"/>
      <c r="Q17" s="72"/>
    </row>
    <row r="18" spans="1:23" ht="36.75" customHeight="1">
      <c r="A18" s="43">
        <v>1</v>
      </c>
      <c r="B18" s="186" t="s">
        <v>5</v>
      </c>
      <c r="C18" s="187"/>
      <c r="D18" s="100"/>
      <c r="E18" s="99">
        <v>9</v>
      </c>
      <c r="F18" s="99">
        <v>3</v>
      </c>
      <c r="G18" s="99">
        <v>6</v>
      </c>
      <c r="H18" s="99"/>
      <c r="I18" s="99"/>
      <c r="J18" s="99">
        <v>9</v>
      </c>
      <c r="K18" s="99"/>
      <c r="L18" s="99"/>
      <c r="M18" s="99"/>
      <c r="N18" s="70">
        <f>D18+E18</f>
        <v>9</v>
      </c>
      <c r="O18" s="70">
        <f>J18+K18+L18</f>
        <v>9</v>
      </c>
      <c r="P18" s="70">
        <f>J18</f>
        <v>9</v>
      </c>
      <c r="Q18" s="70">
        <f>F18+G18+H18+I18</f>
        <v>9</v>
      </c>
    </row>
    <row r="19" spans="1:23" ht="34.5" customHeight="1">
      <c r="A19" s="44">
        <v>2</v>
      </c>
      <c r="B19" s="186" t="s">
        <v>4</v>
      </c>
      <c r="C19" s="187"/>
      <c r="D19" s="74">
        <v>4</v>
      </c>
      <c r="E19" s="99">
        <v>64</v>
      </c>
      <c r="F19" s="99">
        <v>4</v>
      </c>
      <c r="G19" s="99">
        <v>43</v>
      </c>
      <c r="H19" s="99">
        <v>1</v>
      </c>
      <c r="I19" s="99"/>
      <c r="J19" s="99">
        <v>48</v>
      </c>
      <c r="K19" s="99">
        <v>2</v>
      </c>
      <c r="L19" s="99">
        <v>18</v>
      </c>
      <c r="M19" s="99">
        <v>1</v>
      </c>
      <c r="N19" s="70">
        <f>D19+E19</f>
        <v>68</v>
      </c>
      <c r="O19" s="70">
        <f>J19+K19+L19</f>
        <v>68</v>
      </c>
      <c r="P19" s="70">
        <f>J19</f>
        <v>48</v>
      </c>
      <c r="Q19" s="70">
        <v>48</v>
      </c>
      <c r="R19" s="41"/>
      <c r="S19" s="41"/>
      <c r="T19" s="41"/>
      <c r="U19" s="41"/>
      <c r="V19" s="41"/>
      <c r="W19" s="41"/>
    </row>
    <row r="20" spans="1:23" ht="27.75" customHeight="1">
      <c r="A20" s="43">
        <v>3</v>
      </c>
      <c r="B20" s="188" t="s">
        <v>3</v>
      </c>
      <c r="C20" s="189"/>
      <c r="D20" s="75"/>
      <c r="E20" s="99">
        <v>20</v>
      </c>
      <c r="F20" s="99">
        <v>6</v>
      </c>
      <c r="G20" s="99">
        <v>9</v>
      </c>
      <c r="H20" s="99"/>
      <c r="I20" s="99"/>
      <c r="J20" s="99">
        <v>15</v>
      </c>
      <c r="K20" s="99"/>
      <c r="L20" s="99">
        <v>5</v>
      </c>
      <c r="M20" s="99">
        <v>1</v>
      </c>
      <c r="N20" s="70">
        <f>D20+E20</f>
        <v>20</v>
      </c>
      <c r="O20" s="70">
        <f>J20+K20+L20</f>
        <v>20</v>
      </c>
      <c r="P20" s="70">
        <f>J20</f>
        <v>15</v>
      </c>
      <c r="Q20" s="70">
        <f>F20+G20+H20+I20</f>
        <v>15</v>
      </c>
      <c r="R20" s="41"/>
      <c r="S20" s="41"/>
      <c r="T20" s="41"/>
      <c r="U20" s="41"/>
      <c r="V20" s="41"/>
      <c r="W20" s="41"/>
    </row>
    <row r="21" spans="1:23" ht="26.25" customHeight="1">
      <c r="A21" s="42">
        <v>4</v>
      </c>
      <c r="B21" s="188" t="s">
        <v>2</v>
      </c>
      <c r="C21" s="189"/>
      <c r="D21" s="54">
        <v>8</v>
      </c>
      <c r="E21" s="99">
        <v>58</v>
      </c>
      <c r="F21" s="99">
        <v>24</v>
      </c>
      <c r="G21" s="99">
        <v>33</v>
      </c>
      <c r="H21" s="99">
        <v>1</v>
      </c>
      <c r="I21" s="99">
        <v>1</v>
      </c>
      <c r="J21" s="99">
        <v>59</v>
      </c>
      <c r="K21" s="99">
        <v>1</v>
      </c>
      <c r="L21" s="99">
        <v>5</v>
      </c>
      <c r="M21" s="99">
        <v>5</v>
      </c>
      <c r="N21" s="70">
        <f>D21+E21</f>
        <v>66</v>
      </c>
      <c r="O21" s="70">
        <f>J21+K21+L21</f>
        <v>65</v>
      </c>
      <c r="P21" s="70">
        <f>J21</f>
        <v>59</v>
      </c>
      <c r="Q21" s="70">
        <f>F21+G21+H21+I21</f>
        <v>59</v>
      </c>
      <c r="R21" s="41"/>
      <c r="S21" s="41"/>
      <c r="T21" s="41"/>
      <c r="U21" s="41"/>
      <c r="V21" s="41"/>
      <c r="W21" s="41"/>
    </row>
    <row r="22" spans="1:23" ht="24.75" customHeight="1">
      <c r="A22" s="40">
        <v>5</v>
      </c>
      <c r="B22" s="180" t="s">
        <v>1</v>
      </c>
      <c r="C22" s="181"/>
      <c r="D22" s="54">
        <v>5</v>
      </c>
      <c r="E22" s="10">
        <v>6</v>
      </c>
      <c r="F22" s="99">
        <v>1</v>
      </c>
      <c r="G22" s="99">
        <v>4</v>
      </c>
      <c r="H22" s="99"/>
      <c r="I22" s="99"/>
      <c r="J22" s="99">
        <v>5</v>
      </c>
      <c r="K22" s="99">
        <v>2</v>
      </c>
      <c r="L22" s="99">
        <v>4</v>
      </c>
      <c r="M22" s="99"/>
      <c r="N22" s="70">
        <v>11</v>
      </c>
      <c r="O22" s="70">
        <f>J22+K22+L22</f>
        <v>11</v>
      </c>
      <c r="P22" s="70">
        <f>J22</f>
        <v>5</v>
      </c>
      <c r="Q22" s="70">
        <f>F22+G22+H22+I22</f>
        <v>5</v>
      </c>
    </row>
    <row r="23" spans="1:23" ht="15.75">
      <c r="A23" s="179" t="s">
        <v>0</v>
      </c>
      <c r="B23" s="179"/>
      <c r="C23" s="179"/>
      <c r="D23" s="16">
        <f t="shared" ref="D23:Q23" si="4">SUM(D6:D15,D18:D22)</f>
        <v>33</v>
      </c>
      <c r="E23" s="16">
        <f t="shared" si="4"/>
        <v>512</v>
      </c>
      <c r="F23" s="16">
        <f t="shared" si="4"/>
        <v>93</v>
      </c>
      <c r="G23" s="16">
        <f t="shared" si="4"/>
        <v>394</v>
      </c>
      <c r="H23" s="16">
        <f t="shared" si="4"/>
        <v>2</v>
      </c>
      <c r="I23" s="16">
        <f t="shared" si="4"/>
        <v>1</v>
      </c>
      <c r="J23" s="16">
        <f t="shared" si="4"/>
        <v>490</v>
      </c>
      <c r="K23" s="16">
        <f t="shared" si="4"/>
        <v>9</v>
      </c>
      <c r="L23" s="16">
        <f t="shared" si="4"/>
        <v>45</v>
      </c>
      <c r="M23" s="16">
        <f t="shared" si="4"/>
        <v>46</v>
      </c>
      <c r="N23" s="73">
        <f t="shared" si="4"/>
        <v>545</v>
      </c>
      <c r="O23" s="73">
        <f t="shared" si="4"/>
        <v>544</v>
      </c>
      <c r="P23" s="73">
        <f t="shared" si="4"/>
        <v>490</v>
      </c>
      <c r="Q23" s="73">
        <f t="shared" si="4"/>
        <v>490</v>
      </c>
    </row>
    <row r="24" spans="1:23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87"/>
      <c r="O24" s="87"/>
      <c r="P24" s="87"/>
      <c r="Q24" s="87"/>
    </row>
    <row r="25" spans="1:23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87"/>
      <c r="O25" s="87"/>
      <c r="P25" s="87"/>
      <c r="Q25" s="87"/>
    </row>
    <row r="26" spans="1:23">
      <c r="A26" s="78"/>
      <c r="B26" s="78"/>
      <c r="C26" s="78" t="s">
        <v>58</v>
      </c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87"/>
      <c r="O26" s="87"/>
      <c r="P26" s="87"/>
      <c r="Q26" s="87"/>
    </row>
    <row r="27" spans="1:23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87"/>
      <c r="O27" s="87"/>
      <c r="P27" s="87"/>
      <c r="Q27" s="87"/>
    </row>
    <row r="28" spans="1:23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87"/>
      <c r="O28" s="87"/>
      <c r="P28" s="87"/>
      <c r="Q28" s="87"/>
    </row>
    <row r="29" spans="1:23" ht="28.5">
      <c r="A29" s="78"/>
      <c r="B29" s="78"/>
      <c r="C29" s="89"/>
      <c r="D29" s="83"/>
      <c r="E29" s="83"/>
      <c r="F29" s="83"/>
      <c r="G29" s="83"/>
      <c r="H29" s="88"/>
      <c r="I29" s="88"/>
      <c r="J29" s="78"/>
      <c r="K29" s="78"/>
      <c r="L29" s="78"/>
      <c r="M29" s="78"/>
      <c r="N29" s="87"/>
      <c r="O29" s="87"/>
      <c r="P29" s="87"/>
      <c r="Q29" s="87"/>
    </row>
    <row r="30" spans="1:23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87"/>
      <c r="O30" s="87"/>
      <c r="P30" s="87"/>
      <c r="Q30" s="87"/>
    </row>
    <row r="31" spans="1:23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87"/>
      <c r="O31" s="87"/>
      <c r="P31" s="87"/>
      <c r="Q31" s="87"/>
    </row>
    <row r="32" spans="1:23">
      <c r="A32" s="78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87"/>
      <c r="O32" s="87"/>
      <c r="P32" s="87"/>
      <c r="Q32" s="87"/>
    </row>
    <row r="33" spans="1:17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87"/>
      <c r="O33" s="87"/>
      <c r="P33" s="87"/>
      <c r="Q33" s="87"/>
    </row>
    <row r="34" spans="1:17">
      <c r="A34" s="78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87"/>
      <c r="O34" s="87"/>
      <c r="P34" s="87"/>
      <c r="Q34" s="87"/>
    </row>
    <row r="35" spans="1:17">
      <c r="A35" s="78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87"/>
      <c r="O35" s="87"/>
      <c r="P35" s="87"/>
      <c r="Q35" s="87"/>
    </row>
    <row r="36" spans="1:17">
      <c r="A36" s="78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87"/>
      <c r="O36" s="87"/>
      <c r="P36" s="87"/>
      <c r="Q36" s="87"/>
    </row>
    <row r="37" spans="1:17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87"/>
      <c r="O37" s="87"/>
      <c r="P37" s="87"/>
      <c r="Q37" s="87"/>
    </row>
    <row r="38" spans="1:17">
      <c r="A38" s="78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87"/>
      <c r="O38" s="87"/>
      <c r="P38" s="87"/>
      <c r="Q38" s="87"/>
    </row>
    <row r="39" spans="1:17">
      <c r="A39" s="78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87"/>
      <c r="O39" s="87"/>
      <c r="P39" s="87"/>
      <c r="Q39" s="87"/>
    </row>
    <row r="40" spans="1:17">
      <c r="A40" s="78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87"/>
      <c r="O40" s="87"/>
      <c r="P40" s="87"/>
      <c r="Q40" s="87"/>
    </row>
    <row r="41" spans="1:17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87"/>
      <c r="O41" s="87"/>
      <c r="P41" s="87"/>
      <c r="Q41" s="87"/>
    </row>
    <row r="42" spans="1:17">
      <c r="A42" s="78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87"/>
      <c r="O42" s="87"/>
      <c r="P42" s="87"/>
      <c r="Q42" s="87"/>
    </row>
    <row r="43" spans="1:17">
      <c r="A43" s="78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87"/>
      <c r="O43" s="87"/>
      <c r="P43" s="87"/>
      <c r="Q43" s="87"/>
    </row>
    <row r="44" spans="1:17">
      <c r="A44" s="78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87"/>
      <c r="O44" s="87"/>
      <c r="P44" s="87"/>
      <c r="Q44" s="87"/>
    </row>
    <row r="45" spans="1:17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87"/>
      <c r="O45" s="87"/>
      <c r="P45" s="87"/>
      <c r="Q45" s="87"/>
    </row>
    <row r="46" spans="1:17">
      <c r="A46" s="78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87"/>
      <c r="O46" s="87"/>
      <c r="P46" s="87"/>
      <c r="Q46" s="87"/>
    </row>
    <row r="47" spans="1:17">
      <c r="A47" s="78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87"/>
      <c r="O47" s="87"/>
      <c r="P47" s="87"/>
      <c r="Q47" s="87"/>
    </row>
    <row r="48" spans="1:17">
      <c r="A48" s="78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87"/>
      <c r="O48" s="87"/>
      <c r="P48" s="87"/>
      <c r="Q48" s="87"/>
    </row>
    <row r="49" spans="1:17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87"/>
      <c r="O49" s="87"/>
      <c r="P49" s="87"/>
      <c r="Q49" s="87"/>
    </row>
    <row r="50" spans="1:17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87"/>
      <c r="O50" s="87"/>
      <c r="P50" s="87"/>
      <c r="Q50" s="87"/>
    </row>
    <row r="51" spans="1:17">
      <c r="A51" s="78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87"/>
      <c r="O51" s="87"/>
      <c r="P51" s="87"/>
      <c r="Q51" s="87"/>
    </row>
    <row r="52" spans="1:17">
      <c r="A52" s="78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87"/>
      <c r="O52" s="87"/>
      <c r="P52" s="87"/>
      <c r="Q52" s="87"/>
    </row>
    <row r="53" spans="1:17">
      <c r="A53" s="78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87"/>
      <c r="O53" s="87"/>
      <c r="P53" s="87"/>
      <c r="Q53" s="87"/>
    </row>
    <row r="54" spans="1:17">
      <c r="A54" s="78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87"/>
      <c r="O54" s="87"/>
      <c r="P54" s="87"/>
      <c r="Q54" s="87"/>
    </row>
    <row r="55" spans="1:17">
      <c r="A55" s="78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87"/>
      <c r="O55" s="87"/>
      <c r="P55" s="87"/>
      <c r="Q55" s="87"/>
    </row>
    <row r="56" spans="1:17">
      <c r="A56" s="78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87"/>
      <c r="O56" s="87"/>
      <c r="P56" s="87"/>
      <c r="Q56" s="87"/>
    </row>
    <row r="57" spans="1:17">
      <c r="A57" s="78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87"/>
      <c r="O57" s="87"/>
      <c r="P57" s="87"/>
      <c r="Q57" s="87"/>
    </row>
    <row r="58" spans="1:17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87"/>
      <c r="O58" s="87"/>
      <c r="P58" s="87"/>
      <c r="Q58" s="87"/>
    </row>
    <row r="59" spans="1:17">
      <c r="A59" s="78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87"/>
      <c r="O59" s="87"/>
      <c r="P59" s="87"/>
      <c r="Q59" s="87"/>
    </row>
    <row r="60" spans="1:17">
      <c r="A60" s="78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87"/>
      <c r="O60" s="87"/>
      <c r="P60" s="87"/>
      <c r="Q60" s="87"/>
    </row>
    <row r="61" spans="1:17">
      <c r="A61" s="78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87"/>
      <c r="O61" s="87"/>
      <c r="P61" s="87"/>
      <c r="Q61" s="87"/>
    </row>
    <row r="62" spans="1:17">
      <c r="A62" s="78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87"/>
      <c r="O62" s="87"/>
      <c r="P62" s="87"/>
      <c r="Q62" s="87"/>
    </row>
    <row r="63" spans="1:17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87"/>
      <c r="O63" s="87"/>
      <c r="P63" s="87"/>
      <c r="Q63" s="87"/>
    </row>
    <row r="64" spans="1:17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87"/>
      <c r="O64" s="87"/>
      <c r="P64" s="87"/>
      <c r="Q64" s="87"/>
    </row>
    <row r="65" spans="1:17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87"/>
      <c r="O65" s="87"/>
      <c r="P65" s="87"/>
      <c r="Q65" s="87"/>
    </row>
    <row r="66" spans="1:17">
      <c r="A66" s="78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87"/>
      <c r="O66" s="87"/>
      <c r="P66" s="87"/>
      <c r="Q66" s="87"/>
    </row>
    <row r="67" spans="1:17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87"/>
      <c r="O67" s="87"/>
      <c r="P67" s="87"/>
      <c r="Q67" s="87"/>
    </row>
    <row r="68" spans="1:17">
      <c r="A68" s="78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87"/>
      <c r="O68" s="87"/>
      <c r="P68" s="87"/>
      <c r="Q68" s="87"/>
    </row>
  </sheetData>
  <mergeCells count="33">
    <mergeCell ref="B8:C8"/>
    <mergeCell ref="B14:C14"/>
    <mergeCell ref="B16:C16"/>
    <mergeCell ref="B15:C15"/>
    <mergeCell ref="B9:C9"/>
    <mergeCell ref="B10:C10"/>
    <mergeCell ref="B11:C11"/>
    <mergeCell ref="B12:C12"/>
    <mergeCell ref="B13:C13"/>
    <mergeCell ref="A23:C23"/>
    <mergeCell ref="B22:C22"/>
    <mergeCell ref="A17:C17"/>
    <mergeCell ref="D17:M17"/>
    <mergeCell ref="B18:C18"/>
    <mergeCell ref="B19:C19"/>
    <mergeCell ref="B20:C20"/>
    <mergeCell ref="B21:C21"/>
    <mergeCell ref="M3:M4"/>
    <mergeCell ref="A5:C5"/>
    <mergeCell ref="B6:C6"/>
    <mergeCell ref="B7:C7"/>
    <mergeCell ref="N5:O5"/>
    <mergeCell ref="P5:Q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W34"/>
  <sheetViews>
    <sheetView topLeftCell="A13" zoomScale="85" zoomScaleNormal="85" workbookViewId="0">
      <selection activeCell="C31" sqref="C31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.140625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53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02" t="s">
        <v>18</v>
      </c>
      <c r="O5" s="202"/>
      <c r="P5" s="202" t="s">
        <v>17</v>
      </c>
      <c r="Q5" s="202"/>
    </row>
    <row r="6" spans="1:20" ht="37.5" customHeight="1">
      <c r="A6" s="27">
        <v>1</v>
      </c>
      <c r="B6" s="190" t="s">
        <v>16</v>
      </c>
      <c r="C6" s="191"/>
      <c r="D6" s="99">
        <v>0</v>
      </c>
      <c r="E6" s="99">
        <v>155</v>
      </c>
      <c r="F6" s="99">
        <v>3</v>
      </c>
      <c r="G6" s="99">
        <v>151</v>
      </c>
      <c r="H6" s="99">
        <v>0</v>
      </c>
      <c r="I6" s="99">
        <v>0</v>
      </c>
      <c r="J6" s="99">
        <v>154</v>
      </c>
      <c r="K6" s="99">
        <v>0</v>
      </c>
      <c r="L6" s="99">
        <v>1</v>
      </c>
      <c r="M6" s="99">
        <v>62</v>
      </c>
      <c r="N6" s="21">
        <f t="shared" ref="N6:N16" si="0">D6+E6</f>
        <v>155</v>
      </c>
      <c r="O6" s="21">
        <f t="shared" ref="O6:O16" si="1">J6+K6+L6</f>
        <v>155</v>
      </c>
      <c r="P6" s="21">
        <f t="shared" ref="P6:P16" si="2">J6</f>
        <v>154</v>
      </c>
      <c r="Q6" s="21">
        <f t="shared" ref="Q6:Q16" si="3">F6+G6+H6+I6</f>
        <v>154</v>
      </c>
      <c r="R6" s="22"/>
      <c r="S6" s="22"/>
      <c r="T6" s="22"/>
    </row>
    <row r="7" spans="1:20" ht="32.25" customHeight="1">
      <c r="A7" s="27">
        <v>2</v>
      </c>
      <c r="B7" s="190" t="s">
        <v>15</v>
      </c>
      <c r="C7" s="191"/>
      <c r="D7" s="99">
        <v>1</v>
      </c>
      <c r="E7" s="99">
        <v>114</v>
      </c>
      <c r="F7" s="99">
        <v>2</v>
      </c>
      <c r="G7" s="99">
        <v>111</v>
      </c>
      <c r="H7" s="99">
        <v>2</v>
      </c>
      <c r="I7" s="99">
        <v>0</v>
      </c>
      <c r="J7" s="99">
        <v>115</v>
      </c>
      <c r="K7" s="99">
        <v>0</v>
      </c>
      <c r="L7" s="99"/>
      <c r="M7" s="99">
        <v>34</v>
      </c>
      <c r="N7" s="21">
        <f t="shared" si="0"/>
        <v>115</v>
      </c>
      <c r="O7" s="21">
        <f t="shared" si="1"/>
        <v>115</v>
      </c>
      <c r="P7" s="21">
        <f t="shared" si="2"/>
        <v>115</v>
      </c>
      <c r="Q7" s="21">
        <f t="shared" si="3"/>
        <v>115</v>
      </c>
    </row>
    <row r="8" spans="1:20" ht="32.25" customHeight="1">
      <c r="A8" s="27">
        <v>3</v>
      </c>
      <c r="B8" s="190" t="s">
        <v>14</v>
      </c>
      <c r="C8" s="191"/>
      <c r="D8" s="99">
        <v>0</v>
      </c>
      <c r="E8" s="99">
        <v>19</v>
      </c>
      <c r="F8" s="99">
        <v>0</v>
      </c>
      <c r="G8" s="99">
        <v>19</v>
      </c>
      <c r="H8" s="99">
        <v>0</v>
      </c>
      <c r="I8" s="99">
        <v>0</v>
      </c>
      <c r="J8" s="99">
        <v>19</v>
      </c>
      <c r="K8" s="99">
        <v>0</v>
      </c>
      <c r="L8" s="99"/>
      <c r="M8" s="99">
        <v>10</v>
      </c>
      <c r="N8" s="21">
        <f t="shared" si="0"/>
        <v>19</v>
      </c>
      <c r="O8" s="21">
        <f t="shared" si="1"/>
        <v>19</v>
      </c>
      <c r="P8" s="21">
        <f t="shared" si="2"/>
        <v>19</v>
      </c>
      <c r="Q8" s="21">
        <f t="shared" si="3"/>
        <v>19</v>
      </c>
    </row>
    <row r="9" spans="1:20" ht="51.75" customHeight="1">
      <c r="A9" s="27">
        <v>4</v>
      </c>
      <c r="B9" s="190" t="s">
        <v>13</v>
      </c>
      <c r="C9" s="191"/>
      <c r="D9" s="99">
        <v>1</v>
      </c>
      <c r="E9" s="99">
        <v>18</v>
      </c>
      <c r="F9" s="99">
        <v>12</v>
      </c>
      <c r="G9" s="99">
        <v>5</v>
      </c>
      <c r="H9" s="99">
        <v>0</v>
      </c>
      <c r="I9" s="99">
        <v>2</v>
      </c>
      <c r="J9" s="99">
        <v>19</v>
      </c>
      <c r="K9" s="99">
        <v>0</v>
      </c>
      <c r="L9" s="99"/>
      <c r="M9" s="99">
        <v>6</v>
      </c>
      <c r="N9" s="21">
        <f t="shared" si="0"/>
        <v>19</v>
      </c>
      <c r="O9" s="21">
        <f t="shared" si="1"/>
        <v>19</v>
      </c>
      <c r="P9" s="21">
        <f t="shared" si="2"/>
        <v>19</v>
      </c>
      <c r="Q9" s="21">
        <f t="shared" si="3"/>
        <v>19</v>
      </c>
    </row>
    <row r="10" spans="1:20" ht="37.5" customHeight="1">
      <c r="A10" s="27">
        <v>5</v>
      </c>
      <c r="B10" s="190" t="s">
        <v>12</v>
      </c>
      <c r="C10" s="191"/>
      <c r="D10" s="99">
        <v>0</v>
      </c>
      <c r="E10" s="99">
        <v>389</v>
      </c>
      <c r="F10" s="99">
        <v>18</v>
      </c>
      <c r="G10" s="99">
        <v>360</v>
      </c>
      <c r="H10" s="99">
        <v>11</v>
      </c>
      <c r="I10" s="99"/>
      <c r="J10" s="99">
        <v>389</v>
      </c>
      <c r="K10" s="99"/>
      <c r="L10" s="99"/>
      <c r="M10" s="99">
        <v>6</v>
      </c>
      <c r="N10" s="21">
        <f t="shared" si="0"/>
        <v>389</v>
      </c>
      <c r="O10" s="21">
        <f t="shared" si="1"/>
        <v>389</v>
      </c>
      <c r="P10" s="21">
        <f t="shared" si="2"/>
        <v>389</v>
      </c>
      <c r="Q10" s="21">
        <f t="shared" si="3"/>
        <v>389</v>
      </c>
    </row>
    <row r="11" spans="1:20" ht="63.75" customHeight="1">
      <c r="A11" s="17">
        <v>6</v>
      </c>
      <c r="B11" s="195" t="s">
        <v>11</v>
      </c>
      <c r="C11" s="196"/>
      <c r="D11" s="99">
        <v>0</v>
      </c>
      <c r="E11" s="99">
        <v>54</v>
      </c>
      <c r="F11" s="99">
        <v>1</v>
      </c>
      <c r="G11" s="99">
        <v>53</v>
      </c>
      <c r="H11" s="99"/>
      <c r="I11" s="99"/>
      <c r="J11" s="99">
        <v>54</v>
      </c>
      <c r="K11" s="99"/>
      <c r="L11" s="99"/>
      <c r="M11" s="99"/>
      <c r="N11" s="21">
        <f t="shared" si="0"/>
        <v>54</v>
      </c>
      <c r="O11" s="21">
        <f t="shared" si="1"/>
        <v>54</v>
      </c>
      <c r="P11" s="21">
        <f t="shared" si="2"/>
        <v>54</v>
      </c>
      <c r="Q11" s="21">
        <f t="shared" si="3"/>
        <v>54</v>
      </c>
    </row>
    <row r="12" spans="1:20" ht="44.25" customHeight="1">
      <c r="A12" s="17">
        <v>7</v>
      </c>
      <c r="B12" s="195" t="s">
        <v>10</v>
      </c>
      <c r="C12" s="196"/>
      <c r="D12" s="99">
        <v>0</v>
      </c>
      <c r="E12" s="99">
        <v>33</v>
      </c>
      <c r="F12" s="99"/>
      <c r="G12" s="99">
        <v>33</v>
      </c>
      <c r="H12" s="99"/>
      <c r="I12" s="99"/>
      <c r="J12" s="99">
        <v>33</v>
      </c>
      <c r="K12" s="99"/>
      <c r="L12" s="99"/>
      <c r="M12" s="99"/>
      <c r="N12" s="21">
        <f t="shared" si="0"/>
        <v>33</v>
      </c>
      <c r="O12" s="21">
        <f t="shared" si="1"/>
        <v>33</v>
      </c>
      <c r="P12" s="21">
        <f t="shared" si="2"/>
        <v>33</v>
      </c>
      <c r="Q12" s="21">
        <f t="shared" si="3"/>
        <v>33</v>
      </c>
    </row>
    <row r="13" spans="1:20" ht="51" customHeight="1">
      <c r="A13" s="17">
        <v>8</v>
      </c>
      <c r="B13" s="195" t="s">
        <v>9</v>
      </c>
      <c r="C13" s="196"/>
      <c r="D13" s="99">
        <v>0</v>
      </c>
      <c r="E13" s="99">
        <v>16</v>
      </c>
      <c r="F13" s="99"/>
      <c r="G13" s="99">
        <v>16</v>
      </c>
      <c r="H13" s="99"/>
      <c r="I13" s="99"/>
      <c r="J13" s="99">
        <v>16</v>
      </c>
      <c r="K13" s="99"/>
      <c r="L13" s="99"/>
      <c r="M13" s="99"/>
      <c r="N13" s="21">
        <f t="shared" si="0"/>
        <v>16</v>
      </c>
      <c r="O13" s="21">
        <f t="shared" si="1"/>
        <v>16</v>
      </c>
      <c r="P13" s="21">
        <f t="shared" si="2"/>
        <v>16</v>
      </c>
      <c r="Q13" s="21">
        <f t="shared" si="3"/>
        <v>16</v>
      </c>
    </row>
    <row r="14" spans="1:20" ht="34.5" customHeight="1">
      <c r="A14" s="17">
        <v>9</v>
      </c>
      <c r="B14" s="156" t="s">
        <v>8</v>
      </c>
      <c r="C14" s="157"/>
      <c r="D14" s="99">
        <v>0</v>
      </c>
      <c r="E14" s="99">
        <v>537</v>
      </c>
      <c r="F14" s="99">
        <v>1</v>
      </c>
      <c r="G14" s="99">
        <v>535</v>
      </c>
      <c r="H14" s="99">
        <v>1</v>
      </c>
      <c r="I14" s="99"/>
      <c r="J14" s="99">
        <v>537</v>
      </c>
      <c r="K14" s="99"/>
      <c r="L14" s="99"/>
      <c r="M14" s="99"/>
      <c r="N14" s="21">
        <f t="shared" si="0"/>
        <v>537</v>
      </c>
      <c r="O14" s="21">
        <f t="shared" si="1"/>
        <v>537</v>
      </c>
      <c r="P14" s="21">
        <f t="shared" si="2"/>
        <v>537</v>
      </c>
      <c r="Q14" s="21">
        <f t="shared" si="3"/>
        <v>537</v>
      </c>
    </row>
    <row r="15" spans="1:20" ht="34.5" customHeight="1">
      <c r="A15" s="17">
        <v>10</v>
      </c>
      <c r="B15" s="156" t="s">
        <v>7</v>
      </c>
      <c r="C15" s="157"/>
      <c r="D15" s="99">
        <v>43</v>
      </c>
      <c r="E15" s="99">
        <v>130</v>
      </c>
      <c r="F15" s="99">
        <v>85</v>
      </c>
      <c r="G15" s="99">
        <v>17</v>
      </c>
      <c r="H15" s="99">
        <v>1</v>
      </c>
      <c r="I15" s="99">
        <v>1</v>
      </c>
      <c r="J15" s="99">
        <v>104</v>
      </c>
      <c r="K15" s="99">
        <v>21</v>
      </c>
      <c r="L15" s="99">
        <v>47</v>
      </c>
      <c r="M15" s="99">
        <v>50</v>
      </c>
      <c r="N15" s="21">
        <f t="shared" si="0"/>
        <v>173</v>
      </c>
      <c r="O15" s="21">
        <f t="shared" si="1"/>
        <v>172</v>
      </c>
      <c r="P15" s="21">
        <f t="shared" si="2"/>
        <v>104</v>
      </c>
      <c r="Q15" s="21">
        <f t="shared" si="3"/>
        <v>104</v>
      </c>
    </row>
    <row r="16" spans="1:20" ht="76.5" customHeight="1">
      <c r="A16" s="17">
        <v>11</v>
      </c>
      <c r="B16" s="156" t="s">
        <v>32</v>
      </c>
      <c r="C16" s="157"/>
      <c r="D16" s="99">
        <v>0</v>
      </c>
      <c r="E16" s="99">
        <v>4</v>
      </c>
      <c r="F16" s="99">
        <v>2</v>
      </c>
      <c r="G16" s="99">
        <v>2</v>
      </c>
      <c r="H16" s="99"/>
      <c r="I16" s="99"/>
      <c r="J16" s="99">
        <v>4</v>
      </c>
      <c r="K16" s="99"/>
      <c r="L16" s="99"/>
      <c r="M16" s="99"/>
      <c r="N16" s="21">
        <f t="shared" si="0"/>
        <v>4</v>
      </c>
      <c r="O16" s="21">
        <f t="shared" si="1"/>
        <v>4</v>
      </c>
      <c r="P16" s="21">
        <f t="shared" si="2"/>
        <v>4</v>
      </c>
      <c r="Q16" s="21">
        <f t="shared" si="3"/>
        <v>4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99">
        <v>0</v>
      </c>
      <c r="E18" s="99">
        <v>2</v>
      </c>
      <c r="F18" s="99"/>
      <c r="G18" s="99">
        <v>1</v>
      </c>
      <c r="H18" s="99">
        <v>1</v>
      </c>
      <c r="I18" s="99"/>
      <c r="J18" s="99">
        <v>2</v>
      </c>
      <c r="K18" s="99"/>
      <c r="L18" s="99"/>
      <c r="M18" s="99"/>
      <c r="N18" s="21">
        <f>D18+E18</f>
        <v>2</v>
      </c>
      <c r="O18" s="21">
        <f>J18+K18+L18</f>
        <v>2</v>
      </c>
      <c r="P18" s="21">
        <f>J18</f>
        <v>2</v>
      </c>
      <c r="Q18" s="21">
        <f>F18+G18+H18+I18</f>
        <v>2</v>
      </c>
    </row>
    <row r="19" spans="1:23" ht="34.5" customHeight="1">
      <c r="A19" s="24">
        <v>2</v>
      </c>
      <c r="B19" s="211" t="s">
        <v>4</v>
      </c>
      <c r="C19" s="212"/>
      <c r="D19" s="99">
        <v>2</v>
      </c>
      <c r="E19" s="99">
        <v>50</v>
      </c>
      <c r="F19" s="99">
        <v>4</v>
      </c>
      <c r="G19" s="99">
        <v>20</v>
      </c>
      <c r="H19" s="99">
        <v>5</v>
      </c>
      <c r="I19" s="99">
        <v>2</v>
      </c>
      <c r="J19" s="99">
        <v>31</v>
      </c>
      <c r="K19" s="99">
        <v>4</v>
      </c>
      <c r="L19" s="99">
        <v>15</v>
      </c>
      <c r="M19" s="99">
        <v>3</v>
      </c>
      <c r="N19" s="21">
        <f>D19+E19</f>
        <v>52</v>
      </c>
      <c r="O19" s="21">
        <f>J19+K19+L19</f>
        <v>50</v>
      </c>
      <c r="P19" s="21">
        <f>J19</f>
        <v>31</v>
      </c>
      <c r="Q19" s="21">
        <f>F19+G19+H19+I19</f>
        <v>31</v>
      </c>
      <c r="R19" s="22"/>
      <c r="S19" s="22"/>
      <c r="T19" s="22"/>
      <c r="U19" s="22"/>
      <c r="V19" s="22"/>
      <c r="W19" s="22"/>
    </row>
    <row r="20" spans="1:23" ht="27.75" customHeight="1">
      <c r="A20" s="17">
        <v>3</v>
      </c>
      <c r="B20" s="190" t="s">
        <v>3</v>
      </c>
      <c r="C20" s="191"/>
      <c r="D20" s="99">
        <v>0</v>
      </c>
      <c r="E20" s="99">
        <v>31</v>
      </c>
      <c r="F20" s="99">
        <v>1</v>
      </c>
      <c r="G20" s="99">
        <v>28</v>
      </c>
      <c r="H20" s="99"/>
      <c r="I20" s="99"/>
      <c r="J20" s="99">
        <v>29</v>
      </c>
      <c r="K20" s="99">
        <v>1</v>
      </c>
      <c r="L20" s="99">
        <v>1</v>
      </c>
      <c r="M20" s="99"/>
      <c r="N20" s="21">
        <f>D20+E20</f>
        <v>31</v>
      </c>
      <c r="O20" s="21">
        <f>J20+K20+L20</f>
        <v>31</v>
      </c>
      <c r="P20" s="21">
        <f>J20</f>
        <v>29</v>
      </c>
      <c r="Q20" s="21">
        <f>F20+G20+H20+I20</f>
        <v>29</v>
      </c>
      <c r="R20" s="22"/>
      <c r="S20" s="22"/>
      <c r="T20" s="22"/>
      <c r="U20" s="22"/>
      <c r="V20" s="22"/>
      <c r="W20" s="22"/>
    </row>
    <row r="21" spans="1:23" ht="26.25" customHeight="1">
      <c r="A21" s="23">
        <v>4</v>
      </c>
      <c r="B21" s="190" t="s">
        <v>2</v>
      </c>
      <c r="C21" s="191"/>
      <c r="D21" s="99">
        <v>7</v>
      </c>
      <c r="E21" s="99">
        <v>53</v>
      </c>
      <c r="F21" s="99">
        <v>17</v>
      </c>
      <c r="G21" s="99">
        <v>20</v>
      </c>
      <c r="H21" s="99">
        <v>1</v>
      </c>
      <c r="I21" s="99">
        <v>5</v>
      </c>
      <c r="J21" s="99">
        <v>43</v>
      </c>
      <c r="K21" s="99">
        <v>6</v>
      </c>
      <c r="L21" s="99">
        <v>11</v>
      </c>
      <c r="M21" s="99">
        <v>3</v>
      </c>
      <c r="N21" s="21">
        <f>D21+E21</f>
        <v>60</v>
      </c>
      <c r="O21" s="21">
        <f>J21+K21+L21</f>
        <v>60</v>
      </c>
      <c r="P21" s="21">
        <f>J21</f>
        <v>43</v>
      </c>
      <c r="Q21" s="21">
        <f>F21+G21+H21+I21</f>
        <v>43</v>
      </c>
      <c r="R21" s="22"/>
      <c r="S21" s="22"/>
      <c r="T21" s="22"/>
      <c r="U21" s="22"/>
      <c r="V21" s="22"/>
      <c r="W21" s="22"/>
    </row>
    <row r="22" spans="1:23" ht="24.75" customHeight="1">
      <c r="A22" s="17">
        <v>5</v>
      </c>
      <c r="B22" s="206" t="s">
        <v>1</v>
      </c>
      <c r="C22" s="207"/>
      <c r="D22" s="99">
        <v>10</v>
      </c>
      <c r="E22" s="99">
        <v>9</v>
      </c>
      <c r="F22" s="99"/>
      <c r="G22" s="99">
        <v>10</v>
      </c>
      <c r="H22" s="99"/>
      <c r="I22" s="99">
        <v>3</v>
      </c>
      <c r="J22" s="99">
        <v>13</v>
      </c>
      <c r="K22" s="99"/>
      <c r="L22" s="99">
        <v>6</v>
      </c>
      <c r="M22" s="99"/>
      <c r="N22" s="21">
        <f>D22+E22</f>
        <v>19</v>
      </c>
      <c r="O22" s="21">
        <f>J22+K22+L22</f>
        <v>19</v>
      </c>
      <c r="P22" s="21">
        <f>J22</f>
        <v>13</v>
      </c>
      <c r="Q22" s="21">
        <f>F22+G22+H22+I22</f>
        <v>13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64</v>
      </c>
      <c r="E23" s="16">
        <f t="shared" si="4"/>
        <v>1614</v>
      </c>
      <c r="F23" s="16">
        <f t="shared" si="4"/>
        <v>146</v>
      </c>
      <c r="G23" s="16">
        <f t="shared" si="4"/>
        <v>1381</v>
      </c>
      <c r="H23" s="16">
        <f t="shared" si="4"/>
        <v>22</v>
      </c>
      <c r="I23" s="16">
        <f t="shared" si="4"/>
        <v>13</v>
      </c>
      <c r="J23" s="16">
        <f t="shared" si="4"/>
        <v>1562</v>
      </c>
      <c r="K23" s="16">
        <f t="shared" si="4"/>
        <v>32</v>
      </c>
      <c r="L23" s="16">
        <f t="shared" si="4"/>
        <v>81</v>
      </c>
      <c r="M23" s="16">
        <f t="shared" si="4"/>
        <v>174</v>
      </c>
      <c r="N23" s="56">
        <f t="shared" si="4"/>
        <v>1678</v>
      </c>
      <c r="O23" s="56">
        <f t="shared" si="4"/>
        <v>1675</v>
      </c>
      <c r="P23" s="56">
        <f t="shared" si="4"/>
        <v>1562</v>
      </c>
      <c r="Q23" s="56">
        <f t="shared" si="4"/>
        <v>1562</v>
      </c>
    </row>
    <row r="26" spans="1:23">
      <c r="C26" s="199" t="s">
        <v>65</v>
      </c>
      <c r="D26" s="200"/>
      <c r="E26" s="200"/>
      <c r="F26" s="200"/>
      <c r="G26" s="200"/>
      <c r="H26" s="200"/>
    </row>
    <row r="27" spans="1:23">
      <c r="A27" s="79"/>
      <c r="B27" s="79"/>
      <c r="C27" s="201"/>
      <c r="D27" s="201"/>
      <c r="E27" s="200"/>
      <c r="F27" s="200"/>
      <c r="G27" s="200"/>
      <c r="H27" s="200"/>
    </row>
    <row r="28" spans="1:23">
      <c r="A28" s="79"/>
      <c r="B28" s="79"/>
      <c r="C28" s="79"/>
      <c r="D28" s="79"/>
    </row>
    <row r="29" spans="1:23">
      <c r="A29" s="79"/>
      <c r="B29" s="79"/>
      <c r="C29" s="79"/>
      <c r="D29" s="79"/>
    </row>
    <row r="30" spans="1:23">
      <c r="A30" s="79"/>
      <c r="B30" s="79"/>
      <c r="C30" s="79"/>
      <c r="D30" s="79"/>
    </row>
    <row r="31" spans="1:23">
      <c r="A31" s="79"/>
      <c r="B31" s="79"/>
      <c r="C31" s="79"/>
      <c r="D31" s="79"/>
    </row>
    <row r="32" spans="1:23">
      <c r="A32" s="79"/>
      <c r="B32" s="79"/>
      <c r="C32" s="79"/>
      <c r="D32" s="79"/>
    </row>
    <row r="33" spans="1:4">
      <c r="A33" s="79"/>
      <c r="B33" s="79"/>
      <c r="C33" s="79"/>
      <c r="D33" s="79"/>
    </row>
    <row r="34" spans="1:4">
      <c r="A34" s="79"/>
      <c r="B34" s="79"/>
      <c r="C34" s="79"/>
      <c r="D34" s="79"/>
    </row>
  </sheetData>
  <mergeCells count="34">
    <mergeCell ref="L3:L4"/>
    <mergeCell ref="M3:M4"/>
    <mergeCell ref="A1:B1"/>
    <mergeCell ref="C1:J1"/>
    <mergeCell ref="B8:C8"/>
    <mergeCell ref="B13:C13"/>
    <mergeCell ref="A5:C5"/>
    <mergeCell ref="K1:M1"/>
    <mergeCell ref="A2:M2"/>
    <mergeCell ref="A3:C4"/>
    <mergeCell ref="D3:D4"/>
    <mergeCell ref="E3:E4"/>
    <mergeCell ref="F3:J3"/>
    <mergeCell ref="K3:K4"/>
    <mergeCell ref="N5:O5"/>
    <mergeCell ref="P5:Q5"/>
    <mergeCell ref="A23:C23"/>
    <mergeCell ref="B22:C22"/>
    <mergeCell ref="A17:C17"/>
    <mergeCell ref="D17:M17"/>
    <mergeCell ref="B18:C18"/>
    <mergeCell ref="B19:C19"/>
    <mergeCell ref="B20:C20"/>
    <mergeCell ref="B15:C15"/>
    <mergeCell ref="B10:C10"/>
    <mergeCell ref="B11:C11"/>
    <mergeCell ref="B6:C6"/>
    <mergeCell ref="B7:C7"/>
    <mergeCell ref="C26:H27"/>
    <mergeCell ref="B14:C14"/>
    <mergeCell ref="B21:C21"/>
    <mergeCell ref="B16:C16"/>
    <mergeCell ref="B9:C9"/>
    <mergeCell ref="B12:C12"/>
  </mergeCells>
  <pageMargins left="0.7" right="0.7" top="0.75" bottom="0.75" header="0.3" footer="0.3"/>
  <pageSetup orientation="landscape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W34"/>
  <sheetViews>
    <sheetView topLeftCell="A13" zoomScale="91" zoomScaleNormal="91" workbookViewId="0">
      <selection activeCell="F32" sqref="F32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.140625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52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24" t="s">
        <v>18</v>
      </c>
      <c r="O5" s="224"/>
      <c r="P5" s="224" t="s">
        <v>17</v>
      </c>
      <c r="Q5" s="224"/>
    </row>
    <row r="6" spans="1:20" ht="37.5" customHeight="1">
      <c r="A6" s="27">
        <v>1</v>
      </c>
      <c r="B6" s="190" t="s">
        <v>16</v>
      </c>
      <c r="C6" s="191"/>
      <c r="D6" s="54"/>
      <c r="E6" s="99">
        <v>19</v>
      </c>
      <c r="F6" s="99">
        <v>1</v>
      </c>
      <c r="G6" s="99">
        <v>18</v>
      </c>
      <c r="H6" s="99"/>
      <c r="I6" s="99"/>
      <c r="J6" s="99">
        <v>19</v>
      </c>
      <c r="K6" s="99"/>
      <c r="L6" s="99"/>
      <c r="M6" s="99">
        <v>4</v>
      </c>
      <c r="N6" s="38">
        <f t="shared" ref="N6:N16" si="0">D6+E6</f>
        <v>19</v>
      </c>
      <c r="O6" s="38">
        <f t="shared" ref="O6:O16" si="1">J6+K6+L6</f>
        <v>19</v>
      </c>
      <c r="P6" s="38">
        <f t="shared" ref="P6:P16" si="2">J6</f>
        <v>19</v>
      </c>
      <c r="Q6" s="38">
        <f t="shared" ref="Q6:Q16" si="3">F6+G6+H6+I6</f>
        <v>19</v>
      </c>
      <c r="R6" s="39"/>
      <c r="S6" s="39"/>
      <c r="T6" s="39"/>
    </row>
    <row r="7" spans="1:20" ht="32.25" customHeight="1">
      <c r="A7" s="27">
        <v>2</v>
      </c>
      <c r="B7" s="190" t="s">
        <v>15</v>
      </c>
      <c r="C7" s="191"/>
      <c r="D7" s="54"/>
      <c r="E7" s="99">
        <v>20</v>
      </c>
      <c r="F7" s="99"/>
      <c r="G7" s="99">
        <v>19</v>
      </c>
      <c r="H7" s="99">
        <v>1</v>
      </c>
      <c r="I7" s="99"/>
      <c r="J7" s="99">
        <v>20</v>
      </c>
      <c r="K7" s="99"/>
      <c r="L7" s="99"/>
      <c r="M7" s="99">
        <v>4</v>
      </c>
      <c r="N7" s="38">
        <f t="shared" si="0"/>
        <v>20</v>
      </c>
      <c r="O7" s="38">
        <f t="shared" si="1"/>
        <v>20</v>
      </c>
      <c r="P7" s="38">
        <f t="shared" si="2"/>
        <v>20</v>
      </c>
      <c r="Q7" s="38">
        <f t="shared" si="3"/>
        <v>20</v>
      </c>
    </row>
    <row r="8" spans="1:20" ht="32.25" customHeight="1">
      <c r="A8" s="27">
        <v>3</v>
      </c>
      <c r="B8" s="190" t="s">
        <v>14</v>
      </c>
      <c r="C8" s="191"/>
      <c r="D8" s="54"/>
      <c r="E8" s="99">
        <v>5</v>
      </c>
      <c r="F8" s="99">
        <v>1</v>
      </c>
      <c r="G8" s="99">
        <v>4</v>
      </c>
      <c r="H8" s="99"/>
      <c r="I8" s="99"/>
      <c r="J8" s="99">
        <v>5</v>
      </c>
      <c r="K8" s="99"/>
      <c r="L8" s="99"/>
      <c r="M8" s="99">
        <v>1</v>
      </c>
      <c r="N8" s="38">
        <f t="shared" si="0"/>
        <v>5</v>
      </c>
      <c r="O8" s="38">
        <f t="shared" si="1"/>
        <v>5</v>
      </c>
      <c r="P8" s="38">
        <f t="shared" si="2"/>
        <v>5</v>
      </c>
      <c r="Q8" s="38">
        <f t="shared" si="3"/>
        <v>5</v>
      </c>
    </row>
    <row r="9" spans="1:20" ht="51.75" customHeight="1">
      <c r="A9" s="27">
        <v>4</v>
      </c>
      <c r="B9" s="190" t="s">
        <v>13</v>
      </c>
      <c r="C9" s="191"/>
      <c r="D9" s="54"/>
      <c r="E9" s="99">
        <v>31</v>
      </c>
      <c r="F9" s="99">
        <v>24</v>
      </c>
      <c r="G9" s="99">
        <v>7</v>
      </c>
      <c r="H9" s="99"/>
      <c r="I9" s="99"/>
      <c r="J9" s="99">
        <v>31</v>
      </c>
      <c r="K9" s="99"/>
      <c r="L9" s="99"/>
      <c r="M9" s="99">
        <v>6</v>
      </c>
      <c r="N9" s="38">
        <f t="shared" si="0"/>
        <v>31</v>
      </c>
      <c r="O9" s="38">
        <f t="shared" si="1"/>
        <v>31</v>
      </c>
      <c r="P9" s="38">
        <f t="shared" si="2"/>
        <v>31</v>
      </c>
      <c r="Q9" s="38">
        <f t="shared" si="3"/>
        <v>31</v>
      </c>
    </row>
    <row r="10" spans="1:20" ht="37.5" customHeight="1">
      <c r="A10" s="27">
        <v>5</v>
      </c>
      <c r="B10" s="190" t="s">
        <v>12</v>
      </c>
      <c r="C10" s="191"/>
      <c r="D10" s="54"/>
      <c r="E10" s="99">
        <v>114</v>
      </c>
      <c r="F10" s="99">
        <v>2</v>
      </c>
      <c r="G10" s="99">
        <v>112</v>
      </c>
      <c r="H10" s="99"/>
      <c r="I10" s="99"/>
      <c r="J10" s="99">
        <v>114</v>
      </c>
      <c r="K10" s="99"/>
      <c r="L10" s="99"/>
      <c r="M10" s="99"/>
      <c r="N10" s="38">
        <f t="shared" si="0"/>
        <v>114</v>
      </c>
      <c r="O10" s="38">
        <f t="shared" si="1"/>
        <v>114</v>
      </c>
      <c r="P10" s="38">
        <f t="shared" si="2"/>
        <v>114</v>
      </c>
      <c r="Q10" s="38">
        <f t="shared" si="3"/>
        <v>114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2</v>
      </c>
      <c r="F11" s="99">
        <v>1</v>
      </c>
      <c r="G11" s="99">
        <v>1</v>
      </c>
      <c r="H11" s="99"/>
      <c r="I11" s="99"/>
      <c r="J11" s="99">
        <v>2</v>
      </c>
      <c r="K11" s="99"/>
      <c r="L11" s="99"/>
      <c r="M11" s="99"/>
      <c r="N11" s="38">
        <f t="shared" si="0"/>
        <v>2</v>
      </c>
      <c r="O11" s="38">
        <f t="shared" si="1"/>
        <v>2</v>
      </c>
      <c r="P11" s="38">
        <f t="shared" si="2"/>
        <v>2</v>
      </c>
      <c r="Q11" s="38">
        <f t="shared" si="3"/>
        <v>2</v>
      </c>
    </row>
    <row r="12" spans="1:20" ht="44.25" customHeight="1">
      <c r="A12" s="17">
        <v>7</v>
      </c>
      <c r="B12" s="195" t="s">
        <v>10</v>
      </c>
      <c r="C12" s="196"/>
      <c r="D12" s="54"/>
      <c r="E12" s="99">
        <v>6</v>
      </c>
      <c r="F12" s="99">
        <v>2</v>
      </c>
      <c r="G12" s="99">
        <v>4</v>
      </c>
      <c r="H12" s="99"/>
      <c r="I12" s="99"/>
      <c r="J12" s="99">
        <v>6</v>
      </c>
      <c r="K12" s="99"/>
      <c r="L12" s="99"/>
      <c r="M12" s="99"/>
      <c r="N12" s="38">
        <f t="shared" si="0"/>
        <v>6</v>
      </c>
      <c r="O12" s="38">
        <f t="shared" si="1"/>
        <v>6</v>
      </c>
      <c r="P12" s="38">
        <f t="shared" si="2"/>
        <v>6</v>
      </c>
      <c r="Q12" s="38">
        <f t="shared" si="3"/>
        <v>6</v>
      </c>
    </row>
    <row r="13" spans="1:20" ht="51" customHeight="1">
      <c r="A13" s="17">
        <v>8</v>
      </c>
      <c r="B13" s="195" t="s">
        <v>9</v>
      </c>
      <c r="C13" s="196"/>
      <c r="D13" s="54"/>
      <c r="E13" s="99">
        <v>1</v>
      </c>
      <c r="F13" s="99">
        <v>1</v>
      </c>
      <c r="G13" s="99"/>
      <c r="H13" s="99"/>
      <c r="I13" s="99"/>
      <c r="J13" s="99">
        <v>1</v>
      </c>
      <c r="K13" s="99"/>
      <c r="L13" s="99"/>
      <c r="M13" s="99">
        <v>1</v>
      </c>
      <c r="N13" s="38">
        <f t="shared" si="0"/>
        <v>1</v>
      </c>
      <c r="O13" s="38">
        <f t="shared" si="1"/>
        <v>1</v>
      </c>
      <c r="P13" s="38">
        <f t="shared" si="2"/>
        <v>1</v>
      </c>
      <c r="Q13" s="38">
        <f t="shared" si="3"/>
        <v>1</v>
      </c>
    </row>
    <row r="14" spans="1:20" ht="34.5" customHeight="1">
      <c r="A14" s="17">
        <v>9</v>
      </c>
      <c r="B14" s="156" t="s">
        <v>8</v>
      </c>
      <c r="C14" s="157"/>
      <c r="D14" s="74"/>
      <c r="E14" s="99">
        <v>88</v>
      </c>
      <c r="F14" s="99">
        <v>2</v>
      </c>
      <c r="G14" s="99">
        <v>86</v>
      </c>
      <c r="H14" s="99"/>
      <c r="I14" s="99"/>
      <c r="J14" s="99">
        <v>88</v>
      </c>
      <c r="K14" s="99"/>
      <c r="L14" s="99"/>
      <c r="M14" s="99">
        <v>1</v>
      </c>
      <c r="N14" s="38">
        <f t="shared" si="0"/>
        <v>88</v>
      </c>
      <c r="O14" s="38">
        <f t="shared" si="1"/>
        <v>88</v>
      </c>
      <c r="P14" s="38">
        <f t="shared" si="2"/>
        <v>88</v>
      </c>
      <c r="Q14" s="38">
        <f t="shared" si="3"/>
        <v>88</v>
      </c>
    </row>
    <row r="15" spans="1:20" ht="71.25" customHeight="1">
      <c r="A15" s="17">
        <v>10</v>
      </c>
      <c r="B15" s="156" t="s">
        <v>7</v>
      </c>
      <c r="C15" s="157"/>
      <c r="D15" s="74">
        <v>12</v>
      </c>
      <c r="E15" s="99">
        <v>14</v>
      </c>
      <c r="F15" s="99">
        <v>13</v>
      </c>
      <c r="G15" s="99">
        <v>3</v>
      </c>
      <c r="H15" s="99"/>
      <c r="I15" s="99"/>
      <c r="J15" s="99">
        <v>16</v>
      </c>
      <c r="K15" s="99"/>
      <c r="L15" s="99">
        <v>10</v>
      </c>
      <c r="M15" s="99">
        <v>12</v>
      </c>
      <c r="N15" s="38">
        <f t="shared" si="0"/>
        <v>26</v>
      </c>
      <c r="O15" s="38">
        <f t="shared" si="1"/>
        <v>26</v>
      </c>
      <c r="P15" s="38">
        <f t="shared" si="2"/>
        <v>16</v>
      </c>
      <c r="Q15" s="38">
        <f t="shared" si="3"/>
        <v>16</v>
      </c>
    </row>
    <row r="16" spans="1:20" ht="36.75" customHeight="1">
      <c r="A16" s="17">
        <v>11</v>
      </c>
      <c r="B16" s="156" t="s">
        <v>32</v>
      </c>
      <c r="C16" s="157"/>
      <c r="D16" s="100"/>
      <c r="E16" s="99">
        <v>1</v>
      </c>
      <c r="F16" s="99">
        <v>1</v>
      </c>
      <c r="G16" s="99"/>
      <c r="H16" s="99"/>
      <c r="I16" s="99"/>
      <c r="J16" s="99">
        <v>1</v>
      </c>
      <c r="K16" s="99"/>
      <c r="L16" s="99"/>
      <c r="M16" s="99"/>
      <c r="N16" s="38">
        <f t="shared" si="0"/>
        <v>1</v>
      </c>
      <c r="O16" s="38">
        <f t="shared" si="1"/>
        <v>1</v>
      </c>
      <c r="P16" s="38">
        <f t="shared" si="2"/>
        <v>1</v>
      </c>
      <c r="Q16" s="38">
        <f t="shared" si="3"/>
        <v>1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100"/>
      <c r="E18" s="99"/>
      <c r="F18" s="99"/>
      <c r="G18" s="99"/>
      <c r="H18" s="99"/>
      <c r="I18" s="99"/>
      <c r="J18" s="99"/>
      <c r="K18" s="99"/>
      <c r="L18" s="99"/>
      <c r="M18" s="99"/>
      <c r="N18" s="38">
        <f>D18+E18</f>
        <v>0</v>
      </c>
      <c r="O18" s="38">
        <f>J18+K18+L18</f>
        <v>0</v>
      </c>
      <c r="P18" s="38">
        <f>J18</f>
        <v>0</v>
      </c>
      <c r="Q18" s="38">
        <f>F18+G18+H18+I18</f>
        <v>0</v>
      </c>
    </row>
    <row r="19" spans="1:23" ht="34.5" customHeight="1">
      <c r="A19" s="24">
        <v>2</v>
      </c>
      <c r="B19" s="211" t="s">
        <v>4</v>
      </c>
      <c r="C19" s="212"/>
      <c r="D19" s="74">
        <v>1</v>
      </c>
      <c r="E19" s="99">
        <v>59</v>
      </c>
      <c r="F19" s="99">
        <v>9</v>
      </c>
      <c r="G19" s="99">
        <v>17</v>
      </c>
      <c r="H19" s="99"/>
      <c r="I19" s="99"/>
      <c r="J19" s="99">
        <v>26</v>
      </c>
      <c r="K19" s="99"/>
      <c r="L19" s="99">
        <v>34</v>
      </c>
      <c r="M19" s="99">
        <v>1</v>
      </c>
      <c r="N19" s="38">
        <f>D19+E19</f>
        <v>60</v>
      </c>
      <c r="O19" s="38">
        <f>J19+K19+L19</f>
        <v>60</v>
      </c>
      <c r="P19" s="38">
        <f>J19</f>
        <v>26</v>
      </c>
      <c r="Q19" s="38">
        <f>F19+G19+H19+I19</f>
        <v>26</v>
      </c>
      <c r="R19" s="39"/>
      <c r="S19" s="39"/>
      <c r="T19" s="39"/>
      <c r="U19" s="39"/>
      <c r="V19" s="39"/>
      <c r="W19" s="39"/>
    </row>
    <row r="20" spans="1:23" ht="27.75" customHeight="1">
      <c r="A20" s="17">
        <v>3</v>
      </c>
      <c r="B20" s="190" t="s">
        <v>3</v>
      </c>
      <c r="C20" s="191"/>
      <c r="D20" s="75">
        <v>6</v>
      </c>
      <c r="E20" s="99">
        <v>5</v>
      </c>
      <c r="F20" s="99">
        <v>2</v>
      </c>
      <c r="G20" s="99">
        <v>5</v>
      </c>
      <c r="H20" s="99"/>
      <c r="I20" s="99"/>
      <c r="J20" s="99">
        <v>7</v>
      </c>
      <c r="K20" s="99"/>
      <c r="L20" s="99">
        <v>4</v>
      </c>
      <c r="M20" s="99">
        <v>1</v>
      </c>
      <c r="N20" s="38">
        <f>D20+E20</f>
        <v>11</v>
      </c>
      <c r="O20" s="38">
        <f>J20+K20+L20</f>
        <v>11</v>
      </c>
      <c r="P20" s="38">
        <f>J20</f>
        <v>7</v>
      </c>
      <c r="Q20" s="38">
        <f>F20+G20+H20+I20</f>
        <v>7</v>
      </c>
      <c r="R20" s="39"/>
      <c r="S20" s="39"/>
      <c r="T20" s="39"/>
      <c r="U20" s="39"/>
      <c r="V20" s="39"/>
      <c r="W20" s="39"/>
    </row>
    <row r="21" spans="1:23" ht="26.25" customHeight="1">
      <c r="A21" s="23">
        <v>4</v>
      </c>
      <c r="B21" s="190" t="s">
        <v>2</v>
      </c>
      <c r="C21" s="191"/>
      <c r="D21" s="54">
        <v>4</v>
      </c>
      <c r="E21" s="99">
        <v>4</v>
      </c>
      <c r="F21" s="99">
        <v>1</v>
      </c>
      <c r="G21" s="99">
        <v>5</v>
      </c>
      <c r="H21" s="99"/>
      <c r="I21" s="99"/>
      <c r="J21" s="99">
        <v>6</v>
      </c>
      <c r="K21" s="99"/>
      <c r="L21" s="99">
        <v>2</v>
      </c>
      <c r="M21" s="99"/>
      <c r="N21" s="38">
        <f>D21+E21</f>
        <v>8</v>
      </c>
      <c r="O21" s="38">
        <f>J21+K21+L21</f>
        <v>8</v>
      </c>
      <c r="P21" s="38">
        <f>J21</f>
        <v>6</v>
      </c>
      <c r="Q21" s="38">
        <f>F21+G21+H21+I21</f>
        <v>6</v>
      </c>
      <c r="R21" s="39"/>
      <c r="S21" s="39"/>
      <c r="T21" s="39"/>
      <c r="U21" s="39"/>
      <c r="V21" s="39"/>
      <c r="W21" s="39"/>
    </row>
    <row r="22" spans="1:23" ht="24.75" customHeight="1">
      <c r="A22" s="17">
        <v>5</v>
      </c>
      <c r="B22" s="206" t="s">
        <v>1</v>
      </c>
      <c r="C22" s="207"/>
      <c r="D22" s="54">
        <v>5</v>
      </c>
      <c r="E22" s="99">
        <v>3</v>
      </c>
      <c r="F22" s="99"/>
      <c r="G22" s="99">
        <v>3</v>
      </c>
      <c r="H22" s="99"/>
      <c r="I22" s="99"/>
      <c r="J22" s="99">
        <v>3</v>
      </c>
      <c r="K22" s="99"/>
      <c r="L22" s="99">
        <v>5</v>
      </c>
      <c r="M22" s="99"/>
      <c r="N22" s="38">
        <f>D22+E22</f>
        <v>8</v>
      </c>
      <c r="O22" s="38">
        <f>J22+K22+L22</f>
        <v>8</v>
      </c>
      <c r="P22" s="38">
        <f>J22</f>
        <v>3</v>
      </c>
      <c r="Q22" s="38">
        <f>F22+G22+H22+I22</f>
        <v>3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28</v>
      </c>
      <c r="E23" s="16">
        <f t="shared" si="4"/>
        <v>372</v>
      </c>
      <c r="F23" s="16">
        <f t="shared" si="4"/>
        <v>60</v>
      </c>
      <c r="G23" s="16">
        <f t="shared" si="4"/>
        <v>284</v>
      </c>
      <c r="H23" s="16">
        <f t="shared" si="4"/>
        <v>1</v>
      </c>
      <c r="I23" s="16">
        <f t="shared" si="4"/>
        <v>0</v>
      </c>
      <c r="J23" s="16">
        <f t="shared" si="4"/>
        <v>345</v>
      </c>
      <c r="K23" s="16">
        <f t="shared" si="4"/>
        <v>0</v>
      </c>
      <c r="L23" s="16">
        <f t="shared" si="4"/>
        <v>55</v>
      </c>
      <c r="M23" s="16">
        <f t="shared" si="4"/>
        <v>31</v>
      </c>
      <c r="N23" s="57">
        <f t="shared" si="4"/>
        <v>400</v>
      </c>
      <c r="O23" s="57">
        <f t="shared" si="4"/>
        <v>400</v>
      </c>
      <c r="P23" s="57">
        <f t="shared" si="4"/>
        <v>345</v>
      </c>
      <c r="Q23" s="57">
        <f t="shared" si="4"/>
        <v>345</v>
      </c>
    </row>
    <row r="26" spans="1:23">
      <c r="B26" s="2"/>
    </row>
    <row r="27" spans="1:23">
      <c r="A27" s="79"/>
      <c r="B27" s="79"/>
      <c r="C27" s="79"/>
      <c r="D27" s="79"/>
    </row>
    <row r="28" spans="1:23">
      <c r="A28" s="79"/>
      <c r="B28" s="79"/>
      <c r="C28" s="82"/>
      <c r="D28" s="79"/>
      <c r="H28" s="37"/>
    </row>
    <row r="29" spans="1:23">
      <c r="A29" s="79"/>
      <c r="B29" s="79"/>
      <c r="C29" s="79"/>
      <c r="D29" s="79"/>
    </row>
    <row r="30" spans="1:23">
      <c r="A30" s="79"/>
      <c r="B30" s="79"/>
      <c r="C30" s="79"/>
      <c r="D30" s="79"/>
    </row>
    <row r="31" spans="1:23">
      <c r="A31" s="79"/>
      <c r="B31" s="79"/>
      <c r="C31" s="79"/>
      <c r="D31" s="79"/>
    </row>
    <row r="32" spans="1:23">
      <c r="A32" s="79"/>
      <c r="B32" s="79"/>
      <c r="C32" s="79"/>
      <c r="D32" s="79"/>
    </row>
    <row r="33" spans="1:4">
      <c r="A33" s="79"/>
      <c r="B33" s="79"/>
      <c r="C33" s="79"/>
      <c r="D33" s="79"/>
    </row>
    <row r="34" spans="1:4">
      <c r="A34" s="79"/>
      <c r="B34" s="79"/>
      <c r="C34" s="79"/>
      <c r="D34" s="79"/>
    </row>
  </sheetData>
  <mergeCells count="33">
    <mergeCell ref="B16:C16"/>
    <mergeCell ref="B9:C9"/>
    <mergeCell ref="B10:C10"/>
    <mergeCell ref="B11:C11"/>
    <mergeCell ref="B12:C12"/>
    <mergeCell ref="B13:C13"/>
    <mergeCell ref="B14:C14"/>
    <mergeCell ref="B15:C15"/>
    <mergeCell ref="A23:C23"/>
    <mergeCell ref="B22:C22"/>
    <mergeCell ref="A17:C17"/>
    <mergeCell ref="D17:M17"/>
    <mergeCell ref="B18:C18"/>
    <mergeCell ref="B19:C19"/>
    <mergeCell ref="B20:C20"/>
    <mergeCell ref="B21:C21"/>
    <mergeCell ref="N5:O5"/>
    <mergeCell ref="P5:Q5"/>
    <mergeCell ref="L3:L4"/>
    <mergeCell ref="M3:M4"/>
    <mergeCell ref="A5:C5"/>
    <mergeCell ref="A3:C4"/>
    <mergeCell ref="D3:D4"/>
    <mergeCell ref="E3:E4"/>
    <mergeCell ref="F3:J3"/>
    <mergeCell ref="K3:K4"/>
    <mergeCell ref="A1:B1"/>
    <mergeCell ref="C1:J1"/>
    <mergeCell ref="K1:M1"/>
    <mergeCell ref="A2:M2"/>
    <mergeCell ref="B8:C8"/>
    <mergeCell ref="B6:C6"/>
    <mergeCell ref="B7:C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34"/>
  <sheetViews>
    <sheetView topLeftCell="A16" zoomScale="91" zoomScaleNormal="91" workbookViewId="0">
      <selection activeCell="T6" sqref="T6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.140625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51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02" t="s">
        <v>18</v>
      </c>
      <c r="O5" s="202"/>
      <c r="P5" s="202" t="s">
        <v>17</v>
      </c>
      <c r="Q5" s="202"/>
    </row>
    <row r="6" spans="1:20" ht="37.5" customHeight="1">
      <c r="A6" s="27">
        <v>1</v>
      </c>
      <c r="B6" s="190" t="s">
        <v>16</v>
      </c>
      <c r="C6" s="191"/>
      <c r="D6" s="54"/>
      <c r="E6" s="99">
        <v>29</v>
      </c>
      <c r="F6" s="99">
        <v>3</v>
      </c>
      <c r="G6" s="99">
        <v>25</v>
      </c>
      <c r="H6" s="99">
        <v>1</v>
      </c>
      <c r="I6" s="99"/>
      <c r="J6" s="99">
        <v>29</v>
      </c>
      <c r="K6" s="99"/>
      <c r="L6" s="99"/>
      <c r="M6" s="99">
        <v>7</v>
      </c>
      <c r="N6" s="21">
        <f t="shared" ref="N6:N16" si="0">D6+E6</f>
        <v>29</v>
      </c>
      <c r="O6" s="21">
        <f t="shared" ref="O6:O16" si="1">J6+K6+L6</f>
        <v>29</v>
      </c>
      <c r="P6" s="21">
        <f t="shared" ref="P6:P16" si="2">J6</f>
        <v>29</v>
      </c>
      <c r="Q6" s="21">
        <f t="shared" ref="Q6:Q16" si="3">F6+G6+H6+I6</f>
        <v>29</v>
      </c>
      <c r="R6" s="22"/>
      <c r="S6" s="22"/>
      <c r="T6" s="22"/>
    </row>
    <row r="7" spans="1:20" ht="32.25" customHeight="1">
      <c r="A7" s="27">
        <v>2</v>
      </c>
      <c r="B7" s="190" t="s">
        <v>15</v>
      </c>
      <c r="C7" s="191"/>
      <c r="D7" s="54">
        <v>1</v>
      </c>
      <c r="E7" s="99">
        <v>33</v>
      </c>
      <c r="F7" s="99">
        <v>4</v>
      </c>
      <c r="G7" s="99">
        <v>27</v>
      </c>
      <c r="H7" s="99">
        <v>1</v>
      </c>
      <c r="I7" s="99">
        <v>1</v>
      </c>
      <c r="J7" s="99">
        <v>33</v>
      </c>
      <c r="K7" s="99"/>
      <c r="L7" s="99">
        <v>1</v>
      </c>
      <c r="M7" s="99">
        <v>15</v>
      </c>
      <c r="N7" s="21">
        <f t="shared" si="0"/>
        <v>34</v>
      </c>
      <c r="O7" s="21">
        <f t="shared" si="1"/>
        <v>34</v>
      </c>
      <c r="P7" s="21">
        <f t="shared" si="2"/>
        <v>33</v>
      </c>
      <c r="Q7" s="21">
        <f t="shared" si="3"/>
        <v>33</v>
      </c>
    </row>
    <row r="8" spans="1:20" ht="32.25" customHeight="1">
      <c r="A8" s="27">
        <v>3</v>
      </c>
      <c r="B8" s="190" t="s">
        <v>14</v>
      </c>
      <c r="C8" s="191"/>
      <c r="D8" s="54"/>
      <c r="E8" s="99">
        <v>5</v>
      </c>
      <c r="F8" s="99"/>
      <c r="G8" s="99">
        <v>5</v>
      </c>
      <c r="H8" s="99"/>
      <c r="I8" s="99"/>
      <c r="J8" s="99">
        <v>5</v>
      </c>
      <c r="K8" s="99"/>
      <c r="L8" s="99"/>
      <c r="M8" s="99">
        <v>1</v>
      </c>
      <c r="N8" s="21">
        <f t="shared" si="0"/>
        <v>5</v>
      </c>
      <c r="O8" s="21">
        <f t="shared" si="1"/>
        <v>5</v>
      </c>
      <c r="P8" s="21">
        <f t="shared" si="2"/>
        <v>5</v>
      </c>
      <c r="Q8" s="21">
        <f t="shared" si="3"/>
        <v>5</v>
      </c>
    </row>
    <row r="9" spans="1:20" ht="51.75" customHeight="1">
      <c r="A9" s="27">
        <v>4</v>
      </c>
      <c r="B9" s="190" t="s">
        <v>13</v>
      </c>
      <c r="C9" s="191"/>
      <c r="D9" s="54"/>
      <c r="E9" s="99">
        <v>24</v>
      </c>
      <c r="F9" s="99">
        <v>22</v>
      </c>
      <c r="G9" s="99">
        <v>2</v>
      </c>
      <c r="H9" s="99"/>
      <c r="I9" s="99"/>
      <c r="J9" s="99">
        <v>24</v>
      </c>
      <c r="K9" s="99"/>
      <c r="L9" s="99"/>
      <c r="M9" s="99"/>
      <c r="N9" s="21">
        <f t="shared" si="0"/>
        <v>24</v>
      </c>
      <c r="O9" s="21">
        <f t="shared" si="1"/>
        <v>24</v>
      </c>
      <c r="P9" s="21">
        <f t="shared" si="2"/>
        <v>24</v>
      </c>
      <c r="Q9" s="21">
        <f t="shared" si="3"/>
        <v>24</v>
      </c>
    </row>
    <row r="10" spans="1:20" ht="37.5" customHeight="1">
      <c r="A10" s="27">
        <v>5</v>
      </c>
      <c r="B10" s="190" t="s">
        <v>12</v>
      </c>
      <c r="C10" s="191"/>
      <c r="D10" s="54"/>
      <c r="E10" s="99">
        <v>75</v>
      </c>
      <c r="F10" s="99">
        <v>6</v>
      </c>
      <c r="G10" s="99">
        <v>68</v>
      </c>
      <c r="H10" s="99">
        <v>1</v>
      </c>
      <c r="I10" s="99"/>
      <c r="J10" s="99">
        <v>75</v>
      </c>
      <c r="K10" s="99"/>
      <c r="L10" s="99"/>
      <c r="M10" s="99"/>
      <c r="N10" s="21">
        <f t="shared" si="0"/>
        <v>75</v>
      </c>
      <c r="O10" s="21">
        <f t="shared" si="1"/>
        <v>75</v>
      </c>
      <c r="P10" s="21">
        <f t="shared" si="2"/>
        <v>75</v>
      </c>
      <c r="Q10" s="21">
        <f t="shared" si="3"/>
        <v>75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6</v>
      </c>
      <c r="F11" s="99"/>
      <c r="G11" s="99">
        <v>6</v>
      </c>
      <c r="H11" s="99"/>
      <c r="I11" s="99"/>
      <c r="J11" s="99">
        <v>6</v>
      </c>
      <c r="K11" s="99"/>
      <c r="L11" s="99"/>
      <c r="M11" s="99"/>
      <c r="N11" s="21">
        <f t="shared" si="0"/>
        <v>6</v>
      </c>
      <c r="O11" s="21">
        <f t="shared" si="1"/>
        <v>6</v>
      </c>
      <c r="P11" s="21">
        <f t="shared" si="2"/>
        <v>6</v>
      </c>
      <c r="Q11" s="21">
        <f t="shared" si="3"/>
        <v>6</v>
      </c>
    </row>
    <row r="12" spans="1:20" ht="44.25" customHeight="1">
      <c r="A12" s="17">
        <v>7</v>
      </c>
      <c r="B12" s="195" t="s">
        <v>10</v>
      </c>
      <c r="C12" s="196"/>
      <c r="D12" s="54"/>
      <c r="E12" s="99"/>
      <c r="F12" s="99"/>
      <c r="G12" s="99"/>
      <c r="H12" s="99"/>
      <c r="I12" s="99"/>
      <c r="J12" s="99"/>
      <c r="K12" s="99"/>
      <c r="L12" s="99"/>
      <c r="M12" s="99"/>
      <c r="N12" s="21">
        <f t="shared" si="0"/>
        <v>0</v>
      </c>
      <c r="O12" s="21">
        <f t="shared" si="1"/>
        <v>0</v>
      </c>
      <c r="P12" s="21">
        <f t="shared" si="2"/>
        <v>0</v>
      </c>
      <c r="Q12" s="21">
        <f t="shared" si="3"/>
        <v>0</v>
      </c>
    </row>
    <row r="13" spans="1:20" ht="51" customHeight="1">
      <c r="A13" s="17">
        <v>8</v>
      </c>
      <c r="B13" s="195" t="s">
        <v>9</v>
      </c>
      <c r="C13" s="196"/>
      <c r="D13" s="54"/>
      <c r="E13" s="99"/>
      <c r="F13" s="99"/>
      <c r="G13" s="99"/>
      <c r="H13" s="99"/>
      <c r="I13" s="99"/>
      <c r="J13" s="99"/>
      <c r="K13" s="99"/>
      <c r="L13" s="99"/>
      <c r="M13" s="99"/>
      <c r="N13" s="21">
        <f t="shared" si="0"/>
        <v>0</v>
      </c>
      <c r="O13" s="21">
        <f t="shared" si="1"/>
        <v>0</v>
      </c>
      <c r="P13" s="21">
        <f t="shared" si="2"/>
        <v>0</v>
      </c>
      <c r="Q13" s="21">
        <f t="shared" si="3"/>
        <v>0</v>
      </c>
    </row>
    <row r="14" spans="1:20" ht="34.5" customHeight="1">
      <c r="A14" s="17">
        <v>9</v>
      </c>
      <c r="B14" s="156" t="s">
        <v>8</v>
      </c>
      <c r="C14" s="157"/>
      <c r="D14" s="74"/>
      <c r="E14" s="99">
        <v>104</v>
      </c>
      <c r="F14" s="99"/>
      <c r="G14" s="99">
        <v>104</v>
      </c>
      <c r="H14" s="99"/>
      <c r="I14" s="99"/>
      <c r="J14" s="99">
        <v>104</v>
      </c>
      <c r="K14" s="99"/>
      <c r="L14" s="99"/>
      <c r="M14" s="99"/>
      <c r="N14" s="21">
        <f t="shared" si="0"/>
        <v>104</v>
      </c>
      <c r="O14" s="21">
        <f t="shared" si="1"/>
        <v>104</v>
      </c>
      <c r="P14" s="21">
        <f t="shared" si="2"/>
        <v>104</v>
      </c>
      <c r="Q14" s="21">
        <f t="shared" si="3"/>
        <v>104</v>
      </c>
    </row>
    <row r="15" spans="1:20" ht="60" customHeight="1">
      <c r="A15" s="17">
        <v>10</v>
      </c>
      <c r="B15" s="156" t="s">
        <v>7</v>
      </c>
      <c r="C15" s="157"/>
      <c r="D15" s="74">
        <v>13</v>
      </c>
      <c r="E15" s="99">
        <v>23</v>
      </c>
      <c r="F15" s="99">
        <v>14</v>
      </c>
      <c r="G15" s="99">
        <v>6</v>
      </c>
      <c r="H15" s="99">
        <v>1</v>
      </c>
      <c r="I15" s="99">
        <v>1</v>
      </c>
      <c r="J15" s="99">
        <v>22</v>
      </c>
      <c r="K15" s="99">
        <v>1</v>
      </c>
      <c r="L15" s="99">
        <v>13</v>
      </c>
      <c r="M15" s="99">
        <v>9</v>
      </c>
      <c r="N15" s="21">
        <f t="shared" si="0"/>
        <v>36</v>
      </c>
      <c r="O15" s="21">
        <f t="shared" si="1"/>
        <v>36</v>
      </c>
      <c r="P15" s="21">
        <f t="shared" si="2"/>
        <v>22</v>
      </c>
      <c r="Q15" s="21">
        <f t="shared" si="3"/>
        <v>22</v>
      </c>
    </row>
    <row r="16" spans="1:20" ht="76.5" customHeight="1">
      <c r="A16" s="17">
        <v>11</v>
      </c>
      <c r="B16" s="156" t="s">
        <v>32</v>
      </c>
      <c r="C16" s="157"/>
      <c r="D16" s="100"/>
      <c r="E16" s="99">
        <v>1</v>
      </c>
      <c r="F16" s="99"/>
      <c r="G16" s="99">
        <v>1</v>
      </c>
      <c r="H16" s="99"/>
      <c r="I16" s="99"/>
      <c r="J16" s="99">
        <v>1</v>
      </c>
      <c r="K16" s="99"/>
      <c r="L16" s="99"/>
      <c r="M16" s="99"/>
      <c r="N16" s="21">
        <f t="shared" si="0"/>
        <v>1</v>
      </c>
      <c r="O16" s="21">
        <f t="shared" si="1"/>
        <v>1</v>
      </c>
      <c r="P16" s="21">
        <f t="shared" si="2"/>
        <v>1</v>
      </c>
      <c r="Q16" s="21">
        <f t="shared" si="3"/>
        <v>1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100"/>
      <c r="E18" s="99"/>
      <c r="F18" s="99"/>
      <c r="G18" s="99"/>
      <c r="H18" s="99"/>
      <c r="I18" s="99"/>
      <c r="J18" s="99"/>
      <c r="K18" s="99"/>
      <c r="L18" s="99"/>
      <c r="M18" s="99"/>
      <c r="N18" s="21">
        <f>D18+E18</f>
        <v>0</v>
      </c>
      <c r="O18" s="21">
        <f>J18+K18+L18</f>
        <v>0</v>
      </c>
      <c r="P18" s="21">
        <f>J18</f>
        <v>0</v>
      </c>
      <c r="Q18" s="21">
        <f>F18+G18+H18+I18</f>
        <v>0</v>
      </c>
    </row>
    <row r="19" spans="1:23" ht="34.5" customHeight="1">
      <c r="A19" s="24">
        <v>2</v>
      </c>
      <c r="B19" s="211" t="s">
        <v>4</v>
      </c>
      <c r="C19" s="212"/>
      <c r="D19" s="74"/>
      <c r="E19" s="99">
        <v>9</v>
      </c>
      <c r="F19" s="99">
        <v>4</v>
      </c>
      <c r="G19" s="99">
        <v>5</v>
      </c>
      <c r="H19" s="99"/>
      <c r="I19" s="99"/>
      <c r="J19" s="99">
        <v>9</v>
      </c>
      <c r="K19" s="99"/>
      <c r="L19" s="99"/>
      <c r="M19" s="99">
        <v>1</v>
      </c>
      <c r="N19" s="21">
        <f>D19+E19</f>
        <v>9</v>
      </c>
      <c r="O19" s="21">
        <f>J19+K19+L19</f>
        <v>9</v>
      </c>
      <c r="P19" s="21">
        <f>J19</f>
        <v>9</v>
      </c>
      <c r="Q19" s="21">
        <f>F19+G19+H19+I19</f>
        <v>9</v>
      </c>
      <c r="R19" s="22"/>
      <c r="S19" s="22"/>
      <c r="T19" s="22"/>
      <c r="U19" s="22"/>
      <c r="V19" s="22"/>
      <c r="W19" s="22"/>
    </row>
    <row r="20" spans="1:23" ht="27.75" customHeight="1">
      <c r="A20" s="17">
        <v>3</v>
      </c>
      <c r="B20" s="190" t="s">
        <v>3</v>
      </c>
      <c r="C20" s="191"/>
      <c r="D20" s="75"/>
      <c r="E20" s="99"/>
      <c r="F20" s="99"/>
      <c r="G20" s="99"/>
      <c r="H20" s="99"/>
      <c r="I20" s="99"/>
      <c r="J20" s="99"/>
      <c r="K20" s="99"/>
      <c r="L20" s="99"/>
      <c r="M20" s="99"/>
      <c r="N20" s="21">
        <f>D20+E20</f>
        <v>0</v>
      </c>
      <c r="O20" s="21">
        <f>J20+K20+L20</f>
        <v>0</v>
      </c>
      <c r="P20" s="21">
        <f>J20</f>
        <v>0</v>
      </c>
      <c r="Q20" s="21">
        <f>F20+G20+H20+I20</f>
        <v>0</v>
      </c>
      <c r="R20" s="22"/>
      <c r="S20" s="22"/>
      <c r="T20" s="22"/>
      <c r="U20" s="22"/>
      <c r="V20" s="22"/>
      <c r="W20" s="22"/>
    </row>
    <row r="21" spans="1:23" ht="26.25" customHeight="1">
      <c r="A21" s="23">
        <v>4</v>
      </c>
      <c r="B21" s="190" t="s">
        <v>2</v>
      </c>
      <c r="C21" s="191"/>
      <c r="D21" s="54">
        <v>1</v>
      </c>
      <c r="E21" s="99">
        <v>10</v>
      </c>
      <c r="F21" s="99">
        <v>5</v>
      </c>
      <c r="G21" s="99">
        <v>6</v>
      </c>
      <c r="H21" s="99"/>
      <c r="I21" s="99"/>
      <c r="J21" s="99">
        <v>11</v>
      </c>
      <c r="K21" s="99"/>
      <c r="L21" s="99"/>
      <c r="M21" s="99"/>
      <c r="N21" s="21">
        <f>D21+E21</f>
        <v>11</v>
      </c>
      <c r="O21" s="21">
        <f>J21+K21+L21</f>
        <v>11</v>
      </c>
      <c r="P21" s="21">
        <f>J21</f>
        <v>11</v>
      </c>
      <c r="Q21" s="21">
        <f>F21+G21+H21+I21</f>
        <v>11</v>
      </c>
      <c r="R21" s="22"/>
      <c r="S21" s="22"/>
      <c r="T21" s="22"/>
      <c r="U21" s="22"/>
      <c r="V21" s="22"/>
      <c r="W21" s="22"/>
    </row>
    <row r="22" spans="1:23" ht="24.75" customHeight="1">
      <c r="A22" s="17">
        <v>5</v>
      </c>
      <c r="B22" s="206" t="s">
        <v>1</v>
      </c>
      <c r="C22" s="207"/>
      <c r="D22" s="54">
        <v>4</v>
      </c>
      <c r="E22" s="99">
        <v>8</v>
      </c>
      <c r="F22" s="99">
        <v>0</v>
      </c>
      <c r="G22" s="99">
        <v>3</v>
      </c>
      <c r="H22" s="99"/>
      <c r="I22" s="99"/>
      <c r="J22" s="99">
        <v>3</v>
      </c>
      <c r="K22" s="99"/>
      <c r="L22" s="99">
        <v>9</v>
      </c>
      <c r="M22" s="99"/>
      <c r="N22" s="21">
        <f>D22+E22</f>
        <v>12</v>
      </c>
      <c r="O22" s="21">
        <f>J22+K22+L22</f>
        <v>12</v>
      </c>
      <c r="P22" s="21">
        <f>J22</f>
        <v>3</v>
      </c>
      <c r="Q22" s="21">
        <f>F22+G22+H22+I22</f>
        <v>3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19</v>
      </c>
      <c r="E23" s="16">
        <f t="shared" si="4"/>
        <v>327</v>
      </c>
      <c r="F23" s="16">
        <f t="shared" si="4"/>
        <v>58</v>
      </c>
      <c r="G23" s="16">
        <f t="shared" si="4"/>
        <v>258</v>
      </c>
      <c r="H23" s="16">
        <f t="shared" si="4"/>
        <v>4</v>
      </c>
      <c r="I23" s="16">
        <f t="shared" si="4"/>
        <v>2</v>
      </c>
      <c r="J23" s="16">
        <f t="shared" si="4"/>
        <v>322</v>
      </c>
      <c r="K23" s="16">
        <f t="shared" si="4"/>
        <v>1</v>
      </c>
      <c r="L23" s="16">
        <f t="shared" si="4"/>
        <v>23</v>
      </c>
      <c r="M23" s="16">
        <f t="shared" si="4"/>
        <v>33</v>
      </c>
      <c r="N23" s="56">
        <f t="shared" si="4"/>
        <v>346</v>
      </c>
      <c r="O23" s="56">
        <f t="shared" si="4"/>
        <v>346</v>
      </c>
      <c r="P23" s="56">
        <f t="shared" si="4"/>
        <v>322</v>
      </c>
      <c r="Q23" s="56">
        <f t="shared" si="4"/>
        <v>322</v>
      </c>
    </row>
    <row r="27" spans="1:23">
      <c r="A27" s="79"/>
      <c r="B27" s="79"/>
      <c r="C27" s="79"/>
      <c r="D27" s="79"/>
    </row>
    <row r="28" spans="1:23">
      <c r="A28" s="79"/>
      <c r="B28" s="79"/>
      <c r="C28" s="79"/>
      <c r="D28" s="79"/>
    </row>
    <row r="29" spans="1:23">
      <c r="A29" s="79"/>
      <c r="B29" s="79"/>
      <c r="C29" s="79"/>
      <c r="D29" s="79"/>
    </row>
    <row r="30" spans="1:23">
      <c r="A30" s="79"/>
      <c r="B30" s="79"/>
      <c r="C30" s="79"/>
      <c r="D30" s="79"/>
    </row>
    <row r="31" spans="1:23">
      <c r="A31" s="79"/>
      <c r="B31" s="79"/>
      <c r="C31" s="79"/>
      <c r="D31" s="79"/>
    </row>
    <row r="32" spans="1:23">
      <c r="A32" s="79"/>
      <c r="B32" s="79"/>
      <c r="C32" s="79"/>
      <c r="D32" s="79"/>
    </row>
    <row r="33" spans="1:4">
      <c r="A33" s="79"/>
      <c r="B33" s="79"/>
      <c r="C33" s="79"/>
      <c r="D33" s="79"/>
    </row>
    <row r="34" spans="1:4">
      <c r="A34" s="79"/>
      <c r="B34" s="79"/>
      <c r="C34" s="79"/>
      <c r="D34" s="79"/>
    </row>
  </sheetData>
  <mergeCells count="33">
    <mergeCell ref="F3:J3"/>
    <mergeCell ref="K3:K4"/>
    <mergeCell ref="L3:L4"/>
    <mergeCell ref="M3:M4"/>
    <mergeCell ref="A5:C5"/>
    <mergeCell ref="N5:O5"/>
    <mergeCell ref="P5:Q5"/>
    <mergeCell ref="A1:B1"/>
    <mergeCell ref="C1:J1"/>
    <mergeCell ref="K1:M1"/>
    <mergeCell ref="A2:M2"/>
    <mergeCell ref="A3:C4"/>
    <mergeCell ref="D3:D4"/>
    <mergeCell ref="E3:E4"/>
    <mergeCell ref="B15:C15"/>
    <mergeCell ref="A23:C23"/>
    <mergeCell ref="B22:C22"/>
    <mergeCell ref="A17:C17"/>
    <mergeCell ref="D17:M17"/>
    <mergeCell ref="B18:C18"/>
    <mergeCell ref="B19:C19"/>
    <mergeCell ref="B20:C20"/>
    <mergeCell ref="B21:C21"/>
    <mergeCell ref="B6:C6"/>
    <mergeCell ref="B7:C7"/>
    <mergeCell ref="B8:C8"/>
    <mergeCell ref="B14:C14"/>
    <mergeCell ref="B16:C16"/>
    <mergeCell ref="B9:C9"/>
    <mergeCell ref="B10:C10"/>
    <mergeCell ref="B11:C11"/>
    <mergeCell ref="B12:C12"/>
    <mergeCell ref="B13:C13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W34"/>
  <sheetViews>
    <sheetView topLeftCell="A16" zoomScale="80" zoomScaleNormal="80" workbookViewId="0">
      <selection activeCell="T6" sqref="T6"/>
    </sheetView>
  </sheetViews>
  <sheetFormatPr defaultRowHeight="15"/>
  <cols>
    <col min="1" max="2" width="9.140625" style="35" customWidth="1"/>
    <col min="3" max="3" width="43.5703125" style="35" customWidth="1"/>
    <col min="4" max="4" width="15" style="63" customWidth="1"/>
    <col min="5" max="5" width="12" style="63" customWidth="1"/>
    <col min="6" max="10" width="9.140625" style="63" customWidth="1"/>
    <col min="11" max="11" width="11.140625" style="63" customWidth="1"/>
    <col min="12" max="12" width="13.42578125" style="63" customWidth="1"/>
    <col min="13" max="13" width="10.140625" style="63" customWidth="1"/>
    <col min="14" max="17" width="9.140625" style="60" hidden="1" customWidth="1"/>
    <col min="18" max="16384" width="9.140625" style="35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50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24" t="s">
        <v>18</v>
      </c>
      <c r="O5" s="224"/>
      <c r="P5" s="224" t="s">
        <v>17</v>
      </c>
      <c r="Q5" s="224"/>
    </row>
    <row r="6" spans="1:20" ht="37.5" customHeight="1">
      <c r="A6" s="27">
        <v>1</v>
      </c>
      <c r="B6" s="190" t="s">
        <v>16</v>
      </c>
      <c r="C6" s="191"/>
      <c r="D6" s="54"/>
      <c r="E6" s="99">
        <v>10</v>
      </c>
      <c r="F6" s="99"/>
      <c r="G6" s="99">
        <v>10</v>
      </c>
      <c r="H6" s="99"/>
      <c r="I6" s="99"/>
      <c r="J6" s="99">
        <v>10</v>
      </c>
      <c r="K6" s="99"/>
      <c r="L6" s="99"/>
      <c r="M6" s="99">
        <v>2</v>
      </c>
      <c r="N6" s="38">
        <f t="shared" ref="N6:N16" si="0">D6+E6</f>
        <v>10</v>
      </c>
      <c r="O6" s="38">
        <f t="shared" ref="O6:O16" si="1">J6+K6+L6</f>
        <v>10</v>
      </c>
      <c r="P6" s="38">
        <f t="shared" ref="P6:P16" si="2">J6</f>
        <v>10</v>
      </c>
      <c r="Q6" s="38">
        <f t="shared" ref="Q6:Q16" si="3">F6+G6+H6+I6</f>
        <v>10</v>
      </c>
      <c r="R6" s="36"/>
      <c r="S6" s="36"/>
      <c r="T6" s="36"/>
    </row>
    <row r="7" spans="1:20" ht="32.25" customHeight="1">
      <c r="A7" s="27">
        <v>2</v>
      </c>
      <c r="B7" s="190" t="s">
        <v>15</v>
      </c>
      <c r="C7" s="191"/>
      <c r="D7" s="54"/>
      <c r="E7" s="99">
        <v>20</v>
      </c>
      <c r="F7" s="99">
        <v>1</v>
      </c>
      <c r="G7" s="99">
        <v>18</v>
      </c>
      <c r="H7" s="99">
        <v>1</v>
      </c>
      <c r="I7" s="99"/>
      <c r="J7" s="99">
        <v>20</v>
      </c>
      <c r="K7" s="99"/>
      <c r="L7" s="99"/>
      <c r="M7" s="99">
        <v>4</v>
      </c>
      <c r="N7" s="38">
        <f t="shared" si="0"/>
        <v>20</v>
      </c>
      <c r="O7" s="38">
        <f t="shared" si="1"/>
        <v>20</v>
      </c>
      <c r="P7" s="38">
        <f t="shared" si="2"/>
        <v>20</v>
      </c>
      <c r="Q7" s="38">
        <f t="shared" si="3"/>
        <v>20</v>
      </c>
    </row>
    <row r="8" spans="1:20" ht="32.25" customHeight="1">
      <c r="A8" s="27">
        <v>3</v>
      </c>
      <c r="B8" s="190" t="s">
        <v>14</v>
      </c>
      <c r="C8" s="191"/>
      <c r="D8" s="54"/>
      <c r="E8" s="99">
        <v>2</v>
      </c>
      <c r="F8" s="99"/>
      <c r="G8" s="99">
        <v>2</v>
      </c>
      <c r="H8" s="99"/>
      <c r="I8" s="99"/>
      <c r="J8" s="99">
        <v>2</v>
      </c>
      <c r="K8" s="99"/>
      <c r="L8" s="99"/>
      <c r="M8" s="99"/>
      <c r="N8" s="38">
        <f t="shared" si="0"/>
        <v>2</v>
      </c>
      <c r="O8" s="38">
        <f t="shared" si="1"/>
        <v>2</v>
      </c>
      <c r="P8" s="38">
        <f t="shared" si="2"/>
        <v>2</v>
      </c>
      <c r="Q8" s="38">
        <f t="shared" si="3"/>
        <v>2</v>
      </c>
    </row>
    <row r="9" spans="1:20" ht="51.75" customHeight="1">
      <c r="A9" s="27">
        <v>4</v>
      </c>
      <c r="B9" s="190" t="s">
        <v>13</v>
      </c>
      <c r="C9" s="191"/>
      <c r="D9" s="54">
        <v>1</v>
      </c>
      <c r="E9" s="99">
        <v>18</v>
      </c>
      <c r="F9" s="99">
        <v>19</v>
      </c>
      <c r="G9" s="99"/>
      <c r="H9" s="99"/>
      <c r="I9" s="99"/>
      <c r="J9" s="99">
        <v>19</v>
      </c>
      <c r="K9" s="99"/>
      <c r="L9" s="99"/>
      <c r="M9" s="99">
        <v>10</v>
      </c>
      <c r="N9" s="38">
        <f t="shared" si="0"/>
        <v>19</v>
      </c>
      <c r="O9" s="38">
        <f t="shared" si="1"/>
        <v>19</v>
      </c>
      <c r="P9" s="38">
        <f t="shared" si="2"/>
        <v>19</v>
      </c>
      <c r="Q9" s="38">
        <f t="shared" si="3"/>
        <v>19</v>
      </c>
    </row>
    <row r="10" spans="1:20" ht="37.5" customHeight="1">
      <c r="A10" s="27">
        <v>5</v>
      </c>
      <c r="B10" s="190" t="s">
        <v>12</v>
      </c>
      <c r="C10" s="191"/>
      <c r="D10" s="54"/>
      <c r="E10" s="99">
        <v>53</v>
      </c>
      <c r="F10" s="99">
        <v>2</v>
      </c>
      <c r="G10" s="99">
        <v>51</v>
      </c>
      <c r="H10" s="99"/>
      <c r="I10" s="99"/>
      <c r="J10" s="99">
        <v>53</v>
      </c>
      <c r="K10" s="99"/>
      <c r="L10" s="99"/>
      <c r="M10" s="99"/>
      <c r="N10" s="38">
        <f t="shared" si="0"/>
        <v>53</v>
      </c>
      <c r="O10" s="38">
        <f t="shared" si="1"/>
        <v>53</v>
      </c>
      <c r="P10" s="38">
        <f t="shared" si="2"/>
        <v>53</v>
      </c>
      <c r="Q10" s="38">
        <f t="shared" si="3"/>
        <v>53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2</v>
      </c>
      <c r="F11" s="99"/>
      <c r="G11" s="99">
        <v>2</v>
      </c>
      <c r="H11" s="99"/>
      <c r="I11" s="99"/>
      <c r="J11" s="99">
        <v>2</v>
      </c>
      <c r="K11" s="99"/>
      <c r="L11" s="99"/>
      <c r="M11" s="99"/>
      <c r="N11" s="38">
        <f t="shared" si="0"/>
        <v>2</v>
      </c>
      <c r="O11" s="38">
        <f t="shared" si="1"/>
        <v>2</v>
      </c>
      <c r="P11" s="38">
        <f t="shared" si="2"/>
        <v>2</v>
      </c>
      <c r="Q11" s="38">
        <f t="shared" si="3"/>
        <v>2</v>
      </c>
    </row>
    <row r="12" spans="1:20" ht="44.25" customHeight="1">
      <c r="A12" s="17">
        <v>7</v>
      </c>
      <c r="B12" s="195" t="s">
        <v>10</v>
      </c>
      <c r="C12" s="196"/>
      <c r="D12" s="54"/>
      <c r="E12" s="99">
        <v>2</v>
      </c>
      <c r="F12" s="99">
        <v>1</v>
      </c>
      <c r="G12" s="99">
        <v>1</v>
      </c>
      <c r="H12" s="99"/>
      <c r="I12" s="99"/>
      <c r="J12" s="99">
        <v>2</v>
      </c>
      <c r="K12" s="99"/>
      <c r="L12" s="99"/>
      <c r="M12" s="99"/>
      <c r="N12" s="38">
        <f t="shared" si="0"/>
        <v>2</v>
      </c>
      <c r="O12" s="38">
        <f t="shared" si="1"/>
        <v>2</v>
      </c>
      <c r="P12" s="38">
        <f t="shared" si="2"/>
        <v>2</v>
      </c>
      <c r="Q12" s="38">
        <f t="shared" si="3"/>
        <v>2</v>
      </c>
    </row>
    <row r="13" spans="1:20" ht="51" customHeight="1">
      <c r="A13" s="17">
        <v>8</v>
      </c>
      <c r="B13" s="195" t="s">
        <v>9</v>
      </c>
      <c r="C13" s="196"/>
      <c r="D13" s="54"/>
      <c r="E13" s="99">
        <v>6</v>
      </c>
      <c r="F13" s="99">
        <v>1</v>
      </c>
      <c r="G13" s="99">
        <v>5</v>
      </c>
      <c r="H13" s="99"/>
      <c r="I13" s="99"/>
      <c r="J13" s="99">
        <v>6</v>
      </c>
      <c r="K13" s="99"/>
      <c r="L13" s="99"/>
      <c r="M13" s="99"/>
      <c r="N13" s="38">
        <f t="shared" si="0"/>
        <v>6</v>
      </c>
      <c r="O13" s="38">
        <f t="shared" si="1"/>
        <v>6</v>
      </c>
      <c r="P13" s="38">
        <f t="shared" si="2"/>
        <v>6</v>
      </c>
      <c r="Q13" s="38">
        <f t="shared" si="3"/>
        <v>6</v>
      </c>
    </row>
    <row r="14" spans="1:20" ht="34.5" customHeight="1">
      <c r="A14" s="17">
        <v>9</v>
      </c>
      <c r="B14" s="156" t="s">
        <v>8</v>
      </c>
      <c r="C14" s="157"/>
      <c r="D14" s="74"/>
      <c r="E14" s="99">
        <v>80</v>
      </c>
      <c r="F14" s="99">
        <v>1</v>
      </c>
      <c r="G14" s="99">
        <v>79</v>
      </c>
      <c r="H14" s="99"/>
      <c r="I14" s="99"/>
      <c r="J14" s="99">
        <v>80</v>
      </c>
      <c r="K14" s="99"/>
      <c r="L14" s="99"/>
      <c r="M14" s="99"/>
      <c r="N14" s="38">
        <f t="shared" si="0"/>
        <v>80</v>
      </c>
      <c r="O14" s="38">
        <f t="shared" si="1"/>
        <v>80</v>
      </c>
      <c r="P14" s="38">
        <f t="shared" si="2"/>
        <v>80</v>
      </c>
      <c r="Q14" s="38">
        <f t="shared" si="3"/>
        <v>80</v>
      </c>
    </row>
    <row r="15" spans="1:20" ht="66" customHeight="1">
      <c r="A15" s="17">
        <v>10</v>
      </c>
      <c r="B15" s="156" t="s">
        <v>7</v>
      </c>
      <c r="C15" s="157"/>
      <c r="D15" s="74">
        <v>6</v>
      </c>
      <c r="E15" s="99">
        <v>14</v>
      </c>
      <c r="F15" s="99">
        <v>13</v>
      </c>
      <c r="G15" s="99">
        <v>2</v>
      </c>
      <c r="H15" s="99"/>
      <c r="I15" s="99">
        <v>1</v>
      </c>
      <c r="J15" s="99">
        <v>16</v>
      </c>
      <c r="K15" s="99"/>
      <c r="L15" s="99">
        <v>4</v>
      </c>
      <c r="M15" s="99">
        <v>8</v>
      </c>
      <c r="N15" s="38">
        <f t="shared" si="0"/>
        <v>20</v>
      </c>
      <c r="O15" s="38">
        <f t="shared" si="1"/>
        <v>20</v>
      </c>
      <c r="P15" s="38">
        <f t="shared" si="2"/>
        <v>16</v>
      </c>
      <c r="Q15" s="38">
        <f t="shared" si="3"/>
        <v>16</v>
      </c>
    </row>
    <row r="16" spans="1:20" ht="48.75" customHeight="1">
      <c r="A16" s="17">
        <v>11</v>
      </c>
      <c r="B16" s="156" t="s">
        <v>32</v>
      </c>
      <c r="C16" s="157"/>
      <c r="D16" s="100"/>
      <c r="E16" s="99">
        <v>2</v>
      </c>
      <c r="F16" s="99">
        <v>2</v>
      </c>
      <c r="G16" s="99"/>
      <c r="H16" s="99"/>
      <c r="I16" s="99"/>
      <c r="J16" s="99">
        <v>2</v>
      </c>
      <c r="K16" s="99"/>
      <c r="L16" s="99"/>
      <c r="M16" s="99">
        <v>2</v>
      </c>
      <c r="N16" s="38">
        <f t="shared" si="0"/>
        <v>2</v>
      </c>
      <c r="O16" s="38">
        <f t="shared" si="1"/>
        <v>2</v>
      </c>
      <c r="P16" s="38">
        <f t="shared" si="2"/>
        <v>2</v>
      </c>
      <c r="Q16" s="38">
        <f t="shared" si="3"/>
        <v>2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64"/>
      <c r="O17" s="65"/>
      <c r="P17" s="65"/>
      <c r="Q17" s="65"/>
    </row>
    <row r="18" spans="1:23" ht="36.75" customHeight="1">
      <c r="A18" s="17">
        <v>1</v>
      </c>
      <c r="B18" s="211" t="s">
        <v>5</v>
      </c>
      <c r="C18" s="212"/>
      <c r="D18" s="100"/>
      <c r="E18" s="99"/>
      <c r="F18" s="99"/>
      <c r="G18" s="99"/>
      <c r="H18" s="99"/>
      <c r="I18" s="99"/>
      <c r="J18" s="99"/>
      <c r="K18" s="99"/>
      <c r="L18" s="99"/>
      <c r="M18" s="99"/>
      <c r="N18" s="38">
        <f>D18+E18</f>
        <v>0</v>
      </c>
      <c r="O18" s="38">
        <f>J18+K18+L18</f>
        <v>0</v>
      </c>
      <c r="P18" s="38">
        <f>J18</f>
        <v>0</v>
      </c>
      <c r="Q18" s="38">
        <f>F18+G18+H18+I18</f>
        <v>0</v>
      </c>
    </row>
    <row r="19" spans="1:23" ht="34.5" customHeight="1">
      <c r="A19" s="24">
        <v>2</v>
      </c>
      <c r="B19" s="211" t="s">
        <v>4</v>
      </c>
      <c r="C19" s="212"/>
      <c r="D19" s="74">
        <v>8</v>
      </c>
      <c r="E19" s="99">
        <v>26</v>
      </c>
      <c r="F19" s="99">
        <v>9</v>
      </c>
      <c r="G19" s="99">
        <v>20</v>
      </c>
      <c r="H19" s="99"/>
      <c r="I19" s="99"/>
      <c r="J19" s="99">
        <v>29</v>
      </c>
      <c r="K19" s="99"/>
      <c r="L19" s="99">
        <v>5</v>
      </c>
      <c r="M19" s="99">
        <v>1</v>
      </c>
      <c r="N19" s="38">
        <f>D19+E19</f>
        <v>34</v>
      </c>
      <c r="O19" s="38">
        <f>J19+K19+L19</f>
        <v>34</v>
      </c>
      <c r="P19" s="38">
        <f>J19</f>
        <v>29</v>
      </c>
      <c r="Q19" s="38">
        <f>F19+G19+H19+I19</f>
        <v>29</v>
      </c>
      <c r="R19" s="36"/>
      <c r="S19" s="36"/>
      <c r="T19" s="36"/>
      <c r="U19" s="36"/>
      <c r="V19" s="36"/>
      <c r="W19" s="36"/>
    </row>
    <row r="20" spans="1:23" ht="27.75" customHeight="1">
      <c r="A20" s="17">
        <v>3</v>
      </c>
      <c r="B20" s="190" t="s">
        <v>3</v>
      </c>
      <c r="C20" s="191"/>
      <c r="D20" s="75"/>
      <c r="E20" s="99"/>
      <c r="F20" s="99"/>
      <c r="G20" s="99"/>
      <c r="H20" s="99"/>
      <c r="I20" s="99"/>
      <c r="J20" s="99"/>
      <c r="K20" s="99"/>
      <c r="L20" s="99"/>
      <c r="M20" s="99"/>
      <c r="N20" s="38">
        <f>D20+E20</f>
        <v>0</v>
      </c>
      <c r="O20" s="38">
        <f>J20+K20+L20</f>
        <v>0</v>
      </c>
      <c r="P20" s="38">
        <f>J20</f>
        <v>0</v>
      </c>
      <c r="Q20" s="38">
        <f>F20+G20+H20+I20</f>
        <v>0</v>
      </c>
      <c r="R20" s="36"/>
      <c r="S20" s="36"/>
      <c r="T20" s="36"/>
      <c r="U20" s="36"/>
      <c r="V20" s="36"/>
      <c r="W20" s="36"/>
    </row>
    <row r="21" spans="1:23" ht="26.25" customHeight="1">
      <c r="A21" s="23">
        <v>4</v>
      </c>
      <c r="B21" s="190" t="s">
        <v>2</v>
      </c>
      <c r="C21" s="191"/>
      <c r="D21" s="54"/>
      <c r="E21" s="99">
        <v>5</v>
      </c>
      <c r="F21" s="99">
        <v>1</v>
      </c>
      <c r="G21" s="99">
        <v>3</v>
      </c>
      <c r="H21" s="99"/>
      <c r="I21" s="99">
        <v>1</v>
      </c>
      <c r="J21" s="99">
        <v>5</v>
      </c>
      <c r="K21" s="99"/>
      <c r="L21" s="99"/>
      <c r="M21" s="99"/>
      <c r="N21" s="38">
        <f>D21+E21</f>
        <v>5</v>
      </c>
      <c r="O21" s="38">
        <f>J21+K21+L21</f>
        <v>5</v>
      </c>
      <c r="P21" s="38">
        <f>J21</f>
        <v>5</v>
      </c>
      <c r="Q21" s="38">
        <f>F21+G21+H21+I21</f>
        <v>5</v>
      </c>
      <c r="R21" s="36"/>
      <c r="S21" s="36"/>
      <c r="T21" s="36"/>
      <c r="U21" s="36"/>
      <c r="V21" s="36"/>
      <c r="W21" s="36"/>
    </row>
    <row r="22" spans="1:23" ht="24.75" customHeight="1">
      <c r="A22" s="17">
        <v>5</v>
      </c>
      <c r="B22" s="206" t="s">
        <v>1</v>
      </c>
      <c r="C22" s="207"/>
      <c r="D22" s="54">
        <v>13</v>
      </c>
      <c r="E22" s="99">
        <v>1</v>
      </c>
      <c r="F22" s="99"/>
      <c r="G22" s="99">
        <v>3</v>
      </c>
      <c r="H22" s="99"/>
      <c r="I22" s="99"/>
      <c r="J22" s="99">
        <v>3</v>
      </c>
      <c r="K22" s="99"/>
      <c r="L22" s="99">
        <v>11</v>
      </c>
      <c r="M22" s="99"/>
      <c r="N22" s="38">
        <f>D22+E22</f>
        <v>14</v>
      </c>
      <c r="O22" s="38">
        <f>J22+K22+L22</f>
        <v>14</v>
      </c>
      <c r="P22" s="38">
        <f>J22</f>
        <v>3</v>
      </c>
      <c r="Q22" s="38">
        <f>F22+G22+H22+I22</f>
        <v>3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28</v>
      </c>
      <c r="E23" s="16">
        <f t="shared" si="4"/>
        <v>241</v>
      </c>
      <c r="F23" s="16">
        <f t="shared" si="4"/>
        <v>50</v>
      </c>
      <c r="G23" s="16">
        <f t="shared" si="4"/>
        <v>196</v>
      </c>
      <c r="H23" s="16">
        <f t="shared" si="4"/>
        <v>1</v>
      </c>
      <c r="I23" s="16">
        <f t="shared" si="4"/>
        <v>2</v>
      </c>
      <c r="J23" s="16">
        <f t="shared" si="4"/>
        <v>249</v>
      </c>
      <c r="K23" s="16">
        <f t="shared" si="4"/>
        <v>0</v>
      </c>
      <c r="L23" s="16">
        <f t="shared" si="4"/>
        <v>20</v>
      </c>
      <c r="M23" s="16">
        <f t="shared" si="4"/>
        <v>27</v>
      </c>
      <c r="N23" s="57">
        <f t="shared" si="4"/>
        <v>269</v>
      </c>
      <c r="O23" s="57">
        <f t="shared" si="4"/>
        <v>269</v>
      </c>
      <c r="P23" s="57">
        <f t="shared" si="4"/>
        <v>249</v>
      </c>
      <c r="Q23" s="57">
        <f t="shared" si="4"/>
        <v>249</v>
      </c>
    </row>
    <row r="27" spans="1:23">
      <c r="A27" s="80"/>
      <c r="B27" s="80"/>
      <c r="C27" s="80"/>
      <c r="D27" s="81"/>
    </row>
    <row r="28" spans="1:23">
      <c r="A28" s="80"/>
      <c r="B28" s="80"/>
      <c r="C28" s="80"/>
      <c r="D28" s="81"/>
    </row>
    <row r="29" spans="1:23">
      <c r="A29" s="80"/>
      <c r="B29" s="80"/>
      <c r="C29" s="80"/>
      <c r="D29" s="81"/>
    </row>
    <row r="30" spans="1:23">
      <c r="A30" s="80"/>
      <c r="B30" s="80"/>
      <c r="C30" s="80"/>
      <c r="D30" s="81"/>
    </row>
    <row r="31" spans="1:23">
      <c r="A31" s="80"/>
      <c r="B31" s="80"/>
      <c r="C31" s="80"/>
      <c r="D31" s="81"/>
    </row>
    <row r="32" spans="1:23">
      <c r="A32" s="80"/>
      <c r="B32" s="80"/>
      <c r="C32" s="80"/>
      <c r="D32" s="81"/>
    </row>
    <row r="33" spans="1:4">
      <c r="A33" s="80"/>
      <c r="B33" s="80"/>
      <c r="C33" s="80"/>
      <c r="D33" s="81"/>
    </row>
    <row r="34" spans="1:4">
      <c r="A34" s="80"/>
      <c r="B34" s="80"/>
      <c r="C34" s="80"/>
      <c r="D34" s="81"/>
    </row>
  </sheetData>
  <mergeCells count="33">
    <mergeCell ref="A3:C4"/>
    <mergeCell ref="K1:M1"/>
    <mergeCell ref="A2:M2"/>
    <mergeCell ref="K3:K4"/>
    <mergeCell ref="L3:L4"/>
    <mergeCell ref="C1:J1"/>
    <mergeCell ref="D3:D4"/>
    <mergeCell ref="E3:E4"/>
    <mergeCell ref="F3:J3"/>
    <mergeCell ref="A1:B1"/>
    <mergeCell ref="M3:M4"/>
    <mergeCell ref="P5:Q5"/>
    <mergeCell ref="B6:C6"/>
    <mergeCell ref="B7:C7"/>
    <mergeCell ref="B8:C8"/>
    <mergeCell ref="A5:C5"/>
    <mergeCell ref="N5:O5"/>
    <mergeCell ref="A23:C23"/>
    <mergeCell ref="B22:C22"/>
    <mergeCell ref="A17:C17"/>
    <mergeCell ref="B21:C21"/>
    <mergeCell ref="B15:C15"/>
    <mergeCell ref="B16:C16"/>
    <mergeCell ref="B20:C20"/>
    <mergeCell ref="B19:C19"/>
    <mergeCell ref="D17:M17"/>
    <mergeCell ref="B18:C18"/>
    <mergeCell ref="B9:C9"/>
    <mergeCell ref="B10:C10"/>
    <mergeCell ref="B12:C12"/>
    <mergeCell ref="B13:C13"/>
    <mergeCell ref="B14:C14"/>
    <mergeCell ref="B11:C11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W34"/>
  <sheetViews>
    <sheetView topLeftCell="A16" zoomScale="80" zoomScaleNormal="80" workbookViewId="0">
      <selection activeCell="F34" sqref="F34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.140625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49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02" t="s">
        <v>18</v>
      </c>
      <c r="O5" s="202"/>
      <c r="P5" s="202" t="s">
        <v>17</v>
      </c>
      <c r="Q5" s="202"/>
    </row>
    <row r="6" spans="1:20" ht="37.5" customHeight="1">
      <c r="A6" s="27">
        <v>1</v>
      </c>
      <c r="B6" s="190" t="s">
        <v>16</v>
      </c>
      <c r="C6" s="191"/>
      <c r="D6" s="54"/>
      <c r="E6" s="99">
        <v>65</v>
      </c>
      <c r="F6" s="99">
        <v>2</v>
      </c>
      <c r="G6" s="99">
        <v>63</v>
      </c>
      <c r="H6" s="99"/>
      <c r="I6" s="99"/>
      <c r="J6" s="99">
        <f t="shared" ref="J6:J16" si="0">+I6+H6+G6+F6</f>
        <v>65</v>
      </c>
      <c r="K6" s="99"/>
      <c r="L6" s="99"/>
      <c r="M6" s="99">
        <v>4</v>
      </c>
      <c r="N6" s="21">
        <f t="shared" ref="N6:N16" si="1">D6+E6</f>
        <v>65</v>
      </c>
      <c r="O6" s="21">
        <f t="shared" ref="O6:O16" si="2">J6+K6+L6</f>
        <v>65</v>
      </c>
      <c r="P6" s="21">
        <f t="shared" ref="P6:P16" si="3">J6</f>
        <v>65</v>
      </c>
      <c r="Q6" s="21">
        <f t="shared" ref="Q6:Q16" si="4">F6+G6+H6+I6</f>
        <v>65</v>
      </c>
      <c r="R6" s="22"/>
      <c r="S6" s="22"/>
      <c r="T6" s="22"/>
    </row>
    <row r="7" spans="1:20" ht="32.25" customHeight="1">
      <c r="A7" s="27">
        <v>2</v>
      </c>
      <c r="B7" s="190" t="s">
        <v>15</v>
      </c>
      <c r="C7" s="191"/>
      <c r="D7" s="54">
        <v>2</v>
      </c>
      <c r="E7" s="99">
        <v>40</v>
      </c>
      <c r="F7" s="99"/>
      <c r="G7" s="99">
        <v>40</v>
      </c>
      <c r="H7" s="99">
        <v>1</v>
      </c>
      <c r="I7" s="99">
        <v>1</v>
      </c>
      <c r="J7" s="99">
        <f t="shared" si="0"/>
        <v>42</v>
      </c>
      <c r="K7" s="99"/>
      <c r="L7" s="99"/>
      <c r="M7" s="99">
        <v>12</v>
      </c>
      <c r="N7" s="21">
        <f t="shared" si="1"/>
        <v>42</v>
      </c>
      <c r="O7" s="21">
        <f t="shared" si="2"/>
        <v>42</v>
      </c>
      <c r="P7" s="21">
        <f t="shared" si="3"/>
        <v>42</v>
      </c>
      <c r="Q7" s="21">
        <f t="shared" si="4"/>
        <v>42</v>
      </c>
    </row>
    <row r="8" spans="1:20" ht="32.25" customHeight="1">
      <c r="A8" s="27">
        <v>3</v>
      </c>
      <c r="B8" s="190" t="s">
        <v>14</v>
      </c>
      <c r="C8" s="191"/>
      <c r="D8" s="54"/>
      <c r="E8" s="99">
        <v>6</v>
      </c>
      <c r="F8" s="99"/>
      <c r="G8" s="99">
        <v>6</v>
      </c>
      <c r="H8" s="99"/>
      <c r="I8" s="99"/>
      <c r="J8" s="99">
        <f t="shared" si="0"/>
        <v>6</v>
      </c>
      <c r="K8" s="99"/>
      <c r="L8" s="99"/>
      <c r="M8" s="99">
        <v>2</v>
      </c>
      <c r="N8" s="21">
        <f t="shared" si="1"/>
        <v>6</v>
      </c>
      <c r="O8" s="21">
        <f t="shared" si="2"/>
        <v>6</v>
      </c>
      <c r="P8" s="21">
        <f t="shared" si="3"/>
        <v>6</v>
      </c>
      <c r="Q8" s="21">
        <f t="shared" si="4"/>
        <v>6</v>
      </c>
    </row>
    <row r="9" spans="1:20" ht="51.75" customHeight="1">
      <c r="A9" s="27">
        <v>4</v>
      </c>
      <c r="B9" s="190" t="s">
        <v>13</v>
      </c>
      <c r="C9" s="191"/>
      <c r="D9" s="54"/>
      <c r="E9" s="99">
        <v>33</v>
      </c>
      <c r="F9" s="99">
        <v>28</v>
      </c>
      <c r="G9" s="99">
        <v>5</v>
      </c>
      <c r="H9" s="99"/>
      <c r="I9" s="99"/>
      <c r="J9" s="99">
        <f t="shared" si="0"/>
        <v>33</v>
      </c>
      <c r="K9" s="99"/>
      <c r="L9" s="99"/>
      <c r="M9" s="99">
        <v>12</v>
      </c>
      <c r="N9" s="21">
        <f t="shared" si="1"/>
        <v>33</v>
      </c>
      <c r="O9" s="21">
        <f t="shared" si="2"/>
        <v>33</v>
      </c>
      <c r="P9" s="21">
        <f t="shared" si="3"/>
        <v>33</v>
      </c>
      <c r="Q9" s="21">
        <f t="shared" si="4"/>
        <v>33</v>
      </c>
    </row>
    <row r="10" spans="1:20" ht="37.5" customHeight="1">
      <c r="A10" s="27">
        <v>5</v>
      </c>
      <c r="B10" s="190" t="s">
        <v>12</v>
      </c>
      <c r="C10" s="191"/>
      <c r="D10" s="54"/>
      <c r="E10" s="99">
        <v>111</v>
      </c>
      <c r="F10" s="99">
        <v>8</v>
      </c>
      <c r="G10" s="99">
        <v>102</v>
      </c>
      <c r="H10" s="99">
        <v>1</v>
      </c>
      <c r="I10" s="99"/>
      <c r="J10" s="99">
        <f t="shared" si="0"/>
        <v>111</v>
      </c>
      <c r="K10" s="99"/>
      <c r="L10" s="99"/>
      <c r="M10" s="99">
        <v>2</v>
      </c>
      <c r="N10" s="21">
        <f t="shared" si="1"/>
        <v>111</v>
      </c>
      <c r="O10" s="21">
        <f t="shared" si="2"/>
        <v>111</v>
      </c>
      <c r="P10" s="21">
        <f t="shared" si="3"/>
        <v>111</v>
      </c>
      <c r="Q10" s="21">
        <f t="shared" si="4"/>
        <v>111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3</v>
      </c>
      <c r="F11" s="99">
        <v>3</v>
      </c>
      <c r="G11" s="99"/>
      <c r="H11" s="99"/>
      <c r="I11" s="99"/>
      <c r="J11" s="99">
        <f t="shared" si="0"/>
        <v>3</v>
      </c>
      <c r="K11" s="99"/>
      <c r="L11" s="99"/>
      <c r="M11" s="99">
        <v>2</v>
      </c>
      <c r="N11" s="21">
        <f t="shared" si="1"/>
        <v>3</v>
      </c>
      <c r="O11" s="21">
        <f t="shared" si="2"/>
        <v>3</v>
      </c>
      <c r="P11" s="21">
        <f t="shared" si="3"/>
        <v>3</v>
      </c>
      <c r="Q11" s="21">
        <f t="shared" si="4"/>
        <v>3</v>
      </c>
    </row>
    <row r="12" spans="1:20" ht="44.25" customHeight="1">
      <c r="A12" s="17">
        <v>7</v>
      </c>
      <c r="B12" s="195" t="s">
        <v>10</v>
      </c>
      <c r="C12" s="196"/>
      <c r="D12" s="54"/>
      <c r="E12" s="99">
        <v>6</v>
      </c>
      <c r="F12" s="99"/>
      <c r="G12" s="99">
        <v>6</v>
      </c>
      <c r="H12" s="99"/>
      <c r="I12" s="99"/>
      <c r="J12" s="99">
        <f t="shared" si="0"/>
        <v>6</v>
      </c>
      <c r="K12" s="99"/>
      <c r="L12" s="99"/>
      <c r="M12" s="99"/>
      <c r="N12" s="21">
        <f t="shared" si="1"/>
        <v>6</v>
      </c>
      <c r="O12" s="21">
        <f t="shared" si="2"/>
        <v>6</v>
      </c>
      <c r="P12" s="21">
        <f t="shared" si="3"/>
        <v>6</v>
      </c>
      <c r="Q12" s="21">
        <f t="shared" si="4"/>
        <v>6</v>
      </c>
    </row>
    <row r="13" spans="1:20" ht="51" customHeight="1">
      <c r="A13" s="17">
        <v>8</v>
      </c>
      <c r="B13" s="195" t="s">
        <v>9</v>
      </c>
      <c r="C13" s="196"/>
      <c r="D13" s="54"/>
      <c r="E13" s="99"/>
      <c r="F13" s="99"/>
      <c r="G13" s="99"/>
      <c r="H13" s="99"/>
      <c r="I13" s="99"/>
      <c r="J13" s="99">
        <f t="shared" si="0"/>
        <v>0</v>
      </c>
      <c r="K13" s="99"/>
      <c r="L13" s="99"/>
      <c r="M13" s="99"/>
      <c r="N13" s="21">
        <f t="shared" si="1"/>
        <v>0</v>
      </c>
      <c r="O13" s="21">
        <f t="shared" si="2"/>
        <v>0</v>
      </c>
      <c r="P13" s="21">
        <f t="shared" si="3"/>
        <v>0</v>
      </c>
      <c r="Q13" s="21">
        <f t="shared" si="4"/>
        <v>0</v>
      </c>
    </row>
    <row r="14" spans="1:20" ht="34.5" customHeight="1">
      <c r="A14" s="17">
        <v>9</v>
      </c>
      <c r="B14" s="156" t="s">
        <v>8</v>
      </c>
      <c r="C14" s="157"/>
      <c r="D14" s="74"/>
      <c r="E14" s="99">
        <v>110</v>
      </c>
      <c r="F14" s="99">
        <v>5</v>
      </c>
      <c r="G14" s="99">
        <v>104</v>
      </c>
      <c r="H14" s="99">
        <v>1</v>
      </c>
      <c r="I14" s="99"/>
      <c r="J14" s="99">
        <f t="shared" si="0"/>
        <v>110</v>
      </c>
      <c r="K14" s="99"/>
      <c r="L14" s="99"/>
      <c r="M14" s="99"/>
      <c r="N14" s="21">
        <f t="shared" si="1"/>
        <v>110</v>
      </c>
      <c r="O14" s="21">
        <f t="shared" si="2"/>
        <v>110</v>
      </c>
      <c r="P14" s="21">
        <f t="shared" si="3"/>
        <v>110</v>
      </c>
      <c r="Q14" s="21">
        <f t="shared" si="4"/>
        <v>110</v>
      </c>
    </row>
    <row r="15" spans="1:20" ht="73.5" customHeight="1">
      <c r="A15" s="17">
        <v>10</v>
      </c>
      <c r="B15" s="156" t="s">
        <v>7</v>
      </c>
      <c r="C15" s="157"/>
      <c r="D15" s="74">
        <v>1</v>
      </c>
      <c r="E15" s="99">
        <v>18</v>
      </c>
      <c r="F15" s="99">
        <v>12</v>
      </c>
      <c r="G15" s="99">
        <v>1</v>
      </c>
      <c r="H15" s="99"/>
      <c r="I15" s="99">
        <v>3</v>
      </c>
      <c r="J15" s="99">
        <f t="shared" si="0"/>
        <v>16</v>
      </c>
      <c r="K15" s="99"/>
      <c r="L15" s="99">
        <v>3</v>
      </c>
      <c r="M15" s="99">
        <v>6</v>
      </c>
      <c r="N15" s="21">
        <f t="shared" si="1"/>
        <v>19</v>
      </c>
      <c r="O15" s="21">
        <f t="shared" si="2"/>
        <v>19</v>
      </c>
      <c r="P15" s="21">
        <f t="shared" si="3"/>
        <v>16</v>
      </c>
      <c r="Q15" s="21">
        <f t="shared" si="4"/>
        <v>16</v>
      </c>
    </row>
    <row r="16" spans="1:20" ht="43.5" customHeight="1">
      <c r="A16" s="17">
        <v>11</v>
      </c>
      <c r="B16" s="156" t="s">
        <v>32</v>
      </c>
      <c r="C16" s="157"/>
      <c r="D16" s="100"/>
      <c r="E16" s="99">
        <v>1</v>
      </c>
      <c r="F16" s="99">
        <v>1</v>
      </c>
      <c r="G16" s="99"/>
      <c r="H16" s="99"/>
      <c r="I16" s="99"/>
      <c r="J16" s="99">
        <f t="shared" si="0"/>
        <v>1</v>
      </c>
      <c r="K16" s="99"/>
      <c r="L16" s="99"/>
      <c r="M16" s="99"/>
      <c r="N16" s="21">
        <f t="shared" si="1"/>
        <v>1</v>
      </c>
      <c r="O16" s="21">
        <f t="shared" si="2"/>
        <v>1</v>
      </c>
      <c r="P16" s="21">
        <f t="shared" si="3"/>
        <v>1</v>
      </c>
      <c r="Q16" s="21">
        <f t="shared" si="4"/>
        <v>1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100"/>
      <c r="E18" s="99">
        <v>2</v>
      </c>
      <c r="F18" s="99"/>
      <c r="G18" s="99">
        <v>2</v>
      </c>
      <c r="H18" s="99"/>
      <c r="I18" s="99"/>
      <c r="J18" s="99">
        <f>+I18+H18+G18+F18</f>
        <v>2</v>
      </c>
      <c r="K18" s="99"/>
      <c r="L18" s="99"/>
      <c r="M18" s="99"/>
      <c r="N18" s="21">
        <f>D18+E18</f>
        <v>2</v>
      </c>
      <c r="O18" s="21">
        <f>J18+K18+L18</f>
        <v>2</v>
      </c>
      <c r="P18" s="21">
        <f>J18</f>
        <v>2</v>
      </c>
      <c r="Q18" s="21">
        <f>F18+G18+H18+I18</f>
        <v>2</v>
      </c>
    </row>
    <row r="19" spans="1:23" ht="34.5" customHeight="1">
      <c r="A19" s="24">
        <v>2</v>
      </c>
      <c r="B19" s="211" t="s">
        <v>4</v>
      </c>
      <c r="C19" s="212"/>
      <c r="D19" s="74">
        <v>2</v>
      </c>
      <c r="E19" s="99">
        <v>78</v>
      </c>
      <c r="F19" s="99">
        <v>5</v>
      </c>
      <c r="G19" s="99">
        <v>23</v>
      </c>
      <c r="H19" s="99"/>
      <c r="I19" s="99">
        <v>4</v>
      </c>
      <c r="J19" s="99">
        <f>+I19+H19+G19+F19</f>
        <v>32</v>
      </c>
      <c r="K19" s="99"/>
      <c r="L19" s="99">
        <v>47</v>
      </c>
      <c r="M19" s="99">
        <v>1</v>
      </c>
      <c r="N19" s="21">
        <f>D19+E19</f>
        <v>80</v>
      </c>
      <c r="O19" s="21">
        <f>J19+K19+L19</f>
        <v>79</v>
      </c>
      <c r="P19" s="21">
        <f>J19</f>
        <v>32</v>
      </c>
      <c r="Q19" s="21">
        <f>F19+G19+H19+I19</f>
        <v>32</v>
      </c>
      <c r="R19" s="22"/>
      <c r="S19" s="22"/>
      <c r="T19" s="22"/>
      <c r="U19" s="22"/>
      <c r="V19" s="22"/>
      <c r="W19" s="22"/>
    </row>
    <row r="20" spans="1:23" ht="27.75" customHeight="1">
      <c r="A20" s="17">
        <v>3</v>
      </c>
      <c r="B20" s="190" t="s">
        <v>3</v>
      </c>
      <c r="C20" s="191"/>
      <c r="D20" s="75">
        <v>1</v>
      </c>
      <c r="E20" s="99">
        <v>7</v>
      </c>
      <c r="F20" s="99">
        <v>2</v>
      </c>
      <c r="G20" s="99">
        <v>6</v>
      </c>
      <c r="H20" s="99"/>
      <c r="I20" s="99"/>
      <c r="J20" s="99">
        <f>+I20+H20+G20+F20</f>
        <v>8</v>
      </c>
      <c r="K20" s="99"/>
      <c r="L20" s="99"/>
      <c r="M20" s="99">
        <v>3</v>
      </c>
      <c r="N20" s="21">
        <f>D20+E20</f>
        <v>8</v>
      </c>
      <c r="O20" s="21">
        <f>J20+K20+L20</f>
        <v>8</v>
      </c>
      <c r="P20" s="21">
        <f>J20</f>
        <v>8</v>
      </c>
      <c r="Q20" s="21">
        <f>F20+G20+H20+I20</f>
        <v>8</v>
      </c>
      <c r="R20" s="22"/>
      <c r="S20" s="22"/>
      <c r="T20" s="22"/>
      <c r="U20" s="22"/>
      <c r="V20" s="22"/>
      <c r="W20" s="22"/>
    </row>
    <row r="21" spans="1:23" ht="26.25" customHeight="1">
      <c r="A21" s="23">
        <v>4</v>
      </c>
      <c r="B21" s="190" t="s">
        <v>2</v>
      </c>
      <c r="C21" s="191"/>
      <c r="D21" s="54"/>
      <c r="E21" s="99">
        <v>6</v>
      </c>
      <c r="F21" s="99">
        <v>1</v>
      </c>
      <c r="G21" s="99">
        <v>3</v>
      </c>
      <c r="H21" s="99"/>
      <c r="I21" s="99"/>
      <c r="J21" s="99">
        <f>+I21+H21+G21+F21</f>
        <v>4</v>
      </c>
      <c r="K21" s="99"/>
      <c r="L21" s="99">
        <v>2</v>
      </c>
      <c r="M21" s="99"/>
      <c r="N21" s="21">
        <f>D21+E21</f>
        <v>6</v>
      </c>
      <c r="O21" s="21">
        <f>J21+K21+L21</f>
        <v>6</v>
      </c>
      <c r="P21" s="21">
        <f>J21</f>
        <v>4</v>
      </c>
      <c r="Q21" s="21">
        <f>F21+G21+H21+I21</f>
        <v>4</v>
      </c>
      <c r="R21" s="22"/>
      <c r="S21" s="22"/>
      <c r="T21" s="22"/>
      <c r="U21" s="22"/>
      <c r="V21" s="22"/>
      <c r="W21" s="22"/>
    </row>
    <row r="22" spans="1:23" ht="24.75" customHeight="1">
      <c r="A22" s="17">
        <v>5</v>
      </c>
      <c r="B22" s="206" t="s">
        <v>1</v>
      </c>
      <c r="C22" s="207"/>
      <c r="D22" s="54">
        <v>5</v>
      </c>
      <c r="E22" s="99">
        <v>3</v>
      </c>
      <c r="F22" s="99">
        <v>1</v>
      </c>
      <c r="G22" s="99">
        <v>4</v>
      </c>
      <c r="H22" s="99"/>
      <c r="I22" s="99"/>
      <c r="J22" s="99">
        <f>+I22+H22+G22+F22</f>
        <v>5</v>
      </c>
      <c r="K22" s="99"/>
      <c r="L22" s="99">
        <v>3</v>
      </c>
      <c r="M22" s="99"/>
      <c r="N22" s="21">
        <f>D22+E22</f>
        <v>8</v>
      </c>
      <c r="O22" s="21">
        <f>J22+K22+L22</f>
        <v>8</v>
      </c>
      <c r="P22" s="21">
        <f>J22</f>
        <v>5</v>
      </c>
      <c r="Q22" s="21">
        <f>F22+G22+H22+I22</f>
        <v>5</v>
      </c>
    </row>
    <row r="23" spans="1:23" ht="15.75">
      <c r="A23" s="203" t="s">
        <v>0</v>
      </c>
      <c r="B23" s="204"/>
      <c r="C23" s="205"/>
      <c r="D23" s="16">
        <f t="shared" ref="D23:Q23" si="5">SUM(D6:D16,D18:D22)</f>
        <v>11</v>
      </c>
      <c r="E23" s="16">
        <f t="shared" si="5"/>
        <v>489</v>
      </c>
      <c r="F23" s="16">
        <f t="shared" si="5"/>
        <v>68</v>
      </c>
      <c r="G23" s="16">
        <f t="shared" si="5"/>
        <v>365</v>
      </c>
      <c r="H23" s="16">
        <f t="shared" si="5"/>
        <v>3</v>
      </c>
      <c r="I23" s="16">
        <f t="shared" si="5"/>
        <v>8</v>
      </c>
      <c r="J23" s="16">
        <f t="shared" si="5"/>
        <v>444</v>
      </c>
      <c r="K23" s="16">
        <f t="shared" si="5"/>
        <v>0</v>
      </c>
      <c r="L23" s="16">
        <f t="shared" si="5"/>
        <v>55</v>
      </c>
      <c r="M23" s="16">
        <f t="shared" si="5"/>
        <v>44</v>
      </c>
      <c r="N23" s="56">
        <f t="shared" si="5"/>
        <v>500</v>
      </c>
      <c r="O23" s="56">
        <f t="shared" si="5"/>
        <v>499</v>
      </c>
      <c r="P23" s="56">
        <f t="shared" si="5"/>
        <v>444</v>
      </c>
      <c r="Q23" s="56">
        <f t="shared" si="5"/>
        <v>444</v>
      </c>
    </row>
    <row r="25" spans="1:23">
      <c r="D25" s="84"/>
    </row>
    <row r="26" spans="1:23">
      <c r="D26" s="85"/>
    </row>
    <row r="27" spans="1:23">
      <c r="A27" s="79"/>
      <c r="B27" s="79"/>
      <c r="C27" s="79"/>
      <c r="D27" s="86"/>
    </row>
    <row r="28" spans="1:23" ht="15.75">
      <c r="A28" s="79"/>
      <c r="B28" s="79"/>
      <c r="C28" s="90" t="s">
        <v>59</v>
      </c>
      <c r="D28" s="79"/>
    </row>
    <row r="29" spans="1:23">
      <c r="A29" s="79"/>
      <c r="B29" s="79"/>
      <c r="C29" s="79"/>
      <c r="D29" s="79"/>
    </row>
    <row r="30" spans="1:23">
      <c r="A30" s="79"/>
      <c r="B30" s="79"/>
      <c r="C30" s="79"/>
      <c r="D30" s="79"/>
    </row>
    <row r="31" spans="1:23">
      <c r="A31" s="79"/>
      <c r="B31" s="79"/>
      <c r="C31" s="79"/>
      <c r="D31" s="79"/>
    </row>
    <row r="32" spans="1:23">
      <c r="A32" s="79"/>
      <c r="B32" s="79"/>
      <c r="C32" s="79"/>
      <c r="D32" s="79"/>
    </row>
    <row r="33" spans="1:4">
      <c r="A33" s="79"/>
      <c r="B33" s="79"/>
      <c r="C33" s="79"/>
      <c r="D33" s="79"/>
    </row>
    <row r="34" spans="1:4">
      <c r="A34" s="79"/>
      <c r="B34" s="79"/>
      <c r="C34" s="79"/>
      <c r="D34" s="79"/>
    </row>
  </sheetData>
  <mergeCells count="33">
    <mergeCell ref="L3:L4"/>
    <mergeCell ref="M3:M4"/>
    <mergeCell ref="A1:B1"/>
    <mergeCell ref="C1:J1"/>
    <mergeCell ref="K1:M1"/>
    <mergeCell ref="A2:M2"/>
    <mergeCell ref="A3:C4"/>
    <mergeCell ref="D3:D4"/>
    <mergeCell ref="E3:E4"/>
    <mergeCell ref="F3:J3"/>
    <mergeCell ref="A5:C5"/>
    <mergeCell ref="B6:C6"/>
    <mergeCell ref="B7:C7"/>
    <mergeCell ref="B13:C13"/>
    <mergeCell ref="B8:C8"/>
    <mergeCell ref="K3:K4"/>
    <mergeCell ref="B21:C21"/>
    <mergeCell ref="B16:C16"/>
    <mergeCell ref="B9:C9"/>
    <mergeCell ref="B10:C10"/>
    <mergeCell ref="B11:C11"/>
    <mergeCell ref="B12:C12"/>
    <mergeCell ref="B14:C14"/>
    <mergeCell ref="N5:O5"/>
    <mergeCell ref="P5:Q5"/>
    <mergeCell ref="A23:C23"/>
    <mergeCell ref="B22:C22"/>
    <mergeCell ref="A17:C17"/>
    <mergeCell ref="D17:M17"/>
    <mergeCell ref="B18:C18"/>
    <mergeCell ref="B19:C19"/>
    <mergeCell ref="B15:C15"/>
    <mergeCell ref="B20:C20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W33"/>
  <sheetViews>
    <sheetView topLeftCell="A16" zoomScale="75" zoomScaleNormal="75" workbookViewId="0">
      <selection activeCell="C32" sqref="C32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.140625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48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02" t="s">
        <v>18</v>
      </c>
      <c r="O5" s="202"/>
      <c r="P5" s="202" t="s">
        <v>17</v>
      </c>
      <c r="Q5" s="202"/>
    </row>
    <row r="6" spans="1:20" ht="37.5" customHeight="1">
      <c r="A6" s="27">
        <v>1</v>
      </c>
      <c r="B6" s="190" t="s">
        <v>16</v>
      </c>
      <c r="C6" s="191"/>
      <c r="D6" s="99"/>
      <c r="E6" s="99">
        <v>40</v>
      </c>
      <c r="F6" s="99">
        <v>10</v>
      </c>
      <c r="G6" s="99">
        <v>30</v>
      </c>
      <c r="H6" s="99"/>
      <c r="I6" s="99"/>
      <c r="J6" s="99">
        <v>40</v>
      </c>
      <c r="K6" s="99"/>
      <c r="L6" s="99"/>
      <c r="M6" s="99">
        <v>8</v>
      </c>
      <c r="N6" s="21">
        <f t="shared" ref="N6:N16" si="0">D6+E6</f>
        <v>40</v>
      </c>
      <c r="O6" s="21">
        <f t="shared" ref="O6:O16" si="1">J6+K6+L6</f>
        <v>40</v>
      </c>
      <c r="P6" s="21">
        <f t="shared" ref="P6:P16" si="2">J6</f>
        <v>40</v>
      </c>
      <c r="Q6" s="21">
        <f t="shared" ref="Q6:Q16" si="3">F6+G6+H6+I6</f>
        <v>40</v>
      </c>
      <c r="R6" s="22"/>
      <c r="S6" s="22"/>
      <c r="T6" s="22"/>
    </row>
    <row r="7" spans="1:20" ht="32.25" customHeight="1">
      <c r="A7" s="27">
        <v>2</v>
      </c>
      <c r="B7" s="190" t="s">
        <v>15</v>
      </c>
      <c r="C7" s="191"/>
      <c r="D7" s="99">
        <v>1</v>
      </c>
      <c r="E7" s="99">
        <v>32</v>
      </c>
      <c r="F7" s="99">
        <v>1</v>
      </c>
      <c r="G7" s="99">
        <v>29</v>
      </c>
      <c r="H7" s="99"/>
      <c r="I7" s="99">
        <v>2</v>
      </c>
      <c r="J7" s="99">
        <v>32</v>
      </c>
      <c r="K7" s="99"/>
      <c r="L7" s="99">
        <v>1</v>
      </c>
      <c r="M7" s="99">
        <v>5</v>
      </c>
      <c r="N7" s="21">
        <f t="shared" si="0"/>
        <v>33</v>
      </c>
      <c r="O7" s="21">
        <f t="shared" si="1"/>
        <v>33</v>
      </c>
      <c r="P7" s="21">
        <f t="shared" si="2"/>
        <v>32</v>
      </c>
      <c r="Q7" s="21">
        <f t="shared" si="3"/>
        <v>32</v>
      </c>
    </row>
    <row r="8" spans="1:20" ht="32.25" customHeight="1">
      <c r="A8" s="27">
        <v>3</v>
      </c>
      <c r="B8" s="190" t="s">
        <v>14</v>
      </c>
      <c r="C8" s="191"/>
      <c r="D8" s="99"/>
      <c r="E8" s="99">
        <v>8</v>
      </c>
      <c r="F8" s="99"/>
      <c r="G8" s="99">
        <v>8</v>
      </c>
      <c r="H8" s="99"/>
      <c r="I8" s="99"/>
      <c r="J8" s="99">
        <v>8</v>
      </c>
      <c r="K8" s="99"/>
      <c r="L8" s="99"/>
      <c r="M8" s="99">
        <v>5</v>
      </c>
      <c r="N8" s="21">
        <f t="shared" si="0"/>
        <v>8</v>
      </c>
      <c r="O8" s="21">
        <f t="shared" si="1"/>
        <v>8</v>
      </c>
      <c r="P8" s="21">
        <f t="shared" si="2"/>
        <v>8</v>
      </c>
      <c r="Q8" s="21">
        <f t="shared" si="3"/>
        <v>8</v>
      </c>
    </row>
    <row r="9" spans="1:20" ht="51.75" customHeight="1">
      <c r="A9" s="27">
        <v>4</v>
      </c>
      <c r="B9" s="190" t="s">
        <v>13</v>
      </c>
      <c r="C9" s="191"/>
      <c r="D9" s="99"/>
      <c r="E9" s="99">
        <v>22</v>
      </c>
      <c r="F9" s="99">
        <v>19</v>
      </c>
      <c r="G9" s="99">
        <v>3</v>
      </c>
      <c r="H9" s="99"/>
      <c r="I9" s="99"/>
      <c r="J9" s="99">
        <v>22</v>
      </c>
      <c r="K9" s="99"/>
      <c r="L9" s="99"/>
      <c r="M9" s="99">
        <v>3</v>
      </c>
      <c r="N9" s="21">
        <f t="shared" si="0"/>
        <v>22</v>
      </c>
      <c r="O9" s="21">
        <f t="shared" si="1"/>
        <v>22</v>
      </c>
      <c r="P9" s="21">
        <f t="shared" si="2"/>
        <v>22</v>
      </c>
      <c r="Q9" s="21">
        <f t="shared" si="3"/>
        <v>22</v>
      </c>
    </row>
    <row r="10" spans="1:20" ht="37.5" customHeight="1">
      <c r="A10" s="27">
        <v>5</v>
      </c>
      <c r="B10" s="190" t="s">
        <v>12</v>
      </c>
      <c r="C10" s="191"/>
      <c r="D10" s="99"/>
      <c r="E10" s="99">
        <v>138</v>
      </c>
      <c r="F10" s="99">
        <v>10</v>
      </c>
      <c r="G10" s="99">
        <v>128</v>
      </c>
      <c r="H10" s="99"/>
      <c r="I10" s="99"/>
      <c r="J10" s="99">
        <v>138</v>
      </c>
      <c r="K10" s="99"/>
      <c r="L10" s="99"/>
      <c r="M10" s="99">
        <v>3</v>
      </c>
      <c r="N10" s="21">
        <f t="shared" si="0"/>
        <v>138</v>
      </c>
      <c r="O10" s="21">
        <f t="shared" si="1"/>
        <v>138</v>
      </c>
      <c r="P10" s="21">
        <f t="shared" si="2"/>
        <v>138</v>
      </c>
      <c r="Q10" s="21">
        <f t="shared" si="3"/>
        <v>138</v>
      </c>
    </row>
    <row r="11" spans="1:20" ht="63.75" customHeight="1">
      <c r="A11" s="17">
        <v>6</v>
      </c>
      <c r="B11" s="195" t="s">
        <v>11</v>
      </c>
      <c r="C11" s="196"/>
      <c r="D11" s="99"/>
      <c r="E11" s="99">
        <v>3</v>
      </c>
      <c r="F11" s="99"/>
      <c r="G11" s="99">
        <v>3</v>
      </c>
      <c r="H11" s="99"/>
      <c r="I11" s="99"/>
      <c r="J11" s="99">
        <v>3</v>
      </c>
      <c r="K11" s="99"/>
      <c r="L11" s="99"/>
      <c r="M11" s="99"/>
      <c r="N11" s="21">
        <f t="shared" si="0"/>
        <v>3</v>
      </c>
      <c r="O11" s="21">
        <f t="shared" si="1"/>
        <v>3</v>
      </c>
      <c r="P11" s="21">
        <f t="shared" si="2"/>
        <v>3</v>
      </c>
      <c r="Q11" s="21">
        <f t="shared" si="3"/>
        <v>3</v>
      </c>
    </row>
    <row r="12" spans="1:20" ht="44.25" customHeight="1">
      <c r="A12" s="17">
        <v>7</v>
      </c>
      <c r="B12" s="195" t="s">
        <v>10</v>
      </c>
      <c r="C12" s="196"/>
      <c r="D12" s="99"/>
      <c r="E12" s="99">
        <v>13</v>
      </c>
      <c r="F12" s="99"/>
      <c r="G12" s="99">
        <v>13</v>
      </c>
      <c r="H12" s="99"/>
      <c r="I12" s="99"/>
      <c r="J12" s="99">
        <v>13</v>
      </c>
      <c r="K12" s="99"/>
      <c r="L12" s="99"/>
      <c r="M12" s="99"/>
      <c r="N12" s="21">
        <f t="shared" si="0"/>
        <v>13</v>
      </c>
      <c r="O12" s="21">
        <f t="shared" si="1"/>
        <v>13</v>
      </c>
      <c r="P12" s="21">
        <f t="shared" si="2"/>
        <v>13</v>
      </c>
      <c r="Q12" s="21">
        <f t="shared" si="3"/>
        <v>13</v>
      </c>
    </row>
    <row r="13" spans="1:20" ht="51" customHeight="1">
      <c r="A13" s="17">
        <v>8</v>
      </c>
      <c r="B13" s="195" t="s">
        <v>9</v>
      </c>
      <c r="C13" s="196"/>
      <c r="D13" s="99"/>
      <c r="E13" s="99">
        <v>1</v>
      </c>
      <c r="F13" s="99"/>
      <c r="G13" s="99">
        <v>1</v>
      </c>
      <c r="H13" s="99"/>
      <c r="I13" s="99"/>
      <c r="J13" s="99">
        <v>1</v>
      </c>
      <c r="K13" s="99"/>
      <c r="L13" s="99"/>
      <c r="M13" s="99"/>
      <c r="N13" s="21">
        <f t="shared" si="0"/>
        <v>1</v>
      </c>
      <c r="O13" s="21">
        <f t="shared" si="1"/>
        <v>1</v>
      </c>
      <c r="P13" s="21">
        <f t="shared" si="2"/>
        <v>1</v>
      </c>
      <c r="Q13" s="21">
        <f t="shared" si="3"/>
        <v>1</v>
      </c>
    </row>
    <row r="14" spans="1:20" ht="34.5" customHeight="1">
      <c r="A14" s="17">
        <v>9</v>
      </c>
      <c r="B14" s="156" t="s">
        <v>8</v>
      </c>
      <c r="C14" s="157"/>
      <c r="D14" s="99"/>
      <c r="E14" s="99">
        <v>186</v>
      </c>
      <c r="F14" s="99">
        <v>6</v>
      </c>
      <c r="G14" s="99">
        <v>171</v>
      </c>
      <c r="H14" s="99">
        <v>9</v>
      </c>
      <c r="I14" s="99"/>
      <c r="J14" s="99">
        <v>186</v>
      </c>
      <c r="K14" s="99"/>
      <c r="L14" s="99"/>
      <c r="M14" s="99">
        <v>1</v>
      </c>
      <c r="N14" s="21">
        <f t="shared" si="0"/>
        <v>186</v>
      </c>
      <c r="O14" s="21">
        <f t="shared" si="1"/>
        <v>186</v>
      </c>
      <c r="P14" s="21">
        <f t="shared" si="2"/>
        <v>186</v>
      </c>
      <c r="Q14" s="21">
        <f t="shared" si="3"/>
        <v>186</v>
      </c>
    </row>
    <row r="15" spans="1:20" ht="64.5" customHeight="1">
      <c r="A15" s="17">
        <v>10</v>
      </c>
      <c r="B15" s="156" t="s">
        <v>7</v>
      </c>
      <c r="C15" s="157"/>
      <c r="D15" s="99">
        <v>12</v>
      </c>
      <c r="E15" s="99">
        <v>18</v>
      </c>
      <c r="F15" s="99">
        <v>19</v>
      </c>
      <c r="G15" s="99">
        <v>2</v>
      </c>
      <c r="H15" s="99">
        <v>1</v>
      </c>
      <c r="I15" s="99"/>
      <c r="J15" s="99">
        <v>22</v>
      </c>
      <c r="K15" s="99"/>
      <c r="L15" s="99">
        <v>5</v>
      </c>
      <c r="M15" s="99">
        <v>19</v>
      </c>
      <c r="N15" s="21">
        <f t="shared" si="0"/>
        <v>30</v>
      </c>
      <c r="O15" s="21">
        <f t="shared" si="1"/>
        <v>27</v>
      </c>
      <c r="P15" s="21">
        <f t="shared" si="2"/>
        <v>22</v>
      </c>
      <c r="Q15" s="21">
        <f t="shared" si="3"/>
        <v>22</v>
      </c>
    </row>
    <row r="16" spans="1:20" ht="39.75" customHeight="1">
      <c r="A16" s="17">
        <v>11</v>
      </c>
      <c r="B16" s="156" t="s">
        <v>32</v>
      </c>
      <c r="C16" s="157"/>
      <c r="D16" s="99"/>
      <c r="E16" s="99">
        <v>5</v>
      </c>
      <c r="F16" s="99">
        <v>4</v>
      </c>
      <c r="G16" s="99">
        <v>1</v>
      </c>
      <c r="H16" s="99"/>
      <c r="I16" s="99"/>
      <c r="J16" s="99">
        <v>5</v>
      </c>
      <c r="K16" s="99"/>
      <c r="L16" s="99"/>
      <c r="M16" s="99"/>
      <c r="N16" s="21">
        <f t="shared" si="0"/>
        <v>5</v>
      </c>
      <c r="O16" s="21">
        <f t="shared" si="1"/>
        <v>5</v>
      </c>
      <c r="P16" s="21">
        <f t="shared" si="2"/>
        <v>5</v>
      </c>
      <c r="Q16" s="21">
        <f t="shared" si="3"/>
        <v>5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99">
        <v>2</v>
      </c>
      <c r="E18" s="99">
        <v>34</v>
      </c>
      <c r="F18" s="99">
        <v>10</v>
      </c>
      <c r="G18" s="99">
        <v>26</v>
      </c>
      <c r="H18" s="99"/>
      <c r="I18" s="99"/>
      <c r="J18" s="99">
        <v>36</v>
      </c>
      <c r="K18" s="99"/>
      <c r="L18" s="99"/>
      <c r="M18" s="99">
        <v>7</v>
      </c>
      <c r="N18" s="21">
        <f>D18+E18</f>
        <v>36</v>
      </c>
      <c r="O18" s="21">
        <f>J18+K18+L18</f>
        <v>36</v>
      </c>
      <c r="P18" s="21">
        <f>J18</f>
        <v>36</v>
      </c>
      <c r="Q18" s="21">
        <f>F18+G18+H18+I18</f>
        <v>36</v>
      </c>
    </row>
    <row r="19" spans="1:23" ht="34.5" customHeight="1">
      <c r="A19" s="24">
        <v>2</v>
      </c>
      <c r="B19" s="211" t="s">
        <v>4</v>
      </c>
      <c r="C19" s="212"/>
      <c r="D19" s="99">
        <v>4</v>
      </c>
      <c r="E19" s="99">
        <v>90</v>
      </c>
      <c r="F19" s="99">
        <v>12</v>
      </c>
      <c r="G19" s="99">
        <v>12</v>
      </c>
      <c r="H19" s="99">
        <v>2</v>
      </c>
      <c r="I19" s="99">
        <v>1</v>
      </c>
      <c r="J19" s="99">
        <v>27</v>
      </c>
      <c r="K19" s="99">
        <v>1</v>
      </c>
      <c r="L19" s="99">
        <v>66</v>
      </c>
      <c r="M19" s="99">
        <v>1</v>
      </c>
      <c r="N19" s="21">
        <f>D19+E19</f>
        <v>94</v>
      </c>
      <c r="O19" s="21">
        <f>J19+K19+L19</f>
        <v>94</v>
      </c>
      <c r="P19" s="21">
        <f>J19</f>
        <v>27</v>
      </c>
      <c r="Q19" s="21">
        <f>F19+G19+H19+I19</f>
        <v>27</v>
      </c>
      <c r="R19" s="22"/>
      <c r="S19" s="22"/>
      <c r="T19" s="22"/>
      <c r="U19" s="22"/>
      <c r="V19" s="22"/>
      <c r="W19" s="22"/>
    </row>
    <row r="20" spans="1:23" ht="27.75" customHeight="1">
      <c r="A20" s="17">
        <v>3</v>
      </c>
      <c r="B20" s="190" t="s">
        <v>3</v>
      </c>
      <c r="C20" s="191"/>
      <c r="D20" s="99"/>
      <c r="E20" s="99">
        <v>2</v>
      </c>
      <c r="F20" s="99">
        <v>1</v>
      </c>
      <c r="G20" s="99">
        <v>1</v>
      </c>
      <c r="H20" s="99"/>
      <c r="I20" s="99"/>
      <c r="J20" s="99">
        <v>2</v>
      </c>
      <c r="K20" s="99"/>
      <c r="L20" s="99"/>
      <c r="M20" s="99"/>
      <c r="N20" s="21">
        <f>D20+E20</f>
        <v>2</v>
      </c>
      <c r="O20" s="21">
        <f>J20+K20+L20</f>
        <v>2</v>
      </c>
      <c r="P20" s="21">
        <f>J20</f>
        <v>2</v>
      </c>
      <c r="Q20" s="21">
        <f>F20+G20+H20+I20</f>
        <v>2</v>
      </c>
      <c r="R20" s="22"/>
      <c r="S20" s="22"/>
      <c r="T20" s="22"/>
      <c r="U20" s="22"/>
      <c r="V20" s="22"/>
      <c r="W20" s="22"/>
    </row>
    <row r="21" spans="1:23" ht="26.25" customHeight="1">
      <c r="A21" s="23">
        <v>4</v>
      </c>
      <c r="B21" s="190" t="s">
        <v>2</v>
      </c>
      <c r="C21" s="191"/>
      <c r="D21" s="99">
        <v>3</v>
      </c>
      <c r="E21" s="99">
        <v>45</v>
      </c>
      <c r="F21" s="99">
        <v>3</v>
      </c>
      <c r="G21" s="99">
        <v>19</v>
      </c>
      <c r="H21" s="99">
        <v>5</v>
      </c>
      <c r="I21" s="99">
        <v>2</v>
      </c>
      <c r="J21" s="99">
        <v>29</v>
      </c>
      <c r="K21" s="99"/>
      <c r="L21" s="99">
        <v>19</v>
      </c>
      <c r="M21" s="99"/>
      <c r="N21" s="21">
        <f>D21+E21</f>
        <v>48</v>
      </c>
      <c r="O21" s="21">
        <f>J21+K21+L21</f>
        <v>48</v>
      </c>
      <c r="P21" s="21">
        <f>J21</f>
        <v>29</v>
      </c>
      <c r="Q21" s="21">
        <f>F21+G21+H21+I21</f>
        <v>29</v>
      </c>
      <c r="R21" s="22"/>
      <c r="S21" s="22"/>
      <c r="T21" s="22"/>
      <c r="U21" s="22"/>
      <c r="V21" s="22"/>
      <c r="W21" s="22"/>
    </row>
    <row r="22" spans="1:23" ht="24.75" customHeight="1">
      <c r="A22" s="17">
        <v>5</v>
      </c>
      <c r="B22" s="206" t="s">
        <v>1</v>
      </c>
      <c r="C22" s="207"/>
      <c r="D22" s="99">
        <v>6</v>
      </c>
      <c r="E22" s="99">
        <v>14</v>
      </c>
      <c r="F22" s="99">
        <v>1</v>
      </c>
      <c r="G22" s="99">
        <v>8</v>
      </c>
      <c r="H22" s="99"/>
      <c r="I22" s="99"/>
      <c r="J22" s="99">
        <v>9</v>
      </c>
      <c r="K22" s="99"/>
      <c r="L22" s="99">
        <v>10</v>
      </c>
      <c r="M22" s="99"/>
      <c r="N22" s="21">
        <f>D22+E22</f>
        <v>20</v>
      </c>
      <c r="O22" s="21">
        <f>J22+K22+L22</f>
        <v>19</v>
      </c>
      <c r="P22" s="21">
        <f>J22</f>
        <v>9</v>
      </c>
      <c r="Q22" s="21">
        <f>F22+G22+H22+I22</f>
        <v>9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28</v>
      </c>
      <c r="E23" s="16">
        <f t="shared" si="4"/>
        <v>651</v>
      </c>
      <c r="F23" s="16">
        <f t="shared" si="4"/>
        <v>96</v>
      </c>
      <c r="G23" s="16">
        <f t="shared" si="4"/>
        <v>455</v>
      </c>
      <c r="H23" s="16">
        <f t="shared" si="4"/>
        <v>17</v>
      </c>
      <c r="I23" s="16">
        <f t="shared" si="4"/>
        <v>5</v>
      </c>
      <c r="J23" s="16">
        <f t="shared" si="4"/>
        <v>573</v>
      </c>
      <c r="K23" s="16">
        <f t="shared" si="4"/>
        <v>1</v>
      </c>
      <c r="L23" s="16">
        <f t="shared" si="4"/>
        <v>101</v>
      </c>
      <c r="M23" s="16">
        <f t="shared" si="4"/>
        <v>52</v>
      </c>
      <c r="N23" s="56">
        <f t="shared" si="4"/>
        <v>679</v>
      </c>
      <c r="O23" s="56">
        <f t="shared" si="4"/>
        <v>675</v>
      </c>
      <c r="P23" s="56">
        <f t="shared" si="4"/>
        <v>573</v>
      </c>
      <c r="Q23" s="56">
        <f t="shared" si="4"/>
        <v>573</v>
      </c>
    </row>
    <row r="25" spans="1:23">
      <c r="C25" s="20"/>
    </row>
    <row r="26" spans="1:23">
      <c r="C26" s="51"/>
      <c r="D26" s="51"/>
      <c r="E26" s="51"/>
      <c r="F26" s="51"/>
      <c r="G26" s="51"/>
      <c r="H26" s="51"/>
      <c r="I26" s="51"/>
      <c r="J26" s="51"/>
    </row>
    <row r="27" spans="1:23" ht="15.75">
      <c r="A27" s="225" t="s">
        <v>37</v>
      </c>
      <c r="B27" s="225"/>
      <c r="C27" s="94" t="s">
        <v>63</v>
      </c>
      <c r="D27" s="79"/>
    </row>
    <row r="28" spans="1:23" ht="15.75">
      <c r="A28" s="90"/>
      <c r="B28" s="90"/>
      <c r="C28" s="95" t="s">
        <v>39</v>
      </c>
      <c r="D28" s="79"/>
    </row>
    <row r="29" spans="1:23" ht="15.75">
      <c r="A29" s="90"/>
      <c r="B29" s="90"/>
      <c r="C29" s="90"/>
      <c r="D29" s="79"/>
    </row>
    <row r="30" spans="1:23">
      <c r="A30" s="79"/>
      <c r="B30" s="79"/>
      <c r="C30" s="92"/>
      <c r="D30" s="79"/>
    </row>
    <row r="31" spans="1:23">
      <c r="A31" s="79"/>
      <c r="B31" s="79"/>
      <c r="C31" s="91"/>
      <c r="D31" s="79"/>
    </row>
    <row r="32" spans="1:23">
      <c r="A32" s="79"/>
      <c r="B32" s="79"/>
      <c r="C32" s="92"/>
      <c r="D32" s="79"/>
    </row>
    <row r="33" spans="1:4">
      <c r="A33" s="79"/>
      <c r="B33" s="79"/>
      <c r="C33" s="93"/>
      <c r="D33" s="79"/>
    </row>
  </sheetData>
  <mergeCells count="34">
    <mergeCell ref="C1:J1"/>
    <mergeCell ref="A5:C5"/>
    <mergeCell ref="B6:C6"/>
    <mergeCell ref="B7:C7"/>
    <mergeCell ref="B12:C12"/>
    <mergeCell ref="B8:C8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1:B1"/>
    <mergeCell ref="B21:C21"/>
    <mergeCell ref="B15:C15"/>
    <mergeCell ref="B16:C16"/>
    <mergeCell ref="B9:C9"/>
    <mergeCell ref="B10:C10"/>
    <mergeCell ref="B11:C11"/>
    <mergeCell ref="B13:C13"/>
    <mergeCell ref="B14:C14"/>
    <mergeCell ref="A27:B27"/>
    <mergeCell ref="N5:O5"/>
    <mergeCell ref="P5:Q5"/>
    <mergeCell ref="A23:C23"/>
    <mergeCell ref="B22:C22"/>
    <mergeCell ref="A17:C17"/>
    <mergeCell ref="D17:M17"/>
    <mergeCell ref="B18:C18"/>
    <mergeCell ref="B19:C19"/>
    <mergeCell ref="B20:C20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W34"/>
  <sheetViews>
    <sheetView topLeftCell="A13" zoomScale="90" zoomScaleNormal="90" workbookViewId="0">
      <selection activeCell="T6" sqref="T6"/>
    </sheetView>
  </sheetViews>
  <sheetFormatPr defaultRowHeight="15"/>
  <cols>
    <col min="1" max="2" width="9.140625" style="33"/>
    <col min="3" max="3" width="43.5703125" style="33" customWidth="1"/>
    <col min="4" max="4" width="15" style="59" customWidth="1"/>
    <col min="5" max="5" width="12" style="59" customWidth="1"/>
    <col min="6" max="10" width="9.140625" style="59"/>
    <col min="11" max="11" width="11.140625" style="59" customWidth="1"/>
    <col min="12" max="12" width="13.42578125" style="59" customWidth="1"/>
    <col min="13" max="13" width="10.140625" style="59" customWidth="1"/>
    <col min="14" max="17" width="9.140625" style="66" hidden="1" customWidth="1"/>
    <col min="18" max="16384" width="9.140625" style="33"/>
  </cols>
  <sheetData>
    <row r="1" spans="1:20" ht="70.5" customHeight="1">
      <c r="A1" s="158" t="s">
        <v>36</v>
      </c>
      <c r="B1" s="159"/>
      <c r="C1" s="160" t="s">
        <v>31</v>
      </c>
      <c r="D1" s="160"/>
      <c r="E1" s="160"/>
      <c r="F1" s="160"/>
      <c r="G1" s="160"/>
      <c r="H1" s="160"/>
      <c r="I1" s="160"/>
      <c r="J1" s="161"/>
      <c r="K1" s="162" t="s">
        <v>57</v>
      </c>
      <c r="L1" s="163"/>
      <c r="M1" s="164"/>
    </row>
    <row r="2" spans="1:20" ht="72.75" customHeight="1">
      <c r="A2" s="147" t="s">
        <v>47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49"/>
      <c r="S2" s="49"/>
      <c r="T2" s="49"/>
    </row>
    <row r="3" spans="1:20" ht="48" customHeight="1">
      <c r="A3" s="167"/>
      <c r="B3" s="168"/>
      <c r="C3" s="168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49"/>
      <c r="S3" s="49"/>
      <c r="T3" s="49"/>
    </row>
    <row r="4" spans="1:20" ht="118.5" customHeight="1">
      <c r="A4" s="169"/>
      <c r="B4" s="170"/>
      <c r="C4" s="170"/>
      <c r="D4" s="171"/>
      <c r="E4" s="171"/>
      <c r="F4" s="67" t="s">
        <v>24</v>
      </c>
      <c r="G4" s="48" t="s">
        <v>23</v>
      </c>
      <c r="H4" s="48" t="s">
        <v>22</v>
      </c>
      <c r="I4" s="48" t="s">
        <v>21</v>
      </c>
      <c r="J4" s="50" t="s">
        <v>20</v>
      </c>
      <c r="K4" s="171"/>
      <c r="L4" s="171"/>
      <c r="M4" s="171"/>
    </row>
    <row r="5" spans="1:20" ht="35.25" customHeight="1">
      <c r="A5" s="173" t="s">
        <v>19</v>
      </c>
      <c r="B5" s="174"/>
      <c r="C5" s="175"/>
      <c r="D5" s="68">
        <v>1</v>
      </c>
      <c r="E5" s="68">
        <v>2</v>
      </c>
      <c r="F5" s="68">
        <v>3</v>
      </c>
      <c r="G5" s="68">
        <v>4</v>
      </c>
      <c r="H5" s="68">
        <v>5</v>
      </c>
      <c r="I5" s="68">
        <v>6</v>
      </c>
      <c r="J5" s="69">
        <v>7</v>
      </c>
      <c r="K5" s="69">
        <v>8</v>
      </c>
      <c r="L5" s="69">
        <v>9</v>
      </c>
      <c r="M5" s="69">
        <v>10</v>
      </c>
      <c r="N5" s="178" t="s">
        <v>18</v>
      </c>
      <c r="O5" s="178"/>
      <c r="P5" s="178" t="s">
        <v>17</v>
      </c>
      <c r="Q5" s="178"/>
    </row>
    <row r="6" spans="1:20" ht="37.5" customHeight="1">
      <c r="A6" s="47">
        <v>1</v>
      </c>
      <c r="B6" s="176" t="s">
        <v>16</v>
      </c>
      <c r="C6" s="177"/>
      <c r="D6" s="54"/>
      <c r="E6" s="99">
        <v>41</v>
      </c>
      <c r="F6" s="99">
        <v>2</v>
      </c>
      <c r="G6" s="99">
        <v>39</v>
      </c>
      <c r="H6" s="99"/>
      <c r="I6" s="99"/>
      <c r="J6" s="99">
        <v>41</v>
      </c>
      <c r="K6" s="99"/>
      <c r="L6" s="99"/>
      <c r="M6" s="99">
        <v>3</v>
      </c>
      <c r="N6" s="70">
        <f t="shared" ref="N6:N15" si="0">D6+E6</f>
        <v>41</v>
      </c>
      <c r="O6" s="70">
        <f t="shared" ref="O6:O15" si="1">J6+K6+L6</f>
        <v>41</v>
      </c>
      <c r="P6" s="70">
        <f t="shared" ref="P6:P15" si="2">J6</f>
        <v>41</v>
      </c>
      <c r="Q6" s="70">
        <f t="shared" ref="Q6:Q15" si="3">F6+G6+H6+I6</f>
        <v>41</v>
      </c>
      <c r="R6" s="41"/>
      <c r="S6" s="41"/>
      <c r="T6" s="41"/>
    </row>
    <row r="7" spans="1:20" ht="32.25" customHeight="1">
      <c r="A7" s="47">
        <v>2</v>
      </c>
      <c r="B7" s="176" t="s">
        <v>15</v>
      </c>
      <c r="C7" s="177"/>
      <c r="D7" s="54"/>
      <c r="E7" s="99">
        <v>9</v>
      </c>
      <c r="F7" s="99"/>
      <c r="G7" s="99">
        <v>8</v>
      </c>
      <c r="H7" s="99">
        <v>1</v>
      </c>
      <c r="I7" s="99"/>
      <c r="J7" s="99">
        <v>9</v>
      </c>
      <c r="K7" s="99"/>
      <c r="L7" s="99"/>
      <c r="M7" s="99">
        <v>2</v>
      </c>
      <c r="N7" s="70">
        <f t="shared" si="0"/>
        <v>9</v>
      </c>
      <c r="O7" s="70">
        <f t="shared" si="1"/>
        <v>9</v>
      </c>
      <c r="P7" s="70">
        <f t="shared" si="2"/>
        <v>9</v>
      </c>
      <c r="Q7" s="70">
        <f t="shared" si="3"/>
        <v>9</v>
      </c>
    </row>
    <row r="8" spans="1:20" ht="32.25" customHeight="1">
      <c r="A8" s="46">
        <v>3</v>
      </c>
      <c r="B8" s="190" t="s">
        <v>14</v>
      </c>
      <c r="C8" s="191"/>
      <c r="D8" s="54"/>
      <c r="E8" s="99">
        <v>2</v>
      </c>
      <c r="F8" s="99"/>
      <c r="G8" s="99">
        <v>2</v>
      </c>
      <c r="H8" s="99"/>
      <c r="I8" s="99"/>
      <c r="J8" s="99">
        <v>2</v>
      </c>
      <c r="K8" s="99"/>
      <c r="L8" s="99"/>
      <c r="M8" s="99">
        <v>1</v>
      </c>
      <c r="N8" s="70">
        <f t="shared" si="0"/>
        <v>2</v>
      </c>
      <c r="O8" s="70">
        <f t="shared" si="1"/>
        <v>2</v>
      </c>
      <c r="P8" s="70">
        <f t="shared" si="2"/>
        <v>2</v>
      </c>
      <c r="Q8" s="70">
        <f t="shared" si="3"/>
        <v>2</v>
      </c>
    </row>
    <row r="9" spans="1:20" ht="51.75" customHeight="1">
      <c r="A9" s="47">
        <v>4</v>
      </c>
      <c r="B9" s="176" t="s">
        <v>13</v>
      </c>
      <c r="C9" s="177"/>
      <c r="D9" s="54"/>
      <c r="E9" s="99">
        <v>8</v>
      </c>
      <c r="F9" s="99">
        <v>7</v>
      </c>
      <c r="G9" s="99">
        <v>1</v>
      </c>
      <c r="H9" s="99"/>
      <c r="I9" s="99"/>
      <c r="J9" s="99">
        <v>8</v>
      </c>
      <c r="K9" s="99"/>
      <c r="L9" s="99"/>
      <c r="M9" s="99">
        <v>2</v>
      </c>
      <c r="N9" s="70">
        <f t="shared" si="0"/>
        <v>8</v>
      </c>
      <c r="O9" s="70">
        <f t="shared" si="1"/>
        <v>8</v>
      </c>
      <c r="P9" s="70">
        <f t="shared" si="2"/>
        <v>8</v>
      </c>
      <c r="Q9" s="70">
        <f t="shared" si="3"/>
        <v>8</v>
      </c>
    </row>
    <row r="10" spans="1:20" ht="37.5" customHeight="1">
      <c r="A10" s="46">
        <v>5</v>
      </c>
      <c r="B10" s="190" t="s">
        <v>12</v>
      </c>
      <c r="C10" s="191"/>
      <c r="D10" s="54"/>
      <c r="E10" s="99">
        <v>113</v>
      </c>
      <c r="F10" s="99">
        <v>10</v>
      </c>
      <c r="G10" s="99">
        <v>103</v>
      </c>
      <c r="H10" s="99"/>
      <c r="I10" s="99"/>
      <c r="J10" s="99">
        <v>113</v>
      </c>
      <c r="K10" s="99"/>
      <c r="L10" s="99"/>
      <c r="M10" s="99"/>
      <c r="N10" s="70">
        <f t="shared" si="0"/>
        <v>113</v>
      </c>
      <c r="O10" s="70">
        <f t="shared" si="1"/>
        <v>113</v>
      </c>
      <c r="P10" s="70">
        <f t="shared" si="2"/>
        <v>113</v>
      </c>
      <c r="Q10" s="70">
        <f t="shared" si="3"/>
        <v>113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7</v>
      </c>
      <c r="F11" s="99"/>
      <c r="G11" s="99">
        <v>7</v>
      </c>
      <c r="H11" s="99"/>
      <c r="I11" s="99"/>
      <c r="J11" s="99">
        <v>7</v>
      </c>
      <c r="K11" s="99"/>
      <c r="L11" s="99"/>
      <c r="M11" s="99"/>
      <c r="N11" s="70">
        <f t="shared" si="0"/>
        <v>7</v>
      </c>
      <c r="O11" s="70">
        <f t="shared" si="1"/>
        <v>7</v>
      </c>
      <c r="P11" s="70">
        <f t="shared" si="2"/>
        <v>7</v>
      </c>
      <c r="Q11" s="70">
        <f t="shared" si="3"/>
        <v>7</v>
      </c>
    </row>
    <row r="12" spans="1:20" ht="44.25" customHeight="1">
      <c r="A12" s="45">
        <v>7</v>
      </c>
      <c r="B12" s="197" t="s">
        <v>10</v>
      </c>
      <c r="C12" s="198"/>
      <c r="D12" s="54"/>
      <c r="E12" s="99"/>
      <c r="F12" s="99"/>
      <c r="G12" s="99"/>
      <c r="H12" s="99"/>
      <c r="I12" s="99"/>
      <c r="J12" s="99"/>
      <c r="K12" s="99"/>
      <c r="L12" s="99"/>
      <c r="M12" s="99"/>
      <c r="N12" s="70">
        <f t="shared" si="0"/>
        <v>0</v>
      </c>
      <c r="O12" s="70">
        <f t="shared" si="1"/>
        <v>0</v>
      </c>
      <c r="P12" s="70">
        <f t="shared" si="2"/>
        <v>0</v>
      </c>
      <c r="Q12" s="70">
        <f t="shared" si="3"/>
        <v>0</v>
      </c>
    </row>
    <row r="13" spans="1:20" ht="51" customHeight="1">
      <c r="A13" s="45">
        <v>8</v>
      </c>
      <c r="B13" s="197" t="s">
        <v>9</v>
      </c>
      <c r="C13" s="198"/>
      <c r="D13" s="54"/>
      <c r="E13" s="99">
        <v>4</v>
      </c>
      <c r="F13" s="99"/>
      <c r="G13" s="99">
        <v>4</v>
      </c>
      <c r="H13" s="99"/>
      <c r="I13" s="99"/>
      <c r="J13" s="99">
        <v>4</v>
      </c>
      <c r="K13" s="99"/>
      <c r="L13" s="99"/>
      <c r="M13" s="99"/>
      <c r="N13" s="70">
        <f t="shared" si="0"/>
        <v>4</v>
      </c>
      <c r="O13" s="70">
        <f t="shared" si="1"/>
        <v>4</v>
      </c>
      <c r="P13" s="70">
        <f t="shared" si="2"/>
        <v>4</v>
      </c>
      <c r="Q13" s="70">
        <f t="shared" si="3"/>
        <v>4</v>
      </c>
    </row>
    <row r="14" spans="1:20" ht="34.5" customHeight="1">
      <c r="A14" s="45">
        <v>9</v>
      </c>
      <c r="B14" s="192" t="s">
        <v>8</v>
      </c>
      <c r="C14" s="193"/>
      <c r="D14" s="74"/>
      <c r="E14" s="99">
        <v>80</v>
      </c>
      <c r="F14" s="99">
        <v>2</v>
      </c>
      <c r="G14" s="99">
        <v>78</v>
      </c>
      <c r="H14" s="99"/>
      <c r="I14" s="99"/>
      <c r="J14" s="99">
        <v>80</v>
      </c>
      <c r="K14" s="99"/>
      <c r="L14" s="99"/>
      <c r="M14" s="99"/>
      <c r="N14" s="70">
        <f t="shared" si="0"/>
        <v>80</v>
      </c>
      <c r="O14" s="70">
        <f t="shared" si="1"/>
        <v>80</v>
      </c>
      <c r="P14" s="70">
        <f t="shared" si="2"/>
        <v>80</v>
      </c>
      <c r="Q14" s="70">
        <f t="shared" si="3"/>
        <v>80</v>
      </c>
    </row>
    <row r="15" spans="1:20" ht="76.5" customHeight="1">
      <c r="A15" s="45">
        <v>10</v>
      </c>
      <c r="B15" s="192" t="s">
        <v>7</v>
      </c>
      <c r="C15" s="193"/>
      <c r="D15" s="100">
        <v>5</v>
      </c>
      <c r="E15" s="99">
        <v>7</v>
      </c>
      <c r="F15" s="99">
        <v>7</v>
      </c>
      <c r="G15" s="99">
        <v>2</v>
      </c>
      <c r="H15" s="99"/>
      <c r="I15" s="99">
        <v>1</v>
      </c>
      <c r="J15" s="99">
        <v>10</v>
      </c>
      <c r="K15" s="99"/>
      <c r="L15" s="99">
        <v>2</v>
      </c>
      <c r="M15" s="99">
        <v>5</v>
      </c>
      <c r="N15" s="70">
        <f t="shared" si="0"/>
        <v>12</v>
      </c>
      <c r="O15" s="70">
        <f t="shared" si="1"/>
        <v>12</v>
      </c>
      <c r="P15" s="70">
        <f t="shared" si="2"/>
        <v>10</v>
      </c>
      <c r="Q15" s="70">
        <f t="shared" si="3"/>
        <v>10</v>
      </c>
    </row>
    <row r="16" spans="1:20" ht="76.5" customHeight="1">
      <c r="A16" s="45">
        <v>11</v>
      </c>
      <c r="B16" s="194" t="s">
        <v>32</v>
      </c>
      <c r="C16" s="194"/>
      <c r="D16" s="100"/>
      <c r="E16" s="99"/>
      <c r="F16" s="99"/>
      <c r="G16" s="99"/>
      <c r="H16" s="99"/>
      <c r="I16" s="99"/>
      <c r="J16" s="99"/>
      <c r="K16" s="99"/>
      <c r="L16" s="99"/>
      <c r="M16" s="99"/>
      <c r="N16" s="70"/>
      <c r="O16" s="70"/>
      <c r="P16" s="70"/>
      <c r="Q16" s="70"/>
    </row>
    <row r="17" spans="1:23" ht="55.5" customHeight="1">
      <c r="A17" s="183" t="s">
        <v>6</v>
      </c>
      <c r="B17" s="183"/>
      <c r="C17" s="183"/>
      <c r="D17" s="184"/>
      <c r="E17" s="185"/>
      <c r="F17" s="185"/>
      <c r="G17" s="185"/>
      <c r="H17" s="185"/>
      <c r="I17" s="185"/>
      <c r="J17" s="185"/>
      <c r="K17" s="185"/>
      <c r="L17" s="185"/>
      <c r="M17" s="185"/>
      <c r="N17" s="71"/>
      <c r="O17" s="72"/>
      <c r="P17" s="72"/>
      <c r="Q17" s="72"/>
    </row>
    <row r="18" spans="1:23" ht="36.75" customHeight="1">
      <c r="A18" s="43">
        <v>1</v>
      </c>
      <c r="B18" s="186" t="s">
        <v>5</v>
      </c>
      <c r="C18" s="187"/>
      <c r="D18" s="100"/>
      <c r="E18" s="99"/>
      <c r="F18" s="99"/>
      <c r="G18" s="99"/>
      <c r="H18" s="99"/>
      <c r="I18" s="99"/>
      <c r="J18" s="99"/>
      <c r="K18" s="99"/>
      <c r="L18" s="99"/>
      <c r="M18" s="99"/>
      <c r="N18" s="70">
        <f>D18+E18</f>
        <v>0</v>
      </c>
      <c r="O18" s="70">
        <f>J18+K18+L18</f>
        <v>0</v>
      </c>
      <c r="P18" s="70">
        <f>J18</f>
        <v>0</v>
      </c>
      <c r="Q18" s="70">
        <f>F18+G18+H18+I18</f>
        <v>0</v>
      </c>
    </row>
    <row r="19" spans="1:23" ht="34.5" customHeight="1">
      <c r="A19" s="44">
        <v>2</v>
      </c>
      <c r="B19" s="186" t="s">
        <v>4</v>
      </c>
      <c r="C19" s="187"/>
      <c r="D19" s="74">
        <v>5</v>
      </c>
      <c r="E19" s="99">
        <v>68</v>
      </c>
      <c r="F19" s="99">
        <v>4</v>
      </c>
      <c r="G19" s="99">
        <v>14</v>
      </c>
      <c r="H19" s="99">
        <v>1</v>
      </c>
      <c r="I19" s="99">
        <v>2</v>
      </c>
      <c r="J19" s="99">
        <v>21</v>
      </c>
      <c r="K19" s="99"/>
      <c r="L19" s="99">
        <v>52</v>
      </c>
      <c r="M19" s="99">
        <v>1</v>
      </c>
      <c r="N19" s="70">
        <f>D19+E19</f>
        <v>73</v>
      </c>
      <c r="O19" s="70">
        <f>J19+K19+L19</f>
        <v>73</v>
      </c>
      <c r="P19" s="70">
        <f>J19</f>
        <v>21</v>
      </c>
      <c r="Q19" s="70">
        <f>F19+G19+H19+I19</f>
        <v>21</v>
      </c>
      <c r="R19" s="41"/>
      <c r="S19" s="41"/>
      <c r="T19" s="41"/>
      <c r="U19" s="41"/>
      <c r="V19" s="41"/>
      <c r="W19" s="41"/>
    </row>
    <row r="20" spans="1:23" ht="27.75" customHeight="1">
      <c r="A20" s="43">
        <v>3</v>
      </c>
      <c r="B20" s="188" t="s">
        <v>3</v>
      </c>
      <c r="C20" s="189"/>
      <c r="D20" s="75"/>
      <c r="E20" s="99">
        <v>1</v>
      </c>
      <c r="F20" s="99"/>
      <c r="G20" s="99">
        <v>1</v>
      </c>
      <c r="H20" s="99"/>
      <c r="I20" s="99"/>
      <c r="J20" s="99">
        <v>1</v>
      </c>
      <c r="K20" s="99"/>
      <c r="L20" s="99"/>
      <c r="M20" s="99"/>
      <c r="N20" s="70">
        <f>D20+E20</f>
        <v>1</v>
      </c>
      <c r="O20" s="70">
        <f>J20+K20+L20</f>
        <v>1</v>
      </c>
      <c r="P20" s="70">
        <f>J20</f>
        <v>1</v>
      </c>
      <c r="Q20" s="70">
        <f>F20+G20+H20+I20</f>
        <v>1</v>
      </c>
      <c r="R20" s="41"/>
      <c r="S20" s="41"/>
      <c r="T20" s="41"/>
      <c r="U20" s="41"/>
      <c r="V20" s="41"/>
      <c r="W20" s="41"/>
    </row>
    <row r="21" spans="1:23" ht="26.25" customHeight="1">
      <c r="A21" s="42">
        <v>4</v>
      </c>
      <c r="B21" s="188" t="s">
        <v>2</v>
      </c>
      <c r="C21" s="189"/>
      <c r="D21" s="54">
        <v>4</v>
      </c>
      <c r="E21" s="99">
        <v>10</v>
      </c>
      <c r="F21" s="99">
        <v>2</v>
      </c>
      <c r="G21" s="99">
        <v>9</v>
      </c>
      <c r="H21" s="99">
        <v>2</v>
      </c>
      <c r="I21" s="99">
        <v>1</v>
      </c>
      <c r="J21" s="99">
        <v>14</v>
      </c>
      <c r="K21" s="99"/>
      <c r="L21" s="99"/>
      <c r="M21" s="99"/>
      <c r="N21" s="70">
        <f>D21+E21</f>
        <v>14</v>
      </c>
      <c r="O21" s="70">
        <f>J21+K21+L21</f>
        <v>14</v>
      </c>
      <c r="P21" s="70">
        <f>J21</f>
        <v>14</v>
      </c>
      <c r="Q21" s="70">
        <f>F21+G21+H21+I21</f>
        <v>14</v>
      </c>
      <c r="R21" s="41"/>
      <c r="S21" s="41"/>
      <c r="T21" s="41"/>
      <c r="U21" s="41"/>
      <c r="V21" s="41"/>
      <c r="W21" s="41"/>
    </row>
    <row r="22" spans="1:23" ht="24.75" customHeight="1">
      <c r="A22" s="40">
        <v>5</v>
      </c>
      <c r="B22" s="180" t="s">
        <v>1</v>
      </c>
      <c r="C22" s="181"/>
      <c r="D22" s="54">
        <v>3</v>
      </c>
      <c r="E22" s="99">
        <v>7</v>
      </c>
      <c r="F22" s="99">
        <v>1</v>
      </c>
      <c r="G22" s="99"/>
      <c r="H22" s="99"/>
      <c r="I22" s="99"/>
      <c r="J22" s="99">
        <v>1</v>
      </c>
      <c r="K22" s="99"/>
      <c r="L22" s="99">
        <v>9</v>
      </c>
      <c r="M22" s="99"/>
      <c r="N22" s="70">
        <f>D22+E22</f>
        <v>10</v>
      </c>
      <c r="O22" s="70">
        <f>J22+K22+L22</f>
        <v>10</v>
      </c>
      <c r="P22" s="70">
        <f>J22</f>
        <v>1</v>
      </c>
      <c r="Q22" s="70">
        <f>F22+G22+H22+I22</f>
        <v>1</v>
      </c>
    </row>
    <row r="23" spans="1:23" ht="15.75">
      <c r="A23" s="226" t="s">
        <v>0</v>
      </c>
      <c r="B23" s="227"/>
      <c r="C23" s="228"/>
      <c r="D23" s="16">
        <f t="shared" ref="D23:Q23" si="4">SUM(D6:D15,D18:D22)</f>
        <v>17</v>
      </c>
      <c r="E23" s="16">
        <f t="shared" si="4"/>
        <v>357</v>
      </c>
      <c r="F23" s="16">
        <f t="shared" si="4"/>
        <v>35</v>
      </c>
      <c r="G23" s="16">
        <f t="shared" si="4"/>
        <v>268</v>
      </c>
      <c r="H23" s="16">
        <f t="shared" si="4"/>
        <v>4</v>
      </c>
      <c r="I23" s="16">
        <f t="shared" si="4"/>
        <v>4</v>
      </c>
      <c r="J23" s="16">
        <f t="shared" si="4"/>
        <v>311</v>
      </c>
      <c r="K23" s="16">
        <f t="shared" si="4"/>
        <v>0</v>
      </c>
      <c r="L23" s="16">
        <f t="shared" si="4"/>
        <v>63</v>
      </c>
      <c r="M23" s="16">
        <f t="shared" si="4"/>
        <v>14</v>
      </c>
      <c r="N23" s="73">
        <f t="shared" si="4"/>
        <v>374</v>
      </c>
      <c r="O23" s="73">
        <f t="shared" si="4"/>
        <v>374</v>
      </c>
      <c r="P23" s="73">
        <f t="shared" si="4"/>
        <v>311</v>
      </c>
      <c r="Q23" s="73">
        <f t="shared" si="4"/>
        <v>311</v>
      </c>
    </row>
    <row r="24" spans="1:23"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7" spans="1:23">
      <c r="A27" s="77"/>
      <c r="B27" s="77"/>
      <c r="C27" s="77"/>
      <c r="D27" s="78"/>
    </row>
    <row r="28" spans="1:23">
      <c r="A28" s="77"/>
      <c r="B28" s="77"/>
      <c r="C28" s="77"/>
      <c r="D28" s="78"/>
    </row>
    <row r="29" spans="1:23">
      <c r="A29" s="77"/>
      <c r="B29" s="77"/>
      <c r="C29" s="77"/>
      <c r="D29" s="78"/>
    </row>
    <row r="30" spans="1:23">
      <c r="A30" s="77"/>
      <c r="B30" s="77"/>
      <c r="C30" s="77"/>
      <c r="D30" s="78"/>
    </row>
    <row r="31" spans="1:23">
      <c r="A31" s="77"/>
      <c r="B31" s="77"/>
      <c r="C31" s="77"/>
      <c r="D31" s="78"/>
    </row>
    <row r="32" spans="1:23">
      <c r="A32" s="77"/>
      <c r="B32" s="77"/>
      <c r="C32" s="77"/>
      <c r="D32" s="78"/>
    </row>
    <row r="33" spans="1:4">
      <c r="A33" s="77"/>
      <c r="B33" s="77"/>
      <c r="C33" s="77"/>
      <c r="D33" s="78"/>
    </row>
    <row r="34" spans="1:4">
      <c r="A34" s="77"/>
      <c r="B34" s="77"/>
      <c r="C34" s="77"/>
      <c r="D34" s="78"/>
    </row>
  </sheetData>
  <mergeCells count="33">
    <mergeCell ref="M3:M4"/>
    <mergeCell ref="A5:C5"/>
    <mergeCell ref="B6:C6"/>
    <mergeCell ref="B7:C7"/>
    <mergeCell ref="B8:C8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B20:C20"/>
    <mergeCell ref="B21:C21"/>
    <mergeCell ref="B16:C16"/>
    <mergeCell ref="B15:C15"/>
    <mergeCell ref="B9:C9"/>
    <mergeCell ref="B10:C10"/>
    <mergeCell ref="B11:C11"/>
    <mergeCell ref="B12:C12"/>
    <mergeCell ref="B13:C13"/>
    <mergeCell ref="B14:C14"/>
    <mergeCell ref="N5:O5"/>
    <mergeCell ref="P5:Q5"/>
    <mergeCell ref="A23:C23"/>
    <mergeCell ref="B22:C22"/>
    <mergeCell ref="A17:C17"/>
    <mergeCell ref="D17:M17"/>
    <mergeCell ref="B18:C18"/>
    <mergeCell ref="B19:C19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W34"/>
  <sheetViews>
    <sheetView topLeftCell="A13" zoomScale="70" zoomScaleNormal="70" workbookViewId="0">
      <selection activeCell="S31" sqref="S31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46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02" t="s">
        <v>18</v>
      </c>
      <c r="O5" s="202"/>
      <c r="P5" s="202" t="s">
        <v>17</v>
      </c>
      <c r="Q5" s="202"/>
    </row>
    <row r="6" spans="1:20" ht="37.5" customHeight="1">
      <c r="A6" s="27">
        <v>1</v>
      </c>
      <c r="B6" s="190" t="s">
        <v>16</v>
      </c>
      <c r="C6" s="191"/>
      <c r="D6" s="54"/>
      <c r="E6" s="99">
        <v>65</v>
      </c>
      <c r="F6" s="99"/>
      <c r="G6" s="99">
        <v>65</v>
      </c>
      <c r="H6" s="99"/>
      <c r="I6" s="99"/>
      <c r="J6" s="99">
        <v>65</v>
      </c>
      <c r="K6" s="99"/>
      <c r="L6" s="99"/>
      <c r="M6" s="99">
        <v>4</v>
      </c>
      <c r="N6" s="21">
        <f t="shared" ref="N6:N16" si="0">D6+E6</f>
        <v>65</v>
      </c>
      <c r="O6" s="21">
        <f t="shared" ref="O6:O16" si="1">J6+K6+L6</f>
        <v>65</v>
      </c>
      <c r="P6" s="21">
        <f t="shared" ref="P6:P16" si="2">J6</f>
        <v>65</v>
      </c>
      <c r="Q6" s="21">
        <f t="shared" ref="Q6:Q16" si="3">F6+G6+H6+I6</f>
        <v>65</v>
      </c>
      <c r="R6" s="22"/>
      <c r="S6" s="22"/>
      <c r="T6" s="22"/>
    </row>
    <row r="7" spans="1:20" ht="32.25" customHeight="1">
      <c r="A7" s="27">
        <v>2</v>
      </c>
      <c r="B7" s="190" t="s">
        <v>15</v>
      </c>
      <c r="C7" s="191"/>
      <c r="D7" s="54"/>
      <c r="E7" s="99">
        <v>14</v>
      </c>
      <c r="F7" s="99"/>
      <c r="G7" s="99">
        <v>14</v>
      </c>
      <c r="H7" s="99"/>
      <c r="I7" s="99"/>
      <c r="J7" s="99">
        <v>14</v>
      </c>
      <c r="K7" s="99"/>
      <c r="L7" s="99"/>
      <c r="M7" s="99">
        <v>1</v>
      </c>
      <c r="N7" s="21">
        <f t="shared" si="0"/>
        <v>14</v>
      </c>
      <c r="O7" s="21">
        <f t="shared" si="1"/>
        <v>14</v>
      </c>
      <c r="P7" s="21">
        <f t="shared" si="2"/>
        <v>14</v>
      </c>
      <c r="Q7" s="21">
        <f t="shared" si="3"/>
        <v>14</v>
      </c>
    </row>
    <row r="8" spans="1:20" ht="32.25" customHeight="1">
      <c r="A8" s="27">
        <v>3</v>
      </c>
      <c r="B8" s="190" t="s">
        <v>14</v>
      </c>
      <c r="C8" s="191"/>
      <c r="D8" s="54"/>
      <c r="E8" s="99">
        <v>11</v>
      </c>
      <c r="F8" s="99">
        <v>1</v>
      </c>
      <c r="G8" s="99">
        <v>10</v>
      </c>
      <c r="H8" s="99"/>
      <c r="I8" s="99"/>
      <c r="J8" s="99">
        <v>11</v>
      </c>
      <c r="K8" s="99"/>
      <c r="L8" s="99"/>
      <c r="M8" s="99">
        <v>5</v>
      </c>
      <c r="N8" s="21">
        <f t="shared" si="0"/>
        <v>11</v>
      </c>
      <c r="O8" s="21">
        <f t="shared" si="1"/>
        <v>11</v>
      </c>
      <c r="P8" s="21">
        <f t="shared" si="2"/>
        <v>11</v>
      </c>
      <c r="Q8" s="21">
        <f t="shared" si="3"/>
        <v>11</v>
      </c>
    </row>
    <row r="9" spans="1:20" ht="51.75" customHeight="1">
      <c r="A9" s="27">
        <v>4</v>
      </c>
      <c r="B9" s="190" t="s">
        <v>13</v>
      </c>
      <c r="C9" s="191"/>
      <c r="D9" s="54"/>
      <c r="E9" s="99">
        <v>8</v>
      </c>
      <c r="F9" s="99">
        <v>6</v>
      </c>
      <c r="G9" s="99">
        <v>2</v>
      </c>
      <c r="H9" s="99"/>
      <c r="I9" s="99"/>
      <c r="J9" s="99">
        <v>8</v>
      </c>
      <c r="K9" s="99"/>
      <c r="L9" s="99"/>
      <c r="M9" s="99"/>
      <c r="N9" s="21">
        <f t="shared" si="0"/>
        <v>8</v>
      </c>
      <c r="O9" s="21">
        <f t="shared" si="1"/>
        <v>8</v>
      </c>
      <c r="P9" s="21">
        <f t="shared" si="2"/>
        <v>8</v>
      </c>
      <c r="Q9" s="21">
        <f t="shared" si="3"/>
        <v>8</v>
      </c>
    </row>
    <row r="10" spans="1:20" ht="37.5" customHeight="1">
      <c r="A10" s="27">
        <v>5</v>
      </c>
      <c r="B10" s="190" t="s">
        <v>12</v>
      </c>
      <c r="C10" s="191"/>
      <c r="D10" s="54"/>
      <c r="E10" s="99">
        <v>99</v>
      </c>
      <c r="F10" s="99">
        <v>3</v>
      </c>
      <c r="G10" s="99">
        <v>94</v>
      </c>
      <c r="H10" s="99"/>
      <c r="I10" s="99">
        <v>2</v>
      </c>
      <c r="J10" s="99">
        <v>99</v>
      </c>
      <c r="K10" s="99"/>
      <c r="L10" s="99"/>
      <c r="M10" s="99"/>
      <c r="N10" s="21">
        <f t="shared" si="0"/>
        <v>99</v>
      </c>
      <c r="O10" s="21">
        <f t="shared" si="1"/>
        <v>99</v>
      </c>
      <c r="P10" s="21">
        <f t="shared" si="2"/>
        <v>99</v>
      </c>
      <c r="Q10" s="21">
        <f t="shared" si="3"/>
        <v>99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2</v>
      </c>
      <c r="F11" s="99">
        <v>1</v>
      </c>
      <c r="G11" s="99">
        <v>1</v>
      </c>
      <c r="H11" s="99"/>
      <c r="I11" s="99"/>
      <c r="J11" s="99">
        <v>2</v>
      </c>
      <c r="K11" s="99"/>
      <c r="L11" s="99"/>
      <c r="M11" s="99"/>
      <c r="N11" s="21">
        <f t="shared" si="0"/>
        <v>2</v>
      </c>
      <c r="O11" s="21">
        <f t="shared" si="1"/>
        <v>2</v>
      </c>
      <c r="P11" s="21">
        <f t="shared" si="2"/>
        <v>2</v>
      </c>
      <c r="Q11" s="21">
        <f t="shared" si="3"/>
        <v>2</v>
      </c>
    </row>
    <row r="12" spans="1:20" ht="44.25" customHeight="1">
      <c r="A12" s="17">
        <v>7</v>
      </c>
      <c r="B12" s="195" t="s">
        <v>10</v>
      </c>
      <c r="C12" s="196"/>
      <c r="D12" s="54"/>
      <c r="E12" s="99">
        <v>3</v>
      </c>
      <c r="F12" s="99"/>
      <c r="G12" s="99">
        <v>3</v>
      </c>
      <c r="H12" s="99"/>
      <c r="I12" s="99"/>
      <c r="J12" s="99">
        <v>3</v>
      </c>
      <c r="K12" s="99"/>
      <c r="L12" s="99"/>
      <c r="M12" s="99"/>
      <c r="N12" s="21">
        <f t="shared" si="0"/>
        <v>3</v>
      </c>
      <c r="O12" s="21">
        <f t="shared" si="1"/>
        <v>3</v>
      </c>
      <c r="P12" s="21">
        <f t="shared" si="2"/>
        <v>3</v>
      </c>
      <c r="Q12" s="21">
        <f t="shared" si="3"/>
        <v>3</v>
      </c>
    </row>
    <row r="13" spans="1:20" ht="51" customHeight="1">
      <c r="A13" s="17">
        <v>8</v>
      </c>
      <c r="B13" s="195" t="s">
        <v>9</v>
      </c>
      <c r="C13" s="196"/>
      <c r="D13" s="54"/>
      <c r="E13" s="99"/>
      <c r="F13" s="99"/>
      <c r="G13" s="99"/>
      <c r="H13" s="99"/>
      <c r="I13" s="99"/>
      <c r="J13" s="99"/>
      <c r="K13" s="99"/>
      <c r="L13" s="99"/>
      <c r="M13" s="99"/>
      <c r="N13" s="21">
        <f t="shared" si="0"/>
        <v>0</v>
      </c>
      <c r="O13" s="21">
        <f t="shared" si="1"/>
        <v>0</v>
      </c>
      <c r="P13" s="21">
        <f t="shared" si="2"/>
        <v>0</v>
      </c>
      <c r="Q13" s="21">
        <f t="shared" si="3"/>
        <v>0</v>
      </c>
    </row>
    <row r="14" spans="1:20" ht="34.5" customHeight="1">
      <c r="A14" s="17">
        <v>9</v>
      </c>
      <c r="B14" s="156" t="s">
        <v>8</v>
      </c>
      <c r="C14" s="157"/>
      <c r="D14" s="74"/>
      <c r="E14" s="99">
        <v>89</v>
      </c>
      <c r="F14" s="99">
        <v>1</v>
      </c>
      <c r="G14" s="99">
        <v>88</v>
      </c>
      <c r="H14" s="99"/>
      <c r="I14" s="99"/>
      <c r="J14" s="99">
        <v>89</v>
      </c>
      <c r="K14" s="99"/>
      <c r="L14" s="99"/>
      <c r="M14" s="99"/>
      <c r="N14" s="21">
        <f t="shared" si="0"/>
        <v>89</v>
      </c>
      <c r="O14" s="21">
        <f t="shared" si="1"/>
        <v>89</v>
      </c>
      <c r="P14" s="21">
        <f t="shared" si="2"/>
        <v>89</v>
      </c>
      <c r="Q14" s="21">
        <f t="shared" si="3"/>
        <v>89</v>
      </c>
    </row>
    <row r="15" spans="1:20" ht="72.75" customHeight="1">
      <c r="A15" s="17">
        <v>10</v>
      </c>
      <c r="B15" s="156" t="s">
        <v>7</v>
      </c>
      <c r="C15" s="157"/>
      <c r="D15" s="74">
        <v>1</v>
      </c>
      <c r="E15" s="99">
        <v>15</v>
      </c>
      <c r="F15" s="99">
        <v>9</v>
      </c>
      <c r="G15" s="99"/>
      <c r="H15" s="99"/>
      <c r="I15" s="99"/>
      <c r="J15" s="99">
        <v>9</v>
      </c>
      <c r="K15" s="99"/>
      <c r="L15" s="99">
        <v>7</v>
      </c>
      <c r="M15" s="99">
        <v>6</v>
      </c>
      <c r="N15" s="21">
        <f t="shared" si="0"/>
        <v>16</v>
      </c>
      <c r="O15" s="21">
        <f t="shared" si="1"/>
        <v>16</v>
      </c>
      <c r="P15" s="21">
        <f t="shared" si="2"/>
        <v>9</v>
      </c>
      <c r="Q15" s="21">
        <f t="shared" si="3"/>
        <v>9</v>
      </c>
    </row>
    <row r="16" spans="1:20" ht="51" customHeight="1">
      <c r="A16" s="17">
        <v>11</v>
      </c>
      <c r="B16" s="156" t="s">
        <v>32</v>
      </c>
      <c r="C16" s="157"/>
      <c r="D16" s="100"/>
      <c r="E16" s="99"/>
      <c r="F16" s="99"/>
      <c r="G16" s="99"/>
      <c r="H16" s="99"/>
      <c r="I16" s="99"/>
      <c r="J16" s="99"/>
      <c r="K16" s="99"/>
      <c r="L16" s="99"/>
      <c r="M16" s="99"/>
      <c r="N16" s="21">
        <f t="shared" si="0"/>
        <v>0</v>
      </c>
      <c r="O16" s="21">
        <f t="shared" si="1"/>
        <v>0</v>
      </c>
      <c r="P16" s="21">
        <f t="shared" si="2"/>
        <v>0</v>
      </c>
      <c r="Q16" s="21">
        <f t="shared" si="3"/>
        <v>0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100"/>
      <c r="E18" s="99"/>
      <c r="F18" s="99"/>
      <c r="G18" s="99"/>
      <c r="H18" s="99"/>
      <c r="I18" s="99"/>
      <c r="J18" s="99"/>
      <c r="K18" s="99"/>
      <c r="L18" s="99"/>
      <c r="M18" s="99"/>
      <c r="N18" s="21">
        <f>D18+E18</f>
        <v>0</v>
      </c>
      <c r="O18" s="21">
        <f>J18+K18+L18</f>
        <v>0</v>
      </c>
      <c r="P18" s="21">
        <f>J18</f>
        <v>0</v>
      </c>
      <c r="Q18" s="21">
        <f>F18+G18+H18+I18</f>
        <v>0</v>
      </c>
    </row>
    <row r="19" spans="1:23" ht="34.5" customHeight="1">
      <c r="A19" s="24">
        <v>2</v>
      </c>
      <c r="B19" s="211" t="s">
        <v>4</v>
      </c>
      <c r="C19" s="212"/>
      <c r="D19" s="74">
        <v>9</v>
      </c>
      <c r="E19" s="99">
        <v>85</v>
      </c>
      <c r="F19" s="99">
        <v>15</v>
      </c>
      <c r="G19" s="99">
        <v>23</v>
      </c>
      <c r="H19" s="99">
        <v>10</v>
      </c>
      <c r="I19" s="99">
        <v>3</v>
      </c>
      <c r="J19" s="99">
        <v>51</v>
      </c>
      <c r="K19" s="99"/>
      <c r="L19" s="99">
        <v>43</v>
      </c>
      <c r="M19" s="99"/>
      <c r="N19" s="21">
        <f>D19+E19</f>
        <v>94</v>
      </c>
      <c r="O19" s="21">
        <f>J19+K19+L19</f>
        <v>94</v>
      </c>
      <c r="P19" s="21">
        <f>J19</f>
        <v>51</v>
      </c>
      <c r="Q19" s="21">
        <f>F19+G19+H19+I19</f>
        <v>51</v>
      </c>
      <c r="R19" s="22"/>
      <c r="S19" s="22"/>
      <c r="T19" s="22"/>
      <c r="U19" s="22"/>
      <c r="V19" s="22"/>
      <c r="W19" s="22"/>
    </row>
    <row r="20" spans="1:23" ht="27.75" customHeight="1">
      <c r="A20" s="17">
        <v>3</v>
      </c>
      <c r="B20" s="190" t="s">
        <v>3</v>
      </c>
      <c r="C20" s="191"/>
      <c r="D20" s="75"/>
      <c r="E20" s="99">
        <v>2</v>
      </c>
      <c r="F20" s="99"/>
      <c r="G20" s="99">
        <v>2</v>
      </c>
      <c r="H20" s="99"/>
      <c r="I20" s="99"/>
      <c r="J20" s="99">
        <v>2</v>
      </c>
      <c r="K20" s="99"/>
      <c r="L20" s="99"/>
      <c r="M20" s="99"/>
      <c r="N20" s="21">
        <f>D20+E20</f>
        <v>2</v>
      </c>
      <c r="O20" s="21">
        <f>J20+K20+L20</f>
        <v>2</v>
      </c>
      <c r="P20" s="21">
        <f>J20</f>
        <v>2</v>
      </c>
      <c r="Q20" s="21">
        <f>F20+G20+H20+I20</f>
        <v>2</v>
      </c>
      <c r="R20" s="22"/>
      <c r="S20" s="22"/>
      <c r="T20" s="22"/>
      <c r="U20" s="22"/>
      <c r="V20" s="22"/>
      <c r="W20" s="22"/>
    </row>
    <row r="21" spans="1:23" ht="26.25" customHeight="1">
      <c r="A21" s="23">
        <v>4</v>
      </c>
      <c r="B21" s="190" t="s">
        <v>2</v>
      </c>
      <c r="C21" s="191"/>
      <c r="D21" s="54">
        <v>1</v>
      </c>
      <c r="E21" s="99">
        <v>58</v>
      </c>
      <c r="F21" s="99">
        <v>7</v>
      </c>
      <c r="G21" s="99">
        <v>33</v>
      </c>
      <c r="H21" s="99">
        <v>3</v>
      </c>
      <c r="I21" s="99">
        <v>2</v>
      </c>
      <c r="J21" s="99">
        <v>45</v>
      </c>
      <c r="K21" s="99"/>
      <c r="L21" s="99">
        <v>14</v>
      </c>
      <c r="M21" s="99">
        <v>1</v>
      </c>
      <c r="N21" s="21">
        <f>D21+E21</f>
        <v>59</v>
      </c>
      <c r="O21" s="21">
        <f>J21+K21+L21</f>
        <v>59</v>
      </c>
      <c r="P21" s="21">
        <f>J21</f>
        <v>45</v>
      </c>
      <c r="Q21" s="21">
        <f>F21+G21+H21+I21</f>
        <v>45</v>
      </c>
      <c r="R21" s="22"/>
      <c r="S21" s="22"/>
      <c r="T21" s="22"/>
      <c r="U21" s="22"/>
      <c r="V21" s="22"/>
      <c r="W21" s="22"/>
    </row>
    <row r="22" spans="1:23" ht="24.75" customHeight="1">
      <c r="A22" s="17">
        <v>5</v>
      </c>
      <c r="B22" s="206" t="s">
        <v>1</v>
      </c>
      <c r="C22" s="207"/>
      <c r="D22" s="54">
        <v>12</v>
      </c>
      <c r="E22" s="99">
        <v>8</v>
      </c>
      <c r="F22" s="99"/>
      <c r="G22" s="99">
        <v>6</v>
      </c>
      <c r="H22" s="99"/>
      <c r="I22" s="99"/>
      <c r="J22" s="99">
        <v>6</v>
      </c>
      <c r="K22" s="99"/>
      <c r="L22" s="99">
        <v>14</v>
      </c>
      <c r="M22" s="99"/>
      <c r="N22" s="21">
        <f>D22+E22</f>
        <v>20</v>
      </c>
      <c r="O22" s="21">
        <f>J22+K22+L22</f>
        <v>20</v>
      </c>
      <c r="P22" s="21">
        <f>J22</f>
        <v>6</v>
      </c>
      <c r="Q22" s="21">
        <f>F22+G22+H22+I22</f>
        <v>6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23</v>
      </c>
      <c r="E23" s="16">
        <f t="shared" si="4"/>
        <v>459</v>
      </c>
      <c r="F23" s="16">
        <f t="shared" si="4"/>
        <v>43</v>
      </c>
      <c r="G23" s="16">
        <f t="shared" si="4"/>
        <v>341</v>
      </c>
      <c r="H23" s="16">
        <f t="shared" si="4"/>
        <v>13</v>
      </c>
      <c r="I23" s="16">
        <f t="shared" si="4"/>
        <v>7</v>
      </c>
      <c r="J23" s="16">
        <f t="shared" si="4"/>
        <v>404</v>
      </c>
      <c r="K23" s="16">
        <f t="shared" si="4"/>
        <v>0</v>
      </c>
      <c r="L23" s="16">
        <f t="shared" si="4"/>
        <v>78</v>
      </c>
      <c r="M23" s="16">
        <f t="shared" si="4"/>
        <v>17</v>
      </c>
      <c r="N23" s="56">
        <f t="shared" si="4"/>
        <v>482</v>
      </c>
      <c r="O23" s="56">
        <f t="shared" si="4"/>
        <v>482</v>
      </c>
      <c r="P23" s="56">
        <f t="shared" si="4"/>
        <v>404</v>
      </c>
      <c r="Q23" s="56">
        <f t="shared" si="4"/>
        <v>404</v>
      </c>
    </row>
    <row r="26" spans="1:23">
      <c r="D26" s="59"/>
      <c r="E26" s="59"/>
      <c r="F26" s="59"/>
      <c r="G26" s="59"/>
      <c r="H26" s="59"/>
      <c r="I26" s="59"/>
      <c r="J26" s="59"/>
      <c r="K26" s="59"/>
      <c r="L26" s="59"/>
    </row>
    <row r="27" spans="1:23">
      <c r="A27" s="79"/>
      <c r="B27" s="79"/>
      <c r="C27" s="79"/>
      <c r="D27" s="78"/>
      <c r="E27" s="59"/>
      <c r="F27" s="59"/>
      <c r="G27" s="59"/>
      <c r="H27" s="59"/>
      <c r="I27" s="59"/>
      <c r="J27" s="59"/>
      <c r="K27" s="59"/>
      <c r="L27" s="59"/>
      <c r="M27" s="59"/>
    </row>
    <row r="28" spans="1:23">
      <c r="A28" s="79"/>
      <c r="B28" s="79"/>
      <c r="C28" s="79"/>
      <c r="D28" s="78"/>
      <c r="E28" s="59"/>
      <c r="F28" s="59"/>
      <c r="G28" s="59"/>
      <c r="H28" s="59"/>
      <c r="I28" s="59"/>
      <c r="J28" s="59"/>
      <c r="K28" s="59"/>
      <c r="L28" s="59"/>
      <c r="M28" s="59"/>
    </row>
    <row r="29" spans="1:23">
      <c r="A29" s="79"/>
      <c r="B29" s="79"/>
      <c r="C29" s="79"/>
      <c r="D29" s="78"/>
      <c r="M29" s="59"/>
    </row>
    <row r="30" spans="1:23">
      <c r="A30" s="79"/>
      <c r="B30" s="79"/>
      <c r="C30" s="79"/>
      <c r="D30" s="79"/>
    </row>
    <row r="31" spans="1:23">
      <c r="A31" s="79"/>
      <c r="B31" s="79"/>
      <c r="C31" s="79"/>
      <c r="D31" s="79"/>
    </row>
    <row r="32" spans="1:23">
      <c r="A32" s="79"/>
      <c r="B32" s="79"/>
      <c r="C32" s="79"/>
      <c r="D32" s="79"/>
    </row>
    <row r="33" spans="1:4">
      <c r="A33" s="79"/>
      <c r="B33" s="79"/>
      <c r="C33" s="79"/>
      <c r="D33" s="79"/>
    </row>
    <row r="34" spans="1:4">
      <c r="A34" s="79"/>
      <c r="B34" s="79"/>
      <c r="C34" s="79"/>
      <c r="D34" s="79"/>
    </row>
  </sheetData>
  <mergeCells count="33">
    <mergeCell ref="B12:C12"/>
    <mergeCell ref="B13:C13"/>
    <mergeCell ref="B15:C15"/>
    <mergeCell ref="B20:C20"/>
    <mergeCell ref="B21:C21"/>
    <mergeCell ref="B6:C6"/>
    <mergeCell ref="B7:C7"/>
    <mergeCell ref="B8:C8"/>
    <mergeCell ref="B14:C14"/>
    <mergeCell ref="B16:C16"/>
    <mergeCell ref="B9:C9"/>
    <mergeCell ref="B10:C10"/>
    <mergeCell ref="B11:C11"/>
    <mergeCell ref="L3:L4"/>
    <mergeCell ref="M3:M4"/>
    <mergeCell ref="A5:C5"/>
    <mergeCell ref="N5:O5"/>
    <mergeCell ref="A23:C23"/>
    <mergeCell ref="B22:C22"/>
    <mergeCell ref="A17:C17"/>
    <mergeCell ref="D17:M17"/>
    <mergeCell ref="B18:C18"/>
    <mergeCell ref="B19:C19"/>
    <mergeCell ref="P5:Q5"/>
    <mergeCell ref="A1:B1"/>
    <mergeCell ref="C1:J1"/>
    <mergeCell ref="K1:M1"/>
    <mergeCell ref="A2:M2"/>
    <mergeCell ref="A3:C4"/>
    <mergeCell ref="D3:D4"/>
    <mergeCell ref="E3:E4"/>
    <mergeCell ref="F3:J3"/>
    <mergeCell ref="K3:K4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44"/>
  <sheetViews>
    <sheetView topLeftCell="A13" zoomScale="80" zoomScaleNormal="80" workbookViewId="0">
      <selection activeCell="T6" sqref="T6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.140625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45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02" t="s">
        <v>18</v>
      </c>
      <c r="O5" s="202"/>
      <c r="P5" s="202" t="s">
        <v>17</v>
      </c>
      <c r="Q5" s="202"/>
    </row>
    <row r="6" spans="1:20" ht="37.5" customHeight="1">
      <c r="A6" s="27">
        <v>1</v>
      </c>
      <c r="B6" s="190" t="s">
        <v>16</v>
      </c>
      <c r="C6" s="191"/>
      <c r="D6" s="54"/>
      <c r="E6" s="99">
        <v>21</v>
      </c>
      <c r="F6" s="99"/>
      <c r="G6" s="99">
        <v>20</v>
      </c>
      <c r="H6" s="99">
        <v>1</v>
      </c>
      <c r="I6" s="99"/>
      <c r="J6" s="99">
        <v>21</v>
      </c>
      <c r="K6" s="99"/>
      <c r="L6" s="99"/>
      <c r="M6" s="99">
        <v>3</v>
      </c>
      <c r="N6" s="21">
        <f t="shared" ref="N6:N16" si="0">D6+E6</f>
        <v>21</v>
      </c>
      <c r="O6" s="21">
        <f t="shared" ref="O6:O16" si="1">J6+K6+L6</f>
        <v>21</v>
      </c>
      <c r="P6" s="21">
        <f t="shared" ref="P6:P16" si="2">J6</f>
        <v>21</v>
      </c>
      <c r="Q6" s="21">
        <f t="shared" ref="Q6:Q16" si="3">F6+G6+H6+I6</f>
        <v>21</v>
      </c>
      <c r="R6" s="22"/>
      <c r="S6" s="22"/>
      <c r="T6" s="22"/>
    </row>
    <row r="7" spans="1:20" ht="32.25" customHeight="1">
      <c r="A7" s="27">
        <v>2</v>
      </c>
      <c r="B7" s="190" t="s">
        <v>15</v>
      </c>
      <c r="C7" s="191"/>
      <c r="D7" s="54"/>
      <c r="E7" s="99">
        <v>7</v>
      </c>
      <c r="F7" s="99"/>
      <c r="G7" s="99">
        <v>5</v>
      </c>
      <c r="H7" s="99"/>
      <c r="I7" s="99"/>
      <c r="J7" s="99">
        <v>5</v>
      </c>
      <c r="K7" s="99"/>
      <c r="L7" s="99">
        <v>2</v>
      </c>
      <c r="M7" s="99">
        <v>1</v>
      </c>
      <c r="N7" s="21">
        <f t="shared" si="0"/>
        <v>7</v>
      </c>
      <c r="O7" s="21">
        <f t="shared" si="1"/>
        <v>7</v>
      </c>
      <c r="P7" s="21">
        <f t="shared" si="2"/>
        <v>5</v>
      </c>
      <c r="Q7" s="21">
        <f t="shared" si="3"/>
        <v>5</v>
      </c>
    </row>
    <row r="8" spans="1:20" ht="32.25" customHeight="1">
      <c r="A8" s="27">
        <v>3</v>
      </c>
      <c r="B8" s="190" t="s">
        <v>14</v>
      </c>
      <c r="C8" s="191"/>
      <c r="D8" s="54"/>
      <c r="E8" s="99">
        <v>4</v>
      </c>
      <c r="F8" s="99"/>
      <c r="G8" s="99">
        <v>4</v>
      </c>
      <c r="H8" s="99"/>
      <c r="I8" s="99"/>
      <c r="J8" s="99">
        <v>4</v>
      </c>
      <c r="K8" s="99"/>
      <c r="L8" s="99"/>
      <c r="M8" s="99"/>
      <c r="N8" s="21">
        <f t="shared" si="0"/>
        <v>4</v>
      </c>
      <c r="O8" s="21">
        <f t="shared" si="1"/>
        <v>4</v>
      </c>
      <c r="P8" s="21">
        <f t="shared" si="2"/>
        <v>4</v>
      </c>
      <c r="Q8" s="21">
        <f t="shared" si="3"/>
        <v>4</v>
      </c>
    </row>
    <row r="9" spans="1:20" ht="51.75" customHeight="1">
      <c r="A9" s="27">
        <v>4</v>
      </c>
      <c r="B9" s="190" t="s">
        <v>13</v>
      </c>
      <c r="C9" s="191"/>
      <c r="D9" s="54"/>
      <c r="E9" s="99">
        <v>2</v>
      </c>
      <c r="F9" s="99">
        <v>2</v>
      </c>
      <c r="G9" s="99"/>
      <c r="H9" s="99"/>
      <c r="I9" s="99"/>
      <c r="J9" s="99">
        <v>2</v>
      </c>
      <c r="K9" s="99"/>
      <c r="L9" s="99"/>
      <c r="M9" s="99">
        <v>1</v>
      </c>
      <c r="N9" s="21">
        <f t="shared" si="0"/>
        <v>2</v>
      </c>
      <c r="O9" s="21">
        <f t="shared" si="1"/>
        <v>2</v>
      </c>
      <c r="P9" s="21">
        <f t="shared" si="2"/>
        <v>2</v>
      </c>
      <c r="Q9" s="21">
        <f t="shared" si="3"/>
        <v>2</v>
      </c>
    </row>
    <row r="10" spans="1:20" ht="37.5" customHeight="1">
      <c r="A10" s="27">
        <v>5</v>
      </c>
      <c r="B10" s="190" t="s">
        <v>12</v>
      </c>
      <c r="C10" s="191"/>
      <c r="D10" s="54"/>
      <c r="E10" s="99">
        <v>29</v>
      </c>
      <c r="F10" s="99"/>
      <c r="G10" s="99">
        <v>29</v>
      </c>
      <c r="H10" s="99"/>
      <c r="I10" s="99"/>
      <c r="J10" s="99">
        <v>29</v>
      </c>
      <c r="K10" s="99"/>
      <c r="L10" s="99"/>
      <c r="M10" s="99"/>
      <c r="N10" s="21">
        <f t="shared" si="0"/>
        <v>29</v>
      </c>
      <c r="O10" s="21">
        <f t="shared" si="1"/>
        <v>29</v>
      </c>
      <c r="P10" s="21">
        <f t="shared" si="2"/>
        <v>29</v>
      </c>
      <c r="Q10" s="21">
        <f t="shared" si="3"/>
        <v>29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2</v>
      </c>
      <c r="F11" s="99"/>
      <c r="G11" s="99">
        <v>2</v>
      </c>
      <c r="H11" s="99"/>
      <c r="I11" s="99"/>
      <c r="J11" s="99">
        <v>2</v>
      </c>
      <c r="K11" s="99"/>
      <c r="L11" s="99"/>
      <c r="M11" s="99"/>
      <c r="N11" s="21">
        <f t="shared" si="0"/>
        <v>2</v>
      </c>
      <c r="O11" s="21">
        <f t="shared" si="1"/>
        <v>2</v>
      </c>
      <c r="P11" s="21">
        <f t="shared" si="2"/>
        <v>2</v>
      </c>
      <c r="Q11" s="21">
        <f t="shared" si="3"/>
        <v>2</v>
      </c>
    </row>
    <row r="12" spans="1:20" ht="44.25" customHeight="1">
      <c r="A12" s="17">
        <v>7</v>
      </c>
      <c r="B12" s="195" t="s">
        <v>10</v>
      </c>
      <c r="C12" s="196"/>
      <c r="D12" s="54"/>
      <c r="E12" s="99"/>
      <c r="F12" s="99"/>
      <c r="G12" s="99"/>
      <c r="H12" s="99"/>
      <c r="I12" s="99"/>
      <c r="J12" s="99"/>
      <c r="K12" s="99"/>
      <c r="L12" s="99"/>
      <c r="M12" s="99"/>
      <c r="N12" s="21">
        <f t="shared" si="0"/>
        <v>0</v>
      </c>
      <c r="O12" s="21">
        <f t="shared" si="1"/>
        <v>0</v>
      </c>
      <c r="P12" s="21">
        <f t="shared" si="2"/>
        <v>0</v>
      </c>
      <c r="Q12" s="21">
        <f t="shared" si="3"/>
        <v>0</v>
      </c>
    </row>
    <row r="13" spans="1:20" ht="51" customHeight="1">
      <c r="A13" s="17">
        <v>8</v>
      </c>
      <c r="B13" s="195" t="s">
        <v>9</v>
      </c>
      <c r="C13" s="196"/>
      <c r="D13" s="54"/>
      <c r="E13" s="99"/>
      <c r="F13" s="99"/>
      <c r="G13" s="99"/>
      <c r="H13" s="99"/>
      <c r="I13" s="99"/>
      <c r="J13" s="99"/>
      <c r="K13" s="99"/>
      <c r="L13" s="99"/>
      <c r="M13" s="99"/>
      <c r="N13" s="21">
        <f t="shared" si="0"/>
        <v>0</v>
      </c>
      <c r="O13" s="21">
        <f t="shared" si="1"/>
        <v>0</v>
      </c>
      <c r="P13" s="21">
        <f t="shared" si="2"/>
        <v>0</v>
      </c>
      <c r="Q13" s="21">
        <f t="shared" si="3"/>
        <v>0</v>
      </c>
    </row>
    <row r="14" spans="1:20" ht="34.5" customHeight="1">
      <c r="A14" s="17">
        <v>9</v>
      </c>
      <c r="B14" s="156" t="s">
        <v>8</v>
      </c>
      <c r="C14" s="157"/>
      <c r="D14" s="74"/>
      <c r="E14" s="99">
        <v>29</v>
      </c>
      <c r="F14" s="99"/>
      <c r="G14" s="99">
        <v>29</v>
      </c>
      <c r="H14" s="99"/>
      <c r="I14" s="99"/>
      <c r="J14" s="99">
        <v>29</v>
      </c>
      <c r="K14" s="99"/>
      <c r="L14" s="99"/>
      <c r="M14" s="99"/>
      <c r="N14" s="21">
        <f t="shared" si="0"/>
        <v>29</v>
      </c>
      <c r="O14" s="21">
        <f t="shared" si="1"/>
        <v>29</v>
      </c>
      <c r="P14" s="21">
        <f t="shared" si="2"/>
        <v>29</v>
      </c>
      <c r="Q14" s="21">
        <f t="shared" si="3"/>
        <v>29</v>
      </c>
    </row>
    <row r="15" spans="1:20" ht="34.5" customHeight="1">
      <c r="A15" s="17">
        <v>10</v>
      </c>
      <c r="B15" s="229" t="s">
        <v>7</v>
      </c>
      <c r="C15" s="230"/>
      <c r="D15" s="74">
        <v>1</v>
      </c>
      <c r="E15" s="99">
        <v>8</v>
      </c>
      <c r="F15" s="99">
        <v>4</v>
      </c>
      <c r="G15" s="99">
        <v>3</v>
      </c>
      <c r="H15" s="99"/>
      <c r="I15" s="99"/>
      <c r="J15" s="99">
        <v>7</v>
      </c>
      <c r="K15" s="99"/>
      <c r="L15" s="99">
        <v>2</v>
      </c>
      <c r="M15" s="99">
        <v>3</v>
      </c>
      <c r="N15" s="21">
        <f t="shared" si="0"/>
        <v>9</v>
      </c>
      <c r="O15" s="21">
        <f t="shared" si="1"/>
        <v>9</v>
      </c>
      <c r="P15" s="21">
        <f t="shared" si="2"/>
        <v>7</v>
      </c>
      <c r="Q15" s="21">
        <f t="shared" si="3"/>
        <v>7</v>
      </c>
    </row>
    <row r="16" spans="1:20" ht="76.5" customHeight="1" thickBot="1">
      <c r="A16" s="17">
        <v>11</v>
      </c>
      <c r="B16" s="231" t="s">
        <v>32</v>
      </c>
      <c r="C16" s="232"/>
      <c r="D16" s="100"/>
      <c r="E16" s="99"/>
      <c r="F16" s="99"/>
      <c r="G16" s="99"/>
      <c r="H16" s="99"/>
      <c r="I16" s="99"/>
      <c r="J16" s="99"/>
      <c r="K16" s="99"/>
      <c r="L16" s="99"/>
      <c r="M16" s="99"/>
      <c r="N16" s="21">
        <f t="shared" si="0"/>
        <v>0</v>
      </c>
      <c r="O16" s="21">
        <f t="shared" si="1"/>
        <v>0</v>
      </c>
      <c r="P16" s="21">
        <f t="shared" si="2"/>
        <v>0</v>
      </c>
      <c r="Q16" s="21">
        <f t="shared" si="3"/>
        <v>0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100"/>
      <c r="E18" s="99"/>
      <c r="F18" s="99"/>
      <c r="G18" s="99"/>
      <c r="H18" s="99"/>
      <c r="I18" s="99"/>
      <c r="J18" s="99"/>
      <c r="K18" s="99"/>
      <c r="L18" s="99"/>
      <c r="M18" s="99"/>
      <c r="N18" s="21">
        <f>D18+E18</f>
        <v>0</v>
      </c>
      <c r="O18" s="21">
        <f>J18+K18+L18</f>
        <v>0</v>
      </c>
      <c r="P18" s="21">
        <f>J18</f>
        <v>0</v>
      </c>
      <c r="Q18" s="21">
        <f>F18+G18+H18+I18</f>
        <v>0</v>
      </c>
    </row>
    <row r="19" spans="1:23" ht="34.5" customHeight="1">
      <c r="A19" s="24">
        <v>2</v>
      </c>
      <c r="B19" s="211" t="s">
        <v>4</v>
      </c>
      <c r="C19" s="212"/>
      <c r="D19" s="74"/>
      <c r="E19" s="99">
        <v>56</v>
      </c>
      <c r="F19" s="99">
        <v>31</v>
      </c>
      <c r="G19" s="99">
        <v>19</v>
      </c>
      <c r="H19" s="99"/>
      <c r="I19" s="99">
        <v>2</v>
      </c>
      <c r="J19" s="99">
        <v>52</v>
      </c>
      <c r="K19" s="99"/>
      <c r="L19" s="99">
        <v>4</v>
      </c>
      <c r="M19" s="99">
        <v>2</v>
      </c>
      <c r="N19" s="21">
        <f>D19+E19</f>
        <v>56</v>
      </c>
      <c r="O19" s="21">
        <f>J19+K19+L19</f>
        <v>56</v>
      </c>
      <c r="P19" s="21">
        <f>J19</f>
        <v>52</v>
      </c>
      <c r="Q19" s="21">
        <f>F19+G19+H19+I19</f>
        <v>52</v>
      </c>
      <c r="R19" s="22"/>
      <c r="S19" s="22"/>
      <c r="T19" s="22"/>
      <c r="U19" s="22"/>
      <c r="V19" s="22"/>
      <c r="W19" s="22"/>
    </row>
    <row r="20" spans="1:23" ht="27.75" customHeight="1">
      <c r="A20" s="17">
        <v>3</v>
      </c>
      <c r="B20" s="190" t="s">
        <v>3</v>
      </c>
      <c r="C20" s="191"/>
      <c r="D20" s="75"/>
      <c r="E20" s="99"/>
      <c r="F20" s="99"/>
      <c r="G20" s="99"/>
      <c r="H20" s="99"/>
      <c r="I20" s="99"/>
      <c r="J20" s="99"/>
      <c r="K20" s="99"/>
      <c r="L20" s="99"/>
      <c r="M20" s="99"/>
      <c r="N20" s="21">
        <f>D20+E20</f>
        <v>0</v>
      </c>
      <c r="O20" s="21">
        <f>J20+K20+L20</f>
        <v>0</v>
      </c>
      <c r="P20" s="21">
        <f>J20</f>
        <v>0</v>
      </c>
      <c r="Q20" s="21">
        <f>F20+G20+H20+I20</f>
        <v>0</v>
      </c>
      <c r="R20" s="22"/>
      <c r="S20" s="22"/>
      <c r="T20" s="22"/>
      <c r="U20" s="22"/>
      <c r="V20" s="22"/>
      <c r="W20" s="22"/>
    </row>
    <row r="21" spans="1:23" ht="26.25" customHeight="1">
      <c r="A21" s="23">
        <v>4</v>
      </c>
      <c r="B21" s="190" t="s">
        <v>2</v>
      </c>
      <c r="C21" s="191"/>
      <c r="D21" s="54"/>
      <c r="E21" s="99">
        <v>2</v>
      </c>
      <c r="F21" s="99"/>
      <c r="G21" s="99">
        <v>2</v>
      </c>
      <c r="H21" s="99"/>
      <c r="I21" s="99"/>
      <c r="J21" s="99">
        <v>2</v>
      </c>
      <c r="K21" s="99"/>
      <c r="L21" s="99"/>
      <c r="M21" s="99"/>
      <c r="N21" s="21">
        <f>D21+E21</f>
        <v>2</v>
      </c>
      <c r="O21" s="21">
        <f>J21+K21+L21</f>
        <v>2</v>
      </c>
      <c r="P21" s="21">
        <f>J21</f>
        <v>2</v>
      </c>
      <c r="Q21" s="21">
        <f>F21+G21+H21+I21</f>
        <v>2</v>
      </c>
      <c r="R21" s="22"/>
      <c r="S21" s="22"/>
      <c r="T21" s="22"/>
      <c r="U21" s="22"/>
      <c r="V21" s="22"/>
      <c r="W21" s="22"/>
    </row>
    <row r="22" spans="1:23" ht="24.75" customHeight="1">
      <c r="A22" s="17">
        <v>5</v>
      </c>
      <c r="B22" s="206" t="s">
        <v>1</v>
      </c>
      <c r="C22" s="207"/>
      <c r="D22" s="54">
        <v>1</v>
      </c>
      <c r="E22" s="99">
        <v>4</v>
      </c>
      <c r="F22" s="99"/>
      <c r="G22" s="99"/>
      <c r="H22" s="99">
        <v>1</v>
      </c>
      <c r="I22" s="99"/>
      <c r="J22" s="99">
        <v>1</v>
      </c>
      <c r="K22" s="99">
        <v>1</v>
      </c>
      <c r="L22" s="99">
        <v>3</v>
      </c>
      <c r="M22" s="99"/>
      <c r="N22" s="21">
        <f>D22+E22</f>
        <v>5</v>
      </c>
      <c r="O22" s="21">
        <f>J22+K22+L22</f>
        <v>5</v>
      </c>
      <c r="P22" s="21">
        <f>J22</f>
        <v>1</v>
      </c>
      <c r="Q22" s="21">
        <f>F22+G22+H22+I22</f>
        <v>1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2</v>
      </c>
      <c r="E23" s="16">
        <f t="shared" si="4"/>
        <v>164</v>
      </c>
      <c r="F23" s="16">
        <f t="shared" si="4"/>
        <v>37</v>
      </c>
      <c r="G23" s="16">
        <f t="shared" si="4"/>
        <v>113</v>
      </c>
      <c r="H23" s="16">
        <f t="shared" si="4"/>
        <v>2</v>
      </c>
      <c r="I23" s="16">
        <f t="shared" si="4"/>
        <v>2</v>
      </c>
      <c r="J23" s="16">
        <f t="shared" si="4"/>
        <v>154</v>
      </c>
      <c r="K23" s="16">
        <f t="shared" si="4"/>
        <v>1</v>
      </c>
      <c r="L23" s="16">
        <f t="shared" si="4"/>
        <v>11</v>
      </c>
      <c r="M23" s="16">
        <f t="shared" si="4"/>
        <v>10</v>
      </c>
      <c r="N23" s="56">
        <f t="shared" si="4"/>
        <v>166</v>
      </c>
      <c r="O23" s="56">
        <f t="shared" si="4"/>
        <v>166</v>
      </c>
      <c r="P23" s="56">
        <f t="shared" si="4"/>
        <v>154</v>
      </c>
      <c r="Q23" s="56">
        <f t="shared" si="4"/>
        <v>154</v>
      </c>
    </row>
    <row r="26" spans="1:23">
      <c r="C26" s="53"/>
      <c r="K26" s="53"/>
    </row>
    <row r="27" spans="1:23">
      <c r="A27" s="79"/>
      <c r="B27" s="79"/>
      <c r="C27" s="79"/>
      <c r="D27" s="79"/>
    </row>
    <row r="28" spans="1:23">
      <c r="A28" s="79"/>
      <c r="B28" s="79"/>
      <c r="C28" s="79"/>
      <c r="D28" s="79"/>
    </row>
    <row r="29" spans="1:23">
      <c r="A29" s="79"/>
      <c r="B29" s="79"/>
      <c r="C29" s="79"/>
      <c r="D29" s="79"/>
      <c r="N29" s="18"/>
      <c r="O29" s="18"/>
    </row>
    <row r="30" spans="1:23">
      <c r="A30" s="79"/>
      <c r="B30" s="79"/>
      <c r="C30" s="79"/>
      <c r="D30" s="79"/>
      <c r="N30" s="18"/>
      <c r="O30" s="18"/>
    </row>
    <row r="31" spans="1:23">
      <c r="A31" s="79"/>
      <c r="B31" s="79"/>
      <c r="C31" s="79"/>
      <c r="D31" s="79"/>
    </row>
    <row r="32" spans="1:23">
      <c r="A32" s="79"/>
      <c r="B32" s="79"/>
      <c r="C32" s="79"/>
      <c r="D32" s="79"/>
    </row>
    <row r="33" spans="1:17">
      <c r="A33" s="79"/>
      <c r="B33" s="79"/>
      <c r="C33" s="79"/>
      <c r="D33" s="79"/>
    </row>
    <row r="34" spans="1:17">
      <c r="A34" s="79"/>
      <c r="B34" s="79"/>
      <c r="C34" s="79"/>
      <c r="D34" s="79"/>
      <c r="Q34" s="18"/>
    </row>
    <row r="35" spans="1:17">
      <c r="Q35" s="18"/>
    </row>
    <row r="38" spans="1:17">
      <c r="N38" s="18"/>
      <c r="O38" s="18"/>
      <c r="P38" s="18"/>
      <c r="Q38" s="18"/>
    </row>
    <row r="39" spans="1:17">
      <c r="C39" s="18" t="s">
        <v>35</v>
      </c>
      <c r="N39" s="18"/>
      <c r="O39" s="18"/>
      <c r="P39" s="18"/>
      <c r="Q39" s="18"/>
    </row>
    <row r="40" spans="1:17">
      <c r="C40" s="18" t="s">
        <v>35</v>
      </c>
      <c r="N40" s="18"/>
      <c r="O40" s="18"/>
      <c r="P40" s="18"/>
      <c r="Q40" s="18"/>
    </row>
    <row r="41" spans="1:17">
      <c r="C41" s="18" t="s">
        <v>35</v>
      </c>
      <c r="N41" s="18"/>
      <c r="O41" s="18"/>
      <c r="P41" s="18"/>
      <c r="Q41" s="18"/>
    </row>
    <row r="42" spans="1:17">
      <c r="N42" s="18"/>
      <c r="O42" s="18"/>
      <c r="P42" s="18"/>
      <c r="Q42" s="18"/>
    </row>
    <row r="43" spans="1:17">
      <c r="C43" s="18" t="s">
        <v>34</v>
      </c>
      <c r="N43" s="18"/>
      <c r="O43" s="18"/>
      <c r="P43" s="18"/>
      <c r="Q43" s="18"/>
    </row>
    <row r="44" spans="1:17">
      <c r="N44" s="18"/>
      <c r="O44" s="18"/>
      <c r="P44" s="18"/>
      <c r="Q44" s="18"/>
    </row>
  </sheetData>
  <mergeCells count="33">
    <mergeCell ref="B8:C8"/>
    <mergeCell ref="B13:C13"/>
    <mergeCell ref="B14:C14"/>
    <mergeCell ref="A1:B1"/>
    <mergeCell ref="C1:J1"/>
    <mergeCell ref="A5:C5"/>
    <mergeCell ref="B6:C6"/>
    <mergeCell ref="B7:C7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B15:C15"/>
    <mergeCell ref="B16:C16"/>
    <mergeCell ref="B9:C9"/>
    <mergeCell ref="B10:C10"/>
    <mergeCell ref="B11:C11"/>
    <mergeCell ref="B12:C12"/>
    <mergeCell ref="N5:O5"/>
    <mergeCell ref="P5:Q5"/>
    <mergeCell ref="A23:C23"/>
    <mergeCell ref="B22:C22"/>
    <mergeCell ref="A17:C17"/>
    <mergeCell ref="D17:M17"/>
    <mergeCell ref="B18:C18"/>
    <mergeCell ref="B19:C19"/>
    <mergeCell ref="B20:C20"/>
    <mergeCell ref="B21:C21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W34"/>
  <sheetViews>
    <sheetView topLeftCell="A13" zoomScale="80" zoomScaleNormal="80" workbookViewId="0">
      <selection activeCell="T6" sqref="T6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.140625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44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02" t="s">
        <v>18</v>
      </c>
      <c r="O5" s="202"/>
      <c r="P5" s="202" t="s">
        <v>17</v>
      </c>
      <c r="Q5" s="202"/>
    </row>
    <row r="6" spans="1:20" ht="37.5" customHeight="1">
      <c r="A6" s="27">
        <v>1</v>
      </c>
      <c r="B6" s="190" t="s">
        <v>16</v>
      </c>
      <c r="C6" s="191"/>
      <c r="D6" s="54">
        <v>0</v>
      </c>
      <c r="E6" s="99">
        <v>29</v>
      </c>
      <c r="F6" s="99">
        <v>1</v>
      </c>
      <c r="G6" s="99">
        <v>28</v>
      </c>
      <c r="H6" s="99">
        <v>0</v>
      </c>
      <c r="I6" s="99">
        <v>0</v>
      </c>
      <c r="J6" s="99">
        <v>29</v>
      </c>
      <c r="K6" s="99">
        <v>0</v>
      </c>
      <c r="L6" s="99">
        <v>0</v>
      </c>
      <c r="M6" s="99">
        <v>7</v>
      </c>
      <c r="N6" s="21">
        <f t="shared" ref="N6:N16" si="0">D6+E6</f>
        <v>29</v>
      </c>
      <c r="O6" s="21">
        <f t="shared" ref="O6:O16" si="1">J6+K6+L6</f>
        <v>29</v>
      </c>
      <c r="P6" s="21">
        <f t="shared" ref="P6:P16" si="2">J6</f>
        <v>29</v>
      </c>
      <c r="Q6" s="21">
        <f t="shared" ref="Q6:Q16" si="3">F6+G6+H6+I6</f>
        <v>29</v>
      </c>
      <c r="R6" s="22"/>
      <c r="S6" s="22"/>
      <c r="T6" s="22"/>
    </row>
    <row r="7" spans="1:20" ht="32.25" customHeight="1">
      <c r="A7" s="27">
        <v>2</v>
      </c>
      <c r="B7" s="190" t="s">
        <v>15</v>
      </c>
      <c r="C7" s="191"/>
      <c r="D7" s="54">
        <v>0</v>
      </c>
      <c r="E7" s="99">
        <v>19</v>
      </c>
      <c r="F7" s="99">
        <v>1</v>
      </c>
      <c r="G7" s="99">
        <v>16</v>
      </c>
      <c r="H7" s="99">
        <v>2</v>
      </c>
      <c r="I7" s="99">
        <v>0</v>
      </c>
      <c r="J7" s="99">
        <v>19</v>
      </c>
      <c r="K7" s="99">
        <v>0</v>
      </c>
      <c r="L7" s="99">
        <v>0</v>
      </c>
      <c r="M7" s="99">
        <v>5</v>
      </c>
      <c r="N7" s="21">
        <f t="shared" si="0"/>
        <v>19</v>
      </c>
      <c r="O7" s="21">
        <f t="shared" si="1"/>
        <v>19</v>
      </c>
      <c r="P7" s="21">
        <f t="shared" si="2"/>
        <v>19</v>
      </c>
      <c r="Q7" s="21">
        <f t="shared" si="3"/>
        <v>19</v>
      </c>
    </row>
    <row r="8" spans="1:20" ht="32.25" customHeight="1">
      <c r="A8" s="27">
        <v>3</v>
      </c>
      <c r="B8" s="190" t="s">
        <v>14</v>
      </c>
      <c r="C8" s="191"/>
      <c r="D8" s="54">
        <v>0</v>
      </c>
      <c r="E8" s="99">
        <v>4</v>
      </c>
      <c r="F8" s="99">
        <v>0</v>
      </c>
      <c r="G8" s="99">
        <v>4</v>
      </c>
      <c r="H8" s="99">
        <v>0</v>
      </c>
      <c r="I8" s="99">
        <v>0</v>
      </c>
      <c r="J8" s="99">
        <v>4</v>
      </c>
      <c r="K8" s="99">
        <v>0</v>
      </c>
      <c r="L8" s="99">
        <v>0</v>
      </c>
      <c r="M8" s="99">
        <v>0</v>
      </c>
      <c r="N8" s="21">
        <f t="shared" si="0"/>
        <v>4</v>
      </c>
      <c r="O8" s="21">
        <f t="shared" si="1"/>
        <v>4</v>
      </c>
      <c r="P8" s="21">
        <f t="shared" si="2"/>
        <v>4</v>
      </c>
      <c r="Q8" s="21">
        <f t="shared" si="3"/>
        <v>4</v>
      </c>
    </row>
    <row r="9" spans="1:20" ht="51.75" customHeight="1">
      <c r="A9" s="27">
        <v>4</v>
      </c>
      <c r="B9" s="190" t="s">
        <v>13</v>
      </c>
      <c r="C9" s="191"/>
      <c r="D9" s="54">
        <v>0</v>
      </c>
      <c r="E9" s="99">
        <v>21</v>
      </c>
      <c r="F9" s="99">
        <v>13</v>
      </c>
      <c r="G9" s="99">
        <v>8</v>
      </c>
      <c r="H9" s="99">
        <v>0</v>
      </c>
      <c r="I9" s="99">
        <v>0</v>
      </c>
      <c r="J9" s="99">
        <v>21</v>
      </c>
      <c r="K9" s="99">
        <v>0</v>
      </c>
      <c r="L9" s="99">
        <v>0</v>
      </c>
      <c r="M9" s="99">
        <v>0</v>
      </c>
      <c r="N9" s="21">
        <f t="shared" si="0"/>
        <v>21</v>
      </c>
      <c r="O9" s="21">
        <f t="shared" si="1"/>
        <v>21</v>
      </c>
      <c r="P9" s="21">
        <f t="shared" si="2"/>
        <v>21</v>
      </c>
      <c r="Q9" s="21">
        <f t="shared" si="3"/>
        <v>21</v>
      </c>
    </row>
    <row r="10" spans="1:20" ht="37.5" customHeight="1">
      <c r="A10" s="27">
        <v>5</v>
      </c>
      <c r="B10" s="190" t="s">
        <v>12</v>
      </c>
      <c r="C10" s="191"/>
      <c r="D10" s="54">
        <v>0</v>
      </c>
      <c r="E10" s="99">
        <v>42</v>
      </c>
      <c r="F10" s="99">
        <v>3</v>
      </c>
      <c r="G10" s="99">
        <v>39</v>
      </c>
      <c r="H10" s="99">
        <v>0</v>
      </c>
      <c r="I10" s="99">
        <v>0</v>
      </c>
      <c r="J10" s="99">
        <v>42</v>
      </c>
      <c r="K10" s="99">
        <v>0</v>
      </c>
      <c r="L10" s="99">
        <v>0</v>
      </c>
      <c r="M10" s="99">
        <v>0</v>
      </c>
      <c r="N10" s="21">
        <f t="shared" si="0"/>
        <v>42</v>
      </c>
      <c r="O10" s="21">
        <f t="shared" si="1"/>
        <v>42</v>
      </c>
      <c r="P10" s="21">
        <f t="shared" si="2"/>
        <v>42</v>
      </c>
      <c r="Q10" s="21">
        <f t="shared" si="3"/>
        <v>42</v>
      </c>
    </row>
    <row r="11" spans="1:20" ht="63.75" customHeight="1">
      <c r="A11" s="17">
        <v>6</v>
      </c>
      <c r="B11" s="195" t="s">
        <v>11</v>
      </c>
      <c r="C11" s="196"/>
      <c r="D11" s="54">
        <v>0</v>
      </c>
      <c r="E11" s="99">
        <v>0</v>
      </c>
      <c r="F11" s="99">
        <v>0</v>
      </c>
      <c r="G11" s="99">
        <v>0</v>
      </c>
      <c r="H11" s="99">
        <v>0</v>
      </c>
      <c r="I11" s="99">
        <v>0</v>
      </c>
      <c r="J11" s="99">
        <v>0</v>
      </c>
      <c r="K11" s="99">
        <v>0</v>
      </c>
      <c r="L11" s="99">
        <v>0</v>
      </c>
      <c r="M11" s="99">
        <v>0</v>
      </c>
      <c r="N11" s="21">
        <f t="shared" si="0"/>
        <v>0</v>
      </c>
      <c r="O11" s="21">
        <f t="shared" si="1"/>
        <v>0</v>
      </c>
      <c r="P11" s="21">
        <f t="shared" si="2"/>
        <v>0</v>
      </c>
      <c r="Q11" s="21">
        <f t="shared" si="3"/>
        <v>0</v>
      </c>
    </row>
    <row r="12" spans="1:20" ht="44.25" customHeight="1">
      <c r="A12" s="17">
        <v>7</v>
      </c>
      <c r="B12" s="195" t="s">
        <v>10</v>
      </c>
      <c r="C12" s="196"/>
      <c r="D12" s="54">
        <v>0</v>
      </c>
      <c r="E12" s="99">
        <v>1</v>
      </c>
      <c r="F12" s="99">
        <v>0</v>
      </c>
      <c r="G12" s="99">
        <v>1</v>
      </c>
      <c r="H12" s="99">
        <v>0</v>
      </c>
      <c r="I12" s="99">
        <v>0</v>
      </c>
      <c r="J12" s="99">
        <v>1</v>
      </c>
      <c r="K12" s="99">
        <v>0</v>
      </c>
      <c r="L12" s="99">
        <v>0</v>
      </c>
      <c r="M12" s="99">
        <v>0</v>
      </c>
      <c r="N12" s="21">
        <f t="shared" si="0"/>
        <v>1</v>
      </c>
      <c r="O12" s="21">
        <f t="shared" si="1"/>
        <v>1</v>
      </c>
      <c r="P12" s="21">
        <f t="shared" si="2"/>
        <v>1</v>
      </c>
      <c r="Q12" s="21">
        <f t="shared" si="3"/>
        <v>1</v>
      </c>
    </row>
    <row r="13" spans="1:20" ht="51" customHeight="1">
      <c r="A13" s="17">
        <v>8</v>
      </c>
      <c r="B13" s="195" t="s">
        <v>9</v>
      </c>
      <c r="C13" s="196"/>
      <c r="D13" s="54">
        <v>0</v>
      </c>
      <c r="E13" s="99">
        <v>0</v>
      </c>
      <c r="F13" s="99">
        <v>0</v>
      </c>
      <c r="G13" s="99">
        <v>0</v>
      </c>
      <c r="H13" s="99">
        <v>0</v>
      </c>
      <c r="I13" s="99">
        <v>0</v>
      </c>
      <c r="J13" s="99">
        <v>0</v>
      </c>
      <c r="K13" s="99">
        <v>0</v>
      </c>
      <c r="L13" s="99">
        <v>0</v>
      </c>
      <c r="M13" s="99">
        <v>0</v>
      </c>
      <c r="N13" s="21">
        <f t="shared" si="0"/>
        <v>0</v>
      </c>
      <c r="O13" s="21">
        <f t="shared" si="1"/>
        <v>0</v>
      </c>
      <c r="P13" s="21">
        <f t="shared" si="2"/>
        <v>0</v>
      </c>
      <c r="Q13" s="21">
        <f t="shared" si="3"/>
        <v>0</v>
      </c>
    </row>
    <row r="14" spans="1:20" ht="34.5" customHeight="1">
      <c r="A14" s="17">
        <v>9</v>
      </c>
      <c r="B14" s="156" t="s">
        <v>8</v>
      </c>
      <c r="C14" s="157"/>
      <c r="D14" s="74">
        <v>0</v>
      </c>
      <c r="E14" s="99">
        <v>73</v>
      </c>
      <c r="F14" s="99">
        <v>1</v>
      </c>
      <c r="G14" s="99">
        <v>71</v>
      </c>
      <c r="H14" s="99">
        <v>1</v>
      </c>
      <c r="I14" s="99">
        <v>0</v>
      </c>
      <c r="J14" s="99">
        <v>73</v>
      </c>
      <c r="K14" s="99">
        <v>0</v>
      </c>
      <c r="L14" s="99">
        <v>0</v>
      </c>
      <c r="M14" s="99">
        <v>0</v>
      </c>
      <c r="N14" s="21">
        <f t="shared" si="0"/>
        <v>73</v>
      </c>
      <c r="O14" s="21">
        <f t="shared" si="1"/>
        <v>73</v>
      </c>
      <c r="P14" s="21">
        <f t="shared" si="2"/>
        <v>73</v>
      </c>
      <c r="Q14" s="21">
        <f t="shared" si="3"/>
        <v>73</v>
      </c>
    </row>
    <row r="15" spans="1:20" ht="70.5" customHeight="1">
      <c r="A15" s="17">
        <v>10</v>
      </c>
      <c r="B15" s="156" t="s">
        <v>7</v>
      </c>
      <c r="C15" s="157"/>
      <c r="D15" s="74">
        <v>1</v>
      </c>
      <c r="E15" s="99">
        <v>7</v>
      </c>
      <c r="F15" s="99">
        <v>6</v>
      </c>
      <c r="G15" s="99">
        <v>0</v>
      </c>
      <c r="H15" s="99">
        <v>0</v>
      </c>
      <c r="I15" s="99">
        <v>0</v>
      </c>
      <c r="J15" s="99">
        <v>6</v>
      </c>
      <c r="K15" s="99">
        <v>0</v>
      </c>
      <c r="L15" s="99">
        <v>2</v>
      </c>
      <c r="M15" s="99">
        <v>4</v>
      </c>
      <c r="N15" s="21">
        <f t="shared" si="0"/>
        <v>8</v>
      </c>
      <c r="O15" s="21">
        <f t="shared" si="1"/>
        <v>8</v>
      </c>
      <c r="P15" s="21">
        <f t="shared" si="2"/>
        <v>6</v>
      </c>
      <c r="Q15" s="21">
        <f t="shared" si="3"/>
        <v>6</v>
      </c>
    </row>
    <row r="16" spans="1:20" ht="45" customHeight="1">
      <c r="A16" s="17">
        <v>11</v>
      </c>
      <c r="B16" s="156" t="s">
        <v>32</v>
      </c>
      <c r="C16" s="157"/>
      <c r="D16" s="100">
        <v>0</v>
      </c>
      <c r="E16" s="99">
        <v>0</v>
      </c>
      <c r="F16" s="99">
        <v>0</v>
      </c>
      <c r="G16" s="99">
        <v>0</v>
      </c>
      <c r="H16" s="99">
        <v>0</v>
      </c>
      <c r="I16" s="99">
        <v>0</v>
      </c>
      <c r="J16" s="99">
        <v>0</v>
      </c>
      <c r="K16" s="99">
        <v>0</v>
      </c>
      <c r="L16" s="99">
        <v>0</v>
      </c>
      <c r="M16" s="99">
        <v>0</v>
      </c>
      <c r="N16" s="21">
        <f t="shared" si="0"/>
        <v>0</v>
      </c>
      <c r="O16" s="21">
        <f t="shared" si="1"/>
        <v>0</v>
      </c>
      <c r="P16" s="21">
        <f t="shared" si="2"/>
        <v>0</v>
      </c>
      <c r="Q16" s="21">
        <f t="shared" si="3"/>
        <v>0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100">
        <v>1</v>
      </c>
      <c r="E18" s="99">
        <v>7</v>
      </c>
      <c r="F18" s="99">
        <v>0</v>
      </c>
      <c r="G18" s="99">
        <v>8</v>
      </c>
      <c r="H18" s="99">
        <v>0</v>
      </c>
      <c r="I18" s="99">
        <v>0</v>
      </c>
      <c r="J18" s="99">
        <v>8</v>
      </c>
      <c r="K18" s="99">
        <v>0</v>
      </c>
      <c r="L18" s="99">
        <v>0</v>
      </c>
      <c r="M18" s="99">
        <v>0</v>
      </c>
      <c r="N18" s="21">
        <f>D18+E18</f>
        <v>8</v>
      </c>
      <c r="O18" s="21">
        <f>J18+K18+L18</f>
        <v>8</v>
      </c>
      <c r="P18" s="21">
        <f>J18</f>
        <v>8</v>
      </c>
      <c r="Q18" s="21">
        <f>F18+G18+H18+I18</f>
        <v>8</v>
      </c>
    </row>
    <row r="19" spans="1:23" ht="34.5" customHeight="1">
      <c r="A19" s="24">
        <v>2</v>
      </c>
      <c r="B19" s="211" t="s">
        <v>4</v>
      </c>
      <c r="C19" s="212"/>
      <c r="D19" s="74">
        <v>3</v>
      </c>
      <c r="E19" s="99">
        <v>42</v>
      </c>
      <c r="F19" s="99">
        <v>7</v>
      </c>
      <c r="G19" s="99">
        <v>27</v>
      </c>
      <c r="H19" s="99">
        <v>2</v>
      </c>
      <c r="I19" s="99">
        <v>1</v>
      </c>
      <c r="J19" s="99">
        <v>37</v>
      </c>
      <c r="K19" s="99">
        <v>2</v>
      </c>
      <c r="L19" s="99">
        <v>6</v>
      </c>
      <c r="M19" s="99">
        <v>0</v>
      </c>
      <c r="N19" s="21">
        <f>D19+E19</f>
        <v>45</v>
      </c>
      <c r="O19" s="21">
        <f>J19+K19+L19</f>
        <v>45</v>
      </c>
      <c r="P19" s="21">
        <f>J19</f>
        <v>37</v>
      </c>
      <c r="Q19" s="21">
        <f>F19+G19+H19+I19</f>
        <v>37</v>
      </c>
      <c r="R19" s="22"/>
      <c r="S19" s="22"/>
      <c r="T19" s="22"/>
      <c r="U19" s="22"/>
      <c r="V19" s="22"/>
      <c r="W19" s="22"/>
    </row>
    <row r="20" spans="1:23" ht="27.75" customHeight="1">
      <c r="A20" s="17">
        <v>3</v>
      </c>
      <c r="B20" s="190" t="s">
        <v>3</v>
      </c>
      <c r="C20" s="191"/>
      <c r="D20" s="75">
        <v>0</v>
      </c>
      <c r="E20" s="99">
        <v>5</v>
      </c>
      <c r="F20" s="99">
        <v>0</v>
      </c>
      <c r="G20" s="99">
        <v>5</v>
      </c>
      <c r="H20" s="99">
        <v>0</v>
      </c>
      <c r="I20" s="99">
        <v>0</v>
      </c>
      <c r="J20" s="99">
        <v>5</v>
      </c>
      <c r="K20" s="99">
        <v>0</v>
      </c>
      <c r="L20" s="99">
        <v>0</v>
      </c>
      <c r="M20" s="99">
        <v>0</v>
      </c>
      <c r="N20" s="21">
        <f>D20+E20</f>
        <v>5</v>
      </c>
      <c r="O20" s="21">
        <f>J20+K20+L20</f>
        <v>5</v>
      </c>
      <c r="P20" s="21">
        <f>J20</f>
        <v>5</v>
      </c>
      <c r="Q20" s="21">
        <f>F20+G20+H20+I20</f>
        <v>5</v>
      </c>
      <c r="R20" s="22"/>
      <c r="S20" s="22"/>
      <c r="T20" s="22"/>
      <c r="U20" s="22"/>
      <c r="V20" s="22"/>
      <c r="W20" s="22"/>
    </row>
    <row r="21" spans="1:23" ht="26.25" customHeight="1">
      <c r="A21" s="23">
        <v>4</v>
      </c>
      <c r="B21" s="190" t="s">
        <v>2</v>
      </c>
      <c r="C21" s="191"/>
      <c r="D21" s="54">
        <v>0</v>
      </c>
      <c r="E21" s="99">
        <v>14</v>
      </c>
      <c r="F21" s="99">
        <v>1</v>
      </c>
      <c r="G21" s="99">
        <v>10</v>
      </c>
      <c r="H21" s="99">
        <v>0</v>
      </c>
      <c r="I21" s="99">
        <v>3</v>
      </c>
      <c r="J21" s="99">
        <v>14</v>
      </c>
      <c r="K21" s="99">
        <v>0</v>
      </c>
      <c r="L21" s="99">
        <v>0</v>
      </c>
      <c r="M21" s="99">
        <v>1</v>
      </c>
      <c r="N21" s="21">
        <f>D21+E21</f>
        <v>14</v>
      </c>
      <c r="O21" s="21">
        <f>J21+K21+L21</f>
        <v>14</v>
      </c>
      <c r="P21" s="21">
        <f>J21</f>
        <v>14</v>
      </c>
      <c r="Q21" s="21">
        <f>F21+G21+H21+I21</f>
        <v>14</v>
      </c>
      <c r="R21" s="22"/>
      <c r="S21" s="22"/>
      <c r="T21" s="22"/>
      <c r="U21" s="22"/>
      <c r="V21" s="22"/>
      <c r="W21" s="22"/>
    </row>
    <row r="22" spans="1:23" ht="24.75" customHeight="1">
      <c r="A22" s="17">
        <v>5</v>
      </c>
      <c r="B22" s="206" t="s">
        <v>1</v>
      </c>
      <c r="C22" s="207"/>
      <c r="D22" s="54">
        <v>1</v>
      </c>
      <c r="E22" s="99">
        <v>4</v>
      </c>
      <c r="F22" s="99">
        <v>1</v>
      </c>
      <c r="G22" s="99">
        <v>1</v>
      </c>
      <c r="H22" s="99">
        <v>0</v>
      </c>
      <c r="I22" s="99">
        <v>0</v>
      </c>
      <c r="J22" s="99">
        <v>2</v>
      </c>
      <c r="K22" s="99">
        <v>0</v>
      </c>
      <c r="L22" s="99">
        <v>3</v>
      </c>
      <c r="M22" s="99">
        <v>0</v>
      </c>
      <c r="N22" s="21">
        <f>D22+E22</f>
        <v>5</v>
      </c>
      <c r="O22" s="21">
        <f>J22+K22+L22</f>
        <v>5</v>
      </c>
      <c r="P22" s="21">
        <f>J22</f>
        <v>2</v>
      </c>
      <c r="Q22" s="21">
        <f>F22+G22+H22+I22</f>
        <v>2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6</v>
      </c>
      <c r="E23" s="16">
        <f t="shared" si="4"/>
        <v>268</v>
      </c>
      <c r="F23" s="16">
        <f t="shared" si="4"/>
        <v>34</v>
      </c>
      <c r="G23" s="16">
        <f t="shared" si="4"/>
        <v>218</v>
      </c>
      <c r="H23" s="16">
        <f t="shared" si="4"/>
        <v>5</v>
      </c>
      <c r="I23" s="16">
        <f t="shared" si="4"/>
        <v>4</v>
      </c>
      <c r="J23" s="16">
        <f t="shared" si="4"/>
        <v>261</v>
      </c>
      <c r="K23" s="16">
        <f t="shared" si="4"/>
        <v>2</v>
      </c>
      <c r="L23" s="16">
        <f t="shared" si="4"/>
        <v>11</v>
      </c>
      <c r="M23" s="16">
        <f t="shared" si="4"/>
        <v>17</v>
      </c>
      <c r="N23" s="56">
        <f t="shared" si="4"/>
        <v>274</v>
      </c>
      <c r="O23" s="56">
        <f t="shared" si="4"/>
        <v>274</v>
      </c>
      <c r="P23" s="56">
        <f t="shared" si="4"/>
        <v>261</v>
      </c>
      <c r="Q23" s="56">
        <f t="shared" si="4"/>
        <v>261</v>
      </c>
    </row>
    <row r="25" spans="1:23">
      <c r="C25" s="20"/>
    </row>
    <row r="27" spans="1:23">
      <c r="A27" s="79"/>
      <c r="B27" s="79"/>
      <c r="C27" s="79"/>
      <c r="D27" s="79"/>
    </row>
    <row r="28" spans="1:23">
      <c r="A28" s="79"/>
      <c r="B28" s="79"/>
      <c r="C28" s="79"/>
      <c r="D28" s="79"/>
    </row>
    <row r="29" spans="1:23">
      <c r="A29" s="79"/>
      <c r="B29" s="79"/>
      <c r="C29" s="79"/>
      <c r="D29" s="79"/>
    </row>
    <row r="30" spans="1:23">
      <c r="A30" s="79"/>
      <c r="B30" s="79"/>
      <c r="C30" s="79"/>
      <c r="D30" s="79"/>
    </row>
    <row r="31" spans="1:23">
      <c r="A31" s="79"/>
      <c r="B31" s="79"/>
      <c r="C31" s="79"/>
      <c r="D31" s="79"/>
    </row>
    <row r="32" spans="1:23">
      <c r="A32" s="79"/>
      <c r="B32" s="79"/>
      <c r="C32" s="79"/>
      <c r="D32" s="79"/>
    </row>
    <row r="33" spans="1:4">
      <c r="A33" s="79"/>
      <c r="B33" s="79"/>
      <c r="C33" s="79"/>
      <c r="D33" s="79"/>
    </row>
    <row r="34" spans="1:4">
      <c r="A34" s="79"/>
      <c r="B34" s="79"/>
      <c r="C34" s="79"/>
      <c r="D34" s="79"/>
    </row>
  </sheetData>
  <mergeCells count="33">
    <mergeCell ref="B8:C8"/>
    <mergeCell ref="B13:C13"/>
    <mergeCell ref="B14:C14"/>
    <mergeCell ref="A1:B1"/>
    <mergeCell ref="C1:J1"/>
    <mergeCell ref="A5:C5"/>
    <mergeCell ref="B6:C6"/>
    <mergeCell ref="B7:C7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B15:C15"/>
    <mergeCell ref="B16:C16"/>
    <mergeCell ref="B9:C9"/>
    <mergeCell ref="B10:C10"/>
    <mergeCell ref="B11:C11"/>
    <mergeCell ref="B12:C12"/>
    <mergeCell ref="N5:O5"/>
    <mergeCell ref="P5:Q5"/>
    <mergeCell ref="A23:C23"/>
    <mergeCell ref="B22:C22"/>
    <mergeCell ref="A17:C17"/>
    <mergeCell ref="D17:M17"/>
    <mergeCell ref="B18:C18"/>
    <mergeCell ref="B19:C19"/>
    <mergeCell ref="B20:C20"/>
    <mergeCell ref="B21:C21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W34"/>
  <sheetViews>
    <sheetView topLeftCell="A16" zoomScale="85" zoomScaleNormal="70" workbookViewId="0">
      <selection activeCell="T6" sqref="T6"/>
    </sheetView>
  </sheetViews>
  <sheetFormatPr defaultRowHeight="15"/>
  <cols>
    <col min="1" max="2" width="9.140625" style="35"/>
    <col min="3" max="3" width="43.5703125" style="35" customWidth="1"/>
    <col min="4" max="4" width="15" style="63" customWidth="1"/>
    <col min="5" max="5" width="12" style="63" customWidth="1"/>
    <col min="6" max="10" width="9.140625" style="63"/>
    <col min="11" max="11" width="11.140625" style="63" customWidth="1"/>
    <col min="12" max="12" width="13.42578125" style="63" customWidth="1"/>
    <col min="13" max="13" width="10.140625" style="63" customWidth="1"/>
    <col min="14" max="14" width="11.28515625" style="60" hidden="1" customWidth="1"/>
    <col min="15" max="17" width="9.140625" style="60" hidden="1" customWidth="1"/>
    <col min="18" max="16384" width="9.140625" style="35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43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24" t="s">
        <v>18</v>
      </c>
      <c r="O5" s="224"/>
      <c r="P5" s="224" t="s">
        <v>17</v>
      </c>
      <c r="Q5" s="224"/>
    </row>
    <row r="6" spans="1:20" ht="37.5" customHeight="1">
      <c r="A6" s="27">
        <v>1</v>
      </c>
      <c r="B6" s="190" t="s">
        <v>16</v>
      </c>
      <c r="C6" s="191"/>
      <c r="D6" s="54"/>
      <c r="E6" s="101">
        <v>33</v>
      </c>
      <c r="F6" s="99">
        <v>4</v>
      </c>
      <c r="G6" s="99">
        <v>29</v>
      </c>
      <c r="H6" s="99"/>
      <c r="I6" s="99"/>
      <c r="J6" s="99">
        <v>33</v>
      </c>
      <c r="K6" s="99"/>
      <c r="L6" s="99"/>
      <c r="M6" s="99">
        <v>8</v>
      </c>
      <c r="N6" s="38">
        <f>D6+E6</f>
        <v>33</v>
      </c>
      <c r="O6" s="38">
        <f t="shared" ref="O6:O16" si="0">J6+K6+L6</f>
        <v>33</v>
      </c>
      <c r="P6" s="38">
        <f t="shared" ref="P6:P16" si="1">J6</f>
        <v>33</v>
      </c>
      <c r="Q6" s="38">
        <f t="shared" ref="Q6:Q16" si="2">F6+G6+H6+I6</f>
        <v>33</v>
      </c>
      <c r="R6" s="36"/>
      <c r="S6" s="36"/>
      <c r="T6" s="36"/>
    </row>
    <row r="7" spans="1:20" ht="32.25" customHeight="1">
      <c r="A7" s="27">
        <v>2</v>
      </c>
      <c r="B7" s="190" t="s">
        <v>15</v>
      </c>
      <c r="C7" s="191"/>
      <c r="D7" s="54">
        <v>1</v>
      </c>
      <c r="E7" s="101">
        <v>43</v>
      </c>
      <c r="F7" s="99">
        <v>2</v>
      </c>
      <c r="G7" s="99">
        <v>39</v>
      </c>
      <c r="H7" s="99"/>
      <c r="I7" s="99">
        <v>2</v>
      </c>
      <c r="J7" s="99">
        <v>43</v>
      </c>
      <c r="K7" s="99"/>
      <c r="L7" s="99">
        <v>1</v>
      </c>
      <c r="M7" s="99">
        <v>5</v>
      </c>
      <c r="N7" s="38">
        <f t="shared" ref="N7:N16" si="3">D7+E7</f>
        <v>44</v>
      </c>
      <c r="O7" s="38">
        <f t="shared" si="0"/>
        <v>44</v>
      </c>
      <c r="P7" s="38">
        <f t="shared" si="1"/>
        <v>43</v>
      </c>
      <c r="Q7" s="38">
        <f t="shared" si="2"/>
        <v>43</v>
      </c>
    </row>
    <row r="8" spans="1:20" ht="32.25" customHeight="1">
      <c r="A8" s="27">
        <v>3</v>
      </c>
      <c r="B8" s="190" t="s">
        <v>14</v>
      </c>
      <c r="C8" s="191"/>
      <c r="D8" s="54"/>
      <c r="E8" s="101">
        <v>9</v>
      </c>
      <c r="F8" s="99">
        <v>2</v>
      </c>
      <c r="G8" s="99">
        <v>7</v>
      </c>
      <c r="H8" s="99"/>
      <c r="I8" s="99"/>
      <c r="J8" s="99">
        <v>9</v>
      </c>
      <c r="K8" s="99"/>
      <c r="L8" s="99"/>
      <c r="M8" s="99">
        <v>2</v>
      </c>
      <c r="N8" s="38">
        <f t="shared" si="3"/>
        <v>9</v>
      </c>
      <c r="O8" s="38">
        <f t="shared" si="0"/>
        <v>9</v>
      </c>
      <c r="P8" s="38">
        <f t="shared" si="1"/>
        <v>9</v>
      </c>
      <c r="Q8" s="38">
        <f t="shared" si="2"/>
        <v>9</v>
      </c>
    </row>
    <row r="9" spans="1:20" ht="51.75" customHeight="1">
      <c r="A9" s="27">
        <v>4</v>
      </c>
      <c r="B9" s="190" t="s">
        <v>13</v>
      </c>
      <c r="C9" s="191"/>
      <c r="D9" s="54"/>
      <c r="E9" s="101">
        <v>24</v>
      </c>
      <c r="F9" s="99">
        <v>20</v>
      </c>
      <c r="G9" s="99">
        <v>3</v>
      </c>
      <c r="H9" s="99"/>
      <c r="I9" s="99"/>
      <c r="J9" s="99">
        <v>23</v>
      </c>
      <c r="K9" s="99"/>
      <c r="L9" s="99">
        <v>1</v>
      </c>
      <c r="M9" s="99"/>
      <c r="N9" s="38">
        <f t="shared" si="3"/>
        <v>24</v>
      </c>
      <c r="O9" s="38">
        <f t="shared" si="0"/>
        <v>24</v>
      </c>
      <c r="P9" s="38">
        <f t="shared" si="1"/>
        <v>23</v>
      </c>
      <c r="Q9" s="38">
        <f t="shared" si="2"/>
        <v>23</v>
      </c>
    </row>
    <row r="10" spans="1:20" ht="37.5" customHeight="1">
      <c r="A10" s="27">
        <v>5</v>
      </c>
      <c r="B10" s="190" t="s">
        <v>12</v>
      </c>
      <c r="C10" s="191"/>
      <c r="D10" s="54"/>
      <c r="E10" s="101">
        <v>115</v>
      </c>
      <c r="F10" s="99">
        <v>1</v>
      </c>
      <c r="G10" s="99">
        <v>114</v>
      </c>
      <c r="H10" s="99"/>
      <c r="I10" s="99"/>
      <c r="J10" s="99">
        <v>115</v>
      </c>
      <c r="K10" s="99"/>
      <c r="L10" s="99"/>
      <c r="M10" s="99"/>
      <c r="N10" s="38">
        <f t="shared" si="3"/>
        <v>115</v>
      </c>
      <c r="O10" s="38">
        <f t="shared" si="0"/>
        <v>115</v>
      </c>
      <c r="P10" s="38">
        <f t="shared" si="1"/>
        <v>115</v>
      </c>
      <c r="Q10" s="38">
        <f t="shared" si="2"/>
        <v>115</v>
      </c>
    </row>
    <row r="11" spans="1:20" ht="63.75" customHeight="1">
      <c r="A11" s="17">
        <v>6</v>
      </c>
      <c r="B11" s="195" t="s">
        <v>11</v>
      </c>
      <c r="C11" s="196"/>
      <c r="D11" s="54"/>
      <c r="E11" s="101">
        <v>1</v>
      </c>
      <c r="F11" s="99"/>
      <c r="G11" s="99">
        <v>1</v>
      </c>
      <c r="H11" s="99"/>
      <c r="I11" s="99"/>
      <c r="J11" s="99">
        <v>1</v>
      </c>
      <c r="K11" s="99"/>
      <c r="L11" s="99"/>
      <c r="M11" s="99"/>
      <c r="N11" s="38">
        <f t="shared" si="3"/>
        <v>1</v>
      </c>
      <c r="O11" s="38">
        <f t="shared" si="0"/>
        <v>1</v>
      </c>
      <c r="P11" s="38">
        <f t="shared" si="1"/>
        <v>1</v>
      </c>
      <c r="Q11" s="38">
        <f t="shared" si="2"/>
        <v>1</v>
      </c>
    </row>
    <row r="12" spans="1:20" ht="44.25" customHeight="1">
      <c r="A12" s="17">
        <v>7</v>
      </c>
      <c r="B12" s="195" t="s">
        <v>10</v>
      </c>
      <c r="C12" s="196"/>
      <c r="D12" s="54"/>
      <c r="E12" s="101">
        <v>1</v>
      </c>
      <c r="F12" s="99"/>
      <c r="G12" s="99">
        <v>1</v>
      </c>
      <c r="H12" s="99"/>
      <c r="I12" s="99"/>
      <c r="J12" s="99">
        <v>1</v>
      </c>
      <c r="K12" s="99"/>
      <c r="L12" s="99"/>
      <c r="M12" s="99"/>
      <c r="N12" s="38">
        <f t="shared" si="3"/>
        <v>1</v>
      </c>
      <c r="O12" s="38">
        <f t="shared" si="0"/>
        <v>1</v>
      </c>
      <c r="P12" s="38">
        <f t="shared" si="1"/>
        <v>1</v>
      </c>
      <c r="Q12" s="38">
        <f t="shared" si="2"/>
        <v>1</v>
      </c>
    </row>
    <row r="13" spans="1:20" ht="51" customHeight="1">
      <c r="A13" s="17">
        <v>8</v>
      </c>
      <c r="B13" s="195" t="s">
        <v>9</v>
      </c>
      <c r="C13" s="196"/>
      <c r="D13" s="54"/>
      <c r="E13" s="101">
        <v>1</v>
      </c>
      <c r="F13" s="99"/>
      <c r="G13" s="99">
        <v>1</v>
      </c>
      <c r="H13" s="99"/>
      <c r="I13" s="99"/>
      <c r="J13" s="99">
        <v>1</v>
      </c>
      <c r="K13" s="99"/>
      <c r="L13" s="99"/>
      <c r="M13" s="99"/>
      <c r="N13" s="38">
        <f t="shared" si="3"/>
        <v>1</v>
      </c>
      <c r="O13" s="38">
        <f t="shared" si="0"/>
        <v>1</v>
      </c>
      <c r="P13" s="38">
        <f t="shared" si="1"/>
        <v>1</v>
      </c>
      <c r="Q13" s="38">
        <f t="shared" si="2"/>
        <v>1</v>
      </c>
    </row>
    <row r="14" spans="1:20" ht="34.5" customHeight="1">
      <c r="A14" s="17">
        <v>9</v>
      </c>
      <c r="B14" s="156" t="s">
        <v>8</v>
      </c>
      <c r="C14" s="157"/>
      <c r="D14" s="74"/>
      <c r="E14" s="101">
        <v>140</v>
      </c>
      <c r="F14" s="99"/>
      <c r="G14" s="99">
        <v>139</v>
      </c>
      <c r="H14" s="99">
        <v>1</v>
      </c>
      <c r="I14" s="99"/>
      <c r="J14" s="99">
        <v>140</v>
      </c>
      <c r="K14" s="99"/>
      <c r="L14" s="99"/>
      <c r="M14" s="99">
        <v>4</v>
      </c>
      <c r="N14" s="38">
        <f t="shared" si="3"/>
        <v>140</v>
      </c>
      <c r="O14" s="38">
        <f t="shared" si="0"/>
        <v>140</v>
      </c>
      <c r="P14" s="38">
        <f t="shared" si="1"/>
        <v>140</v>
      </c>
      <c r="Q14" s="38">
        <f t="shared" si="2"/>
        <v>140</v>
      </c>
    </row>
    <row r="15" spans="1:20" ht="80.25" customHeight="1">
      <c r="A15" s="17">
        <v>10</v>
      </c>
      <c r="B15" s="156" t="s">
        <v>7</v>
      </c>
      <c r="C15" s="157"/>
      <c r="D15" s="74">
        <v>8</v>
      </c>
      <c r="E15" s="101">
        <v>11</v>
      </c>
      <c r="F15" s="99">
        <v>3</v>
      </c>
      <c r="G15" s="99">
        <v>8</v>
      </c>
      <c r="H15" s="99"/>
      <c r="I15" s="99"/>
      <c r="J15" s="99">
        <v>11</v>
      </c>
      <c r="K15" s="99"/>
      <c r="L15" s="99">
        <v>8</v>
      </c>
      <c r="M15" s="99">
        <v>2</v>
      </c>
      <c r="N15" s="38">
        <f t="shared" si="3"/>
        <v>19</v>
      </c>
      <c r="O15" s="38">
        <f t="shared" si="0"/>
        <v>19</v>
      </c>
      <c r="P15" s="38">
        <f t="shared" si="1"/>
        <v>11</v>
      </c>
      <c r="Q15" s="38">
        <f t="shared" si="2"/>
        <v>11</v>
      </c>
    </row>
    <row r="16" spans="1:20" ht="49.5" customHeight="1">
      <c r="A16" s="17">
        <v>11</v>
      </c>
      <c r="B16" s="156" t="s">
        <v>32</v>
      </c>
      <c r="C16" s="157"/>
      <c r="D16" s="100"/>
      <c r="E16" s="10"/>
      <c r="F16" s="99"/>
      <c r="G16" s="99"/>
      <c r="H16" s="99"/>
      <c r="I16" s="99"/>
      <c r="J16" s="99"/>
      <c r="K16" s="99"/>
      <c r="L16" s="99"/>
      <c r="M16" s="99"/>
      <c r="N16" s="38">
        <f t="shared" si="3"/>
        <v>0</v>
      </c>
      <c r="O16" s="38">
        <f t="shared" si="0"/>
        <v>0</v>
      </c>
      <c r="P16" s="38">
        <f t="shared" si="1"/>
        <v>0</v>
      </c>
      <c r="Q16" s="38">
        <f t="shared" si="2"/>
        <v>0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64"/>
      <c r="O17" s="65"/>
      <c r="P17" s="65"/>
      <c r="Q17" s="65"/>
    </row>
    <row r="18" spans="1:23" ht="36.75" customHeight="1">
      <c r="A18" s="17">
        <v>1</v>
      </c>
      <c r="B18" s="211" t="s">
        <v>5</v>
      </c>
      <c r="C18" s="212"/>
      <c r="D18" s="100"/>
      <c r="E18" s="99">
        <v>4</v>
      </c>
      <c r="F18" s="99">
        <v>1</v>
      </c>
      <c r="G18" s="99">
        <v>3</v>
      </c>
      <c r="H18" s="99"/>
      <c r="I18" s="99"/>
      <c r="J18" s="99">
        <v>4</v>
      </c>
      <c r="K18" s="99"/>
      <c r="L18" s="99"/>
      <c r="M18" s="99">
        <v>1</v>
      </c>
      <c r="N18" s="38">
        <f>D18+E18</f>
        <v>4</v>
      </c>
      <c r="O18" s="38">
        <f>J18+K18+L18</f>
        <v>4</v>
      </c>
      <c r="P18" s="38">
        <f>J18</f>
        <v>4</v>
      </c>
      <c r="Q18" s="38">
        <f>F18+G18+H18+I18</f>
        <v>4</v>
      </c>
    </row>
    <row r="19" spans="1:23" ht="34.5" customHeight="1">
      <c r="A19" s="24">
        <v>2</v>
      </c>
      <c r="B19" s="211" t="s">
        <v>4</v>
      </c>
      <c r="C19" s="212"/>
      <c r="D19" s="74">
        <v>1</v>
      </c>
      <c r="E19" s="99">
        <v>54</v>
      </c>
      <c r="F19" s="99">
        <v>9</v>
      </c>
      <c r="G19" s="99">
        <v>28</v>
      </c>
      <c r="H19" s="99"/>
      <c r="I19" s="99">
        <v>1</v>
      </c>
      <c r="J19" s="99">
        <v>38</v>
      </c>
      <c r="K19" s="99"/>
      <c r="L19" s="99">
        <v>17</v>
      </c>
      <c r="M19" s="99">
        <v>2</v>
      </c>
      <c r="N19" s="38">
        <f>D19+E19</f>
        <v>55</v>
      </c>
      <c r="O19" s="38">
        <f>J19+K19+L19</f>
        <v>55</v>
      </c>
      <c r="P19" s="38">
        <f>J19</f>
        <v>38</v>
      </c>
      <c r="Q19" s="38">
        <f>F19+G19+H19+I19</f>
        <v>38</v>
      </c>
      <c r="R19" s="36"/>
      <c r="S19" s="36"/>
      <c r="T19" s="36"/>
      <c r="U19" s="36"/>
      <c r="V19" s="36"/>
      <c r="W19" s="36"/>
    </row>
    <row r="20" spans="1:23" ht="27.75" customHeight="1">
      <c r="A20" s="17">
        <v>3</v>
      </c>
      <c r="B20" s="190" t="s">
        <v>3</v>
      </c>
      <c r="C20" s="191"/>
      <c r="D20" s="75"/>
      <c r="E20" s="99">
        <v>3</v>
      </c>
      <c r="F20" s="99"/>
      <c r="G20" s="99">
        <v>3</v>
      </c>
      <c r="H20" s="99"/>
      <c r="I20" s="99"/>
      <c r="J20" s="99">
        <v>3</v>
      </c>
      <c r="K20" s="99"/>
      <c r="L20" s="99"/>
      <c r="M20" s="99"/>
      <c r="N20" s="38">
        <f>D20+E20</f>
        <v>3</v>
      </c>
      <c r="O20" s="38">
        <f>J20+K20+L20</f>
        <v>3</v>
      </c>
      <c r="P20" s="38">
        <f>J20</f>
        <v>3</v>
      </c>
      <c r="Q20" s="38">
        <f>F20+G20+H20+I20</f>
        <v>3</v>
      </c>
      <c r="R20" s="36"/>
      <c r="S20" s="36"/>
      <c r="T20" s="36"/>
      <c r="U20" s="36"/>
      <c r="V20" s="36"/>
      <c r="W20" s="36"/>
    </row>
    <row r="21" spans="1:23" ht="26.25" customHeight="1">
      <c r="A21" s="23">
        <v>4</v>
      </c>
      <c r="B21" s="190" t="s">
        <v>2</v>
      </c>
      <c r="C21" s="191"/>
      <c r="D21" s="54">
        <v>2</v>
      </c>
      <c r="E21" s="99">
        <v>37</v>
      </c>
      <c r="F21" s="99">
        <v>16</v>
      </c>
      <c r="G21" s="99">
        <v>8</v>
      </c>
      <c r="H21" s="99">
        <v>1</v>
      </c>
      <c r="I21" s="99"/>
      <c r="J21" s="99">
        <v>25</v>
      </c>
      <c r="K21" s="99">
        <v>6</v>
      </c>
      <c r="L21" s="99">
        <v>8</v>
      </c>
      <c r="M21" s="99">
        <v>6</v>
      </c>
      <c r="N21" s="38">
        <f>D21+E21</f>
        <v>39</v>
      </c>
      <c r="O21" s="38">
        <f>J21+K21+L21</f>
        <v>39</v>
      </c>
      <c r="P21" s="38">
        <f>J21</f>
        <v>25</v>
      </c>
      <c r="Q21" s="38">
        <f>F21+G21+H21+I21</f>
        <v>25</v>
      </c>
      <c r="R21" s="36"/>
      <c r="S21" s="36"/>
      <c r="T21" s="36"/>
      <c r="U21" s="36"/>
      <c r="V21" s="36"/>
      <c r="W21" s="36"/>
    </row>
    <row r="22" spans="1:23" ht="24.75" customHeight="1">
      <c r="A22" s="17">
        <v>5</v>
      </c>
      <c r="B22" s="206" t="s">
        <v>1</v>
      </c>
      <c r="C22" s="207"/>
      <c r="D22" s="54">
        <v>3</v>
      </c>
      <c r="E22" s="99">
        <v>2</v>
      </c>
      <c r="F22" s="99"/>
      <c r="G22" s="99">
        <v>3</v>
      </c>
      <c r="H22" s="99"/>
      <c r="I22" s="99"/>
      <c r="J22" s="99">
        <v>3</v>
      </c>
      <c r="K22" s="99">
        <v>2</v>
      </c>
      <c r="L22" s="99"/>
      <c r="M22" s="99"/>
      <c r="N22" s="38">
        <f>D22+E22</f>
        <v>5</v>
      </c>
      <c r="O22" s="38">
        <f>J22+K22+L22</f>
        <v>5</v>
      </c>
      <c r="P22" s="38">
        <f>J22</f>
        <v>3</v>
      </c>
      <c r="Q22" s="38">
        <f>F22+G22+H22+I22</f>
        <v>3</v>
      </c>
    </row>
    <row r="23" spans="1:23" ht="15.75">
      <c r="A23" s="203" t="s">
        <v>0</v>
      </c>
      <c r="B23" s="204"/>
      <c r="C23" s="205"/>
      <c r="D23" s="16">
        <f>SUM(D6:D16,D18:D22)</f>
        <v>15</v>
      </c>
      <c r="E23" s="16">
        <f>SUM(E6:E15,E18:E22)</f>
        <v>478</v>
      </c>
      <c r="F23" s="16">
        <f t="shared" ref="F23:Q23" si="4">SUM(F6:F16,F18:F22)</f>
        <v>58</v>
      </c>
      <c r="G23" s="16">
        <f t="shared" si="4"/>
        <v>387</v>
      </c>
      <c r="H23" s="16">
        <f t="shared" si="4"/>
        <v>2</v>
      </c>
      <c r="I23" s="16">
        <f t="shared" si="4"/>
        <v>3</v>
      </c>
      <c r="J23" s="16">
        <f t="shared" si="4"/>
        <v>450</v>
      </c>
      <c r="K23" s="16">
        <f t="shared" si="4"/>
        <v>8</v>
      </c>
      <c r="L23" s="16">
        <f t="shared" si="4"/>
        <v>35</v>
      </c>
      <c r="M23" s="16">
        <f t="shared" si="4"/>
        <v>30</v>
      </c>
      <c r="N23" s="57">
        <f t="shared" si="4"/>
        <v>493</v>
      </c>
      <c r="O23" s="57">
        <f t="shared" si="4"/>
        <v>493</v>
      </c>
      <c r="P23" s="57">
        <f t="shared" si="4"/>
        <v>450</v>
      </c>
      <c r="Q23" s="57">
        <f t="shared" si="4"/>
        <v>450</v>
      </c>
    </row>
    <row r="27" spans="1:23">
      <c r="A27" s="80"/>
      <c r="B27" s="80"/>
      <c r="C27" s="76"/>
      <c r="D27" s="81"/>
    </row>
    <row r="28" spans="1:23">
      <c r="A28" s="80"/>
      <c r="B28" s="80"/>
      <c r="C28" s="80"/>
      <c r="D28" s="81"/>
    </row>
    <row r="29" spans="1:23">
      <c r="A29" s="80"/>
      <c r="B29" s="80"/>
      <c r="C29" s="80"/>
      <c r="D29" s="81"/>
    </row>
    <row r="30" spans="1:23">
      <c r="A30" s="80"/>
      <c r="B30" s="80"/>
      <c r="C30" s="80"/>
      <c r="D30" s="81"/>
    </row>
    <row r="31" spans="1:23">
      <c r="A31" s="80"/>
      <c r="B31" s="80"/>
      <c r="C31" s="80"/>
      <c r="D31" s="81"/>
    </row>
    <row r="32" spans="1:23">
      <c r="A32" s="80"/>
      <c r="B32" s="80"/>
      <c r="C32" s="80"/>
      <c r="D32" s="81"/>
    </row>
    <row r="33" spans="1:4">
      <c r="A33" s="80"/>
      <c r="B33" s="80"/>
      <c r="C33" s="80"/>
      <c r="D33" s="81"/>
    </row>
    <row r="34" spans="1:4">
      <c r="A34" s="80"/>
      <c r="B34" s="80"/>
      <c r="C34" s="80"/>
      <c r="D34" s="81"/>
    </row>
  </sheetData>
  <mergeCells count="33">
    <mergeCell ref="B18:C18"/>
    <mergeCell ref="B19:C19"/>
    <mergeCell ref="B15:C15"/>
    <mergeCell ref="A23:C23"/>
    <mergeCell ref="B22:C22"/>
    <mergeCell ref="A17:C17"/>
    <mergeCell ref="B9:C9"/>
    <mergeCell ref="B10:C10"/>
    <mergeCell ref="B11:C11"/>
    <mergeCell ref="B12:C12"/>
    <mergeCell ref="B13:C13"/>
    <mergeCell ref="B20:C20"/>
    <mergeCell ref="B21:C21"/>
    <mergeCell ref="A5:C5"/>
    <mergeCell ref="K3:K4"/>
    <mergeCell ref="E3:E4"/>
    <mergeCell ref="F3:J3"/>
    <mergeCell ref="D17:M17"/>
    <mergeCell ref="B6:C6"/>
    <mergeCell ref="B7:C7"/>
    <mergeCell ref="B8:C8"/>
    <mergeCell ref="B14:C14"/>
    <mergeCell ref="B16:C16"/>
    <mergeCell ref="N5:O5"/>
    <mergeCell ref="P5:Q5"/>
    <mergeCell ref="A1:B1"/>
    <mergeCell ref="C1:J1"/>
    <mergeCell ref="K1:M1"/>
    <mergeCell ref="A2:M2"/>
    <mergeCell ref="A3:C4"/>
    <mergeCell ref="D3:D4"/>
    <mergeCell ref="L3:L4"/>
    <mergeCell ref="M3:M4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8"/>
  <sheetViews>
    <sheetView topLeftCell="A13" zoomScale="80" zoomScaleNormal="80" workbookViewId="0">
      <selection activeCell="C32" sqref="C32"/>
    </sheetView>
  </sheetViews>
  <sheetFormatPr defaultRowHeight="15"/>
  <cols>
    <col min="1" max="2" width="9.140625" style="35"/>
    <col min="3" max="3" width="43.5703125" style="35" customWidth="1"/>
    <col min="4" max="4" width="15" style="63" customWidth="1"/>
    <col min="5" max="5" width="12" style="63" customWidth="1"/>
    <col min="6" max="10" width="9.140625" style="63"/>
    <col min="11" max="11" width="11.140625" style="63" customWidth="1"/>
    <col min="12" max="12" width="13.42578125" style="63" customWidth="1"/>
    <col min="13" max="13" width="10.140625" style="63" customWidth="1"/>
    <col min="14" max="17" width="9.140625" style="60" hidden="1" customWidth="1"/>
    <col min="18" max="16384" width="9.140625" style="35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42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24" t="s">
        <v>18</v>
      </c>
      <c r="O5" s="224"/>
      <c r="P5" s="224" t="s">
        <v>17</v>
      </c>
      <c r="Q5" s="224"/>
    </row>
    <row r="6" spans="1:20" ht="37.5" customHeight="1">
      <c r="A6" s="27">
        <v>1</v>
      </c>
      <c r="B6" s="190" t="s">
        <v>16</v>
      </c>
      <c r="C6" s="191"/>
      <c r="D6" s="54"/>
      <c r="E6" s="99">
        <v>124</v>
      </c>
      <c r="F6" s="99">
        <v>2</v>
      </c>
      <c r="G6" s="99">
        <v>122</v>
      </c>
      <c r="H6" s="99"/>
      <c r="I6" s="99"/>
      <c r="J6" s="99">
        <f t="shared" ref="J6:J16" si="0">+F6+G6+H6+I6</f>
        <v>124</v>
      </c>
      <c r="K6" s="99"/>
      <c r="L6" s="99"/>
      <c r="M6" s="99">
        <v>5</v>
      </c>
      <c r="N6" s="38">
        <f t="shared" ref="N6:N23" si="1">+D6+E6</f>
        <v>124</v>
      </c>
      <c r="O6" s="38">
        <f t="shared" ref="O6:O23" si="2">+J6+K6+L6</f>
        <v>124</v>
      </c>
      <c r="P6" s="38">
        <f t="shared" ref="P6:P23" si="3">+J6</f>
        <v>124</v>
      </c>
      <c r="Q6" s="38">
        <f t="shared" ref="Q6:Q23" si="4">+F6+G6+H6+I6</f>
        <v>124</v>
      </c>
      <c r="R6" s="36"/>
      <c r="S6" s="36"/>
      <c r="T6" s="36"/>
    </row>
    <row r="7" spans="1:20" ht="32.25" customHeight="1">
      <c r="A7" s="27">
        <v>2</v>
      </c>
      <c r="B7" s="190" t="s">
        <v>15</v>
      </c>
      <c r="C7" s="191"/>
      <c r="D7" s="54">
        <v>2</v>
      </c>
      <c r="E7" s="99">
        <v>45</v>
      </c>
      <c r="F7" s="99">
        <v>1</v>
      </c>
      <c r="G7" s="99">
        <v>43</v>
      </c>
      <c r="H7" s="99">
        <v>2</v>
      </c>
      <c r="I7" s="99">
        <v>1</v>
      </c>
      <c r="J7" s="99">
        <f t="shared" si="0"/>
        <v>47</v>
      </c>
      <c r="K7" s="99"/>
      <c r="L7" s="99"/>
      <c r="M7" s="99">
        <v>6</v>
      </c>
      <c r="N7" s="38">
        <f t="shared" si="1"/>
        <v>47</v>
      </c>
      <c r="O7" s="38">
        <f t="shared" si="2"/>
        <v>47</v>
      </c>
      <c r="P7" s="38">
        <f t="shared" si="3"/>
        <v>47</v>
      </c>
      <c r="Q7" s="38">
        <f t="shared" si="4"/>
        <v>47</v>
      </c>
    </row>
    <row r="8" spans="1:20" ht="32.25" customHeight="1">
      <c r="A8" s="27">
        <v>3</v>
      </c>
      <c r="B8" s="190" t="s">
        <v>14</v>
      </c>
      <c r="C8" s="191"/>
      <c r="D8" s="54"/>
      <c r="E8" s="99">
        <v>9</v>
      </c>
      <c r="F8" s="99">
        <v>6</v>
      </c>
      <c r="G8" s="99">
        <v>3</v>
      </c>
      <c r="H8" s="99"/>
      <c r="I8" s="99"/>
      <c r="J8" s="99">
        <f t="shared" si="0"/>
        <v>9</v>
      </c>
      <c r="K8" s="99"/>
      <c r="L8" s="99"/>
      <c r="M8" s="99">
        <v>2</v>
      </c>
      <c r="N8" s="38">
        <f t="shared" si="1"/>
        <v>9</v>
      </c>
      <c r="O8" s="38">
        <f t="shared" si="2"/>
        <v>9</v>
      </c>
      <c r="P8" s="38">
        <f t="shared" si="3"/>
        <v>9</v>
      </c>
      <c r="Q8" s="38">
        <f t="shared" si="4"/>
        <v>9</v>
      </c>
    </row>
    <row r="9" spans="1:20" ht="51.75" customHeight="1">
      <c r="A9" s="27">
        <v>4</v>
      </c>
      <c r="B9" s="190" t="s">
        <v>13</v>
      </c>
      <c r="C9" s="191"/>
      <c r="D9" s="54"/>
      <c r="E9" s="99">
        <v>32</v>
      </c>
      <c r="F9" s="99">
        <v>28</v>
      </c>
      <c r="G9" s="99">
        <v>4</v>
      </c>
      <c r="H9" s="99"/>
      <c r="I9" s="99"/>
      <c r="J9" s="99">
        <f t="shared" si="0"/>
        <v>32</v>
      </c>
      <c r="K9" s="99"/>
      <c r="L9" s="99"/>
      <c r="M9" s="99">
        <v>4</v>
      </c>
      <c r="N9" s="38">
        <f t="shared" si="1"/>
        <v>32</v>
      </c>
      <c r="O9" s="38">
        <f t="shared" si="2"/>
        <v>32</v>
      </c>
      <c r="P9" s="38">
        <f t="shared" si="3"/>
        <v>32</v>
      </c>
      <c r="Q9" s="38">
        <f t="shared" si="4"/>
        <v>32</v>
      </c>
    </row>
    <row r="10" spans="1:20" ht="37.5" customHeight="1">
      <c r="A10" s="27">
        <v>5</v>
      </c>
      <c r="B10" s="190" t="s">
        <v>12</v>
      </c>
      <c r="C10" s="191"/>
      <c r="D10" s="54"/>
      <c r="E10" s="99">
        <v>221</v>
      </c>
      <c r="F10" s="99">
        <v>5</v>
      </c>
      <c r="G10" s="99">
        <v>215</v>
      </c>
      <c r="H10" s="99">
        <v>1</v>
      </c>
      <c r="I10" s="99"/>
      <c r="J10" s="99">
        <f t="shared" si="0"/>
        <v>221</v>
      </c>
      <c r="K10" s="99"/>
      <c r="L10" s="99"/>
      <c r="M10" s="99">
        <v>1</v>
      </c>
      <c r="N10" s="38">
        <f t="shared" si="1"/>
        <v>221</v>
      </c>
      <c r="O10" s="38">
        <f t="shared" si="2"/>
        <v>221</v>
      </c>
      <c r="P10" s="38">
        <f t="shared" si="3"/>
        <v>221</v>
      </c>
      <c r="Q10" s="38">
        <f t="shared" si="4"/>
        <v>221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11</v>
      </c>
      <c r="F11" s="99">
        <v>1</v>
      </c>
      <c r="G11" s="99">
        <v>10</v>
      </c>
      <c r="H11" s="99"/>
      <c r="I11" s="99"/>
      <c r="J11" s="99">
        <f t="shared" si="0"/>
        <v>11</v>
      </c>
      <c r="K11" s="99"/>
      <c r="L11" s="99"/>
      <c r="M11" s="99"/>
      <c r="N11" s="38">
        <f t="shared" si="1"/>
        <v>11</v>
      </c>
      <c r="O11" s="38">
        <f t="shared" si="2"/>
        <v>11</v>
      </c>
      <c r="P11" s="38">
        <f t="shared" si="3"/>
        <v>11</v>
      </c>
      <c r="Q11" s="38">
        <f t="shared" si="4"/>
        <v>11</v>
      </c>
    </row>
    <row r="12" spans="1:20" ht="44.25" customHeight="1">
      <c r="A12" s="17">
        <v>7</v>
      </c>
      <c r="B12" s="195" t="s">
        <v>10</v>
      </c>
      <c r="C12" s="196"/>
      <c r="D12" s="54"/>
      <c r="E12" s="99">
        <v>12</v>
      </c>
      <c r="F12" s="99"/>
      <c r="G12" s="99">
        <v>12</v>
      </c>
      <c r="H12" s="99"/>
      <c r="I12" s="99"/>
      <c r="J12" s="99">
        <f t="shared" si="0"/>
        <v>12</v>
      </c>
      <c r="K12" s="99"/>
      <c r="L12" s="99"/>
      <c r="M12" s="99"/>
      <c r="N12" s="38">
        <f t="shared" si="1"/>
        <v>12</v>
      </c>
      <c r="O12" s="38">
        <f t="shared" si="2"/>
        <v>12</v>
      </c>
      <c r="P12" s="38">
        <f t="shared" si="3"/>
        <v>12</v>
      </c>
      <c r="Q12" s="38">
        <f t="shared" si="4"/>
        <v>12</v>
      </c>
    </row>
    <row r="13" spans="1:20" ht="51" customHeight="1">
      <c r="A13" s="17">
        <v>8</v>
      </c>
      <c r="B13" s="195" t="s">
        <v>9</v>
      </c>
      <c r="C13" s="196"/>
      <c r="D13" s="54"/>
      <c r="E13" s="99"/>
      <c r="F13" s="99"/>
      <c r="G13" s="99"/>
      <c r="H13" s="99"/>
      <c r="I13" s="99"/>
      <c r="J13" s="99">
        <f t="shared" si="0"/>
        <v>0</v>
      </c>
      <c r="K13" s="99"/>
      <c r="L13" s="99"/>
      <c r="M13" s="99"/>
      <c r="N13" s="38">
        <f t="shared" si="1"/>
        <v>0</v>
      </c>
      <c r="O13" s="38">
        <f t="shared" si="2"/>
        <v>0</v>
      </c>
      <c r="P13" s="38">
        <f t="shared" si="3"/>
        <v>0</v>
      </c>
      <c r="Q13" s="38">
        <f t="shared" si="4"/>
        <v>0</v>
      </c>
    </row>
    <row r="14" spans="1:20" ht="34.5" customHeight="1">
      <c r="A14" s="17">
        <v>9</v>
      </c>
      <c r="B14" s="156" t="s">
        <v>8</v>
      </c>
      <c r="C14" s="157"/>
      <c r="D14" s="74"/>
      <c r="E14" s="99">
        <v>121</v>
      </c>
      <c r="F14" s="99">
        <v>1</v>
      </c>
      <c r="G14" s="99">
        <v>113</v>
      </c>
      <c r="H14" s="99">
        <v>7</v>
      </c>
      <c r="I14" s="99"/>
      <c r="J14" s="99">
        <f t="shared" si="0"/>
        <v>121</v>
      </c>
      <c r="K14" s="99"/>
      <c r="L14" s="99"/>
      <c r="M14" s="99"/>
      <c r="N14" s="38">
        <f t="shared" si="1"/>
        <v>121</v>
      </c>
      <c r="O14" s="38">
        <f t="shared" si="2"/>
        <v>121</v>
      </c>
      <c r="P14" s="38">
        <f t="shared" si="3"/>
        <v>121</v>
      </c>
      <c r="Q14" s="38">
        <f t="shared" si="4"/>
        <v>121</v>
      </c>
    </row>
    <row r="15" spans="1:20" ht="34.5" customHeight="1">
      <c r="A15" s="17">
        <v>10</v>
      </c>
      <c r="B15" s="156" t="s">
        <v>7</v>
      </c>
      <c r="C15" s="157"/>
      <c r="D15" s="74">
        <v>2</v>
      </c>
      <c r="E15" s="99">
        <v>6</v>
      </c>
      <c r="F15" s="99">
        <v>3</v>
      </c>
      <c r="G15" s="99"/>
      <c r="H15" s="99">
        <v>2</v>
      </c>
      <c r="I15" s="99"/>
      <c r="J15" s="99">
        <f t="shared" si="0"/>
        <v>5</v>
      </c>
      <c r="K15" s="99"/>
      <c r="L15" s="99">
        <v>3</v>
      </c>
      <c r="M15" s="99">
        <v>4</v>
      </c>
      <c r="N15" s="38">
        <f t="shared" si="1"/>
        <v>8</v>
      </c>
      <c r="O15" s="38">
        <f t="shared" si="2"/>
        <v>8</v>
      </c>
      <c r="P15" s="38">
        <f t="shared" si="3"/>
        <v>5</v>
      </c>
      <c r="Q15" s="38">
        <f t="shared" si="4"/>
        <v>5</v>
      </c>
    </row>
    <row r="16" spans="1:20" ht="76.5" customHeight="1">
      <c r="A16" s="17">
        <v>11</v>
      </c>
      <c r="B16" s="156" t="s">
        <v>32</v>
      </c>
      <c r="C16" s="157"/>
      <c r="D16" s="100"/>
      <c r="E16" s="99"/>
      <c r="F16" s="99"/>
      <c r="G16" s="99"/>
      <c r="H16" s="99"/>
      <c r="I16" s="99"/>
      <c r="J16" s="99">
        <f t="shared" si="0"/>
        <v>0</v>
      </c>
      <c r="K16" s="99"/>
      <c r="L16" s="99"/>
      <c r="M16" s="99"/>
      <c r="N16" s="38">
        <f t="shared" si="1"/>
        <v>0</v>
      </c>
      <c r="O16" s="38">
        <f t="shared" si="2"/>
        <v>0</v>
      </c>
      <c r="P16" s="38">
        <f t="shared" si="3"/>
        <v>0</v>
      </c>
      <c r="Q16" s="38">
        <f t="shared" si="4"/>
        <v>0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38">
        <f t="shared" si="1"/>
        <v>0</v>
      </c>
      <c r="O17" s="38">
        <f t="shared" si="2"/>
        <v>0</v>
      </c>
      <c r="P17" s="38">
        <f t="shared" si="3"/>
        <v>0</v>
      </c>
      <c r="Q17" s="38">
        <f t="shared" si="4"/>
        <v>0</v>
      </c>
    </row>
    <row r="18" spans="1:23" ht="36.75" customHeight="1">
      <c r="A18" s="17">
        <v>1</v>
      </c>
      <c r="B18" s="211" t="s">
        <v>5</v>
      </c>
      <c r="C18" s="212"/>
      <c r="D18" s="100">
        <v>2</v>
      </c>
      <c r="E18" s="99">
        <v>10</v>
      </c>
      <c r="F18" s="99">
        <v>5</v>
      </c>
      <c r="G18" s="99">
        <v>7</v>
      </c>
      <c r="H18" s="99"/>
      <c r="I18" s="99"/>
      <c r="J18" s="99">
        <f>+F18+G18+H18+I18</f>
        <v>12</v>
      </c>
      <c r="K18" s="99"/>
      <c r="L18" s="99"/>
      <c r="M18" s="99">
        <v>7</v>
      </c>
      <c r="N18" s="38">
        <f t="shared" si="1"/>
        <v>12</v>
      </c>
      <c r="O18" s="38">
        <f t="shared" si="2"/>
        <v>12</v>
      </c>
      <c r="P18" s="38">
        <f t="shared" si="3"/>
        <v>12</v>
      </c>
      <c r="Q18" s="38">
        <f t="shared" si="4"/>
        <v>12</v>
      </c>
    </row>
    <row r="19" spans="1:23" ht="34.5" customHeight="1">
      <c r="A19" s="24">
        <v>2</v>
      </c>
      <c r="B19" s="211" t="s">
        <v>4</v>
      </c>
      <c r="C19" s="212"/>
      <c r="D19" s="74">
        <v>1</v>
      </c>
      <c r="E19" s="99">
        <v>36</v>
      </c>
      <c r="F19" s="99">
        <v>11</v>
      </c>
      <c r="G19" s="99">
        <v>14</v>
      </c>
      <c r="H19" s="99">
        <v>1</v>
      </c>
      <c r="I19" s="99"/>
      <c r="J19" s="99">
        <f>+F19+G19+H19+I19</f>
        <v>26</v>
      </c>
      <c r="K19" s="99"/>
      <c r="L19" s="99">
        <v>11</v>
      </c>
      <c r="M19" s="99">
        <v>8</v>
      </c>
      <c r="N19" s="38">
        <f t="shared" si="1"/>
        <v>37</v>
      </c>
      <c r="O19" s="38">
        <f t="shared" si="2"/>
        <v>37</v>
      </c>
      <c r="P19" s="38">
        <f t="shared" si="3"/>
        <v>26</v>
      </c>
      <c r="Q19" s="38">
        <f t="shared" si="4"/>
        <v>26</v>
      </c>
      <c r="R19" s="36"/>
      <c r="S19" s="36"/>
      <c r="T19" s="36"/>
      <c r="U19" s="36"/>
      <c r="V19" s="36"/>
      <c r="W19" s="36"/>
    </row>
    <row r="20" spans="1:23" ht="27.75" customHeight="1">
      <c r="A20" s="17">
        <v>3</v>
      </c>
      <c r="B20" s="190" t="s">
        <v>3</v>
      </c>
      <c r="C20" s="191"/>
      <c r="D20" s="75"/>
      <c r="E20" s="99">
        <v>4</v>
      </c>
      <c r="F20" s="99"/>
      <c r="G20" s="99">
        <v>3</v>
      </c>
      <c r="H20" s="99">
        <v>1</v>
      </c>
      <c r="I20" s="99"/>
      <c r="J20" s="99">
        <f>+F20+G20+H20+I20</f>
        <v>4</v>
      </c>
      <c r="K20" s="99"/>
      <c r="L20" s="99"/>
      <c r="M20" s="99"/>
      <c r="N20" s="38">
        <f t="shared" si="1"/>
        <v>4</v>
      </c>
      <c r="O20" s="38">
        <f t="shared" si="2"/>
        <v>4</v>
      </c>
      <c r="P20" s="38">
        <f t="shared" si="3"/>
        <v>4</v>
      </c>
      <c r="Q20" s="38">
        <f t="shared" si="4"/>
        <v>4</v>
      </c>
      <c r="R20" s="36"/>
      <c r="S20" s="36"/>
      <c r="T20" s="36"/>
      <c r="U20" s="36"/>
      <c r="V20" s="36"/>
      <c r="W20" s="36"/>
    </row>
    <row r="21" spans="1:23" ht="26.25" customHeight="1">
      <c r="A21" s="23">
        <v>4</v>
      </c>
      <c r="B21" s="190" t="s">
        <v>2</v>
      </c>
      <c r="C21" s="191"/>
      <c r="D21" s="54">
        <v>1</v>
      </c>
      <c r="E21" s="99">
        <v>27</v>
      </c>
      <c r="F21" s="99">
        <v>9</v>
      </c>
      <c r="G21" s="99">
        <v>12</v>
      </c>
      <c r="H21" s="99">
        <v>2</v>
      </c>
      <c r="I21" s="99"/>
      <c r="J21" s="99">
        <f>+F21+G21+H21+I21</f>
        <v>23</v>
      </c>
      <c r="K21" s="99"/>
      <c r="L21" s="99">
        <v>5</v>
      </c>
      <c r="M21" s="99">
        <v>2</v>
      </c>
      <c r="N21" s="38">
        <f t="shared" si="1"/>
        <v>28</v>
      </c>
      <c r="O21" s="38">
        <f t="shared" si="2"/>
        <v>28</v>
      </c>
      <c r="P21" s="38">
        <f t="shared" si="3"/>
        <v>23</v>
      </c>
      <c r="Q21" s="38">
        <f t="shared" si="4"/>
        <v>23</v>
      </c>
      <c r="R21" s="36"/>
      <c r="S21" s="36"/>
      <c r="T21" s="36"/>
      <c r="U21" s="36"/>
      <c r="V21" s="36"/>
      <c r="W21" s="36"/>
    </row>
    <row r="22" spans="1:23" ht="24.75" customHeight="1">
      <c r="A22" s="17">
        <v>5</v>
      </c>
      <c r="B22" s="206" t="s">
        <v>1</v>
      </c>
      <c r="C22" s="207"/>
      <c r="D22" s="54">
        <v>1</v>
      </c>
      <c r="E22" s="99">
        <v>9</v>
      </c>
      <c r="F22" s="99">
        <v>1</v>
      </c>
      <c r="G22" s="99">
        <v>2</v>
      </c>
      <c r="H22" s="99"/>
      <c r="I22" s="99"/>
      <c r="J22" s="99">
        <f>+F22+G22+H22+I22</f>
        <v>3</v>
      </c>
      <c r="K22" s="99"/>
      <c r="L22" s="99">
        <v>5</v>
      </c>
      <c r="M22" s="99">
        <v>1</v>
      </c>
      <c r="N22" s="38">
        <f t="shared" si="1"/>
        <v>10</v>
      </c>
      <c r="O22" s="38">
        <f t="shared" si="2"/>
        <v>8</v>
      </c>
      <c r="P22" s="38">
        <f t="shared" si="3"/>
        <v>3</v>
      </c>
      <c r="Q22" s="38">
        <f t="shared" si="4"/>
        <v>3</v>
      </c>
    </row>
    <row r="23" spans="1:23" ht="15.75">
      <c r="A23" s="203" t="s">
        <v>0</v>
      </c>
      <c r="B23" s="204"/>
      <c r="C23" s="205"/>
      <c r="D23" s="16">
        <f>SUM(D6:D16,D18:D22)</f>
        <v>9</v>
      </c>
      <c r="E23" s="16">
        <f t="shared" ref="E23:M23" si="5">SUM(E6:E16,E18:E22)</f>
        <v>667</v>
      </c>
      <c r="F23" s="16">
        <f t="shared" si="5"/>
        <v>73</v>
      </c>
      <c r="G23" s="16">
        <f t="shared" si="5"/>
        <v>560</v>
      </c>
      <c r="H23" s="16">
        <f t="shared" si="5"/>
        <v>16</v>
      </c>
      <c r="I23" s="16">
        <f t="shared" si="5"/>
        <v>1</v>
      </c>
      <c r="J23" s="16">
        <f t="shared" si="5"/>
        <v>650</v>
      </c>
      <c r="K23" s="16">
        <f t="shared" si="5"/>
        <v>0</v>
      </c>
      <c r="L23" s="16">
        <f t="shared" si="5"/>
        <v>24</v>
      </c>
      <c r="M23" s="16">
        <f t="shared" si="5"/>
        <v>40</v>
      </c>
      <c r="N23" s="38">
        <f t="shared" si="1"/>
        <v>676</v>
      </c>
      <c r="O23" s="38">
        <f t="shared" si="2"/>
        <v>674</v>
      </c>
      <c r="P23" s="38">
        <f t="shared" si="3"/>
        <v>650</v>
      </c>
      <c r="Q23" s="38">
        <f t="shared" si="4"/>
        <v>650</v>
      </c>
    </row>
    <row r="24" spans="1:23" ht="15.75">
      <c r="A24" s="52"/>
      <c r="B24" s="52"/>
      <c r="C24" s="52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2"/>
      <c r="O24" s="62"/>
      <c r="P24" s="62"/>
      <c r="Q24" s="62"/>
    </row>
    <row r="25" spans="1:23">
      <c r="A25" s="80"/>
      <c r="B25" s="80"/>
      <c r="C25" s="80"/>
      <c r="D25" s="81"/>
    </row>
    <row r="28" spans="1:23">
      <c r="C28" s="35" t="s">
        <v>64</v>
      </c>
    </row>
  </sheetData>
  <mergeCells count="33">
    <mergeCell ref="M3:M4"/>
    <mergeCell ref="A3:C4"/>
    <mergeCell ref="F3:J3"/>
    <mergeCell ref="L3:L4"/>
    <mergeCell ref="A1:B1"/>
    <mergeCell ref="K3:K4"/>
    <mergeCell ref="K1:M1"/>
    <mergeCell ref="C1:J1"/>
    <mergeCell ref="E3:E4"/>
    <mergeCell ref="D3:D4"/>
    <mergeCell ref="A2:M2"/>
    <mergeCell ref="A23:C23"/>
    <mergeCell ref="B22:C22"/>
    <mergeCell ref="A17:C17"/>
    <mergeCell ref="B14:C14"/>
    <mergeCell ref="B21:C21"/>
    <mergeCell ref="B20:C20"/>
    <mergeCell ref="B19:C19"/>
    <mergeCell ref="B15:C15"/>
    <mergeCell ref="B18:C18"/>
    <mergeCell ref="D17:M17"/>
    <mergeCell ref="B16:C16"/>
    <mergeCell ref="B13:C13"/>
    <mergeCell ref="B10:C10"/>
    <mergeCell ref="B12:C12"/>
    <mergeCell ref="B11:C11"/>
    <mergeCell ref="P5:Q5"/>
    <mergeCell ref="N5:O5"/>
    <mergeCell ref="A5:C5"/>
    <mergeCell ref="B9:C9"/>
    <mergeCell ref="B7:C7"/>
    <mergeCell ref="B6:C6"/>
    <mergeCell ref="B8:C8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34"/>
  <sheetViews>
    <sheetView topLeftCell="A13" zoomScale="80" zoomScaleNormal="80" workbookViewId="0">
      <selection activeCell="T6" sqref="T6"/>
    </sheetView>
  </sheetViews>
  <sheetFormatPr defaultRowHeight="15"/>
  <cols>
    <col min="1" max="2" width="9.140625" style="18"/>
    <col min="3" max="3" width="43.5703125" style="18" customWidth="1"/>
    <col min="4" max="4" width="15" style="18" customWidth="1"/>
    <col min="5" max="5" width="12" style="18" customWidth="1"/>
    <col min="6" max="10" width="9.140625" style="18"/>
    <col min="11" max="11" width="11.140625" style="18" customWidth="1"/>
    <col min="12" max="12" width="13.42578125" style="18" customWidth="1"/>
    <col min="13" max="13" width="10.140625" style="18" customWidth="1"/>
    <col min="14" max="17" width="9.140625" style="19" hidden="1" customWidth="1"/>
    <col min="18" max="16384" width="9.140625" style="18"/>
  </cols>
  <sheetData>
    <row r="1" spans="1:20" ht="70.5" customHeight="1">
      <c r="A1" s="220" t="s">
        <v>36</v>
      </c>
      <c r="B1" s="221"/>
      <c r="C1" s="222" t="s">
        <v>31</v>
      </c>
      <c r="D1" s="222"/>
      <c r="E1" s="222"/>
      <c r="F1" s="222"/>
      <c r="G1" s="222"/>
      <c r="H1" s="222"/>
      <c r="I1" s="222"/>
      <c r="J1" s="223"/>
      <c r="K1" s="153" t="s">
        <v>57</v>
      </c>
      <c r="L1" s="154"/>
      <c r="M1" s="155"/>
    </row>
    <row r="2" spans="1:20" ht="72.75" customHeight="1">
      <c r="A2" s="147" t="s">
        <v>41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32"/>
      <c r="O2" s="32"/>
      <c r="P2" s="32"/>
      <c r="Q2" s="32"/>
      <c r="R2" s="31"/>
      <c r="S2" s="31"/>
      <c r="T2" s="31"/>
    </row>
    <row r="3" spans="1:20" ht="48" customHeight="1">
      <c r="A3" s="216"/>
      <c r="B3" s="217"/>
      <c r="C3" s="217"/>
      <c r="D3" s="171" t="s">
        <v>30</v>
      </c>
      <c r="E3" s="171" t="s">
        <v>29</v>
      </c>
      <c r="F3" s="172" t="s">
        <v>28</v>
      </c>
      <c r="G3" s="172"/>
      <c r="H3" s="172"/>
      <c r="I3" s="172"/>
      <c r="J3" s="172"/>
      <c r="K3" s="171" t="s">
        <v>27</v>
      </c>
      <c r="L3" s="171" t="s">
        <v>26</v>
      </c>
      <c r="M3" s="171" t="s">
        <v>25</v>
      </c>
      <c r="N3" s="32"/>
      <c r="O3" s="32"/>
      <c r="P3" s="32"/>
      <c r="Q3" s="32"/>
      <c r="R3" s="31"/>
      <c r="S3" s="31"/>
      <c r="T3" s="31"/>
    </row>
    <row r="4" spans="1:20" ht="118.5" customHeight="1">
      <c r="A4" s="218"/>
      <c r="B4" s="219"/>
      <c r="C4" s="219"/>
      <c r="D4" s="171"/>
      <c r="E4" s="171"/>
      <c r="F4" s="30" t="s">
        <v>24</v>
      </c>
      <c r="G4" s="29" t="s">
        <v>23</v>
      </c>
      <c r="H4" s="29" t="s">
        <v>22</v>
      </c>
      <c r="I4" s="29" t="s">
        <v>21</v>
      </c>
      <c r="J4" s="34" t="s">
        <v>20</v>
      </c>
      <c r="K4" s="171"/>
      <c r="L4" s="171"/>
      <c r="M4" s="171"/>
    </row>
    <row r="5" spans="1:20" ht="35.25" customHeight="1">
      <c r="A5" s="213" t="s">
        <v>19</v>
      </c>
      <c r="B5" s="214"/>
      <c r="C5" s="215"/>
      <c r="D5" s="28">
        <v>1</v>
      </c>
      <c r="E5" s="28">
        <v>2</v>
      </c>
      <c r="F5" s="28">
        <v>3</v>
      </c>
      <c r="G5" s="28">
        <v>4</v>
      </c>
      <c r="H5" s="28">
        <v>5</v>
      </c>
      <c r="I5" s="28">
        <v>6</v>
      </c>
      <c r="J5" s="28">
        <v>7</v>
      </c>
      <c r="K5" s="28">
        <v>8</v>
      </c>
      <c r="L5" s="28">
        <v>9</v>
      </c>
      <c r="M5" s="28">
        <v>10</v>
      </c>
      <c r="N5" s="202" t="s">
        <v>18</v>
      </c>
      <c r="O5" s="202"/>
      <c r="P5" s="202" t="s">
        <v>17</v>
      </c>
      <c r="Q5" s="202"/>
    </row>
    <row r="6" spans="1:20" ht="37.5" customHeight="1">
      <c r="A6" s="27">
        <v>1</v>
      </c>
      <c r="B6" s="190" t="s">
        <v>16</v>
      </c>
      <c r="C6" s="191"/>
      <c r="D6" s="54"/>
      <c r="E6" s="99">
        <v>74</v>
      </c>
      <c r="F6" s="99">
        <v>16</v>
      </c>
      <c r="G6" s="99">
        <v>57</v>
      </c>
      <c r="H6" s="99"/>
      <c r="I6" s="99">
        <v>1</v>
      </c>
      <c r="J6" s="99">
        <v>74</v>
      </c>
      <c r="K6" s="99"/>
      <c r="L6" s="99"/>
      <c r="M6" s="99">
        <v>21</v>
      </c>
      <c r="N6" s="21">
        <f t="shared" ref="N6:N16" si="0">D6+E6</f>
        <v>74</v>
      </c>
      <c r="O6" s="21">
        <f t="shared" ref="O6:O16" si="1">J6+K6+L6</f>
        <v>74</v>
      </c>
      <c r="P6" s="21">
        <f t="shared" ref="P6:P16" si="2">J6</f>
        <v>74</v>
      </c>
      <c r="Q6" s="21">
        <f t="shared" ref="Q6:Q16" si="3">F6+G6+H6+I6</f>
        <v>74</v>
      </c>
      <c r="R6" s="22"/>
      <c r="S6" s="22"/>
      <c r="T6" s="22"/>
    </row>
    <row r="7" spans="1:20" ht="32.25" customHeight="1">
      <c r="A7" s="27">
        <v>2</v>
      </c>
      <c r="B7" s="190" t="s">
        <v>15</v>
      </c>
      <c r="C7" s="191"/>
      <c r="D7" s="54"/>
      <c r="E7" s="99">
        <v>42</v>
      </c>
      <c r="F7" s="99">
        <v>2</v>
      </c>
      <c r="G7" s="99">
        <v>36</v>
      </c>
      <c r="H7" s="99">
        <v>4</v>
      </c>
      <c r="I7" s="99"/>
      <c r="J7" s="99">
        <v>42</v>
      </c>
      <c r="K7" s="99"/>
      <c r="L7" s="99"/>
      <c r="M7" s="99">
        <v>6</v>
      </c>
      <c r="N7" s="21">
        <f t="shared" si="0"/>
        <v>42</v>
      </c>
      <c r="O7" s="21">
        <f t="shared" si="1"/>
        <v>42</v>
      </c>
      <c r="P7" s="21">
        <f t="shared" si="2"/>
        <v>42</v>
      </c>
      <c r="Q7" s="21">
        <f t="shared" si="3"/>
        <v>42</v>
      </c>
    </row>
    <row r="8" spans="1:20" ht="32.25" customHeight="1">
      <c r="A8" s="27">
        <v>3</v>
      </c>
      <c r="B8" s="190" t="s">
        <v>14</v>
      </c>
      <c r="C8" s="191"/>
      <c r="D8" s="54"/>
      <c r="E8" s="99">
        <v>6</v>
      </c>
      <c r="F8" s="99"/>
      <c r="G8" s="99">
        <v>6</v>
      </c>
      <c r="H8" s="99"/>
      <c r="I8" s="99"/>
      <c r="J8" s="99">
        <v>6</v>
      </c>
      <c r="K8" s="99"/>
      <c r="L8" s="99"/>
      <c r="M8" s="99"/>
      <c r="N8" s="21">
        <f t="shared" si="0"/>
        <v>6</v>
      </c>
      <c r="O8" s="21">
        <f t="shared" si="1"/>
        <v>6</v>
      </c>
      <c r="P8" s="21">
        <f t="shared" si="2"/>
        <v>6</v>
      </c>
      <c r="Q8" s="21">
        <f t="shared" si="3"/>
        <v>6</v>
      </c>
    </row>
    <row r="9" spans="1:20" ht="51.75" customHeight="1">
      <c r="A9" s="27">
        <v>4</v>
      </c>
      <c r="B9" s="190" t="s">
        <v>13</v>
      </c>
      <c r="C9" s="191"/>
      <c r="D9" s="54"/>
      <c r="E9" s="99">
        <v>40</v>
      </c>
      <c r="F9" s="99">
        <v>38</v>
      </c>
      <c r="G9" s="99"/>
      <c r="H9" s="99"/>
      <c r="I9" s="99">
        <v>2</v>
      </c>
      <c r="J9" s="99">
        <v>40</v>
      </c>
      <c r="K9" s="99"/>
      <c r="L9" s="99"/>
      <c r="M9" s="99">
        <v>2</v>
      </c>
      <c r="N9" s="21">
        <f t="shared" si="0"/>
        <v>40</v>
      </c>
      <c r="O9" s="21">
        <f t="shared" si="1"/>
        <v>40</v>
      </c>
      <c r="P9" s="21">
        <f t="shared" si="2"/>
        <v>40</v>
      </c>
      <c r="Q9" s="21">
        <f t="shared" si="3"/>
        <v>40</v>
      </c>
    </row>
    <row r="10" spans="1:20" ht="37.5" customHeight="1">
      <c r="A10" s="27">
        <v>5</v>
      </c>
      <c r="B10" s="190" t="s">
        <v>12</v>
      </c>
      <c r="C10" s="191"/>
      <c r="D10" s="54"/>
      <c r="E10" s="99">
        <v>44</v>
      </c>
      <c r="F10" s="99"/>
      <c r="G10" s="99">
        <v>43</v>
      </c>
      <c r="H10" s="99"/>
      <c r="I10" s="99">
        <v>1</v>
      </c>
      <c r="J10" s="99">
        <v>44</v>
      </c>
      <c r="K10" s="99"/>
      <c r="L10" s="99"/>
      <c r="M10" s="99"/>
      <c r="N10" s="21">
        <f t="shared" si="0"/>
        <v>44</v>
      </c>
      <c r="O10" s="21">
        <f t="shared" si="1"/>
        <v>44</v>
      </c>
      <c r="P10" s="21">
        <f t="shared" si="2"/>
        <v>44</v>
      </c>
      <c r="Q10" s="21">
        <f t="shared" si="3"/>
        <v>44</v>
      </c>
    </row>
    <row r="11" spans="1:20" ht="63.75" customHeight="1">
      <c r="A11" s="17">
        <v>6</v>
      </c>
      <c r="B11" s="195" t="s">
        <v>11</v>
      </c>
      <c r="C11" s="196"/>
      <c r="D11" s="54"/>
      <c r="E11" s="99">
        <v>2</v>
      </c>
      <c r="F11" s="99"/>
      <c r="G11" s="99">
        <v>2</v>
      </c>
      <c r="H11" s="99"/>
      <c r="I11" s="99"/>
      <c r="J11" s="99">
        <v>2</v>
      </c>
      <c r="K11" s="99"/>
      <c r="L11" s="99"/>
      <c r="M11" s="99"/>
      <c r="N11" s="21">
        <f t="shared" si="0"/>
        <v>2</v>
      </c>
      <c r="O11" s="21">
        <f t="shared" si="1"/>
        <v>2</v>
      </c>
      <c r="P11" s="21">
        <f t="shared" si="2"/>
        <v>2</v>
      </c>
      <c r="Q11" s="21">
        <f t="shared" si="3"/>
        <v>2</v>
      </c>
    </row>
    <row r="12" spans="1:20" ht="44.25" customHeight="1">
      <c r="A12" s="17">
        <v>7</v>
      </c>
      <c r="B12" s="195" t="s">
        <v>10</v>
      </c>
      <c r="C12" s="196"/>
      <c r="D12" s="54"/>
      <c r="E12" s="99"/>
      <c r="F12" s="99"/>
      <c r="G12" s="99"/>
      <c r="H12" s="99"/>
      <c r="I12" s="99"/>
      <c r="J12" s="99"/>
      <c r="K12" s="99"/>
      <c r="L12" s="99"/>
      <c r="M12" s="99"/>
      <c r="N12" s="21">
        <f t="shared" si="0"/>
        <v>0</v>
      </c>
      <c r="O12" s="21">
        <f t="shared" si="1"/>
        <v>0</v>
      </c>
      <c r="P12" s="21">
        <f t="shared" si="2"/>
        <v>0</v>
      </c>
      <c r="Q12" s="21">
        <f t="shared" si="3"/>
        <v>0</v>
      </c>
    </row>
    <row r="13" spans="1:20" ht="51" customHeight="1">
      <c r="A13" s="17">
        <v>8</v>
      </c>
      <c r="B13" s="195" t="s">
        <v>9</v>
      </c>
      <c r="C13" s="196"/>
      <c r="D13" s="54"/>
      <c r="E13" s="99"/>
      <c r="F13" s="99"/>
      <c r="G13" s="99"/>
      <c r="H13" s="99"/>
      <c r="I13" s="99"/>
      <c r="J13" s="99"/>
      <c r="K13" s="99"/>
      <c r="L13" s="99"/>
      <c r="M13" s="99"/>
      <c r="N13" s="21">
        <f t="shared" si="0"/>
        <v>0</v>
      </c>
      <c r="O13" s="21">
        <f t="shared" si="1"/>
        <v>0</v>
      </c>
      <c r="P13" s="21">
        <f t="shared" si="2"/>
        <v>0</v>
      </c>
      <c r="Q13" s="21">
        <f t="shared" si="3"/>
        <v>0</v>
      </c>
    </row>
    <row r="14" spans="1:20" ht="34.5" customHeight="1">
      <c r="A14" s="17">
        <v>9</v>
      </c>
      <c r="B14" s="156" t="s">
        <v>8</v>
      </c>
      <c r="C14" s="157"/>
      <c r="D14" s="74"/>
      <c r="E14" s="99">
        <v>86</v>
      </c>
      <c r="F14" s="99"/>
      <c r="G14" s="99">
        <v>81</v>
      </c>
      <c r="H14" s="99">
        <v>5</v>
      </c>
      <c r="I14" s="99"/>
      <c r="J14" s="99">
        <v>86</v>
      </c>
      <c r="K14" s="99"/>
      <c r="L14" s="99"/>
      <c r="M14" s="99"/>
      <c r="N14" s="21">
        <f t="shared" si="0"/>
        <v>86</v>
      </c>
      <c r="O14" s="21">
        <f t="shared" si="1"/>
        <v>86</v>
      </c>
      <c r="P14" s="21">
        <f t="shared" si="2"/>
        <v>86</v>
      </c>
      <c r="Q14" s="21">
        <f t="shared" si="3"/>
        <v>86</v>
      </c>
    </row>
    <row r="15" spans="1:20" ht="66" customHeight="1">
      <c r="A15" s="17">
        <v>10</v>
      </c>
      <c r="B15" s="156" t="s">
        <v>7</v>
      </c>
      <c r="C15" s="157"/>
      <c r="D15" s="74">
        <v>7</v>
      </c>
      <c r="E15" s="99">
        <v>7</v>
      </c>
      <c r="F15" s="99">
        <v>9</v>
      </c>
      <c r="G15" s="99">
        <v>1</v>
      </c>
      <c r="H15" s="99"/>
      <c r="I15" s="99">
        <v>1</v>
      </c>
      <c r="J15" s="99">
        <v>11</v>
      </c>
      <c r="K15" s="99"/>
      <c r="L15" s="99">
        <v>3</v>
      </c>
      <c r="M15" s="99">
        <v>4</v>
      </c>
      <c r="N15" s="21">
        <f t="shared" si="0"/>
        <v>14</v>
      </c>
      <c r="O15" s="21">
        <f t="shared" si="1"/>
        <v>14</v>
      </c>
      <c r="P15" s="21">
        <f t="shared" si="2"/>
        <v>11</v>
      </c>
      <c r="Q15" s="21">
        <f t="shared" si="3"/>
        <v>11</v>
      </c>
    </row>
    <row r="16" spans="1:20" ht="53.25" customHeight="1">
      <c r="A16" s="17">
        <v>11</v>
      </c>
      <c r="B16" s="156" t="s">
        <v>32</v>
      </c>
      <c r="C16" s="157"/>
      <c r="D16" s="100"/>
      <c r="E16" s="99"/>
      <c r="F16" s="99"/>
      <c r="G16" s="99"/>
      <c r="H16" s="99"/>
      <c r="I16" s="99"/>
      <c r="J16" s="99"/>
      <c r="K16" s="99"/>
      <c r="L16" s="99"/>
      <c r="M16" s="99"/>
      <c r="N16" s="21">
        <f t="shared" si="0"/>
        <v>0</v>
      </c>
      <c r="O16" s="21">
        <f t="shared" si="1"/>
        <v>0</v>
      </c>
      <c r="P16" s="21">
        <f t="shared" si="2"/>
        <v>0</v>
      </c>
      <c r="Q16" s="21">
        <f t="shared" si="3"/>
        <v>0</v>
      </c>
    </row>
    <row r="17" spans="1:23" ht="55.5" customHeight="1">
      <c r="A17" s="208" t="s">
        <v>6</v>
      </c>
      <c r="B17" s="208"/>
      <c r="C17" s="208"/>
      <c r="D17" s="209"/>
      <c r="E17" s="210"/>
      <c r="F17" s="210"/>
      <c r="G17" s="210"/>
      <c r="H17" s="210"/>
      <c r="I17" s="210"/>
      <c r="J17" s="210"/>
      <c r="K17" s="210"/>
      <c r="L17" s="210"/>
      <c r="M17" s="210"/>
      <c r="N17" s="26"/>
      <c r="O17" s="25"/>
      <c r="P17" s="25"/>
      <c r="Q17" s="25"/>
    </row>
    <row r="18" spans="1:23" ht="36.75" customHeight="1">
      <c r="A18" s="17">
        <v>1</v>
      </c>
      <c r="B18" s="211" t="s">
        <v>5</v>
      </c>
      <c r="C18" s="212"/>
      <c r="D18" s="100"/>
      <c r="E18" s="99">
        <v>3</v>
      </c>
      <c r="F18" s="99"/>
      <c r="G18" s="99">
        <v>2</v>
      </c>
      <c r="H18" s="99"/>
      <c r="I18" s="99"/>
      <c r="J18" s="99">
        <v>2</v>
      </c>
      <c r="K18" s="99"/>
      <c r="L18" s="99">
        <v>1</v>
      </c>
      <c r="M18" s="99">
        <v>2</v>
      </c>
      <c r="N18" s="21">
        <f>D18+E18</f>
        <v>3</v>
      </c>
      <c r="O18" s="21">
        <f>J18+K18+L18</f>
        <v>3</v>
      </c>
      <c r="P18" s="21">
        <f>J18</f>
        <v>2</v>
      </c>
      <c r="Q18" s="21">
        <f>F18+G18+H18+I18</f>
        <v>2</v>
      </c>
    </row>
    <row r="19" spans="1:23" ht="34.5" customHeight="1">
      <c r="A19" s="24">
        <v>2</v>
      </c>
      <c r="B19" s="211" t="s">
        <v>4</v>
      </c>
      <c r="C19" s="212"/>
      <c r="D19" s="74">
        <v>1</v>
      </c>
      <c r="E19" s="99">
        <v>1</v>
      </c>
      <c r="F19" s="99">
        <v>2</v>
      </c>
      <c r="G19" s="99"/>
      <c r="H19" s="99"/>
      <c r="I19" s="99"/>
      <c r="J19" s="99">
        <v>2</v>
      </c>
      <c r="K19" s="99"/>
      <c r="L19" s="99"/>
      <c r="M19" s="99"/>
      <c r="N19" s="21">
        <f>D19+E19</f>
        <v>2</v>
      </c>
      <c r="O19" s="21">
        <f>J19+K19+L19</f>
        <v>2</v>
      </c>
      <c r="P19" s="21">
        <f>J19</f>
        <v>2</v>
      </c>
      <c r="Q19" s="21">
        <f>F19+G19+H19+I19</f>
        <v>2</v>
      </c>
      <c r="R19" s="22"/>
      <c r="S19" s="22"/>
      <c r="T19" s="22"/>
      <c r="U19" s="22"/>
      <c r="V19" s="22"/>
      <c r="W19" s="22"/>
    </row>
    <row r="20" spans="1:23" ht="27.75" customHeight="1">
      <c r="A20" s="17">
        <v>3</v>
      </c>
      <c r="B20" s="190" t="s">
        <v>3</v>
      </c>
      <c r="C20" s="191"/>
      <c r="D20" s="75"/>
      <c r="E20" s="99"/>
      <c r="F20" s="99"/>
      <c r="G20" s="99"/>
      <c r="H20" s="99"/>
      <c r="I20" s="99"/>
      <c r="J20" s="99"/>
      <c r="K20" s="99"/>
      <c r="L20" s="99"/>
      <c r="M20" s="99"/>
      <c r="N20" s="21">
        <f>D20+E20</f>
        <v>0</v>
      </c>
      <c r="O20" s="21">
        <f>J20+K20+L20</f>
        <v>0</v>
      </c>
      <c r="P20" s="21">
        <f>J20</f>
        <v>0</v>
      </c>
      <c r="Q20" s="21">
        <f>F20+G20+H20+I20</f>
        <v>0</v>
      </c>
      <c r="R20" s="22"/>
      <c r="S20" s="22"/>
      <c r="T20" s="22"/>
      <c r="U20" s="22"/>
      <c r="V20" s="22"/>
      <c r="W20" s="22"/>
    </row>
    <row r="21" spans="1:23" ht="26.25" customHeight="1">
      <c r="A21" s="23">
        <v>4</v>
      </c>
      <c r="B21" s="190" t="s">
        <v>2</v>
      </c>
      <c r="C21" s="191"/>
      <c r="D21" s="54"/>
      <c r="E21" s="99">
        <v>10</v>
      </c>
      <c r="F21" s="99">
        <v>3</v>
      </c>
      <c r="G21" s="99">
        <v>7</v>
      </c>
      <c r="H21" s="99"/>
      <c r="I21" s="99"/>
      <c r="J21" s="99">
        <v>10</v>
      </c>
      <c r="K21" s="99"/>
      <c r="L21" s="99"/>
      <c r="M21" s="99">
        <v>2</v>
      </c>
      <c r="N21" s="21">
        <f>D21+E21</f>
        <v>10</v>
      </c>
      <c r="O21" s="21">
        <f>J21+K21+L21</f>
        <v>10</v>
      </c>
      <c r="P21" s="21">
        <f>J21</f>
        <v>10</v>
      </c>
      <c r="Q21" s="21">
        <f>F21+G21+H21+I21</f>
        <v>10</v>
      </c>
      <c r="R21" s="22"/>
      <c r="S21" s="22"/>
      <c r="T21" s="22"/>
      <c r="U21" s="22"/>
      <c r="V21" s="22"/>
      <c r="W21" s="22"/>
    </row>
    <row r="22" spans="1:23" ht="24.75" customHeight="1">
      <c r="A22" s="17">
        <v>5</v>
      </c>
      <c r="B22" s="206" t="s">
        <v>1</v>
      </c>
      <c r="C22" s="207"/>
      <c r="D22" s="54">
        <v>4</v>
      </c>
      <c r="E22" s="99">
        <v>2</v>
      </c>
      <c r="F22" s="99"/>
      <c r="G22" s="99">
        <v>1</v>
      </c>
      <c r="H22" s="99"/>
      <c r="I22" s="99"/>
      <c r="J22" s="99">
        <v>1</v>
      </c>
      <c r="K22" s="99"/>
      <c r="L22" s="99">
        <v>5</v>
      </c>
      <c r="M22" s="99"/>
      <c r="N22" s="21">
        <f>D22+E22</f>
        <v>6</v>
      </c>
      <c r="O22" s="21">
        <f>J22+K22+L22</f>
        <v>6</v>
      </c>
      <c r="P22" s="21">
        <f>J22</f>
        <v>1</v>
      </c>
      <c r="Q22" s="21">
        <f>F22+G22+H22+I22</f>
        <v>1</v>
      </c>
    </row>
    <row r="23" spans="1:23" ht="15.75">
      <c r="A23" s="203" t="s">
        <v>0</v>
      </c>
      <c r="B23" s="204"/>
      <c r="C23" s="205"/>
      <c r="D23" s="16">
        <f t="shared" ref="D23:Q23" si="4">SUM(D6:D16,D18:D22)</f>
        <v>12</v>
      </c>
      <c r="E23" s="16">
        <f t="shared" si="4"/>
        <v>317</v>
      </c>
      <c r="F23" s="16">
        <f t="shared" si="4"/>
        <v>70</v>
      </c>
      <c r="G23" s="16">
        <f t="shared" si="4"/>
        <v>236</v>
      </c>
      <c r="H23" s="16">
        <f t="shared" si="4"/>
        <v>9</v>
      </c>
      <c r="I23" s="16">
        <f t="shared" si="4"/>
        <v>5</v>
      </c>
      <c r="J23" s="16">
        <f t="shared" si="4"/>
        <v>320</v>
      </c>
      <c r="K23" s="16">
        <f t="shared" si="4"/>
        <v>0</v>
      </c>
      <c r="L23" s="16">
        <f t="shared" si="4"/>
        <v>9</v>
      </c>
      <c r="M23" s="16">
        <f t="shared" si="4"/>
        <v>37</v>
      </c>
      <c r="N23" s="56">
        <f t="shared" si="4"/>
        <v>329</v>
      </c>
      <c r="O23" s="56">
        <f t="shared" si="4"/>
        <v>329</v>
      </c>
      <c r="P23" s="56">
        <f t="shared" si="4"/>
        <v>320</v>
      </c>
      <c r="Q23" s="56">
        <f t="shared" si="4"/>
        <v>320</v>
      </c>
    </row>
    <row r="27" spans="1:23">
      <c r="A27" s="79"/>
      <c r="B27" s="79"/>
      <c r="C27" s="79"/>
      <c r="D27" s="79"/>
    </row>
    <row r="28" spans="1:23">
      <c r="A28" s="79"/>
      <c r="B28" s="79"/>
      <c r="C28" s="79"/>
      <c r="D28" s="79"/>
    </row>
    <row r="29" spans="1:23">
      <c r="A29" s="79"/>
      <c r="B29" s="79"/>
      <c r="C29" s="79"/>
      <c r="D29" s="79"/>
    </row>
    <row r="30" spans="1:23">
      <c r="A30" s="79"/>
      <c r="B30" s="79"/>
      <c r="C30" s="79"/>
      <c r="D30" s="79"/>
    </row>
    <row r="31" spans="1:23">
      <c r="A31" s="79"/>
      <c r="B31" s="79"/>
      <c r="C31" s="79"/>
      <c r="D31" s="79"/>
    </row>
    <row r="32" spans="1:23">
      <c r="A32" s="79"/>
      <c r="B32" s="79"/>
      <c r="C32" s="79"/>
      <c r="D32" s="79"/>
    </row>
    <row r="33" spans="1:4">
      <c r="A33" s="79"/>
      <c r="B33" s="79"/>
      <c r="C33" s="79"/>
      <c r="D33" s="79"/>
    </row>
    <row r="34" spans="1:4">
      <c r="A34" s="79"/>
      <c r="B34" s="79"/>
      <c r="C34" s="79"/>
      <c r="D34" s="79"/>
    </row>
  </sheetData>
  <mergeCells count="33">
    <mergeCell ref="B6:C6"/>
    <mergeCell ref="B7:C7"/>
    <mergeCell ref="N5:O5"/>
    <mergeCell ref="D3:D4"/>
    <mergeCell ref="E3:E4"/>
    <mergeCell ref="F3:J3"/>
    <mergeCell ref="K3:K4"/>
    <mergeCell ref="L3:L4"/>
    <mergeCell ref="P5:Q5"/>
    <mergeCell ref="A1:B1"/>
    <mergeCell ref="C1:J1"/>
    <mergeCell ref="K1:M1"/>
    <mergeCell ref="A2:M2"/>
    <mergeCell ref="A3:C4"/>
    <mergeCell ref="M3:M4"/>
    <mergeCell ref="A5:C5"/>
    <mergeCell ref="A23:C23"/>
    <mergeCell ref="B22:C22"/>
    <mergeCell ref="A17:C17"/>
    <mergeCell ref="D17:M17"/>
    <mergeCell ref="B18:C18"/>
    <mergeCell ref="B19:C19"/>
    <mergeCell ref="B20:C20"/>
    <mergeCell ref="B21:C21"/>
    <mergeCell ref="B8:C8"/>
    <mergeCell ref="B14:C14"/>
    <mergeCell ref="B15:C15"/>
    <mergeCell ref="B16:C16"/>
    <mergeCell ref="B9:C9"/>
    <mergeCell ref="B10:C10"/>
    <mergeCell ref="B11:C11"/>
    <mergeCell ref="B12:C12"/>
    <mergeCell ref="B13:C1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Ընդամենը</vt:lpstr>
      <vt:lpstr>Աջափնյակ</vt:lpstr>
      <vt:lpstr>Արաբկիր</vt:lpstr>
      <vt:lpstr>Էրեբունի</vt:lpstr>
      <vt:lpstr>Կենտրոն</vt:lpstr>
      <vt:lpstr>Ավան</vt:lpstr>
      <vt:lpstr>Շենգավիթ</vt:lpstr>
      <vt:lpstr>Մալաթիա</vt:lpstr>
      <vt:lpstr>Լոռի</vt:lpstr>
      <vt:lpstr>Կոտայք</vt:lpstr>
      <vt:lpstr>Գեղարքունիք</vt:lpstr>
      <vt:lpstr>Արարատ</vt:lpstr>
      <vt:lpstr>Տավուշ</vt:lpstr>
      <vt:lpstr>Արագածոտն</vt:lpstr>
      <vt:lpstr>Արմավիր</vt:lpstr>
      <vt:lpstr>Շիրակ</vt:lpstr>
      <vt:lpstr>Սյունիք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2016-12-27T06:35:34Z</dcterms:created>
  <dcterms:modified xsi:type="dcterms:W3CDTF">2019-05-27T08:14:17Z</dcterms:modified>
</cp:coreProperties>
</file>