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bookViews>
    <workbookView xWindow="0" yWindow="0" windowWidth="28800" windowHeight="12330" tabRatio="790" firstSheet="1" activeTab="9"/>
  </bookViews>
  <sheets>
    <sheet name="Ընդհամենը" sheetId="9" state="hidden" r:id="rId1"/>
    <sheet name="Ժ. Ասատրյան" sheetId="1" r:id="rId2"/>
    <sheet name="Մ.Հովակիմյան" sheetId="3" r:id="rId3"/>
    <sheet name="Ն. Օհանյան" sheetId="4" r:id="rId4"/>
    <sheet name="Դ. Սարգսյան" sheetId="12" r:id="rId5"/>
    <sheet name="Ա. Թումանյան" sheetId="5" r:id="rId6"/>
    <sheet name="Ա. Սարդարյան" sheetId="6" r:id="rId7"/>
    <sheet name="Ի. Բեգլարյան" sheetId="7" r:id="rId8"/>
    <sheet name="Ս. Գրիգորյան" sheetId="11" r:id="rId9"/>
    <sheet name="Ա. Մնացականյան" sheetId="8" r:id="rId10"/>
  </sheets>
  <calcPr calcId="162913"/>
</workbook>
</file>

<file path=xl/calcChain.xml><?xml version="1.0" encoding="utf-8"?>
<calcChain xmlns="http://schemas.openxmlformats.org/spreadsheetml/2006/main">
  <c r="V17" i="9" l="1"/>
  <c r="W17" i="9"/>
  <c r="T17" i="9"/>
  <c r="R23" i="12"/>
  <c r="Q23" i="12"/>
  <c r="P23" i="12"/>
  <c r="P23" i="9"/>
  <c r="O23" i="12"/>
  <c r="N23" i="12"/>
  <c r="M23" i="12"/>
  <c r="L23" i="12"/>
  <c r="K23" i="12"/>
  <c r="J23" i="12"/>
  <c r="I23" i="12"/>
  <c r="H23" i="12"/>
  <c r="G23" i="12"/>
  <c r="F23" i="12"/>
  <c r="U23" i="12"/>
  <c r="E23" i="12"/>
  <c r="D23" i="12"/>
  <c r="W22" i="12"/>
  <c r="V22" i="12"/>
  <c r="U22" i="12"/>
  <c r="T22" i="12"/>
  <c r="W21" i="12"/>
  <c r="V21" i="12"/>
  <c r="U21" i="12"/>
  <c r="T21" i="12"/>
  <c r="W20" i="12"/>
  <c r="V20" i="12"/>
  <c r="U20" i="12"/>
  <c r="T20" i="12"/>
  <c r="W19" i="12"/>
  <c r="V19" i="12"/>
  <c r="U19" i="12"/>
  <c r="T19" i="12"/>
  <c r="W18" i="12"/>
  <c r="V18" i="12"/>
  <c r="U18" i="12"/>
  <c r="T18" i="12"/>
  <c r="W16" i="12"/>
  <c r="V16" i="12"/>
  <c r="U16" i="12"/>
  <c r="T16" i="12"/>
  <c r="W15" i="12"/>
  <c r="V15" i="12"/>
  <c r="U15" i="12"/>
  <c r="T15" i="12"/>
  <c r="W14" i="12"/>
  <c r="V14" i="12"/>
  <c r="U14" i="12"/>
  <c r="T14" i="12"/>
  <c r="W13" i="12"/>
  <c r="V13" i="12"/>
  <c r="U13" i="12"/>
  <c r="T13" i="12"/>
  <c r="W12" i="12"/>
  <c r="V12" i="12"/>
  <c r="U12" i="12"/>
  <c r="T12" i="12"/>
  <c r="W11" i="12"/>
  <c r="V11" i="12"/>
  <c r="U11" i="12"/>
  <c r="T11" i="12"/>
  <c r="W10" i="12"/>
  <c r="V10" i="12"/>
  <c r="U10" i="12"/>
  <c r="T10" i="12"/>
  <c r="W9" i="12"/>
  <c r="V9" i="12"/>
  <c r="U9" i="12"/>
  <c r="T9" i="12"/>
  <c r="W8" i="12"/>
  <c r="V8" i="12"/>
  <c r="U8" i="12"/>
  <c r="T8" i="12"/>
  <c r="W7" i="12"/>
  <c r="W23" i="12"/>
  <c r="V7" i="12"/>
  <c r="V23" i="12"/>
  <c r="U7" i="12"/>
  <c r="T7" i="12"/>
  <c r="D19" i="9"/>
  <c r="T19" i="9"/>
  <c r="E19" i="9"/>
  <c r="F19" i="9"/>
  <c r="G19" i="9"/>
  <c r="W19" i="9"/>
  <c r="H19" i="9"/>
  <c r="I19" i="9"/>
  <c r="J19" i="9"/>
  <c r="K19" i="9"/>
  <c r="V19" i="9"/>
  <c r="L19" i="9"/>
  <c r="M19" i="9"/>
  <c r="N19" i="9"/>
  <c r="O19" i="9"/>
  <c r="P19" i="9"/>
  <c r="Q19" i="9"/>
  <c r="R19" i="9"/>
  <c r="D20" i="9"/>
  <c r="T20" i="9"/>
  <c r="E20" i="9"/>
  <c r="F20" i="9"/>
  <c r="G20" i="9"/>
  <c r="W20" i="9"/>
  <c r="H20" i="9"/>
  <c r="I20" i="9"/>
  <c r="J20" i="9"/>
  <c r="K20" i="9"/>
  <c r="V20" i="9"/>
  <c r="L20" i="9"/>
  <c r="M20" i="9"/>
  <c r="N20" i="9"/>
  <c r="O20" i="9"/>
  <c r="P20" i="9"/>
  <c r="Q20" i="9"/>
  <c r="R20" i="9"/>
  <c r="D21" i="9"/>
  <c r="E21" i="9"/>
  <c r="F21" i="9"/>
  <c r="U21" i="9"/>
  <c r="G21" i="9"/>
  <c r="W21" i="9"/>
  <c r="H21" i="9"/>
  <c r="I21" i="9"/>
  <c r="J21" i="9"/>
  <c r="K21" i="9"/>
  <c r="L21" i="9"/>
  <c r="M21" i="9"/>
  <c r="N21" i="9"/>
  <c r="O21" i="9"/>
  <c r="P21" i="9"/>
  <c r="Q21" i="9"/>
  <c r="R21" i="9"/>
  <c r="D22" i="9"/>
  <c r="T22" i="9"/>
  <c r="E22" i="9"/>
  <c r="F22" i="9"/>
  <c r="U22" i="9"/>
  <c r="G22" i="9"/>
  <c r="H22" i="9"/>
  <c r="I22" i="9"/>
  <c r="J22" i="9"/>
  <c r="K22" i="9"/>
  <c r="V22" i="9"/>
  <c r="L22" i="9"/>
  <c r="M22" i="9"/>
  <c r="N22" i="9"/>
  <c r="O22" i="9"/>
  <c r="P22" i="9"/>
  <c r="Q22" i="9"/>
  <c r="R22" i="9"/>
  <c r="R18" i="9"/>
  <c r="Q18" i="9"/>
  <c r="P18" i="9"/>
  <c r="O18" i="9"/>
  <c r="N18" i="9"/>
  <c r="M18" i="9"/>
  <c r="L18" i="9"/>
  <c r="K18" i="9"/>
  <c r="V18" i="9"/>
  <c r="J18" i="9"/>
  <c r="I18" i="9"/>
  <c r="W18" i="9"/>
  <c r="H18" i="9"/>
  <c r="G18" i="9"/>
  <c r="F18" i="9"/>
  <c r="E18" i="9"/>
  <c r="D18" i="9"/>
  <c r="T18" i="9"/>
  <c r="D8" i="9"/>
  <c r="E8" i="9"/>
  <c r="T8" i="9"/>
  <c r="F8" i="9"/>
  <c r="G8" i="9"/>
  <c r="W8" i="9"/>
  <c r="H8" i="9"/>
  <c r="I8" i="9"/>
  <c r="J8" i="9"/>
  <c r="K8" i="9"/>
  <c r="V8" i="9"/>
  <c r="L8" i="9"/>
  <c r="M8" i="9"/>
  <c r="N8" i="9"/>
  <c r="O8" i="9"/>
  <c r="P8" i="9"/>
  <c r="Q8" i="9"/>
  <c r="R8" i="9"/>
  <c r="D9" i="9"/>
  <c r="T9" i="9"/>
  <c r="E9" i="9"/>
  <c r="F9" i="9"/>
  <c r="G9" i="9"/>
  <c r="H9" i="9"/>
  <c r="I9" i="9"/>
  <c r="J9" i="9"/>
  <c r="K9" i="9"/>
  <c r="V9" i="9"/>
  <c r="L9" i="9"/>
  <c r="M9" i="9"/>
  <c r="N9" i="9"/>
  <c r="O9" i="9"/>
  <c r="P9" i="9"/>
  <c r="Q9" i="9"/>
  <c r="R9" i="9"/>
  <c r="D10" i="9"/>
  <c r="E10" i="9"/>
  <c r="F10" i="9"/>
  <c r="U10" i="9"/>
  <c r="G10" i="9"/>
  <c r="W10" i="9"/>
  <c r="H10" i="9"/>
  <c r="I10" i="9"/>
  <c r="J10" i="9"/>
  <c r="K10" i="9"/>
  <c r="V10" i="9"/>
  <c r="L10" i="9"/>
  <c r="M10" i="9"/>
  <c r="N10" i="9"/>
  <c r="O10" i="9"/>
  <c r="P10" i="9"/>
  <c r="Q10" i="9"/>
  <c r="R10" i="9"/>
  <c r="D11" i="9"/>
  <c r="E11" i="9"/>
  <c r="F11" i="9"/>
  <c r="U11" i="9"/>
  <c r="G11" i="9"/>
  <c r="H11" i="9"/>
  <c r="W11" i="9"/>
  <c r="I11" i="9"/>
  <c r="J11" i="9"/>
  <c r="K11" i="9"/>
  <c r="V11" i="9"/>
  <c r="L11" i="9"/>
  <c r="M11" i="9"/>
  <c r="N11" i="9"/>
  <c r="O11" i="9"/>
  <c r="P11" i="9"/>
  <c r="Q11" i="9"/>
  <c r="R11" i="9"/>
  <c r="D12" i="9"/>
  <c r="E12" i="9"/>
  <c r="F12" i="9"/>
  <c r="G12" i="9"/>
  <c r="W12" i="9"/>
  <c r="H12" i="9"/>
  <c r="I12" i="9"/>
  <c r="J12" i="9"/>
  <c r="K12" i="9"/>
  <c r="L12" i="9"/>
  <c r="M12" i="9"/>
  <c r="N12" i="9"/>
  <c r="O12" i="9"/>
  <c r="P12" i="9"/>
  <c r="Q12" i="9"/>
  <c r="R12" i="9"/>
  <c r="D13" i="9"/>
  <c r="T13" i="9"/>
  <c r="E13" i="9"/>
  <c r="F13" i="9"/>
  <c r="G13" i="9"/>
  <c r="W13" i="9"/>
  <c r="H13" i="9"/>
  <c r="I13" i="9"/>
  <c r="J13" i="9"/>
  <c r="K13" i="9"/>
  <c r="V13" i="9"/>
  <c r="L13" i="9"/>
  <c r="M13" i="9"/>
  <c r="N13" i="9"/>
  <c r="O13" i="9"/>
  <c r="P13" i="9"/>
  <c r="Q13" i="9"/>
  <c r="R13" i="9"/>
  <c r="D14" i="9"/>
  <c r="E14" i="9"/>
  <c r="F14" i="9"/>
  <c r="U14" i="9"/>
  <c r="G14" i="9"/>
  <c r="H14" i="9"/>
  <c r="I14" i="9"/>
  <c r="J14" i="9"/>
  <c r="K14" i="9"/>
  <c r="V14" i="9"/>
  <c r="L14" i="9"/>
  <c r="M14" i="9"/>
  <c r="N14" i="9"/>
  <c r="O14" i="9"/>
  <c r="P14" i="9"/>
  <c r="Q14" i="9"/>
  <c r="R14" i="9"/>
  <c r="D15" i="9"/>
  <c r="E15" i="9"/>
  <c r="T15" i="9"/>
  <c r="F15" i="9"/>
  <c r="G15" i="9"/>
  <c r="H15" i="9"/>
  <c r="I15" i="9"/>
  <c r="J15" i="9"/>
  <c r="K15" i="9"/>
  <c r="V15" i="9"/>
  <c r="L15" i="9"/>
  <c r="U15" i="9"/>
  <c r="M15" i="9"/>
  <c r="N15" i="9"/>
  <c r="O15" i="9"/>
  <c r="P15" i="9"/>
  <c r="Q15" i="9"/>
  <c r="R15" i="9"/>
  <c r="D16" i="9"/>
  <c r="E16" i="9"/>
  <c r="T16" i="9"/>
  <c r="F16" i="9"/>
  <c r="G16" i="9"/>
  <c r="H16" i="9"/>
  <c r="I16" i="9"/>
  <c r="J16" i="9"/>
  <c r="K16" i="9"/>
  <c r="V16" i="9"/>
  <c r="L16" i="9"/>
  <c r="U16" i="9"/>
  <c r="M16" i="9"/>
  <c r="N16" i="9"/>
  <c r="O16" i="9"/>
  <c r="P16" i="9"/>
  <c r="Q16" i="9"/>
  <c r="R16" i="9"/>
  <c r="E7" i="9"/>
  <c r="F7" i="9"/>
  <c r="U7" i="9"/>
  <c r="G7" i="9"/>
  <c r="H7" i="9"/>
  <c r="I7" i="9"/>
  <c r="J7" i="9"/>
  <c r="W7" i="9"/>
  <c r="K7" i="9"/>
  <c r="V7" i="9"/>
  <c r="L7" i="9"/>
  <c r="M7" i="9"/>
  <c r="N7" i="9"/>
  <c r="O7" i="9"/>
  <c r="P7" i="9"/>
  <c r="Q7" i="9"/>
  <c r="R7" i="9"/>
  <c r="D7" i="9"/>
  <c r="T7" i="9"/>
  <c r="S7" i="9"/>
  <c r="R23" i="11"/>
  <c r="Q23" i="11"/>
  <c r="P23" i="11"/>
  <c r="O23" i="11"/>
  <c r="N23" i="11"/>
  <c r="M23" i="11"/>
  <c r="L23" i="11"/>
  <c r="K23" i="11"/>
  <c r="J23" i="11"/>
  <c r="I23" i="11"/>
  <c r="H23" i="11"/>
  <c r="G23" i="11"/>
  <c r="F23" i="11"/>
  <c r="U23" i="11"/>
  <c r="E23" i="11"/>
  <c r="D23" i="11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8" i="11"/>
  <c r="V18" i="11"/>
  <c r="U18" i="11"/>
  <c r="T18" i="1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V23" i="11"/>
  <c r="U8" i="11"/>
  <c r="T8" i="11"/>
  <c r="W7" i="11"/>
  <c r="W23" i="11"/>
  <c r="V7" i="11"/>
  <c r="U7" i="11"/>
  <c r="T7" i="11"/>
  <c r="T23" i="11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8" i="8"/>
  <c r="V18" i="8"/>
  <c r="U18" i="8"/>
  <c r="T18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W23" i="8"/>
  <c r="V8" i="8"/>
  <c r="V23" i="8"/>
  <c r="U8" i="8"/>
  <c r="T8" i="8"/>
  <c r="W7" i="8"/>
  <c r="V7" i="8"/>
  <c r="U7" i="8"/>
  <c r="T7" i="8"/>
  <c r="T23" i="8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W23" i="7"/>
  <c r="V9" i="7"/>
  <c r="U9" i="7"/>
  <c r="T9" i="7"/>
  <c r="W8" i="7"/>
  <c r="V8" i="7"/>
  <c r="U8" i="7"/>
  <c r="T8" i="7"/>
  <c r="T23" i="7"/>
  <c r="W7" i="7"/>
  <c r="V7" i="7"/>
  <c r="V23" i="7"/>
  <c r="U7" i="7"/>
  <c r="T7" i="7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W23" i="6"/>
  <c r="V7" i="6"/>
  <c r="V23" i="6"/>
  <c r="U7" i="6"/>
  <c r="T7" i="6"/>
  <c r="T23" i="6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W23" i="5"/>
  <c r="V7" i="5"/>
  <c r="V23" i="5"/>
  <c r="U7" i="5"/>
  <c r="T7" i="5"/>
  <c r="T23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W23" i="4"/>
  <c r="V7" i="4"/>
  <c r="V23" i="4"/>
  <c r="U7" i="4"/>
  <c r="T7" i="4"/>
  <c r="T23" i="4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W23" i="3"/>
  <c r="V10" i="3"/>
  <c r="U10" i="3"/>
  <c r="T10" i="3"/>
  <c r="W9" i="3"/>
  <c r="V9" i="3"/>
  <c r="U9" i="3"/>
  <c r="T9" i="3"/>
  <c r="T23" i="3"/>
  <c r="W8" i="3"/>
  <c r="V8" i="3"/>
  <c r="U8" i="3"/>
  <c r="T8" i="3"/>
  <c r="W7" i="3"/>
  <c r="V7" i="3"/>
  <c r="V23" i="3"/>
  <c r="U7" i="3"/>
  <c r="T7" i="3"/>
  <c r="U7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W23" i="1"/>
  <c r="V7" i="1"/>
  <c r="V23" i="1"/>
  <c r="T7" i="1"/>
  <c r="T23" i="1"/>
  <c r="S8" i="9"/>
  <c r="S9" i="9"/>
  <c r="S10" i="9"/>
  <c r="S11" i="9"/>
  <c r="S12" i="9"/>
  <c r="S13" i="9"/>
  <c r="S14" i="9"/>
  <c r="S15" i="9"/>
  <c r="S16" i="9"/>
  <c r="S17" i="9"/>
  <c r="S18" i="9"/>
  <c r="S19" i="9"/>
  <c r="S20" i="9"/>
  <c r="S21" i="9"/>
  <c r="S22" i="9"/>
  <c r="S23" i="9"/>
  <c r="D23" i="1"/>
  <c r="R23" i="8"/>
  <c r="Q23" i="8"/>
  <c r="P23" i="8"/>
  <c r="O23" i="8"/>
  <c r="N23" i="8"/>
  <c r="M23" i="8"/>
  <c r="L23" i="8"/>
  <c r="K23" i="8"/>
  <c r="J23" i="8"/>
  <c r="I23" i="8"/>
  <c r="H23" i="8"/>
  <c r="G23" i="8"/>
  <c r="F23" i="8"/>
  <c r="U23" i="8"/>
  <c r="E23" i="8"/>
  <c r="D23" i="8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U23" i="7"/>
  <c r="E23" i="7"/>
  <c r="D23" i="7"/>
  <c r="R23" i="6"/>
  <c r="Q23" i="6"/>
  <c r="P23" i="6"/>
  <c r="O23" i="6"/>
  <c r="N23" i="6"/>
  <c r="M23" i="6"/>
  <c r="M23" i="9"/>
  <c r="L23" i="6"/>
  <c r="K23" i="6"/>
  <c r="J23" i="6"/>
  <c r="I23" i="6"/>
  <c r="H23" i="6"/>
  <c r="G23" i="6"/>
  <c r="F23" i="6"/>
  <c r="E23" i="6"/>
  <c r="D23" i="6"/>
  <c r="R23" i="5"/>
  <c r="Q23" i="5"/>
  <c r="P23" i="5"/>
  <c r="O23" i="5"/>
  <c r="N23" i="5"/>
  <c r="M23" i="5"/>
  <c r="L23" i="5"/>
  <c r="U23" i="5"/>
  <c r="K23" i="5"/>
  <c r="J23" i="5"/>
  <c r="I23" i="5"/>
  <c r="H23" i="5"/>
  <c r="G23" i="5"/>
  <c r="F23" i="5"/>
  <c r="E23" i="5"/>
  <c r="D23" i="5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U23" i="4"/>
  <c r="E23" i="4"/>
  <c r="D23" i="4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E23" i="1"/>
  <c r="E23" i="9"/>
  <c r="F23" i="1"/>
  <c r="F23" i="9"/>
  <c r="G23" i="1"/>
  <c r="G23" i="9"/>
  <c r="H23" i="1"/>
  <c r="H23" i="9"/>
  <c r="I23" i="1"/>
  <c r="I23" i="9"/>
  <c r="J23" i="1"/>
  <c r="J23" i="9"/>
  <c r="K23" i="1"/>
  <c r="K23" i="9"/>
  <c r="V23" i="9"/>
  <c r="L23" i="1"/>
  <c r="L23" i="9"/>
  <c r="M23" i="1"/>
  <c r="N23" i="1"/>
  <c r="N23" i="9"/>
  <c r="O23" i="1"/>
  <c r="O23" i="9"/>
  <c r="P23" i="1"/>
  <c r="Q23" i="1"/>
  <c r="Q23" i="9"/>
  <c r="R23" i="1"/>
  <c r="R23" i="9"/>
  <c r="U20" i="9"/>
  <c r="T23" i="12"/>
  <c r="U13" i="9"/>
  <c r="D23" i="9"/>
  <c r="T23" i="9"/>
  <c r="U23" i="6"/>
  <c r="W9" i="9"/>
  <c r="U8" i="9"/>
  <c r="T21" i="9"/>
  <c r="W15" i="9"/>
  <c r="T12" i="9"/>
  <c r="T11" i="9"/>
  <c r="T10" i="9"/>
  <c r="U19" i="9"/>
  <c r="V21" i="9"/>
  <c r="W14" i="9"/>
  <c r="W16" i="9"/>
  <c r="U12" i="9"/>
  <c r="U18" i="9"/>
  <c r="T14" i="9"/>
  <c r="W22" i="9"/>
  <c r="U23" i="3"/>
  <c r="V12" i="9"/>
  <c r="W23" i="9"/>
  <c r="U23" i="9"/>
  <c r="U23" i="1"/>
  <c r="U9" i="9"/>
</calcChain>
</file>

<file path=xl/sharedStrings.xml><?xml version="1.0" encoding="utf-8"?>
<sst xmlns="http://schemas.openxmlformats.org/spreadsheetml/2006/main" count="430" uniqueCount="54">
  <si>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</si>
  <si>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</si>
  <si>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</si>
  <si>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</si>
  <si>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</si>
  <si>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</si>
  <si>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</si>
  <si>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</si>
  <si>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</si>
  <si>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</si>
  <si>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</si>
  <si>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</si>
  <si>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</si>
  <si>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</si>
  <si>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</si>
  <si>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</si>
  <si>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</si>
  <si>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</si>
  <si>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</si>
  <si>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</si>
  <si>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</si>
  <si>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</si>
  <si>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</si>
  <si>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</si>
  <si>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</si>
  <si>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</si>
  <si>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</si>
  <si>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</si>
  <si>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</si>
  <si>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</si>
  <si>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</si>
  <si>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</si>
  <si>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</si>
  <si>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</si>
  <si>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</si>
  <si>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</si>
  <si>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</si>
  <si>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</si>
  <si>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</si>
  <si>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</si>
  <si>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t>8=4+5+6+7</t>
  </si>
  <si>
    <t>1+2=3+8+9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</si>
  <si>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Ժ. Ասատրյան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</si>
  <si>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Մ.Հովակիմյան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</si>
  <si>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Ն.Օհանյան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</si>
  <si>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Ա.Թումանյան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</si>
  <si>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Ի.Բեգլարյան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</si>
  <si>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¹³ï³íáñԱ.Մնացականյան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</si>
  <si>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Ս.Գրիգորյան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</si>
  <si>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</si>
  <si>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¸. ê³ñ·ëÛ³ÝÇ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</si>
  <si>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². ê³ñ¹³ñÛ³ÝÇ </t>
    </r>
    <r>
      <rPr>
        <sz val="14"/>
        <rFont val="Times Armenian"/>
        <family val="1"/>
      </rPr>
      <t>·áñÍáõÝ»áõÃÛ³Ý í»ñ³µ»ñÛ³É</t>
    </r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</si>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</sst>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8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8" fillId="2" borderId="0" xfId="0" applyFont="1" applyFill="1" applyProtection="1"/>
    <xf numFmtId="0" fontId="8" fillId="2" borderId="0" xfId="0" applyFont="1" applyFill="1" applyProtection="1">
      <protection locked="0"/>
    </xf>
    <xf numFmtId="0" fontId="9" fillId="2" borderId="2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4" xfId="0" applyFont="1" applyFill="1" applyBorder="1" applyProtection="1"/>
    <xf numFmtId="0" fontId="10" fillId="2" borderId="5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Protection="1"/>
    <xf numFmtId="0" fontId="11" fillId="2" borderId="6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Protection="1"/>
    <xf numFmtId="0" fontId="8" fillId="2" borderId="7" xfId="0" applyFont="1" applyFill="1" applyBorder="1" applyProtection="1">
      <protection locked="0"/>
    </xf>
    <xf numFmtId="0" fontId="12" fillId="2" borderId="4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Protection="1">
      <protection locked="0"/>
    </xf>
    <xf numFmtId="0" fontId="12" fillId="2" borderId="2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Protection="1"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Protection="1">
      <protection locked="0"/>
    </xf>
    <xf numFmtId="0" fontId="13" fillId="2" borderId="2" xfId="1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 wrapText="1"/>
    </xf>
    <xf numFmtId="0" fontId="13" fillId="2" borderId="5" xfId="1" applyFont="1" applyFill="1" applyBorder="1" applyAlignment="1" applyProtection="1">
      <alignment horizontal="center" vertical="center"/>
    </xf>
    <xf numFmtId="0" fontId="14" fillId="2" borderId="3" xfId="0" applyFont="1" applyFill="1" applyBorder="1" applyProtection="1">
      <protection locked="0"/>
    </xf>
    <xf numFmtId="0" fontId="14" fillId="2" borderId="0" xfId="0" applyFont="1" applyFill="1" applyProtection="1">
      <protection locked="0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center" vertical="center"/>
    </xf>
    <xf numFmtId="0" fontId="8" fillId="2" borderId="2" xfId="0" applyFont="1" applyFill="1" applyBorder="1" applyProtection="1"/>
    <xf numFmtId="0" fontId="8" fillId="2" borderId="3" xfId="0" applyFont="1" applyFill="1" applyBorder="1" applyProtection="1"/>
    <xf numFmtId="0" fontId="10" fillId="2" borderId="5" xfId="0" applyFont="1" applyFill="1" applyBorder="1" applyAlignment="1" applyProtection="1">
      <alignment horizontal="center" vertical="center" textRotation="90" wrapText="1"/>
    </xf>
    <xf numFmtId="0" fontId="7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5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8" fillId="2" borderId="4" xfId="0" applyFont="1" applyFill="1" applyBorder="1" applyAlignment="1" applyProtection="1">
      <alignment horizontal="center" vertical="center"/>
    </xf>
    <xf numFmtId="0" fontId="16" fillId="2" borderId="6" xfId="0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7" fillId="0" borderId="0" xfId="0" applyFont="1" applyBorder="1" applyAlignment="1" applyProtection="1">
      <alignment horizontal="center" vertical="center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21" fillId="2" borderId="16" xfId="0" applyFont="1" applyFill="1" applyBorder="1" applyAlignment="1" applyProtection="1">
      <alignment horizontal="center" vertical="center" wrapText="1"/>
    </xf>
    <xf numFmtId="0" fontId="9" fillId="2" borderId="16" xfId="0" applyFont="1" applyFill="1" applyBorder="1" applyAlignment="1" applyProtection="1">
      <alignment horizontal="center" vertical="center" wrapText="1"/>
    </xf>
    <xf numFmtId="0" fontId="22" fillId="2" borderId="16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23" fillId="2" borderId="12" xfId="0" applyFont="1" applyFill="1" applyBorder="1" applyAlignment="1" applyProtection="1">
      <alignment horizontal="center" vertical="center" wrapText="1"/>
    </xf>
    <xf numFmtId="0" fontId="23" fillId="2" borderId="17" xfId="0" applyFont="1" applyFill="1" applyBorder="1" applyAlignment="1" applyProtection="1">
      <alignment horizontal="center" vertical="center" wrapText="1"/>
    </xf>
    <xf numFmtId="0" fontId="23" fillId="2" borderId="13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</xf>
    <xf numFmtId="0" fontId="23" fillId="2" borderId="0" xfId="0" applyFont="1" applyFill="1" applyBorder="1" applyAlignment="1" applyProtection="1">
      <alignment horizontal="center" vertical="center" wrapText="1"/>
    </xf>
    <xf numFmtId="0" fontId="23" fillId="2" borderId="18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19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5" xfId="0" applyFont="1" applyFill="1" applyBorder="1" applyAlignment="1" applyProtection="1">
      <alignment horizontal="center" vertical="center" textRotation="90" wrapText="1"/>
    </xf>
    <xf numFmtId="0" fontId="19" fillId="2" borderId="8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20" fillId="0" borderId="2" xfId="0" applyFont="1" applyBorder="1" applyAlignment="1" applyProtection="1">
      <alignment horizontal="center" vertical="center"/>
    </xf>
    <xf numFmtId="0" fontId="12" fillId="2" borderId="4" xfId="1" applyFont="1" applyFill="1" applyBorder="1" applyAlignment="1" applyProtection="1">
      <alignment horizontal="left" vertical="center" wrapText="1"/>
    </xf>
    <xf numFmtId="0" fontId="12" fillId="2" borderId="2" xfId="1" applyFont="1" applyFill="1" applyBorder="1" applyAlignment="1" applyProtection="1">
      <alignment horizontal="left" vertical="center" wrapText="1"/>
    </xf>
    <xf numFmtId="0" fontId="12" fillId="2" borderId="2" xfId="1" applyFont="1" applyFill="1" applyBorder="1" applyAlignment="1" applyProtection="1">
      <alignment horizontal="left" vertical="top" wrapText="1"/>
    </xf>
    <xf numFmtId="0" fontId="12" fillId="2" borderId="2" xfId="0" applyFont="1" applyFill="1" applyBorder="1" applyAlignment="1" applyProtection="1">
      <alignment horizontal="left" vertical="top" wrapText="1"/>
    </xf>
    <xf numFmtId="0" fontId="12" fillId="2" borderId="5" xfId="1" applyFont="1" applyFill="1" applyBorder="1" applyAlignment="1" applyProtection="1">
      <alignment horizontal="left" vertical="center"/>
    </xf>
    <xf numFmtId="0" fontId="17" fillId="2" borderId="8" xfId="1" applyFont="1" applyFill="1" applyBorder="1" applyAlignment="1" applyProtection="1">
      <alignment horizontal="center" vertical="center"/>
    </xf>
    <xf numFmtId="0" fontId="17" fillId="2" borderId="6" xfId="1" applyFont="1" applyFill="1" applyBorder="1" applyAlignment="1" applyProtection="1">
      <alignment horizontal="center" vertical="center"/>
    </xf>
    <xf numFmtId="0" fontId="18" fillId="2" borderId="2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left" vertical="top" wrapText="1"/>
    </xf>
    <xf numFmtId="0" fontId="13" fillId="2" borderId="8" xfId="1" applyFont="1" applyFill="1" applyBorder="1" applyAlignment="1" applyProtection="1">
      <alignment horizontal="center" vertical="center"/>
    </xf>
    <xf numFmtId="0" fontId="13" fillId="2" borderId="6" xfId="1" applyFont="1" applyFill="1" applyBorder="1" applyAlignment="1" applyProtection="1">
      <alignment horizontal="center" vertical="center"/>
    </xf>
    <xf numFmtId="0" fontId="8" fillId="2" borderId="19" xfId="0" applyFont="1" applyFill="1" applyBorder="1" applyAlignment="1" applyProtection="1">
      <alignment horizontal="center" vertical="center"/>
      <protection locked="0"/>
    </xf>
    <xf numFmtId="0" fontId="18" fillId="2" borderId="8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18" fillId="2" borderId="9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23" fillId="2" borderId="16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textRotation="90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zoomScale="80" zoomScaleNormal="80" workbookViewId="0">
      <pane ySplit="5" topLeftCell="A18" activePane="bottomLeft" state="frozen"/>
      <selection pane="bottomLeft" activeCell="T1" sqref="T1:W65536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56.25" customHeight="1" x14ac:dyDescent="0.25">
      <c r="A1" s="58" t="s">
        <v>39</v>
      </c>
      <c r="B1" s="58"/>
      <c r="C1" s="58"/>
      <c r="D1" s="59" t="s">
        <v>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60" t="s">
        <v>36</v>
      </c>
      <c r="Q1" s="60"/>
      <c r="R1" s="61"/>
    </row>
    <row r="2" spans="1:23" ht="75.75" customHeight="1" x14ac:dyDescent="0.25">
      <c r="A2" s="62" t="s">
        <v>49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</row>
    <row r="3" spans="1:23" ht="62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6"/>
      <c r="T3" s="46"/>
    </row>
    <row r="4" spans="1:23" ht="24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7"/>
    </row>
    <row r="5" spans="1:23" ht="123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41" t="s">
        <v>37</v>
      </c>
      <c r="N5" s="41" t="s">
        <v>3</v>
      </c>
      <c r="O5" s="78"/>
      <c r="P5" s="41" t="s">
        <v>38</v>
      </c>
      <c r="Q5" s="41" t="s">
        <v>4</v>
      </c>
      <c r="R5" s="70"/>
      <c r="S5" s="8"/>
    </row>
    <row r="6" spans="1:23" ht="33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41</v>
      </c>
      <c r="U6" s="81"/>
      <c r="V6" s="81" t="s">
        <v>40</v>
      </c>
      <c r="W6" s="81"/>
    </row>
    <row r="7" spans="1:23" ht="33" customHeight="1" x14ac:dyDescent="0.25">
      <c r="A7" s="22">
        <v>1</v>
      </c>
      <c r="B7" s="82" t="s">
        <v>7</v>
      </c>
      <c r="C7" s="82"/>
      <c r="D7" s="47">
        <f>SUM('Ժ. Ասատրյան:Ա. Մնացականյան'!D7)</f>
        <v>0</v>
      </c>
      <c r="E7" s="47">
        <f>SUM('Ժ. Ասատրյան:Ա. Մնացականյան'!E7)</f>
        <v>78</v>
      </c>
      <c r="F7" s="47">
        <f>SUM('Ժ. Ասատրյան:Ա. Մնացականյան'!F7)</f>
        <v>0</v>
      </c>
      <c r="G7" s="47">
        <f>SUM('Ժ. Ասատրյան:Ա. Մնացականյան'!G7)</f>
        <v>17</v>
      </c>
      <c r="H7" s="47">
        <f>SUM('Ժ. Ասատրյան:Ա. Մնացականյան'!H7)</f>
        <v>60</v>
      </c>
      <c r="I7" s="47">
        <f>SUM('Ժ. Ասատրյան:Ա. Մնացականյան'!I7)</f>
        <v>0</v>
      </c>
      <c r="J7" s="47">
        <f>SUM('Ժ. Ասատրյան:Ա. Մնացականյան'!J7)</f>
        <v>1</v>
      </c>
      <c r="K7" s="47">
        <f>SUM('Ժ. Ասատրյան:Ա. Մնացականյան'!K7)</f>
        <v>78</v>
      </c>
      <c r="L7" s="47">
        <f>SUM('Ժ. Ասատրյան:Ա. Մնացականյան'!L7)</f>
        <v>0</v>
      </c>
      <c r="M7" s="47">
        <f>SUM('Ժ. Ասատրյան:Ա. Մնացականյան'!M7)</f>
        <v>5</v>
      </c>
      <c r="N7" s="47">
        <f>SUM('Ժ. Ասատրյան:Ա. Մնացականյան'!N7)</f>
        <v>23</v>
      </c>
      <c r="O7" s="47">
        <f>SUM('Ժ. Ասատրյան:Ա. Մնացականյան'!O7)</f>
        <v>16</v>
      </c>
      <c r="P7" s="47">
        <f>SUM('Ժ. Ասատրյան:Ա. Մնացականյան'!P7)</f>
        <v>0</v>
      </c>
      <c r="Q7" s="47">
        <f>SUM('Ժ. Ասատրյան:Ա. Մնացականյան'!Q7)</f>
        <v>3</v>
      </c>
      <c r="R7" s="47">
        <f>SUM('Ժ. Ասատրյան:Ա. Մնացականյան'!R7)</f>
        <v>9</v>
      </c>
      <c r="S7" s="47" t="e">
        <f>'Ժ. Ասատրյան'!S7+#REF!+Մ.Հովակիմյան!S7+'Ն. Օհանյան'!S7+'Ա. Թումանյան'!S7+'Ա. Սարդարյան'!S7+'Ի. Բեգլարյան'!S7+'Ա. Մնացականյան'!S7+'Ս. Գրիգորյան'!S7</f>
        <v>#REF!</v>
      </c>
      <c r="T7" s="42">
        <f>D7+E7</f>
        <v>78</v>
      </c>
      <c r="U7" s="42">
        <f>F7+K7+L7</f>
        <v>78</v>
      </c>
      <c r="V7" s="42">
        <f>K7</f>
        <v>78</v>
      </c>
      <c r="W7" s="42">
        <f>G7+H7+I7+J7</f>
        <v>78</v>
      </c>
    </row>
    <row r="8" spans="1:23" ht="33" customHeight="1" x14ac:dyDescent="0.25">
      <c r="A8" s="25">
        <v>2</v>
      </c>
      <c r="B8" s="83" t="s">
        <v>8</v>
      </c>
      <c r="C8" s="83"/>
      <c r="D8" s="47">
        <f>SUM('Ժ. Ասատրյան:Ա. Մնացականյան'!D8)</f>
        <v>0</v>
      </c>
      <c r="E8" s="47">
        <f>SUM('Ժ. Ասատրյան:Ա. Մնացականյան'!E8)</f>
        <v>48</v>
      </c>
      <c r="F8" s="47">
        <f>SUM('Ժ. Ասատրյան:Ա. Մնացականյան'!F8)</f>
        <v>0</v>
      </c>
      <c r="G8" s="47">
        <f>SUM('Ժ. Ասատրյան:Ա. Մնացականյան'!G8)</f>
        <v>1</v>
      </c>
      <c r="H8" s="47">
        <f>SUM('Ժ. Ասատրյան:Ա. Մնացականյան'!H8)</f>
        <v>45</v>
      </c>
      <c r="I8" s="47">
        <f>SUM('Ժ. Ասատրյան:Ա. Մնացականյան'!I8)</f>
        <v>2</v>
      </c>
      <c r="J8" s="47">
        <f>SUM('Ժ. Ասատրյան:Ա. Մնացականյան'!J8)</f>
        <v>0</v>
      </c>
      <c r="K8" s="47">
        <f>SUM('Ժ. Ասատրյան:Ա. Մնացականյան'!K8)</f>
        <v>48</v>
      </c>
      <c r="L8" s="47">
        <f>SUM('Ժ. Ասատրյան:Ա. Մնացականյան'!L8)</f>
        <v>0</v>
      </c>
      <c r="M8" s="47">
        <f>SUM('Ժ. Ասատրյան:Ա. Մնացականյան'!M8)</f>
        <v>0</v>
      </c>
      <c r="N8" s="47">
        <f>SUM('Ժ. Ասատրյան:Ա. Մնացականյան'!N8)</f>
        <v>13</v>
      </c>
      <c r="O8" s="47">
        <f>SUM('Ժ. Ասատրյան:Ա. Մնացականյան'!O8)</f>
        <v>5</v>
      </c>
      <c r="P8" s="47">
        <f>SUM('Ժ. Ասատրյան:Ա. Մնացականյան'!P8)</f>
        <v>0</v>
      </c>
      <c r="Q8" s="47">
        <f>SUM('Ժ. Ասատրյան:Ա. Մնացականյան'!Q8)</f>
        <v>2</v>
      </c>
      <c r="R8" s="47">
        <f>SUM('Ժ. Ասատրյան:Ա. Մնացականյան'!R8)</f>
        <v>6</v>
      </c>
      <c r="S8" s="47" t="e">
        <f>'Ժ. Ասատրյան'!S8+#REF!+Մ.Հովակիմյան!S8+'Ն. Օհանյան'!S8+'Ա. Թումանյան'!S8+'Ա. Սարդարյան'!S8+'Ի. Բեգլարյան'!S8+'Ա. Մնացականյան'!S8</f>
        <v>#REF!</v>
      </c>
      <c r="T8" s="42">
        <f t="shared" ref="T8:T23" si="0">D8+E8</f>
        <v>48</v>
      </c>
      <c r="U8" s="42">
        <f t="shared" ref="U8:U23" si="1">F8+K8+L8</f>
        <v>48</v>
      </c>
      <c r="V8" s="42">
        <f t="shared" ref="V8:V23" si="2">K8</f>
        <v>48</v>
      </c>
      <c r="W8" s="42">
        <f t="shared" ref="W8:W23" si="3">G8+H8+I8+J8</f>
        <v>48</v>
      </c>
    </row>
    <row r="9" spans="1:23" ht="30.75" customHeight="1" x14ac:dyDescent="0.25">
      <c r="A9" s="25">
        <v>3</v>
      </c>
      <c r="B9" s="83" t="s">
        <v>9</v>
      </c>
      <c r="C9" s="83"/>
      <c r="D9" s="47">
        <f>SUM('Ժ. Ասատրյան:Ա. Մնացականյան'!D9)</f>
        <v>0</v>
      </c>
      <c r="E9" s="47">
        <f>SUM('Ժ. Ասատրյան:Ա. Մնացականյան'!E9)</f>
        <v>4</v>
      </c>
      <c r="F9" s="47">
        <f>SUM('Ժ. Ասատրյան:Ա. Մնացականյան'!F9)</f>
        <v>0</v>
      </c>
      <c r="G9" s="47">
        <f>SUM('Ժ. Ասատրյան:Ա. Մնացականյան'!G9)</f>
        <v>1</v>
      </c>
      <c r="H9" s="47">
        <f>SUM('Ժ. Ասատրյան:Ա. Մնացականյան'!H9)</f>
        <v>3</v>
      </c>
      <c r="I9" s="47">
        <f>SUM('Ժ. Ասատրյան:Ա. Մնացականյան'!I9)</f>
        <v>0</v>
      </c>
      <c r="J9" s="47">
        <f>SUM('Ժ. Ասատրյան:Ա. Մնացականյան'!J9)</f>
        <v>0</v>
      </c>
      <c r="K9" s="47">
        <f>SUM('Ժ. Ասատրյան:Ա. Մնացականյան'!K9)</f>
        <v>4</v>
      </c>
      <c r="L9" s="47">
        <f>SUM('Ժ. Ասատրյան:Ա. Մնացականյան'!L9)</f>
        <v>0</v>
      </c>
      <c r="M9" s="47">
        <f>SUM('Ժ. Ասատրյան:Ա. Մնացականյան'!M9)</f>
        <v>0</v>
      </c>
      <c r="N9" s="47">
        <f>SUM('Ժ. Ասատրյան:Ա. Մնացականյան'!N9)</f>
        <v>2</v>
      </c>
      <c r="O9" s="47">
        <f>SUM('Ժ. Ասատրյան:Ա. Մնացականյան'!O9)</f>
        <v>1</v>
      </c>
      <c r="P9" s="47">
        <f>SUM('Ժ. Ասատրյան:Ա. Մնացականյան'!P9)</f>
        <v>0</v>
      </c>
      <c r="Q9" s="47">
        <f>SUM('Ժ. Ասատրյան:Ա. Մնացականյան'!Q9)</f>
        <v>0</v>
      </c>
      <c r="R9" s="47">
        <f>SUM('Ժ. Ասատրյան:Ա. Մնացականյան'!R9)</f>
        <v>1</v>
      </c>
      <c r="S9" s="47" t="e">
        <f>'Ժ. Ասատրյան'!S9+#REF!+Մ.Հովակիմյան!S9+'Ն. Օհանյան'!S9+'Ա. Թումանյան'!S9+'Ա. Սարդարյան'!S9+'Ի. Բեգլարյան'!S9+'Ա. Մնացականյան'!S9</f>
        <v>#REF!</v>
      </c>
      <c r="T9" s="42">
        <f t="shared" si="0"/>
        <v>4</v>
      </c>
      <c r="U9" s="42">
        <f t="shared" si="1"/>
        <v>4</v>
      </c>
      <c r="V9" s="42">
        <f t="shared" si="2"/>
        <v>4</v>
      </c>
      <c r="W9" s="42">
        <f t="shared" si="3"/>
        <v>4</v>
      </c>
    </row>
    <row r="10" spans="1:23" ht="31.5" customHeight="1" x14ac:dyDescent="0.25">
      <c r="A10" s="25">
        <v>4</v>
      </c>
      <c r="B10" s="83" t="s">
        <v>10</v>
      </c>
      <c r="C10" s="83"/>
      <c r="D10" s="47">
        <f>SUM('Ժ. Ասատրյան:Ա. Մնացականյան'!D10)</f>
        <v>0</v>
      </c>
      <c r="E10" s="47">
        <f>SUM('Ժ. Ասատրյան:Ա. Մնացականյան'!E10)</f>
        <v>35</v>
      </c>
      <c r="F10" s="47">
        <f>SUM('Ժ. Ասատրյան:Ա. Մնացականյան'!F10)</f>
        <v>0</v>
      </c>
      <c r="G10" s="47">
        <f>SUM('Ժ. Ասատրյան:Ա. Մնացականյան'!G10)</f>
        <v>32</v>
      </c>
      <c r="H10" s="47">
        <f>SUM('Ժ. Ասատրյան:Ա. Մնացականյան'!H10)</f>
        <v>3</v>
      </c>
      <c r="I10" s="47">
        <f>SUM('Ժ. Ասատրյան:Ա. Մնացականյան'!I10)</f>
        <v>0</v>
      </c>
      <c r="J10" s="47">
        <f>SUM('Ժ. Ասատրյան:Ա. Մնացականյան'!J10)</f>
        <v>0</v>
      </c>
      <c r="K10" s="47">
        <f>SUM('Ժ. Ասատրյան:Ա. Մնացականյան'!K10)</f>
        <v>35</v>
      </c>
      <c r="L10" s="47">
        <f>SUM('Ժ. Ասատրյան:Ա. Մնացականյան'!L10)</f>
        <v>0</v>
      </c>
      <c r="M10" s="47">
        <f>SUM('Ժ. Ասատրյան:Ա. Մնացականյան'!M10)</f>
        <v>0</v>
      </c>
      <c r="N10" s="47">
        <f>SUM('Ժ. Ասատրյան:Ա. Մնացականյան'!N10)</f>
        <v>1</v>
      </c>
      <c r="O10" s="47">
        <f>SUM('Ժ. Ասատրյան:Ա. Մնացականյան'!O10)</f>
        <v>1</v>
      </c>
      <c r="P10" s="47">
        <f>SUM('Ժ. Ասատրյան:Ա. Մնացականյան'!P10)</f>
        <v>0</v>
      </c>
      <c r="Q10" s="47">
        <f>SUM('Ժ. Ասատրյան:Ա. Մնացականյան'!Q10)</f>
        <v>0</v>
      </c>
      <c r="R10" s="47">
        <f>SUM('Ժ. Ասատրյան:Ա. Մնացականյան'!R10)</f>
        <v>0</v>
      </c>
      <c r="S10" s="47" t="e">
        <f>'Ժ. Ասատրյան'!S10+#REF!+Մ.Հովակիմյան!S10+'Ն. Օհանյան'!S10+'Ա. Թումանյան'!S10+'Ա. Սարդարյան'!S10+'Ի. Բեգլարյան'!S10+'Ա. Մնացականյան'!S10</f>
        <v>#REF!</v>
      </c>
      <c r="T10" s="42">
        <f t="shared" si="0"/>
        <v>35</v>
      </c>
      <c r="U10" s="42">
        <f t="shared" si="1"/>
        <v>35</v>
      </c>
      <c r="V10" s="42">
        <f t="shared" si="2"/>
        <v>35</v>
      </c>
      <c r="W10" s="42">
        <f t="shared" si="3"/>
        <v>35</v>
      </c>
    </row>
    <row r="11" spans="1:23" ht="29.25" customHeight="1" x14ac:dyDescent="0.25">
      <c r="A11" s="25">
        <v>5</v>
      </c>
      <c r="B11" s="83" t="s">
        <v>11</v>
      </c>
      <c r="C11" s="83"/>
      <c r="D11" s="47">
        <f>SUM('Ժ. Ասատրյան:Ա. Մնացականյան'!D11)</f>
        <v>0</v>
      </c>
      <c r="E11" s="47">
        <f>SUM('Ժ. Ասատրյան:Ա. Մնացականյան'!E11)</f>
        <v>45</v>
      </c>
      <c r="F11" s="47">
        <f>SUM('Ժ. Ասատրյան:Ա. Մնացականյան'!F11)</f>
        <v>0</v>
      </c>
      <c r="G11" s="47">
        <f>SUM('Ժ. Ասատրյան:Ա. Մնացականյան'!G11)</f>
        <v>1</v>
      </c>
      <c r="H11" s="47">
        <f>SUM('Ժ. Ասատրյան:Ա. Մնացականյան'!H11)</f>
        <v>44</v>
      </c>
      <c r="I11" s="47">
        <f>SUM('Ժ. Ասատրյան:Ա. Մնացականյան'!I11)</f>
        <v>0</v>
      </c>
      <c r="J11" s="47">
        <f>SUM('Ժ. Ասատրյան:Ա. Մնացականյան'!J11)</f>
        <v>0</v>
      </c>
      <c r="K11" s="47">
        <f>SUM('Ժ. Ասատրյան:Ա. Մնացականյան'!K11)</f>
        <v>45</v>
      </c>
      <c r="L11" s="47">
        <f>SUM('Ժ. Ասատրյան:Ա. Մնացականյան'!L11)</f>
        <v>0</v>
      </c>
      <c r="M11" s="47">
        <f>SUM('Ժ. Ասատրյան:Ա. Մնացականյան'!M11)</f>
        <v>0</v>
      </c>
      <c r="N11" s="47">
        <f>SUM('Ժ. Ասատրյան:Ա. Մնացականյան'!N11)</f>
        <v>0</v>
      </c>
      <c r="O11" s="47">
        <f>SUM('Ժ. Ասատրյան:Ա. Մնացականյան'!O11)</f>
        <v>0</v>
      </c>
      <c r="P11" s="47">
        <f>SUM('Ժ. Ասատրյան:Ա. Մնացականյան'!P11)</f>
        <v>0</v>
      </c>
      <c r="Q11" s="47">
        <f>SUM('Ժ. Ասատրյան:Ա. Մնացականյան'!Q11)</f>
        <v>0</v>
      </c>
      <c r="R11" s="47">
        <f>SUM('Ժ. Ասատրյան:Ա. Մնացականյան'!R11)</f>
        <v>0</v>
      </c>
      <c r="S11" s="47" t="e">
        <f>'Ժ. Ասատրյան'!S11+#REF!+Մ.Հովակիմյան!S11+'Ն. Օհանյան'!S11+'Ա. Թումանյան'!S11+'Ա. Սարդարյան'!S11+'Ի. Բեգլարյան'!S11+'Ա. Մնացականյան'!S11</f>
        <v>#REF!</v>
      </c>
      <c r="T11" s="42">
        <f t="shared" si="0"/>
        <v>45</v>
      </c>
      <c r="U11" s="42">
        <f t="shared" si="1"/>
        <v>45</v>
      </c>
      <c r="V11" s="42">
        <f t="shared" si="2"/>
        <v>45</v>
      </c>
      <c r="W11" s="42">
        <f t="shared" si="3"/>
        <v>45</v>
      </c>
    </row>
    <row r="12" spans="1:23" ht="45" customHeight="1" x14ac:dyDescent="0.25">
      <c r="A12" s="25">
        <v>6</v>
      </c>
      <c r="B12" s="84" t="s">
        <v>12</v>
      </c>
      <c r="C12" s="84"/>
      <c r="D12" s="47">
        <f>SUM('Ժ. Ասատրյան:Ա. Մնացականյան'!D12)</f>
        <v>0</v>
      </c>
      <c r="E12" s="47">
        <f>SUM('Ժ. Ասատրյան:Ա. Մնացականյան'!E12)</f>
        <v>2</v>
      </c>
      <c r="F12" s="47">
        <f>SUM('Ժ. Ասատրյան:Ա. Մնացականյան'!F12)</f>
        <v>0</v>
      </c>
      <c r="G12" s="47">
        <f>SUM('Ժ. Ասատրյան:Ա. Մնացականյան'!G12)</f>
        <v>0</v>
      </c>
      <c r="H12" s="47">
        <f>SUM('Ժ. Ասատրյան:Ա. Մնացականյան'!H12)</f>
        <v>1</v>
      </c>
      <c r="I12" s="47">
        <f>SUM('Ժ. Ասատրյան:Ա. Մնացականյան'!I12)</f>
        <v>1</v>
      </c>
      <c r="J12" s="47">
        <f>SUM('Ժ. Ասատրյան:Ա. Մնացականյան'!J12)</f>
        <v>0</v>
      </c>
      <c r="K12" s="47">
        <f>SUM('Ժ. Ասատրյան:Ա. Մնացականյան'!K12)</f>
        <v>2</v>
      </c>
      <c r="L12" s="47">
        <f>SUM('Ժ. Ասատրյան:Ա. Մնացականյան'!L12)</f>
        <v>0</v>
      </c>
      <c r="M12" s="47">
        <f>SUM('Ժ. Ասատրյան:Ա. Մնացականյան'!M12)</f>
        <v>0</v>
      </c>
      <c r="N12" s="47">
        <f>SUM('Ժ. Ասատրյան:Ա. Մնացականյան'!N12)</f>
        <v>0</v>
      </c>
      <c r="O12" s="47">
        <f>SUM('Ժ. Ասատրյան:Ա. Մնացականյան'!O12)</f>
        <v>0</v>
      </c>
      <c r="P12" s="47">
        <f>SUM('Ժ. Ասատրյան:Ա. Մնացականյան'!P12)</f>
        <v>0</v>
      </c>
      <c r="Q12" s="47">
        <f>SUM('Ժ. Ասատրյան:Ա. Մնացականյան'!Q12)</f>
        <v>0</v>
      </c>
      <c r="R12" s="47">
        <f>SUM('Ժ. Ասատրյան:Ա. Մնացականյան'!R12)</f>
        <v>0</v>
      </c>
      <c r="S12" s="47" t="e">
        <f>'Ժ. Ասատրյան'!S12+#REF!+Մ.Հովակիմյան!S12+'Ն. Օհանյան'!S12+'Ա. Թումանյան'!S12+'Ա. Սարդարյան'!S12+'Ի. Բեգլարյան'!S12+'Ա. Մնացականյան'!S12</f>
        <v>#REF!</v>
      </c>
      <c r="T12" s="42">
        <f t="shared" si="0"/>
        <v>2</v>
      </c>
      <c r="U12" s="42">
        <f t="shared" si="1"/>
        <v>2</v>
      </c>
      <c r="V12" s="42">
        <f t="shared" si="2"/>
        <v>2</v>
      </c>
      <c r="W12" s="42">
        <f t="shared" si="3"/>
        <v>2</v>
      </c>
    </row>
    <row r="13" spans="1:23" ht="30.75" customHeight="1" x14ac:dyDescent="0.25">
      <c r="A13" s="25">
        <v>7</v>
      </c>
      <c r="B13" s="84" t="s">
        <v>13</v>
      </c>
      <c r="C13" s="84"/>
      <c r="D13" s="47">
        <f>SUM('Ժ. Ասատրյան:Ա. Մնացականյան'!D13)</f>
        <v>0</v>
      </c>
      <c r="E13" s="47">
        <f>SUM('Ժ. Ասատրյան:Ա. Մնացականյան'!E13)</f>
        <v>0</v>
      </c>
      <c r="F13" s="47">
        <f>SUM('Ժ. Ասատրյան:Ա. Մնացականյան'!F13)</f>
        <v>0</v>
      </c>
      <c r="G13" s="47">
        <f>SUM('Ժ. Ասատրյան:Ա. Մնացականյան'!G13)</f>
        <v>0</v>
      </c>
      <c r="H13" s="47">
        <f>SUM('Ժ. Ասատրյան:Ա. Մնացականյան'!H13)</f>
        <v>0</v>
      </c>
      <c r="I13" s="47">
        <f>SUM('Ժ. Ասատրյան:Ա. Մնացականյան'!I13)</f>
        <v>0</v>
      </c>
      <c r="J13" s="47">
        <f>SUM('Ժ. Ասատրյան:Ա. Մնացականյան'!J13)</f>
        <v>0</v>
      </c>
      <c r="K13" s="47">
        <f>SUM('Ժ. Ասատրյան:Ա. Մնացականյան'!K13)</f>
        <v>0</v>
      </c>
      <c r="L13" s="47">
        <f>SUM('Ժ. Ասատրյան:Ա. Մնացականյան'!L13)</f>
        <v>0</v>
      </c>
      <c r="M13" s="47">
        <f>SUM('Ժ. Ասատրյան:Ա. Մնացականյան'!M13)</f>
        <v>0</v>
      </c>
      <c r="N13" s="47">
        <f>SUM('Ժ. Ասատրյան:Ա. Մնացականյան'!N13)</f>
        <v>0</v>
      </c>
      <c r="O13" s="47">
        <f>SUM('Ժ. Ասատրյան:Ա. Մնացականյան'!O13)</f>
        <v>0</v>
      </c>
      <c r="P13" s="47">
        <f>SUM('Ժ. Ասատրյան:Ա. Մնացականյան'!P13)</f>
        <v>0</v>
      </c>
      <c r="Q13" s="47">
        <f>SUM('Ժ. Ասատրյան:Ա. Մնացականյան'!Q13)</f>
        <v>0</v>
      </c>
      <c r="R13" s="47">
        <f>SUM('Ժ. Ասատրյան:Ա. Մնացականյան'!R13)</f>
        <v>0</v>
      </c>
      <c r="S13" s="47" t="e">
        <f>'Ժ. Ասատրյան'!S13+#REF!+Մ.Հովակիմյան!S13+'Ն. Օհանյան'!S13+'Ա. Թումանյան'!S13+'Ա. Սարդարյան'!S13+'Ի. Բեգլարյան'!S13+'Ա. Մնացականյան'!S13</f>
        <v>#REF!</v>
      </c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4" t="s">
        <v>14</v>
      </c>
      <c r="C14" s="84"/>
      <c r="D14" s="47">
        <f>SUM('Ժ. Ասատրյան:Ա. Մնացականյան'!D14)</f>
        <v>0</v>
      </c>
      <c r="E14" s="47">
        <f>SUM('Ժ. Ասատրյան:Ա. Մնացականյան'!E14)</f>
        <v>1</v>
      </c>
      <c r="F14" s="47">
        <f>SUM('Ժ. Ասատրյան:Ա. Մնացականյան'!F14)</f>
        <v>0</v>
      </c>
      <c r="G14" s="47">
        <f>SUM('Ժ. Ասատրյան:Ա. Մնացականյան'!G14)</f>
        <v>0</v>
      </c>
      <c r="H14" s="47">
        <f>SUM('Ժ. Ասատրյան:Ա. Մնացականյան'!H14)</f>
        <v>1</v>
      </c>
      <c r="I14" s="47">
        <f>SUM('Ժ. Ասատրյան:Ա. Մնացականյան'!I14)</f>
        <v>0</v>
      </c>
      <c r="J14" s="47">
        <f>SUM('Ժ. Ասատրյան:Ա. Մնացականյան'!J14)</f>
        <v>0</v>
      </c>
      <c r="K14" s="47">
        <f>SUM('Ժ. Ասատրյան:Ա. Մնացականյան'!K14)</f>
        <v>1</v>
      </c>
      <c r="L14" s="47">
        <f>SUM('Ժ. Ասատրյան:Ա. Մնացականյան'!L14)</f>
        <v>0</v>
      </c>
      <c r="M14" s="47">
        <f>SUM('Ժ. Ասատրյան:Ա. Մնացականյան'!M14)</f>
        <v>0</v>
      </c>
      <c r="N14" s="47">
        <f>SUM('Ժ. Ասատրյան:Ա. Մնացականյան'!N14)</f>
        <v>0</v>
      </c>
      <c r="O14" s="47">
        <f>SUM('Ժ. Ասատրյան:Ա. Մնացականյան'!O14)</f>
        <v>0</v>
      </c>
      <c r="P14" s="47">
        <f>SUM('Ժ. Ասատրյան:Ա. Մնացականյան'!P14)</f>
        <v>0</v>
      </c>
      <c r="Q14" s="47">
        <f>SUM('Ժ. Ասատրյան:Ա. Մնացականյան'!Q14)</f>
        <v>0</v>
      </c>
      <c r="R14" s="47">
        <f>SUM('Ժ. Ասատրյան:Ա. Մնացականյան'!R14)</f>
        <v>0</v>
      </c>
      <c r="S14" s="47" t="e">
        <f>'Ժ. Ասատրյան'!S14+#REF!+Մ.Հովակիմյան!S14+'Ն. Օհանյան'!S14+'Ա. Թումանյան'!S14+'Ա. Սարդարյան'!S14+'Ի. Բեգլարյան'!S14+'Ա. Մնացականյան'!S14</f>
        <v>#REF!</v>
      </c>
      <c r="T14" s="42">
        <f t="shared" si="0"/>
        <v>1</v>
      </c>
      <c r="U14" s="42">
        <f t="shared" si="1"/>
        <v>1</v>
      </c>
      <c r="V14" s="42">
        <f t="shared" si="2"/>
        <v>1</v>
      </c>
      <c r="W14" s="42">
        <f t="shared" si="3"/>
        <v>1</v>
      </c>
    </row>
    <row r="15" spans="1:23" ht="27.75" customHeight="1" x14ac:dyDescent="0.25">
      <c r="A15" s="25">
        <v>9</v>
      </c>
      <c r="B15" s="85" t="s">
        <v>15</v>
      </c>
      <c r="C15" s="85"/>
      <c r="D15" s="47">
        <f>SUM('Ժ. Ասատրյան:Ա. Մնացականյան'!D15)</f>
        <v>0</v>
      </c>
      <c r="E15" s="47">
        <f>SUM('Ժ. Ասատրյան:Ա. Մնացականյան'!E15)</f>
        <v>69</v>
      </c>
      <c r="F15" s="47">
        <f>SUM('Ժ. Ասատրյան:Ա. Մնացականյան'!F15)</f>
        <v>0</v>
      </c>
      <c r="G15" s="47">
        <f>SUM('Ժ. Ասատրյան:Ա. Մնացականյան'!G15)</f>
        <v>5</v>
      </c>
      <c r="H15" s="47">
        <f>SUM('Ժ. Ասատրյան:Ա. Մնացականյան'!H15)</f>
        <v>64</v>
      </c>
      <c r="I15" s="47">
        <f>SUM('Ժ. Ասատրյան:Ա. Մնացականյան'!I15)</f>
        <v>0</v>
      </c>
      <c r="J15" s="47">
        <f>SUM('Ժ. Ասատրյան:Ա. Մնացականյան'!J15)</f>
        <v>0</v>
      </c>
      <c r="K15" s="47">
        <f>SUM('Ժ. Ասատրյան:Ա. Մնացականյան'!K15)</f>
        <v>69</v>
      </c>
      <c r="L15" s="47">
        <f>SUM('Ժ. Ասատրյան:Ա. Մնացականյան'!L15)</f>
        <v>0</v>
      </c>
      <c r="M15" s="47">
        <f>SUM('Ժ. Ասատրյան:Ա. Մնացականյան'!M15)</f>
        <v>0</v>
      </c>
      <c r="N15" s="47">
        <f>SUM('Ժ. Ասատրյան:Ա. Մնացականյան'!N15)</f>
        <v>2</v>
      </c>
      <c r="O15" s="47">
        <f>SUM('Ժ. Ասատրյան:Ա. Մնացականյան'!O15)</f>
        <v>0</v>
      </c>
      <c r="P15" s="47">
        <f>SUM('Ժ. Ասատրյան:Ա. Մնացականյան'!P15)</f>
        <v>0</v>
      </c>
      <c r="Q15" s="47">
        <f>SUM('Ժ. Ասատրյան:Ա. Մնացականյան'!Q15)</f>
        <v>2</v>
      </c>
      <c r="R15" s="47">
        <f>SUM('Ժ. Ասատրյան:Ա. Մնացականյան'!R15)</f>
        <v>0</v>
      </c>
      <c r="S15" s="47" t="e">
        <f>'Ժ. Ասատրյան'!S15+#REF!+Մ.Հովակիմյան!S15+'Ն. Օհանյան'!S15+'Ա. Թումանյան'!S15+'Ա. Սարդարյան'!S15+'Ի. Բեգլարյան'!S15+'Ա. Մնացականյան'!S15</f>
        <v>#REF!</v>
      </c>
      <c r="T15" s="42">
        <f t="shared" si="0"/>
        <v>69</v>
      </c>
      <c r="U15" s="42">
        <f t="shared" si="1"/>
        <v>69</v>
      </c>
      <c r="V15" s="42">
        <f t="shared" si="2"/>
        <v>69</v>
      </c>
      <c r="W15" s="42">
        <f t="shared" si="3"/>
        <v>69</v>
      </c>
    </row>
    <row r="16" spans="1:23" ht="45" customHeight="1" x14ac:dyDescent="0.25">
      <c r="A16" s="25">
        <v>10</v>
      </c>
      <c r="B16" s="85" t="s">
        <v>16</v>
      </c>
      <c r="C16" s="85"/>
      <c r="D16" s="47">
        <f>SUM('Ժ. Ասատրյան:Ա. Մնացականյան'!D16)</f>
        <v>0</v>
      </c>
      <c r="E16" s="47">
        <f>SUM('Ժ. Ասատրյան:Ա. Մնացականյան'!E16)</f>
        <v>14</v>
      </c>
      <c r="F16" s="47">
        <f>SUM('Ժ. Ասատրյան:Ա. Մնացականյան'!F16)</f>
        <v>1</v>
      </c>
      <c r="G16" s="47">
        <f>SUM('Ժ. Ասատրյան:Ա. Մնացականյան'!G16)</f>
        <v>5</v>
      </c>
      <c r="H16" s="47">
        <f>SUM('Ժ. Ասատրյան:Ա. Մնացականյան'!H16)</f>
        <v>0</v>
      </c>
      <c r="I16" s="47">
        <f>SUM('Ժ. Ասատրյան:Ա. Մնացականյան'!I16)</f>
        <v>0</v>
      </c>
      <c r="J16" s="47">
        <f>SUM('Ժ. Ասատրյան:Ա. Մնացականյան'!J16)</f>
        <v>1</v>
      </c>
      <c r="K16" s="47">
        <f>SUM('Ժ. Ասատրյան:Ա. Մնացականյան'!K16)</f>
        <v>6</v>
      </c>
      <c r="L16" s="47">
        <f>SUM('Ժ. Ասատրյան:Ա. Մնացականյան'!L16)</f>
        <v>7</v>
      </c>
      <c r="M16" s="47">
        <f>SUM('Ժ. Ասատրյան:Ա. Մնացականյան'!M16)</f>
        <v>1</v>
      </c>
      <c r="N16" s="47">
        <f>SUM('Ժ. Ասատրյան:Ա. Մնացականյան'!N16)</f>
        <v>2</v>
      </c>
      <c r="O16" s="47">
        <f>SUM('Ժ. Ասատրյան:Ա. Մնացականյան'!O16)</f>
        <v>2</v>
      </c>
      <c r="P16" s="47">
        <f>SUM('Ժ. Ասատրյան:Ա. Մնացականյան'!P16)</f>
        <v>0</v>
      </c>
      <c r="Q16" s="47">
        <f>SUM('Ժ. Ասատրյան:Ա. Մնացականյան'!Q16)</f>
        <v>0</v>
      </c>
      <c r="R16" s="47">
        <f>SUM('Ժ. Ասատրյան:Ա. Մնացականյան'!R16)</f>
        <v>1</v>
      </c>
      <c r="S16" s="47" t="e">
        <f>'Ժ. Ասատրյան'!S16+#REF!+Մ.Հովակիմյան!S16+'Ն. Օհանյան'!S16+'Ա. Թումանյան'!S16+'Ա. Սարդարյան'!S16+'Ի. Բեգլարյան'!S16+'Ա. Մնացականյան'!S16</f>
        <v>#REF!</v>
      </c>
      <c r="T16" s="42">
        <f t="shared" si="0"/>
        <v>14</v>
      </c>
      <c r="U16" s="42">
        <f t="shared" si="1"/>
        <v>14</v>
      </c>
      <c r="V16" s="42">
        <f t="shared" si="2"/>
        <v>6</v>
      </c>
      <c r="W16" s="42">
        <f t="shared" si="3"/>
        <v>6</v>
      </c>
    </row>
    <row r="17" spans="1:23" ht="63.75" customHeight="1" x14ac:dyDescent="0.25">
      <c r="A17" s="89" t="s">
        <v>18</v>
      </c>
      <c r="B17" s="89"/>
      <c r="C17" s="90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3" t="e">
        <f>'Ժ. Ասատրյան'!S17+#REF!+Մ.Հովակիմյան!S17+'Ն. Օհանյան'!S17+'Ա. Թումանյան'!S17+'Ա. Սարդարյան'!S17+'Ի. Բեգլարյան'!S17+'Ա. Մնացականյան'!S17</f>
        <v>#REF!</v>
      </c>
      <c r="T17" s="42">
        <f t="shared" si="0"/>
        <v>0</v>
      </c>
      <c r="U17" s="50"/>
      <c r="V17" s="42">
        <f t="shared" si="2"/>
        <v>0</v>
      </c>
      <c r="W17" s="42">
        <f t="shared" si="3"/>
        <v>0</v>
      </c>
    </row>
    <row r="18" spans="1:23" ht="35.25" customHeight="1" x14ac:dyDescent="0.25">
      <c r="A18" s="30">
        <v>1</v>
      </c>
      <c r="B18" s="91" t="s">
        <v>19</v>
      </c>
      <c r="C18" s="91"/>
      <c r="D18" s="55">
        <f>SUM('Ժ. Ասատրյան:Ա. Մնացականյան'!D18)</f>
        <v>0</v>
      </c>
      <c r="E18" s="55">
        <f>SUM('Ժ. Ասատրյան:Ա. Մնացականյան'!E18)</f>
        <v>1</v>
      </c>
      <c r="F18" s="55">
        <f>SUM('Ժ. Ասատրյան:Ա. Մնացականյան'!F18)</f>
        <v>0</v>
      </c>
      <c r="G18" s="55">
        <f>SUM('Ժ. Ասատրյան:Ա. Մնացականյան'!G18)</f>
        <v>1</v>
      </c>
      <c r="H18" s="55">
        <f>SUM('Ժ. Ասատրյան:Ա. Մնացականյան'!H18)</f>
        <v>0</v>
      </c>
      <c r="I18" s="55">
        <f>SUM('Ժ. Ասատրյան:Ա. Մնացականյան'!I18)</f>
        <v>0</v>
      </c>
      <c r="J18" s="55">
        <f>SUM('Ժ. Ասատրյան:Ա. Մնացականյան'!J18)</f>
        <v>0</v>
      </c>
      <c r="K18" s="55">
        <f>SUM('Ժ. Ասատրյան:Ա. Մնացականյան'!K18)</f>
        <v>1</v>
      </c>
      <c r="L18" s="55">
        <f>SUM('Ժ. Ասատրյան:Ա. Մնացականյան'!L18)</f>
        <v>0</v>
      </c>
      <c r="M18" s="55">
        <f>SUM('Ժ. Ասատրյան:Ա. Մնացականյան'!M18)</f>
        <v>0</v>
      </c>
      <c r="N18" s="55">
        <f>SUM('Ժ. Ասատրյան:Ա. Մնացականյան'!N18)</f>
        <v>1</v>
      </c>
      <c r="O18" s="55">
        <f>SUM('Ժ. Ասատրյան:Ա. Մնացականյան'!O18)</f>
        <v>0</v>
      </c>
      <c r="P18" s="55">
        <f>SUM('Ժ. Ասատրյան:Ա. Մնացականյան'!P18)</f>
        <v>0</v>
      </c>
      <c r="Q18" s="55">
        <f>SUM('Ժ. Ասատրյան:Ա. Մնացականյան'!Q18)</f>
        <v>0</v>
      </c>
      <c r="R18" s="55">
        <f>SUM('Ժ. Ասատրյան:Ա. Մնացականյան'!R18)</f>
        <v>1</v>
      </c>
      <c r="S18" s="47" t="e">
        <f>'Ժ. Ասատրյան'!S18+#REF!+Մ.Հովակիմյան!S18+'Ն. Օհանյան'!S18+'Ա. Թումանյան'!S18+'Ա. Սարդարյան'!S18+'Ի. Բեգլարյան'!S18+'Ա. Մնացականյան'!S18</f>
        <v>#REF!</v>
      </c>
      <c r="T18" s="42">
        <f t="shared" si="0"/>
        <v>1</v>
      </c>
      <c r="U18" s="42">
        <f t="shared" si="1"/>
        <v>1</v>
      </c>
      <c r="V18" s="42">
        <f t="shared" si="2"/>
        <v>1</v>
      </c>
      <c r="W18" s="42">
        <f t="shared" si="3"/>
        <v>1</v>
      </c>
    </row>
    <row r="19" spans="1:23" ht="33.75" customHeight="1" x14ac:dyDescent="0.25">
      <c r="A19" s="31">
        <v>2</v>
      </c>
      <c r="B19" s="91" t="s">
        <v>20</v>
      </c>
      <c r="C19" s="91"/>
      <c r="D19" s="47">
        <f>SUM('Ժ. Ասատրյան:Ա. Մնացականյան'!D19)</f>
        <v>0</v>
      </c>
      <c r="E19" s="47">
        <f>SUM('Ժ. Ասատրյան:Ա. Մնացականյան'!E19)</f>
        <v>1</v>
      </c>
      <c r="F19" s="47">
        <f>SUM('Ժ. Ասատրյան:Ա. Մնացականյան'!F19)</f>
        <v>0</v>
      </c>
      <c r="G19" s="47">
        <f>SUM('Ժ. Ասատրյան:Ա. Մնացականյան'!G19)</f>
        <v>0</v>
      </c>
      <c r="H19" s="47">
        <f>SUM('Ժ. Ասատրյան:Ա. Մնացականյան'!H19)</f>
        <v>0</v>
      </c>
      <c r="I19" s="47">
        <f>SUM('Ժ. Ասատրյան:Ա. Մնացականյան'!I19)</f>
        <v>0</v>
      </c>
      <c r="J19" s="47">
        <f>SUM('Ժ. Ասատրյան:Ա. Մնացականյան'!J19)</f>
        <v>0</v>
      </c>
      <c r="K19" s="47">
        <f>SUM('Ժ. Ասատրյան:Ա. Մնացականյան'!K19)</f>
        <v>0</v>
      </c>
      <c r="L19" s="47">
        <f>SUM('Ժ. Ասատրյան:Ա. Մնացականյան'!L19)</f>
        <v>1</v>
      </c>
      <c r="M19" s="47">
        <f>SUM('Ժ. Ասատրյան:Ա. Մնացականյան'!M19)</f>
        <v>0</v>
      </c>
      <c r="N19" s="47">
        <f>SUM('Ժ. Ասատրյան:Ա. Մնացականյան'!N19)</f>
        <v>0</v>
      </c>
      <c r="O19" s="47">
        <f>SUM('Ժ. Ասատրյան:Ա. Մնացականյան'!O19)</f>
        <v>0</v>
      </c>
      <c r="P19" s="47">
        <f>SUM('Ժ. Ասատրյան:Ա. Մնացականյան'!P19)</f>
        <v>0</v>
      </c>
      <c r="Q19" s="47">
        <f>SUM('Ժ. Ասատրյան:Ա. Մնացականյան'!Q19)</f>
        <v>0</v>
      </c>
      <c r="R19" s="47">
        <f>SUM('Ժ. Ասատրյան:Ա. Մնացականյան'!R19)</f>
        <v>0</v>
      </c>
      <c r="S19" s="47" t="e">
        <f>'Ժ. Ասատրյան'!S19+#REF!+Մ.Հովակիմյան!S19+'Ն. Օհանյան'!S19+'Ա. Թումանյան'!S19+'Ա. Սարդարյան'!S19+'Ի. Բեգլարյան'!S19+'Ա. Մնացականյան'!S19</f>
        <v>#REF!</v>
      </c>
      <c r="T19" s="42">
        <f t="shared" si="0"/>
        <v>1</v>
      </c>
      <c r="U19" s="42">
        <f t="shared" si="1"/>
        <v>1</v>
      </c>
      <c r="V19" s="42">
        <f t="shared" si="2"/>
        <v>0</v>
      </c>
      <c r="W19" s="42">
        <f t="shared" si="3"/>
        <v>0</v>
      </c>
    </row>
    <row r="20" spans="1:23" ht="34.5" customHeight="1" x14ac:dyDescent="0.25">
      <c r="A20" s="30">
        <v>3</v>
      </c>
      <c r="B20" s="83" t="s">
        <v>21</v>
      </c>
      <c r="C20" s="83"/>
      <c r="D20" s="47">
        <f>SUM('Ժ. Ասատրյան:Ա. Մնացականյան'!D20)</f>
        <v>0</v>
      </c>
      <c r="E20" s="47">
        <f>SUM('Ժ. Ասատրյան:Ա. Մնացականյան'!E20)</f>
        <v>1</v>
      </c>
      <c r="F20" s="47">
        <f>SUM('Ժ. Ասատրյան:Ա. Մնացականյան'!F20)</f>
        <v>0</v>
      </c>
      <c r="G20" s="47">
        <f>SUM('Ժ. Ասատրյան:Ա. Մնացականյան'!G20)</f>
        <v>1</v>
      </c>
      <c r="H20" s="47">
        <f>SUM('Ժ. Ասատրյան:Ա. Մնացականյան'!H20)</f>
        <v>0</v>
      </c>
      <c r="I20" s="47">
        <f>SUM('Ժ. Ասատրյան:Ա. Մնացականյան'!I20)</f>
        <v>0</v>
      </c>
      <c r="J20" s="47">
        <f>SUM('Ժ. Ասատրյան:Ա. Մնացականյան'!J20)</f>
        <v>0</v>
      </c>
      <c r="K20" s="47">
        <f>SUM('Ժ. Ասատրյան:Ա. Մնացականյան'!K20)</f>
        <v>1</v>
      </c>
      <c r="L20" s="47">
        <f>SUM('Ժ. Ասատրյան:Ա. Մնացականյան'!L20)</f>
        <v>0</v>
      </c>
      <c r="M20" s="47">
        <f>SUM('Ժ. Ասատրյան:Ա. Մնացականյան'!M20)</f>
        <v>0</v>
      </c>
      <c r="N20" s="47">
        <f>SUM('Ժ. Ասատրյան:Ա. Մնացականյան'!N20)</f>
        <v>1</v>
      </c>
      <c r="O20" s="47">
        <f>SUM('Ժ. Ասատրյան:Ա. Մնացականյան'!O20)</f>
        <v>0</v>
      </c>
      <c r="P20" s="47">
        <f>SUM('Ժ. Ասատրյան:Ա. Մնացականյան'!P20)</f>
        <v>0</v>
      </c>
      <c r="Q20" s="47">
        <f>SUM('Ժ. Ասատրյան:Ա. Մնացականյան'!Q20)</f>
        <v>1</v>
      </c>
      <c r="R20" s="47">
        <f>SUM('Ժ. Ասատրյան:Ա. Մնացականյան'!R20)</f>
        <v>0</v>
      </c>
      <c r="S20" s="47" t="e">
        <f>'Ժ. Ասատրյան'!S20+#REF!+Մ.Հովակիմյան!S20+'Ն. Օհանյան'!S20+'Ա. Թումանյան'!S20+'Ա. Սարդարյան'!S20+'Ի. Բեգլարյան'!S20+'Ա. Մնացականյան'!S20</f>
        <v>#REF!</v>
      </c>
      <c r="T20" s="42">
        <f t="shared" si="0"/>
        <v>1</v>
      </c>
      <c r="U20" s="42">
        <f t="shared" si="1"/>
        <v>1</v>
      </c>
      <c r="V20" s="42">
        <f t="shared" si="2"/>
        <v>1</v>
      </c>
      <c r="W20" s="42">
        <f t="shared" si="3"/>
        <v>1</v>
      </c>
    </row>
    <row r="21" spans="1:23" ht="30" customHeight="1" x14ac:dyDescent="0.25">
      <c r="A21" s="31">
        <v>4</v>
      </c>
      <c r="B21" s="83" t="s">
        <v>22</v>
      </c>
      <c r="C21" s="83"/>
      <c r="D21" s="47">
        <f>SUM('Ժ. Ասատրյան:Ա. Մնացականյան'!D21)</f>
        <v>0</v>
      </c>
      <c r="E21" s="47">
        <f>SUM('Ժ. Ասատրյան:Ա. Մնացականյան'!E21)</f>
        <v>6</v>
      </c>
      <c r="F21" s="47">
        <f>SUM('Ժ. Ասատրյան:Ա. Մնացականյան'!F21)</f>
        <v>0</v>
      </c>
      <c r="G21" s="47">
        <f>SUM('Ժ. Ասատրյան:Ա. Մնացականյան'!G21)</f>
        <v>1</v>
      </c>
      <c r="H21" s="47">
        <f>SUM('Ժ. Ասատրյան:Ա. Մնացականյան'!H21)</f>
        <v>4</v>
      </c>
      <c r="I21" s="47">
        <f>SUM('Ժ. Ասատրյան:Ա. Մնացականյան'!I21)</f>
        <v>1</v>
      </c>
      <c r="J21" s="47">
        <f>SUM('Ժ. Ասատրյան:Ա. Մնացականյան'!J21)</f>
        <v>0</v>
      </c>
      <c r="K21" s="47">
        <f>SUM('Ժ. Ասատրյան:Ա. Մնացականյան'!K21)</f>
        <v>6</v>
      </c>
      <c r="L21" s="47">
        <f>SUM('Ժ. Ասատրյան:Ա. Մնացականյան'!L21)</f>
        <v>0</v>
      </c>
      <c r="M21" s="47">
        <f>SUM('Ժ. Ասատրյան:Ա. Մնացականյան'!M21)</f>
        <v>0</v>
      </c>
      <c r="N21" s="47">
        <f>SUM('Ժ. Ասատրյան:Ա. Մնացականյան'!N21)</f>
        <v>1</v>
      </c>
      <c r="O21" s="47">
        <f>SUM('Ժ. Ասատրյան:Ա. Մնացականյան'!O21)</f>
        <v>1</v>
      </c>
      <c r="P21" s="47">
        <f>SUM('Ժ. Ասատրյան:Ա. Մնացականյան'!P21)</f>
        <v>0</v>
      </c>
      <c r="Q21" s="47">
        <f>SUM('Ժ. Ասատրյան:Ա. Մնացականյան'!Q21)</f>
        <v>0</v>
      </c>
      <c r="R21" s="47">
        <f>SUM('Ժ. Ասատրյան:Ա. Մնացականյան'!R21)</f>
        <v>0</v>
      </c>
      <c r="S21" s="47" t="e">
        <f>'Ժ. Ասատրյան'!S21+#REF!+Մ.Հովակիմյան!S21+'Ն. Օհանյան'!S21+'Ա. Թումանյան'!S21+'Ա. Սարդարյան'!S21+'Ի. Բեգլարյան'!S21+'Ա. Մնացականյան'!S21</f>
        <v>#REF!</v>
      </c>
      <c r="T21" s="42">
        <f t="shared" si="0"/>
        <v>6</v>
      </c>
      <c r="U21" s="42">
        <f t="shared" si="1"/>
        <v>6</v>
      </c>
      <c r="V21" s="42">
        <f t="shared" si="2"/>
        <v>6</v>
      </c>
      <c r="W21" s="42">
        <f t="shared" si="3"/>
        <v>6</v>
      </c>
    </row>
    <row r="22" spans="1:23" ht="30" customHeight="1" thickBot="1" x14ac:dyDescent="0.3">
      <c r="A22" s="32">
        <v>5</v>
      </c>
      <c r="B22" s="86" t="s">
        <v>23</v>
      </c>
      <c r="C22" s="86"/>
      <c r="D22" s="47">
        <f>SUM('Ժ. Ասատրյան:Ա. Մնացականյան'!D22)</f>
        <v>5</v>
      </c>
      <c r="E22" s="47">
        <f>SUM('Ժ. Ասատրյան:Ա. Մնացականյան'!E22)</f>
        <v>3</v>
      </c>
      <c r="F22" s="47">
        <f>SUM('Ժ. Ասատրյան:Ա. Մնացականյան'!F22)</f>
        <v>0</v>
      </c>
      <c r="G22" s="47">
        <f>SUM('Ժ. Ասատրյան:Ա. Մնացականյան'!G22)</f>
        <v>0</v>
      </c>
      <c r="H22" s="47">
        <f>SUM('Ժ. Ասատրյան:Ա. Մնացականյան'!H22)</f>
        <v>3</v>
      </c>
      <c r="I22" s="47">
        <f>SUM('Ժ. Ասատրյան:Ա. Մնացականյան'!I22)</f>
        <v>0</v>
      </c>
      <c r="J22" s="47">
        <f>SUM('Ժ. Ասատրյան:Ա. Մնացականյան'!J22)</f>
        <v>0</v>
      </c>
      <c r="K22" s="47">
        <f>SUM('Ժ. Ասատրյան:Ա. Մնացականյան'!K22)</f>
        <v>3</v>
      </c>
      <c r="L22" s="47">
        <f>SUM('Ժ. Ասատրյան:Ա. Մնացականյան'!L22)</f>
        <v>5</v>
      </c>
      <c r="M22" s="47">
        <f>SUM('Ժ. Ասատրյան:Ա. Մնացականյան'!M22)</f>
        <v>0</v>
      </c>
      <c r="N22" s="47">
        <f>SUM('Ժ. Ասատրյան:Ա. Մնացականյան'!N22)</f>
        <v>0</v>
      </c>
      <c r="O22" s="47">
        <f>SUM('Ժ. Ասատրյան:Ա. Մնացականյան'!O22)</f>
        <v>0</v>
      </c>
      <c r="P22" s="47">
        <f>SUM('Ժ. Ասատրյան:Ա. Մնացականյան'!P22)</f>
        <v>0</v>
      </c>
      <c r="Q22" s="47">
        <f>SUM('Ժ. Ասատրյան:Ա. Մնացականյան'!Q22)</f>
        <v>0</v>
      </c>
      <c r="R22" s="47">
        <f>SUM('Ժ. Ասատրյան:Ա. Մնացականյան'!R22)</f>
        <v>0</v>
      </c>
      <c r="S22" s="47" t="e">
        <f>'Ժ. Ասատրյան'!S22+#REF!+Մ.Հովակիմյան!S22+'Ն. Օհանյան'!S22+'Ա. Թումանյան'!S22+'Ա. Սարդարյան'!S22+'Ի. Բեգլարյան'!S22+'Ա. Մնացականյան'!S22</f>
        <v>#REF!</v>
      </c>
      <c r="T22" s="42">
        <f t="shared" si="0"/>
        <v>8</v>
      </c>
      <c r="U22" s="42">
        <f t="shared" si="1"/>
        <v>8</v>
      </c>
      <c r="V22" s="42">
        <f t="shared" si="2"/>
        <v>3</v>
      </c>
      <c r="W22" s="42">
        <f t="shared" si="3"/>
        <v>3</v>
      </c>
    </row>
    <row r="23" spans="1:23" ht="21.75" customHeight="1" thickBot="1" x14ac:dyDescent="0.3">
      <c r="A23" s="87" t="s">
        <v>24</v>
      </c>
      <c r="B23" s="88"/>
      <c r="C23" s="88"/>
      <c r="D23" s="47">
        <f>SUM('Ժ. Ասատրյան:Ա. Մնացականյան'!D23)</f>
        <v>5</v>
      </c>
      <c r="E23" s="47">
        <f>SUM('Ժ. Ասատրյան:Ա. Մնացականյան'!E23)</f>
        <v>308</v>
      </c>
      <c r="F23" s="47">
        <f>SUM('Ժ. Ասատրյան:Ա. Մնացականյան'!F23)</f>
        <v>1</v>
      </c>
      <c r="G23" s="47">
        <f>SUM('Ժ. Ասատրյան:Ա. Մնացականյան'!G23)</f>
        <v>65</v>
      </c>
      <c r="H23" s="47">
        <f>SUM('Ժ. Ասատրյան:Ա. Մնացականյան'!H23)</f>
        <v>228</v>
      </c>
      <c r="I23" s="47">
        <f>SUM('Ժ. Ասատրյան:Ա. Մնացականյան'!I23)</f>
        <v>4</v>
      </c>
      <c r="J23" s="47">
        <f>SUM('Ժ. Ասատրյան:Ա. Մնացականյան'!J23)</f>
        <v>2</v>
      </c>
      <c r="K23" s="47">
        <f>SUM('Ժ. Ասատրյան:Ա. Մնացականյան'!K23)</f>
        <v>299</v>
      </c>
      <c r="L23" s="47">
        <f>SUM('Ժ. Ասատրյան:Ա. Մնացականյան'!L23)</f>
        <v>13</v>
      </c>
      <c r="M23" s="47">
        <f>SUM('Ժ. Ասատրյան:Ա. Մնացականյան'!M23)</f>
        <v>6</v>
      </c>
      <c r="N23" s="47">
        <f>SUM('Ժ. Ասատրյան:Ա. Մնացականյան'!N23)</f>
        <v>46</v>
      </c>
      <c r="O23" s="47">
        <f>SUM('Ժ. Ասատրյան:Ա. Մնացականյան'!O23)</f>
        <v>26</v>
      </c>
      <c r="P23" s="47">
        <f>SUM('Ժ. Ասատրյան:Ա. Մնացականյան'!P23)</f>
        <v>0</v>
      </c>
      <c r="Q23" s="47">
        <f>SUM('Ժ. Ասատրյան:Ա. Մնացականյան'!Q23)</f>
        <v>8</v>
      </c>
      <c r="R23" s="47">
        <f>SUM('Ժ. Ասատրյան:Ա. Մնացականյան'!R23)</f>
        <v>18</v>
      </c>
      <c r="S23" s="47" t="e">
        <f>'Ժ. Ասատրյան'!S23+#REF!+Մ.Հովակիմյան!S23+'Ն. Օհանյան'!S23+'Ա. Թումանյան'!S23+'Ա. Սարդարյան'!S23+'Ի. Բեգլարյան'!S23+'Ա. Մնացականյան'!S23</f>
        <v>#REF!</v>
      </c>
      <c r="T23" s="42">
        <f t="shared" si="0"/>
        <v>313</v>
      </c>
      <c r="U23" s="42">
        <f t="shared" si="1"/>
        <v>313</v>
      </c>
      <c r="V23" s="42">
        <f t="shared" si="2"/>
        <v>299</v>
      </c>
      <c r="W23" s="42">
        <f t="shared" si="3"/>
        <v>299</v>
      </c>
    </row>
  </sheetData>
  <mergeCells count="39">
    <mergeCell ref="B21:C21"/>
    <mergeCell ref="B22:C22"/>
    <mergeCell ref="A23:C23"/>
    <mergeCell ref="B16:C16"/>
    <mergeCell ref="A17:C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3"/>
  <sheetViews>
    <sheetView zoomScale="75" zoomScaleNormal="68" workbookViewId="0">
      <pane ySplit="6" topLeftCell="A22" activePane="bottomLeft" state="frozen"/>
      <selection pane="bottomLeft"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8" t="s">
        <v>52</v>
      </c>
      <c r="B1" s="58"/>
      <c r="C1" s="100"/>
      <c r="D1" s="59" t="s">
        <v>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60" t="s">
        <v>53</v>
      </c>
      <c r="Q1" s="60"/>
      <c r="R1" s="61"/>
      <c r="S1" s="5"/>
    </row>
    <row r="2" spans="1:23" ht="59.25" customHeight="1" x14ac:dyDescent="0.25">
      <c r="A2" s="62" t="s">
        <v>42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3" ht="44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6"/>
      <c r="T3" s="2"/>
    </row>
    <row r="4" spans="1:23" ht="47.25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7"/>
    </row>
    <row r="5" spans="1:23" ht="123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41" t="s">
        <v>37</v>
      </c>
      <c r="N5" s="41" t="s">
        <v>3</v>
      </c>
      <c r="O5" s="78"/>
      <c r="P5" s="41" t="s">
        <v>38</v>
      </c>
      <c r="Q5" s="41" t="s">
        <v>4</v>
      </c>
      <c r="R5" s="70"/>
      <c r="S5" s="8"/>
    </row>
    <row r="6" spans="1:23" ht="33.75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41</v>
      </c>
      <c r="U6" s="81"/>
      <c r="V6" s="81" t="s">
        <v>40</v>
      </c>
      <c r="W6" s="81"/>
    </row>
    <row r="7" spans="1:23" ht="33.75" customHeight="1" x14ac:dyDescent="0.25">
      <c r="A7" s="22">
        <v>1</v>
      </c>
      <c r="B7" s="82" t="s">
        <v>7</v>
      </c>
      <c r="C7" s="82"/>
      <c r="D7" s="23"/>
      <c r="E7" s="23">
        <v>2</v>
      </c>
      <c r="F7" s="23"/>
      <c r="G7" s="23"/>
      <c r="H7" s="23">
        <v>2</v>
      </c>
      <c r="I7" s="23"/>
      <c r="J7" s="23"/>
      <c r="K7" s="23">
        <v>2</v>
      </c>
      <c r="L7" s="23"/>
      <c r="M7" s="23"/>
      <c r="N7" s="23">
        <v>1</v>
      </c>
      <c r="O7" s="23">
        <v>1</v>
      </c>
      <c r="P7" s="23"/>
      <c r="Q7" s="23"/>
      <c r="R7" s="23"/>
      <c r="S7" s="3"/>
      <c r="T7" s="42">
        <f>D7+E7</f>
        <v>2</v>
      </c>
      <c r="U7" s="42">
        <f>F7+K7+L7</f>
        <v>2</v>
      </c>
      <c r="V7" s="42">
        <f>K7</f>
        <v>2</v>
      </c>
      <c r="W7" s="42">
        <f>G7+H7+I7+J7</f>
        <v>2</v>
      </c>
    </row>
    <row r="8" spans="1:23" ht="30.75" customHeight="1" x14ac:dyDescent="0.25">
      <c r="A8" s="25">
        <v>2</v>
      </c>
      <c r="B8" s="83" t="s">
        <v>8</v>
      </c>
      <c r="C8" s="83"/>
      <c r="D8" s="26"/>
      <c r="E8" s="26">
        <v>1</v>
      </c>
      <c r="F8" s="26"/>
      <c r="G8" s="26"/>
      <c r="H8" s="26">
        <v>1</v>
      </c>
      <c r="I8" s="26"/>
      <c r="J8" s="26"/>
      <c r="K8" s="26">
        <v>1</v>
      </c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1</v>
      </c>
      <c r="U8" s="42">
        <f t="shared" ref="U8:U23" si="1">F8+K8+L8</f>
        <v>1</v>
      </c>
      <c r="V8" s="42">
        <f t="shared" ref="V8:V16" si="2">K8</f>
        <v>1</v>
      </c>
      <c r="W8" s="42">
        <f t="shared" ref="W8:W16" si="3">G8+H8+I8+J8</f>
        <v>1</v>
      </c>
    </row>
    <row r="9" spans="1:23" ht="29.25" customHeight="1" x14ac:dyDescent="0.25">
      <c r="A9" s="25">
        <v>3</v>
      </c>
      <c r="B9" s="83" t="s">
        <v>9</v>
      </c>
      <c r="C9" s="83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3" customHeight="1" x14ac:dyDescent="0.25">
      <c r="A10" s="25">
        <v>4</v>
      </c>
      <c r="B10" s="83" t="s">
        <v>10</v>
      </c>
      <c r="C10" s="83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26"/>
      <c r="S10" s="3"/>
      <c r="T10" s="42">
        <f t="shared" si="0"/>
        <v>1</v>
      </c>
      <c r="U10" s="42">
        <f t="shared" si="1"/>
        <v>1</v>
      </c>
      <c r="V10" s="42">
        <f t="shared" si="2"/>
        <v>1</v>
      </c>
      <c r="W10" s="42">
        <f t="shared" si="3"/>
        <v>1</v>
      </c>
    </row>
    <row r="11" spans="1:23" ht="25.5" customHeight="1" x14ac:dyDescent="0.25">
      <c r="A11" s="25">
        <v>5</v>
      </c>
      <c r="B11" s="83" t="s">
        <v>11</v>
      </c>
      <c r="C11" s="83"/>
      <c r="D11" s="26"/>
      <c r="E11" s="26">
        <v>1</v>
      </c>
      <c r="F11" s="26"/>
      <c r="G11" s="26">
        <v>0</v>
      </c>
      <c r="H11" s="26">
        <v>1</v>
      </c>
      <c r="I11" s="26"/>
      <c r="J11" s="26"/>
      <c r="K11" s="26">
        <v>1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1</v>
      </c>
      <c r="U11" s="42">
        <f t="shared" si="1"/>
        <v>1</v>
      </c>
      <c r="V11" s="42">
        <f t="shared" si="2"/>
        <v>1</v>
      </c>
      <c r="W11" s="42">
        <f t="shared" si="3"/>
        <v>1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84" t="s">
        <v>13</v>
      </c>
      <c r="C13" s="84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9.25" customHeight="1" x14ac:dyDescent="0.25">
      <c r="A15" s="25">
        <v>9</v>
      </c>
      <c r="B15" s="85" t="s">
        <v>15</v>
      </c>
      <c r="C15" s="85"/>
      <c r="D15" s="26"/>
      <c r="E15" s="26">
        <v>4</v>
      </c>
      <c r="F15" s="26"/>
      <c r="G15" s="26"/>
      <c r="H15" s="26">
        <v>4</v>
      </c>
      <c r="I15" s="26"/>
      <c r="J15" s="26"/>
      <c r="K15" s="26">
        <v>4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4</v>
      </c>
      <c r="U15" s="42">
        <f t="shared" si="1"/>
        <v>4</v>
      </c>
      <c r="V15" s="42">
        <f t="shared" si="2"/>
        <v>4</v>
      </c>
      <c r="W15" s="42">
        <f t="shared" si="3"/>
        <v>4</v>
      </c>
    </row>
    <row r="16" spans="1:23" ht="45" customHeight="1" thickBot="1" x14ac:dyDescent="0.3">
      <c r="A16" s="37">
        <v>10</v>
      </c>
      <c r="B16" s="92" t="s">
        <v>16</v>
      </c>
      <c r="C16" s="92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63.75" customHeight="1" thickBot="1" x14ac:dyDescent="0.3">
      <c r="A17" s="96" t="s">
        <v>18</v>
      </c>
      <c r="B17" s="97"/>
      <c r="C17" s="98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4"/>
      <c r="T17" s="43"/>
      <c r="U17" s="50"/>
      <c r="V17" s="44"/>
      <c r="W17" s="44"/>
    </row>
    <row r="18" spans="1:23" ht="35.25" customHeight="1" x14ac:dyDescent="0.25">
      <c r="A18" s="38">
        <v>1</v>
      </c>
      <c r="B18" s="99" t="s">
        <v>19</v>
      </c>
      <c r="C18" s="9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3" customHeight="1" x14ac:dyDescent="0.25">
      <c r="A19" s="31">
        <v>2</v>
      </c>
      <c r="B19" s="91" t="s">
        <v>20</v>
      </c>
      <c r="C19" s="9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3" customHeight="1" x14ac:dyDescent="0.25">
      <c r="A20" s="30">
        <v>3</v>
      </c>
      <c r="B20" s="83" t="s">
        <v>21</v>
      </c>
      <c r="C20" s="83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4" customHeight="1" x14ac:dyDescent="0.25">
      <c r="A21" s="31">
        <v>4</v>
      </c>
      <c r="B21" s="83" t="s">
        <v>22</v>
      </c>
      <c r="C21" s="83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8.5" customHeight="1" thickBot="1" x14ac:dyDescent="0.3">
      <c r="A22" s="32">
        <v>5</v>
      </c>
      <c r="B22" s="86" t="s">
        <v>23</v>
      </c>
      <c r="C22" s="86"/>
      <c r="D22" s="28">
        <v>1</v>
      </c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>
        <v>1</v>
      </c>
      <c r="M22" s="28"/>
      <c r="N22" s="28"/>
      <c r="O22" s="28"/>
      <c r="P22" s="28"/>
      <c r="Q22" s="28"/>
      <c r="R22" s="28"/>
      <c r="S22" s="3"/>
      <c r="T22" s="42">
        <f>J22+K22</f>
        <v>1</v>
      </c>
      <c r="U22" s="42">
        <f t="shared" si="1"/>
        <v>2</v>
      </c>
      <c r="V22" s="42">
        <f>P22</f>
        <v>0</v>
      </c>
      <c r="W22" s="42">
        <f>L22+M22+N22+O22</f>
        <v>1</v>
      </c>
    </row>
    <row r="23" spans="1:23" ht="27" customHeight="1" thickBot="1" x14ac:dyDescent="0.3">
      <c r="A23" s="93" t="s">
        <v>24</v>
      </c>
      <c r="B23" s="94"/>
      <c r="C23" s="94"/>
      <c r="D23" s="48">
        <f>D7+D8+D9+D10+D11+D12+D13+D14+D15+D16+D18+D19+D20+D21+D22</f>
        <v>1</v>
      </c>
      <c r="E23" s="48">
        <f t="shared" ref="E23:R23" si="4">E7+E8+E9+E10+E11+E12+E13+E14+E15+E16+E18+E19+E20+E21+E22</f>
        <v>10</v>
      </c>
      <c r="F23" s="48">
        <f t="shared" si="4"/>
        <v>0</v>
      </c>
      <c r="G23" s="48">
        <f t="shared" si="4"/>
        <v>1</v>
      </c>
      <c r="H23" s="48">
        <f t="shared" si="4"/>
        <v>9</v>
      </c>
      <c r="I23" s="48">
        <f t="shared" si="4"/>
        <v>0</v>
      </c>
      <c r="J23" s="48">
        <f t="shared" si="4"/>
        <v>0</v>
      </c>
      <c r="K23" s="48">
        <f t="shared" si="4"/>
        <v>10</v>
      </c>
      <c r="L23" s="48">
        <f t="shared" si="4"/>
        <v>1</v>
      </c>
      <c r="M23" s="48">
        <f t="shared" si="4"/>
        <v>0</v>
      </c>
      <c r="N23" s="48">
        <f t="shared" si="4"/>
        <v>1</v>
      </c>
      <c r="O23" s="48">
        <f t="shared" si="4"/>
        <v>1</v>
      </c>
      <c r="P23" s="48">
        <f t="shared" si="4"/>
        <v>0</v>
      </c>
      <c r="Q23" s="48">
        <f t="shared" si="4"/>
        <v>0</v>
      </c>
      <c r="R23" s="48">
        <f t="shared" si="4"/>
        <v>0</v>
      </c>
      <c r="S23" s="4"/>
      <c r="T23" s="45">
        <f>SUM(T7:T16,T18:T22)</f>
        <v>10</v>
      </c>
      <c r="U23" s="42">
        <f t="shared" si="1"/>
        <v>11</v>
      </c>
      <c r="V23" s="45">
        <f>SUM(V7:V16,V18:V22)</f>
        <v>9</v>
      </c>
      <c r="W23" s="45">
        <f>SUM(W7:W16,W18:W22)</f>
        <v>10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zoomScale="75" workbookViewId="0">
      <pane ySplit="6" topLeftCell="A19" activePane="bottomLeft" state="frozen"/>
      <selection pane="bottomLeft"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8" t="s">
        <v>52</v>
      </c>
      <c r="B1" s="58"/>
      <c r="C1" s="100"/>
      <c r="D1" s="59" t="s">
        <v>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60" t="s">
        <v>53</v>
      </c>
      <c r="Q1" s="60"/>
      <c r="R1" s="61"/>
      <c r="S1" s="5"/>
    </row>
    <row r="2" spans="1:23" ht="63" customHeight="1" x14ac:dyDescent="0.25">
      <c r="A2" s="62" t="s">
        <v>43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3" ht="53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6"/>
      <c r="T3" s="2"/>
    </row>
    <row r="4" spans="1:23" ht="29.25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7"/>
    </row>
    <row r="5" spans="1:23" ht="123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17" t="s">
        <v>37</v>
      </c>
      <c r="N5" s="17" t="s">
        <v>3</v>
      </c>
      <c r="O5" s="78"/>
      <c r="P5" s="17" t="s">
        <v>38</v>
      </c>
      <c r="Q5" s="17" t="s">
        <v>4</v>
      </c>
      <c r="R5" s="70"/>
      <c r="S5" s="8"/>
    </row>
    <row r="6" spans="1:23" ht="39.75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41</v>
      </c>
      <c r="U6" s="81"/>
      <c r="V6" s="81" t="s">
        <v>40</v>
      </c>
      <c r="W6" s="81"/>
    </row>
    <row r="7" spans="1:23" ht="35.25" customHeight="1" x14ac:dyDescent="0.25">
      <c r="A7" s="22">
        <v>1</v>
      </c>
      <c r="B7" s="82" t="s">
        <v>7</v>
      </c>
      <c r="C7" s="82"/>
      <c r="D7" s="23">
        <v>0</v>
      </c>
      <c r="E7" s="23">
        <v>8</v>
      </c>
      <c r="F7" s="23"/>
      <c r="G7" s="23">
        <v>4</v>
      </c>
      <c r="H7" s="23">
        <v>4</v>
      </c>
      <c r="I7" s="23"/>
      <c r="J7" s="23"/>
      <c r="K7" s="23">
        <v>8</v>
      </c>
      <c r="L7" s="23"/>
      <c r="M7" s="23"/>
      <c r="N7" s="23">
        <v>6</v>
      </c>
      <c r="O7" s="23">
        <v>1</v>
      </c>
      <c r="P7" s="23"/>
      <c r="Q7" s="23">
        <v>2</v>
      </c>
      <c r="R7" s="23">
        <v>3</v>
      </c>
      <c r="S7" s="3"/>
      <c r="T7" s="42">
        <f>D7+E7</f>
        <v>8</v>
      </c>
      <c r="U7" s="42">
        <f>F7+K7+L7</f>
        <v>8</v>
      </c>
      <c r="V7" s="42">
        <f>K7</f>
        <v>8</v>
      </c>
      <c r="W7" s="42">
        <f>G7+H7+I7+J7</f>
        <v>8</v>
      </c>
    </row>
    <row r="8" spans="1:23" ht="27" customHeight="1" x14ac:dyDescent="0.25">
      <c r="A8" s="25">
        <v>2</v>
      </c>
      <c r="B8" s="83" t="s">
        <v>8</v>
      </c>
      <c r="C8" s="83"/>
      <c r="D8" s="26">
        <v>0</v>
      </c>
      <c r="E8" s="26">
        <v>1</v>
      </c>
      <c r="F8" s="26"/>
      <c r="G8" s="26">
        <v>1</v>
      </c>
      <c r="H8" s="26"/>
      <c r="I8" s="26"/>
      <c r="J8" s="26"/>
      <c r="K8" s="26">
        <v>1</v>
      </c>
      <c r="L8" s="26"/>
      <c r="M8" s="26"/>
      <c r="N8" s="26">
        <v>1</v>
      </c>
      <c r="O8" s="26">
        <v>1</v>
      </c>
      <c r="P8" s="26"/>
      <c r="Q8" s="26"/>
      <c r="R8" s="26"/>
      <c r="S8" s="3"/>
      <c r="T8" s="42">
        <f t="shared" ref="T8:T16" si="0">D8+E8</f>
        <v>1</v>
      </c>
      <c r="U8" s="42">
        <f t="shared" ref="U8:U23" si="1">F8+K8+L8</f>
        <v>1</v>
      </c>
      <c r="V8" s="42">
        <f t="shared" ref="V8:V16" si="2">K8</f>
        <v>1</v>
      </c>
      <c r="W8" s="42">
        <f t="shared" ref="W8:W16" si="3">G8+H8+I8+J8</f>
        <v>1</v>
      </c>
    </row>
    <row r="9" spans="1:23" ht="23.25" customHeight="1" x14ac:dyDescent="0.25">
      <c r="A9" s="25">
        <v>3</v>
      </c>
      <c r="B9" s="83" t="s">
        <v>9</v>
      </c>
      <c r="C9" s="83"/>
      <c r="D9" s="26">
        <v>0</v>
      </c>
      <c r="E9" s="26">
        <v>1</v>
      </c>
      <c r="F9" s="26"/>
      <c r="G9" s="26">
        <v>1</v>
      </c>
      <c r="H9" s="26"/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5.25" customHeight="1" x14ac:dyDescent="0.25">
      <c r="A10" s="25">
        <v>4</v>
      </c>
      <c r="B10" s="83" t="s">
        <v>10</v>
      </c>
      <c r="C10" s="83"/>
      <c r="D10" s="26">
        <v>0</v>
      </c>
      <c r="E10" s="26">
        <v>5</v>
      </c>
      <c r="F10" s="26"/>
      <c r="G10" s="26">
        <v>5</v>
      </c>
      <c r="H10" s="26"/>
      <c r="I10" s="26"/>
      <c r="J10" s="26"/>
      <c r="K10" s="26">
        <v>5</v>
      </c>
      <c r="L10" s="26"/>
      <c r="M10" s="26"/>
      <c r="N10" s="26"/>
      <c r="O10" s="26"/>
      <c r="P10" s="26"/>
      <c r="Q10" s="26"/>
      <c r="R10" s="26"/>
      <c r="S10" s="3"/>
      <c r="T10" s="42">
        <f t="shared" si="0"/>
        <v>5</v>
      </c>
      <c r="U10" s="42">
        <f t="shared" si="1"/>
        <v>5</v>
      </c>
      <c r="V10" s="42">
        <f t="shared" si="2"/>
        <v>5</v>
      </c>
      <c r="W10" s="42">
        <f t="shared" si="3"/>
        <v>5</v>
      </c>
    </row>
    <row r="11" spans="1:23" ht="21" customHeight="1" x14ac:dyDescent="0.25">
      <c r="A11" s="25">
        <v>5</v>
      </c>
      <c r="B11" s="83" t="s">
        <v>11</v>
      </c>
      <c r="C11" s="83"/>
      <c r="D11" s="26">
        <v>0</v>
      </c>
      <c r="E11" s="26">
        <v>8</v>
      </c>
      <c r="F11" s="26"/>
      <c r="G11" s="26">
        <v>1</v>
      </c>
      <c r="H11" s="26">
        <v>7</v>
      </c>
      <c r="I11" s="26"/>
      <c r="J11" s="26"/>
      <c r="K11" s="26">
        <v>8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8</v>
      </c>
      <c r="U11" s="42">
        <f t="shared" si="1"/>
        <v>8</v>
      </c>
      <c r="V11" s="42">
        <f t="shared" si="2"/>
        <v>8</v>
      </c>
      <c r="W11" s="42">
        <f t="shared" si="3"/>
        <v>8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.75" customHeight="1" x14ac:dyDescent="0.25">
      <c r="A13" s="25">
        <v>7</v>
      </c>
      <c r="B13" s="84" t="s">
        <v>13</v>
      </c>
      <c r="C13" s="84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85" t="s">
        <v>15</v>
      </c>
      <c r="C15" s="85"/>
      <c r="D15" s="26">
        <v>0</v>
      </c>
      <c r="E15" s="26">
        <v>12</v>
      </c>
      <c r="F15" s="26"/>
      <c r="G15" s="26"/>
      <c r="H15" s="26">
        <v>12</v>
      </c>
      <c r="I15" s="26"/>
      <c r="J15" s="26"/>
      <c r="K15" s="26">
        <v>12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12</v>
      </c>
      <c r="U15" s="42">
        <f t="shared" si="1"/>
        <v>12</v>
      </c>
      <c r="V15" s="42">
        <f t="shared" si="2"/>
        <v>12</v>
      </c>
      <c r="W15" s="42">
        <f t="shared" si="3"/>
        <v>12</v>
      </c>
    </row>
    <row r="16" spans="1:23" ht="45" customHeight="1" x14ac:dyDescent="0.25">
      <c r="A16" s="25">
        <v>10</v>
      </c>
      <c r="B16" s="85" t="s">
        <v>16</v>
      </c>
      <c r="C16" s="85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42.75" customHeight="1" x14ac:dyDescent="0.25">
      <c r="A17" s="89" t="s">
        <v>18</v>
      </c>
      <c r="B17" s="89"/>
      <c r="C17" s="90"/>
      <c r="D17" s="101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4"/>
      <c r="T17" s="43"/>
      <c r="U17" s="50"/>
      <c r="V17" s="44"/>
      <c r="W17" s="44"/>
    </row>
    <row r="18" spans="1:23" ht="33.75" customHeight="1" x14ac:dyDescent="0.25">
      <c r="A18" s="30">
        <v>1</v>
      </c>
      <c r="B18" s="91" t="s">
        <v>19</v>
      </c>
      <c r="C18" s="9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0" customHeight="1" x14ac:dyDescent="0.25">
      <c r="A19" s="31">
        <v>2</v>
      </c>
      <c r="B19" s="91" t="s">
        <v>20</v>
      </c>
      <c r="C19" s="9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27" customHeight="1" x14ac:dyDescent="0.25">
      <c r="A20" s="30">
        <v>3</v>
      </c>
      <c r="B20" s="83" t="s">
        <v>21</v>
      </c>
      <c r="C20" s="83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5.5" customHeight="1" x14ac:dyDescent="0.25">
      <c r="A21" s="31">
        <v>4</v>
      </c>
      <c r="B21" s="83" t="s">
        <v>22</v>
      </c>
      <c r="C21" s="83"/>
      <c r="D21" s="26">
        <v>0</v>
      </c>
      <c r="E21" s="26">
        <v>2</v>
      </c>
      <c r="F21" s="26">
        <v>0</v>
      </c>
      <c r="G21" s="26">
        <v>0</v>
      </c>
      <c r="H21" s="26">
        <v>2</v>
      </c>
      <c r="I21" s="26">
        <v>0</v>
      </c>
      <c r="J21" s="26">
        <v>0</v>
      </c>
      <c r="K21" s="26">
        <v>2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3"/>
      <c r="T21" s="42">
        <f>J21+K21</f>
        <v>2</v>
      </c>
      <c r="U21" s="42">
        <f t="shared" si="1"/>
        <v>2</v>
      </c>
      <c r="V21" s="42">
        <f>P21</f>
        <v>0</v>
      </c>
      <c r="W21" s="42">
        <f>L21+M21+N21+O21</f>
        <v>0</v>
      </c>
    </row>
    <row r="22" spans="1:23" ht="25.5" customHeight="1" thickBot="1" x14ac:dyDescent="0.3">
      <c r="A22" s="32">
        <v>5</v>
      </c>
      <c r="B22" s="86" t="s">
        <v>23</v>
      </c>
      <c r="C22" s="86"/>
      <c r="D22" s="28">
        <v>2</v>
      </c>
      <c r="E22" s="28">
        <v>1</v>
      </c>
      <c r="F22" s="28"/>
      <c r="G22" s="28"/>
      <c r="H22" s="28"/>
      <c r="I22" s="28"/>
      <c r="J22" s="28"/>
      <c r="K22" s="28"/>
      <c r="L22" s="28">
        <v>3</v>
      </c>
      <c r="M22" s="28"/>
      <c r="N22" s="28"/>
      <c r="O22" s="28"/>
      <c r="P22" s="28"/>
      <c r="Q22" s="28"/>
      <c r="R22" s="28"/>
      <c r="S22" s="3"/>
      <c r="T22" s="42">
        <f>J22+K22</f>
        <v>0</v>
      </c>
      <c r="U22" s="42">
        <f t="shared" si="1"/>
        <v>3</v>
      </c>
      <c r="V22" s="42">
        <f>P22</f>
        <v>0</v>
      </c>
      <c r="W22" s="42">
        <f>L22+M22+N22+O22</f>
        <v>3</v>
      </c>
    </row>
    <row r="23" spans="1:23" s="11" customFormat="1" ht="30" customHeight="1" thickBot="1" x14ac:dyDescent="0.3">
      <c r="A23" s="87" t="s">
        <v>24</v>
      </c>
      <c r="B23" s="88"/>
      <c r="C23" s="88"/>
      <c r="D23" s="48">
        <f>D7+D8+D9+D10+D11+D12+D13+D14+D15+D16+D18+D19+D20+D21+D22</f>
        <v>2</v>
      </c>
      <c r="E23" s="48">
        <f t="shared" ref="E23:R23" si="4">E7+E8+E9+E10+E11+E12+E13+E14+E15+E16+E18+E19+E20+E21+E22</f>
        <v>38</v>
      </c>
      <c r="F23" s="48">
        <f t="shared" si="4"/>
        <v>0</v>
      </c>
      <c r="G23" s="48">
        <f t="shared" si="4"/>
        <v>12</v>
      </c>
      <c r="H23" s="48">
        <f t="shared" si="4"/>
        <v>25</v>
      </c>
      <c r="I23" s="48">
        <f t="shared" si="4"/>
        <v>0</v>
      </c>
      <c r="J23" s="48">
        <f t="shared" si="4"/>
        <v>0</v>
      </c>
      <c r="K23" s="48">
        <f t="shared" si="4"/>
        <v>37</v>
      </c>
      <c r="L23" s="48">
        <f t="shared" si="4"/>
        <v>3</v>
      </c>
      <c r="M23" s="48">
        <f t="shared" si="4"/>
        <v>0</v>
      </c>
      <c r="N23" s="48">
        <f t="shared" si="4"/>
        <v>7</v>
      </c>
      <c r="O23" s="48">
        <f t="shared" si="4"/>
        <v>2</v>
      </c>
      <c r="P23" s="48">
        <f t="shared" si="4"/>
        <v>0</v>
      </c>
      <c r="Q23" s="48">
        <f t="shared" si="4"/>
        <v>2</v>
      </c>
      <c r="R23" s="48">
        <f t="shared" si="4"/>
        <v>3</v>
      </c>
      <c r="S23" s="10"/>
      <c r="T23" s="45">
        <f>SUM(T7:T16,T18:T22)</f>
        <v>37</v>
      </c>
      <c r="U23" s="42">
        <f t="shared" si="1"/>
        <v>40</v>
      </c>
      <c r="V23" s="45">
        <f>SUM(V7:V16,V18:V22)</f>
        <v>35</v>
      </c>
      <c r="W23" s="45">
        <f>SUM(W7:W16,W18:W22)</f>
        <v>38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zoomScale="75" workbookViewId="0">
      <pane ySplit="6" topLeftCell="A22" activePane="bottomLeft" state="frozen"/>
      <selection pane="bottomLeft"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8" t="s">
        <v>52</v>
      </c>
      <c r="B1" s="58"/>
      <c r="C1" s="100"/>
      <c r="D1" s="59" t="s">
        <v>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60" t="s">
        <v>53</v>
      </c>
      <c r="Q1" s="60"/>
      <c r="R1" s="61"/>
      <c r="S1" s="12"/>
    </row>
    <row r="2" spans="1:23" ht="54.75" customHeight="1" x14ac:dyDescent="0.25">
      <c r="A2" s="62" t="s">
        <v>44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12"/>
    </row>
    <row r="3" spans="1:23" ht="50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14"/>
      <c r="T3" s="15"/>
    </row>
    <row r="4" spans="1:23" ht="42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16"/>
    </row>
    <row r="5" spans="1:23" ht="122.25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17" t="s">
        <v>37</v>
      </c>
      <c r="N5" s="17" t="s">
        <v>3</v>
      </c>
      <c r="O5" s="78"/>
      <c r="P5" s="17" t="s">
        <v>38</v>
      </c>
      <c r="Q5" s="17" t="s">
        <v>4</v>
      </c>
      <c r="R5" s="70"/>
      <c r="S5" s="39"/>
    </row>
    <row r="6" spans="1:23" ht="43.5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81" t="s">
        <v>41</v>
      </c>
      <c r="U6" s="81"/>
      <c r="V6" s="81" t="s">
        <v>40</v>
      </c>
      <c r="W6" s="81"/>
    </row>
    <row r="7" spans="1:23" ht="29.25" customHeight="1" x14ac:dyDescent="0.25">
      <c r="A7" s="22">
        <v>1</v>
      </c>
      <c r="B7" s="82" t="s">
        <v>7</v>
      </c>
      <c r="C7" s="82"/>
      <c r="D7" s="23">
        <v>0</v>
      </c>
      <c r="E7" s="23">
        <v>3</v>
      </c>
      <c r="F7" s="23">
        <v>0</v>
      </c>
      <c r="G7" s="23">
        <v>0</v>
      </c>
      <c r="H7" s="23">
        <v>3</v>
      </c>
      <c r="I7" s="23">
        <v>0</v>
      </c>
      <c r="J7" s="23">
        <v>0</v>
      </c>
      <c r="K7" s="23">
        <v>3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7"/>
      <c r="T7" s="42">
        <f>D7+E7</f>
        <v>3</v>
      </c>
      <c r="U7" s="42">
        <f>F7+K7+L7</f>
        <v>3</v>
      </c>
      <c r="V7" s="42">
        <f>K7</f>
        <v>3</v>
      </c>
      <c r="W7" s="42">
        <f>G7+H7+I7+J7</f>
        <v>3</v>
      </c>
    </row>
    <row r="8" spans="1:23" ht="23.25" customHeight="1" x14ac:dyDescent="0.25">
      <c r="A8" s="25">
        <v>2</v>
      </c>
      <c r="B8" s="83" t="s">
        <v>8</v>
      </c>
      <c r="C8" s="83"/>
      <c r="D8" s="26">
        <v>0</v>
      </c>
      <c r="E8" s="26">
        <v>9</v>
      </c>
      <c r="F8" s="26">
        <v>0</v>
      </c>
      <c r="G8" s="26">
        <v>0</v>
      </c>
      <c r="H8" s="26">
        <v>9</v>
      </c>
      <c r="I8" s="26">
        <v>0</v>
      </c>
      <c r="J8" s="26">
        <v>0</v>
      </c>
      <c r="K8" s="26">
        <v>9</v>
      </c>
      <c r="L8" s="26">
        <v>0</v>
      </c>
      <c r="M8" s="26">
        <v>0</v>
      </c>
      <c r="N8" s="26">
        <v>5</v>
      </c>
      <c r="O8" s="26">
        <v>1</v>
      </c>
      <c r="P8" s="26">
        <v>0</v>
      </c>
      <c r="Q8" s="26">
        <v>1</v>
      </c>
      <c r="R8" s="26">
        <v>3</v>
      </c>
      <c r="S8" s="27"/>
      <c r="T8" s="42">
        <f t="shared" ref="T8:T16" si="0">D8+E8</f>
        <v>9</v>
      </c>
      <c r="U8" s="42">
        <f t="shared" ref="U8:U23" si="1">F8+K8+L8</f>
        <v>9</v>
      </c>
      <c r="V8" s="42">
        <f t="shared" ref="V8:V16" si="2">K8</f>
        <v>9</v>
      </c>
      <c r="W8" s="42">
        <f t="shared" ref="W8:W16" si="3">G8+H8+I8+J8</f>
        <v>9</v>
      </c>
    </row>
    <row r="9" spans="1:23" ht="31.5" customHeight="1" x14ac:dyDescent="0.25">
      <c r="A9" s="25">
        <v>3</v>
      </c>
      <c r="B9" s="83" t="s">
        <v>9</v>
      </c>
      <c r="C9" s="83"/>
      <c r="D9" s="26">
        <v>0</v>
      </c>
      <c r="E9" s="26">
        <v>1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1</v>
      </c>
      <c r="L9" s="26">
        <v>0</v>
      </c>
      <c r="M9" s="26">
        <v>0</v>
      </c>
      <c r="N9" s="26">
        <v>1</v>
      </c>
      <c r="O9" s="26">
        <v>0</v>
      </c>
      <c r="P9" s="26">
        <v>0</v>
      </c>
      <c r="Q9" s="26">
        <v>0</v>
      </c>
      <c r="R9" s="26">
        <v>1</v>
      </c>
      <c r="S9" s="27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1.5" customHeight="1" x14ac:dyDescent="0.25">
      <c r="A10" s="25">
        <v>4</v>
      </c>
      <c r="B10" s="83" t="s">
        <v>10</v>
      </c>
      <c r="C10" s="83"/>
      <c r="D10" s="26">
        <v>0</v>
      </c>
      <c r="E10" s="26">
        <v>2</v>
      </c>
      <c r="F10" s="26">
        <v>0</v>
      </c>
      <c r="G10" s="26">
        <v>2</v>
      </c>
      <c r="H10" s="26">
        <v>0</v>
      </c>
      <c r="I10" s="26">
        <v>0</v>
      </c>
      <c r="J10" s="26">
        <v>0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7"/>
      <c r="T10" s="42">
        <f t="shared" si="0"/>
        <v>2</v>
      </c>
      <c r="U10" s="42">
        <f t="shared" si="1"/>
        <v>2</v>
      </c>
      <c r="V10" s="42">
        <f t="shared" si="2"/>
        <v>2</v>
      </c>
      <c r="W10" s="42">
        <f t="shared" si="3"/>
        <v>2</v>
      </c>
    </row>
    <row r="11" spans="1:23" ht="30.75" customHeight="1" x14ac:dyDescent="0.25">
      <c r="A11" s="25">
        <v>5</v>
      </c>
      <c r="B11" s="83" t="s">
        <v>11</v>
      </c>
      <c r="C11" s="83"/>
      <c r="D11" s="26">
        <v>0</v>
      </c>
      <c r="E11" s="26">
        <v>7</v>
      </c>
      <c r="F11" s="26">
        <v>0</v>
      </c>
      <c r="G11" s="26">
        <v>0</v>
      </c>
      <c r="H11" s="26">
        <v>7</v>
      </c>
      <c r="I11" s="26">
        <v>0</v>
      </c>
      <c r="J11" s="26">
        <v>0</v>
      </c>
      <c r="K11" s="26">
        <v>7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7"/>
      <c r="T11" s="42">
        <f t="shared" si="0"/>
        <v>7</v>
      </c>
      <c r="U11" s="42">
        <f t="shared" si="1"/>
        <v>7</v>
      </c>
      <c r="V11" s="42">
        <f t="shared" si="2"/>
        <v>7</v>
      </c>
      <c r="W11" s="42">
        <f t="shared" si="3"/>
        <v>7</v>
      </c>
    </row>
    <row r="12" spans="1:23" ht="45" customHeight="1" x14ac:dyDescent="0.25">
      <c r="A12" s="25">
        <v>6</v>
      </c>
      <c r="B12" s="84" t="s">
        <v>12</v>
      </c>
      <c r="C12" s="84"/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3" customHeight="1" x14ac:dyDescent="0.25">
      <c r="A13" s="25">
        <v>7</v>
      </c>
      <c r="B13" s="84" t="s">
        <v>13</v>
      </c>
      <c r="C13" s="84"/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4" t="s">
        <v>14</v>
      </c>
      <c r="C14" s="84"/>
      <c r="D14" s="26">
        <v>0</v>
      </c>
      <c r="E14" s="26">
        <v>1</v>
      </c>
      <c r="F14" s="26">
        <v>0</v>
      </c>
      <c r="G14" s="26">
        <v>0</v>
      </c>
      <c r="H14" s="26">
        <v>1</v>
      </c>
      <c r="I14" s="26">
        <v>0</v>
      </c>
      <c r="J14" s="26">
        <v>0</v>
      </c>
      <c r="K14" s="26">
        <v>1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7"/>
      <c r="T14" s="42">
        <f t="shared" si="0"/>
        <v>1</v>
      </c>
      <c r="U14" s="42">
        <f t="shared" si="1"/>
        <v>1</v>
      </c>
      <c r="V14" s="42">
        <f t="shared" si="2"/>
        <v>1</v>
      </c>
      <c r="W14" s="42">
        <f t="shared" si="3"/>
        <v>1</v>
      </c>
    </row>
    <row r="15" spans="1:23" ht="28.5" customHeight="1" x14ac:dyDescent="0.25">
      <c r="A15" s="25">
        <v>9</v>
      </c>
      <c r="B15" s="85" t="s">
        <v>15</v>
      </c>
      <c r="C15" s="85"/>
      <c r="D15" s="26">
        <v>0</v>
      </c>
      <c r="E15" s="26">
        <v>6</v>
      </c>
      <c r="F15" s="26">
        <v>0</v>
      </c>
      <c r="G15" s="26">
        <v>0</v>
      </c>
      <c r="H15" s="26">
        <v>6</v>
      </c>
      <c r="I15" s="26">
        <v>0</v>
      </c>
      <c r="J15" s="26">
        <v>0</v>
      </c>
      <c r="K15" s="26">
        <v>6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7"/>
      <c r="T15" s="42">
        <f t="shared" si="0"/>
        <v>6</v>
      </c>
      <c r="U15" s="42">
        <f t="shared" si="1"/>
        <v>6</v>
      </c>
      <c r="V15" s="42">
        <f t="shared" si="2"/>
        <v>6</v>
      </c>
      <c r="W15" s="42">
        <f t="shared" si="3"/>
        <v>6</v>
      </c>
    </row>
    <row r="16" spans="1:23" ht="45" customHeight="1" x14ac:dyDescent="0.25">
      <c r="A16" s="25">
        <v>10</v>
      </c>
      <c r="B16" s="85" t="s">
        <v>16</v>
      </c>
      <c r="C16" s="85"/>
      <c r="D16" s="28">
        <v>0</v>
      </c>
      <c r="E16" s="28">
        <v>2</v>
      </c>
      <c r="F16" s="28">
        <v>0</v>
      </c>
      <c r="G16" s="28">
        <v>1</v>
      </c>
      <c r="H16" s="28">
        <v>0</v>
      </c>
      <c r="I16" s="28">
        <v>0</v>
      </c>
      <c r="J16" s="28">
        <v>1</v>
      </c>
      <c r="K16" s="28">
        <v>2</v>
      </c>
      <c r="L16" s="28">
        <v>0</v>
      </c>
      <c r="M16" s="28">
        <v>1</v>
      </c>
      <c r="N16" s="28">
        <v>1</v>
      </c>
      <c r="O16" s="28">
        <v>1</v>
      </c>
      <c r="P16" s="28">
        <v>0</v>
      </c>
      <c r="Q16" s="28">
        <v>0</v>
      </c>
      <c r="R16" s="28">
        <v>1</v>
      </c>
      <c r="S16" s="27"/>
      <c r="T16" s="42">
        <f t="shared" si="0"/>
        <v>2</v>
      </c>
      <c r="U16" s="42">
        <f t="shared" si="1"/>
        <v>2</v>
      </c>
      <c r="V16" s="42">
        <f t="shared" si="2"/>
        <v>2</v>
      </c>
      <c r="W16" s="42">
        <f t="shared" si="3"/>
        <v>2</v>
      </c>
    </row>
    <row r="17" spans="1:23" ht="39.75" customHeight="1" x14ac:dyDescent="0.25">
      <c r="A17" s="89" t="s">
        <v>18</v>
      </c>
      <c r="B17" s="89"/>
      <c r="C17" s="90"/>
      <c r="D17" s="101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29"/>
      <c r="T17" s="43"/>
      <c r="U17" s="50"/>
      <c r="V17" s="44"/>
      <c r="W17" s="44"/>
    </row>
    <row r="18" spans="1:23" ht="29.25" customHeight="1" x14ac:dyDescent="0.25">
      <c r="A18" s="30">
        <v>1</v>
      </c>
      <c r="B18" s="91" t="s">
        <v>19</v>
      </c>
      <c r="C18" s="91"/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7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7.5" customHeight="1" x14ac:dyDescent="0.25">
      <c r="A19" s="31">
        <v>2</v>
      </c>
      <c r="B19" s="91" t="s">
        <v>20</v>
      </c>
      <c r="C19" s="91"/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7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6" customHeight="1" x14ac:dyDescent="0.25">
      <c r="A20" s="30">
        <v>3</v>
      </c>
      <c r="B20" s="83" t="s">
        <v>21</v>
      </c>
      <c r="C20" s="83"/>
      <c r="D20" s="26">
        <v>0</v>
      </c>
      <c r="E20" s="26">
        <v>1</v>
      </c>
      <c r="F20" s="26">
        <v>0</v>
      </c>
      <c r="G20" s="26">
        <v>1</v>
      </c>
      <c r="H20" s="26">
        <v>0</v>
      </c>
      <c r="I20" s="26">
        <v>0</v>
      </c>
      <c r="J20" s="26">
        <v>0</v>
      </c>
      <c r="K20" s="26">
        <v>1</v>
      </c>
      <c r="L20" s="26">
        <v>0</v>
      </c>
      <c r="M20" s="26">
        <v>0</v>
      </c>
      <c r="N20" s="26">
        <v>1</v>
      </c>
      <c r="O20" s="26">
        <v>0</v>
      </c>
      <c r="P20" s="26">
        <v>0</v>
      </c>
      <c r="Q20" s="26">
        <v>1</v>
      </c>
      <c r="R20" s="26">
        <v>0</v>
      </c>
      <c r="S20" s="27"/>
      <c r="T20" s="42">
        <f>J20+K20</f>
        <v>1</v>
      </c>
      <c r="U20" s="42">
        <f t="shared" si="1"/>
        <v>1</v>
      </c>
      <c r="V20" s="42">
        <f>P20</f>
        <v>0</v>
      </c>
      <c r="W20" s="42">
        <f>L20+M20+N20+O20</f>
        <v>1</v>
      </c>
    </row>
    <row r="21" spans="1:23" ht="28.5" customHeight="1" x14ac:dyDescent="0.25">
      <c r="A21" s="31">
        <v>4</v>
      </c>
      <c r="B21" s="83" t="s">
        <v>22</v>
      </c>
      <c r="C21" s="83"/>
      <c r="D21" s="26">
        <v>0</v>
      </c>
      <c r="E21" s="26">
        <v>1</v>
      </c>
      <c r="F21" s="26">
        <v>0</v>
      </c>
      <c r="G21" s="26">
        <v>0</v>
      </c>
      <c r="H21" s="26">
        <v>1</v>
      </c>
      <c r="I21" s="26">
        <v>0</v>
      </c>
      <c r="J21" s="26">
        <v>0</v>
      </c>
      <c r="K21" s="26">
        <v>1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7"/>
      <c r="T21" s="42">
        <f>J21+K21</f>
        <v>1</v>
      </c>
      <c r="U21" s="42">
        <f t="shared" si="1"/>
        <v>1</v>
      </c>
      <c r="V21" s="42">
        <f>P21</f>
        <v>0</v>
      </c>
      <c r="W21" s="42">
        <f>L21+M21+N21+O21</f>
        <v>0</v>
      </c>
    </row>
    <row r="22" spans="1:23" ht="28.5" customHeight="1" thickBot="1" x14ac:dyDescent="0.3">
      <c r="A22" s="32">
        <v>5</v>
      </c>
      <c r="B22" s="86" t="s">
        <v>23</v>
      </c>
      <c r="C22" s="86"/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7"/>
      <c r="T22" s="42">
        <f>J22+K22</f>
        <v>0</v>
      </c>
      <c r="U22" s="42">
        <f t="shared" si="1"/>
        <v>0</v>
      </c>
      <c r="V22" s="42">
        <f>P22</f>
        <v>0</v>
      </c>
      <c r="W22" s="42">
        <f>L22+M22+N22+O22</f>
        <v>0</v>
      </c>
    </row>
    <row r="23" spans="1:23" s="34" customFormat="1" ht="26.25" customHeight="1" thickBot="1" x14ac:dyDescent="0.3">
      <c r="A23" s="87" t="s">
        <v>24</v>
      </c>
      <c r="B23" s="88"/>
      <c r="C23" s="88"/>
      <c r="D23" s="48">
        <f>D7+D8+D9+D10+D11+D12+D13+D14+D15+D16+D18+D19+D20+D21+D22</f>
        <v>0</v>
      </c>
      <c r="E23" s="48">
        <f t="shared" ref="E23:R23" si="4">E7+E8+E9+E10+E11+E12+E13+E14+E15+E16+E18+E19+E20+E21+E22</f>
        <v>33</v>
      </c>
      <c r="F23" s="48">
        <f t="shared" si="4"/>
        <v>0</v>
      </c>
      <c r="G23" s="48">
        <f t="shared" si="4"/>
        <v>4</v>
      </c>
      <c r="H23" s="48">
        <f t="shared" si="4"/>
        <v>28</v>
      </c>
      <c r="I23" s="48">
        <f t="shared" si="4"/>
        <v>0</v>
      </c>
      <c r="J23" s="48">
        <f t="shared" si="4"/>
        <v>1</v>
      </c>
      <c r="K23" s="48">
        <f t="shared" si="4"/>
        <v>33</v>
      </c>
      <c r="L23" s="48">
        <f t="shared" si="4"/>
        <v>0</v>
      </c>
      <c r="M23" s="48">
        <f t="shared" si="4"/>
        <v>1</v>
      </c>
      <c r="N23" s="48">
        <f t="shared" si="4"/>
        <v>8</v>
      </c>
      <c r="O23" s="48">
        <f t="shared" si="4"/>
        <v>2</v>
      </c>
      <c r="P23" s="48">
        <f t="shared" si="4"/>
        <v>0</v>
      </c>
      <c r="Q23" s="48">
        <f t="shared" si="4"/>
        <v>2</v>
      </c>
      <c r="R23" s="48">
        <f t="shared" si="4"/>
        <v>5</v>
      </c>
      <c r="S23" s="33"/>
      <c r="T23" s="45">
        <f>SUM(T7:T16,T18:T22)</f>
        <v>33</v>
      </c>
      <c r="U23" s="42">
        <f t="shared" si="1"/>
        <v>33</v>
      </c>
      <c r="V23" s="45">
        <f>SUM(V7:V16,V18:V22)</f>
        <v>31</v>
      </c>
      <c r="W23" s="45">
        <f>SUM(W7:W16,W18:W22)</f>
        <v>32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80" zoomScaleNormal="80" workbookViewId="0">
      <pane ySplit="6" topLeftCell="A19" activePane="bottomLeft" state="frozen"/>
      <selection pane="bottomLeft"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8" t="s">
        <v>52</v>
      </c>
      <c r="B1" s="58"/>
      <c r="C1" s="100"/>
      <c r="D1" s="59" t="s">
        <v>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60" t="s">
        <v>53</v>
      </c>
      <c r="Q1" s="60"/>
      <c r="R1" s="61"/>
      <c r="S1" s="12"/>
    </row>
    <row r="2" spans="1:23" ht="54.75" customHeight="1" x14ac:dyDescent="0.25">
      <c r="A2" s="62" t="s">
        <v>50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12"/>
    </row>
    <row r="3" spans="1:23" ht="50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57"/>
      <c r="T3" s="15"/>
    </row>
    <row r="4" spans="1:23" ht="42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16"/>
    </row>
    <row r="5" spans="1:23" ht="122.25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56" t="s">
        <v>37</v>
      </c>
      <c r="N5" s="56" t="s">
        <v>3</v>
      </c>
      <c r="O5" s="78"/>
      <c r="P5" s="56" t="s">
        <v>38</v>
      </c>
      <c r="Q5" s="56" t="s">
        <v>4</v>
      </c>
      <c r="R5" s="70"/>
      <c r="S5" s="39"/>
    </row>
    <row r="6" spans="1:23" ht="43.5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81" t="s">
        <v>41</v>
      </c>
      <c r="U6" s="81"/>
      <c r="V6" s="81" t="s">
        <v>40</v>
      </c>
      <c r="W6" s="81"/>
    </row>
    <row r="7" spans="1:23" ht="29.25" customHeight="1" x14ac:dyDescent="0.25">
      <c r="A7" s="22">
        <v>1</v>
      </c>
      <c r="B7" s="82" t="s">
        <v>7</v>
      </c>
      <c r="C7" s="82"/>
      <c r="D7" s="23"/>
      <c r="E7" s="23">
        <v>13</v>
      </c>
      <c r="F7" s="23"/>
      <c r="G7" s="23">
        <v>3</v>
      </c>
      <c r="H7" s="23">
        <v>10</v>
      </c>
      <c r="I7" s="23"/>
      <c r="J7" s="23"/>
      <c r="K7" s="23">
        <v>13</v>
      </c>
      <c r="L7" s="23"/>
      <c r="M7" s="23"/>
      <c r="N7" s="23"/>
      <c r="O7" s="23"/>
      <c r="P7" s="23"/>
      <c r="Q7" s="23"/>
      <c r="R7" s="23"/>
      <c r="S7" s="27"/>
      <c r="T7" s="42">
        <f>D7+E7</f>
        <v>13</v>
      </c>
      <c r="U7" s="42">
        <f>F7+K7+L7</f>
        <v>13</v>
      </c>
      <c r="V7" s="42">
        <f>K7</f>
        <v>13</v>
      </c>
      <c r="W7" s="42">
        <f>G7+H7+I7+J7</f>
        <v>13</v>
      </c>
    </row>
    <row r="8" spans="1:23" ht="23.25" customHeight="1" x14ac:dyDescent="0.25">
      <c r="A8" s="25">
        <v>2</v>
      </c>
      <c r="B8" s="83" t="s">
        <v>8</v>
      </c>
      <c r="C8" s="83"/>
      <c r="D8" s="26"/>
      <c r="E8" s="26">
        <v>6</v>
      </c>
      <c r="F8" s="26"/>
      <c r="G8" s="26"/>
      <c r="H8" s="26">
        <v>6</v>
      </c>
      <c r="I8" s="26"/>
      <c r="J8" s="26"/>
      <c r="K8" s="26">
        <v>6</v>
      </c>
      <c r="L8" s="26"/>
      <c r="M8" s="26"/>
      <c r="N8" s="26">
        <v>1</v>
      </c>
      <c r="O8" s="26">
        <v>1</v>
      </c>
      <c r="P8" s="26"/>
      <c r="Q8" s="26"/>
      <c r="R8" s="26"/>
      <c r="S8" s="27"/>
      <c r="T8" s="42">
        <f t="shared" ref="T8:T16" si="0">D8+E8</f>
        <v>6</v>
      </c>
      <c r="U8" s="42">
        <f t="shared" ref="U8:U23" si="1">F8+K8+L8</f>
        <v>6</v>
      </c>
      <c r="V8" s="42">
        <f t="shared" ref="V8:V16" si="2">K8</f>
        <v>6</v>
      </c>
      <c r="W8" s="42">
        <f t="shared" ref="W8:W16" si="3">G8+H8+I8+J8</f>
        <v>6</v>
      </c>
    </row>
    <row r="9" spans="1:23" ht="31.5" customHeight="1" x14ac:dyDescent="0.25">
      <c r="A9" s="25">
        <v>3</v>
      </c>
      <c r="B9" s="83" t="s">
        <v>9</v>
      </c>
      <c r="C9" s="83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1.5" customHeight="1" x14ac:dyDescent="0.25">
      <c r="A10" s="25">
        <v>4</v>
      </c>
      <c r="B10" s="83" t="s">
        <v>10</v>
      </c>
      <c r="C10" s="83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30.75" customHeight="1" x14ac:dyDescent="0.25">
      <c r="A11" s="25">
        <v>5</v>
      </c>
      <c r="B11" s="83" t="s">
        <v>11</v>
      </c>
      <c r="C11" s="83"/>
      <c r="D11" s="26"/>
      <c r="E11" s="26">
        <v>2</v>
      </c>
      <c r="F11" s="26"/>
      <c r="G11" s="26"/>
      <c r="H11" s="26">
        <v>2</v>
      </c>
      <c r="I11" s="26"/>
      <c r="J11" s="26"/>
      <c r="K11" s="26">
        <v>2</v>
      </c>
      <c r="L11" s="26"/>
      <c r="M11" s="26"/>
      <c r="N11" s="26"/>
      <c r="O11" s="26"/>
      <c r="P11" s="26"/>
      <c r="Q11" s="26"/>
      <c r="R11" s="26"/>
      <c r="S11" s="27"/>
      <c r="T11" s="42">
        <f t="shared" si="0"/>
        <v>2</v>
      </c>
      <c r="U11" s="42">
        <f t="shared" si="1"/>
        <v>2</v>
      </c>
      <c r="V11" s="42">
        <f t="shared" si="2"/>
        <v>2</v>
      </c>
      <c r="W11" s="42">
        <f t="shared" si="3"/>
        <v>2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>
        <v>1</v>
      </c>
      <c r="F12" s="26"/>
      <c r="G12" s="26"/>
      <c r="H12" s="26"/>
      <c r="I12" s="26">
        <v>1</v>
      </c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27"/>
      <c r="T12" s="42">
        <f t="shared" si="0"/>
        <v>1</v>
      </c>
      <c r="U12" s="42">
        <f t="shared" si="1"/>
        <v>1</v>
      </c>
      <c r="V12" s="42">
        <f t="shared" si="2"/>
        <v>1</v>
      </c>
      <c r="W12" s="42">
        <f t="shared" si="3"/>
        <v>1</v>
      </c>
    </row>
    <row r="13" spans="1:23" ht="33" customHeight="1" x14ac:dyDescent="0.25">
      <c r="A13" s="25">
        <v>7</v>
      </c>
      <c r="B13" s="84" t="s">
        <v>13</v>
      </c>
      <c r="C13" s="84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8.5" customHeight="1" x14ac:dyDescent="0.25">
      <c r="A15" s="25">
        <v>9</v>
      </c>
      <c r="B15" s="85" t="s">
        <v>15</v>
      </c>
      <c r="C15" s="85"/>
      <c r="D15" s="26"/>
      <c r="E15" s="26">
        <v>1</v>
      </c>
      <c r="F15" s="26"/>
      <c r="G15" s="26"/>
      <c r="H15" s="26">
        <v>1</v>
      </c>
      <c r="I15" s="26"/>
      <c r="J15" s="26"/>
      <c r="K15" s="26">
        <v>1</v>
      </c>
      <c r="L15" s="26"/>
      <c r="M15" s="26"/>
      <c r="N15" s="26"/>
      <c r="O15" s="26"/>
      <c r="P15" s="26"/>
      <c r="Q15" s="26"/>
      <c r="R15" s="26"/>
      <c r="S15" s="27"/>
      <c r="T15" s="42">
        <f t="shared" si="0"/>
        <v>1</v>
      </c>
      <c r="U15" s="42">
        <f t="shared" si="1"/>
        <v>1</v>
      </c>
      <c r="V15" s="42">
        <f t="shared" si="2"/>
        <v>1</v>
      </c>
      <c r="W15" s="42">
        <f t="shared" si="3"/>
        <v>1</v>
      </c>
    </row>
    <row r="16" spans="1:23" ht="45" customHeight="1" x14ac:dyDescent="0.25">
      <c r="A16" s="25">
        <v>10</v>
      </c>
      <c r="B16" s="85" t="s">
        <v>16</v>
      </c>
      <c r="C16" s="85"/>
      <c r="D16" s="28"/>
      <c r="E16" s="28">
        <v>1</v>
      </c>
      <c r="F16" s="28"/>
      <c r="G16" s="28"/>
      <c r="H16" s="28"/>
      <c r="I16" s="28"/>
      <c r="J16" s="28"/>
      <c r="K16" s="28"/>
      <c r="L16" s="28">
        <v>1</v>
      </c>
      <c r="M16" s="28"/>
      <c r="N16" s="28"/>
      <c r="O16" s="28"/>
      <c r="P16" s="28"/>
      <c r="Q16" s="28"/>
      <c r="R16" s="28"/>
      <c r="S16" s="27"/>
      <c r="T16" s="42">
        <f t="shared" si="0"/>
        <v>1</v>
      </c>
      <c r="U16" s="42">
        <f t="shared" si="1"/>
        <v>1</v>
      </c>
      <c r="V16" s="42">
        <f t="shared" si="2"/>
        <v>0</v>
      </c>
      <c r="W16" s="42">
        <f t="shared" si="3"/>
        <v>0</v>
      </c>
    </row>
    <row r="17" spans="1:23" ht="39.75" customHeight="1" x14ac:dyDescent="0.25">
      <c r="A17" s="89" t="s">
        <v>18</v>
      </c>
      <c r="B17" s="89"/>
      <c r="C17" s="90"/>
      <c r="D17" s="101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29"/>
      <c r="T17" s="43"/>
      <c r="U17" s="50"/>
      <c r="V17" s="44"/>
      <c r="W17" s="44"/>
    </row>
    <row r="18" spans="1:23" ht="29.25" customHeight="1" x14ac:dyDescent="0.25">
      <c r="A18" s="30">
        <v>1</v>
      </c>
      <c r="B18" s="91" t="s">
        <v>19</v>
      </c>
      <c r="C18" s="9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7.5" customHeight="1" x14ac:dyDescent="0.25">
      <c r="A19" s="31">
        <v>2</v>
      </c>
      <c r="B19" s="91" t="s">
        <v>20</v>
      </c>
      <c r="C19" s="9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6" customHeight="1" x14ac:dyDescent="0.25">
      <c r="A20" s="30">
        <v>3</v>
      </c>
      <c r="B20" s="83" t="s">
        <v>21</v>
      </c>
      <c r="C20" s="83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8.5" customHeight="1" x14ac:dyDescent="0.25">
      <c r="A21" s="31">
        <v>4</v>
      </c>
      <c r="B21" s="83" t="s">
        <v>22</v>
      </c>
      <c r="C21" s="83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8.5" customHeight="1" thickBot="1" x14ac:dyDescent="0.3">
      <c r="A22" s="32">
        <v>5</v>
      </c>
      <c r="B22" s="86" t="s">
        <v>23</v>
      </c>
      <c r="C22" s="86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2">
        <f>J22+K22</f>
        <v>0</v>
      </c>
      <c r="U22" s="42">
        <f t="shared" si="1"/>
        <v>0</v>
      </c>
      <c r="V22" s="42">
        <f>P22</f>
        <v>0</v>
      </c>
      <c r="W22" s="42">
        <f>L22+M22+N22+O22</f>
        <v>0</v>
      </c>
    </row>
    <row r="23" spans="1:23" s="34" customFormat="1" ht="26.25" customHeight="1" thickBot="1" x14ac:dyDescent="0.3">
      <c r="A23" s="87" t="s">
        <v>24</v>
      </c>
      <c r="B23" s="88"/>
      <c r="C23" s="88"/>
      <c r="D23" s="48">
        <f>D7+D8+D9+D10+D11+D12+D13+D14+D15+D16+D18+D19+D20+D21+D22</f>
        <v>0</v>
      </c>
      <c r="E23" s="48">
        <f t="shared" ref="E23:R23" si="4">E7+E8+E9+E10+E11+E12+E13+E14+E15+E16+E18+E19+E20+E21+E22</f>
        <v>24</v>
      </c>
      <c r="F23" s="48">
        <f t="shared" si="4"/>
        <v>0</v>
      </c>
      <c r="G23" s="48">
        <f t="shared" si="4"/>
        <v>3</v>
      </c>
      <c r="H23" s="48">
        <f t="shared" si="4"/>
        <v>19</v>
      </c>
      <c r="I23" s="48">
        <f t="shared" si="4"/>
        <v>1</v>
      </c>
      <c r="J23" s="48">
        <f t="shared" si="4"/>
        <v>0</v>
      </c>
      <c r="K23" s="48">
        <f t="shared" si="4"/>
        <v>23</v>
      </c>
      <c r="L23" s="48">
        <f t="shared" si="4"/>
        <v>1</v>
      </c>
      <c r="M23" s="48">
        <f t="shared" si="4"/>
        <v>0</v>
      </c>
      <c r="N23" s="48">
        <f t="shared" si="4"/>
        <v>1</v>
      </c>
      <c r="O23" s="48">
        <f t="shared" si="4"/>
        <v>1</v>
      </c>
      <c r="P23" s="48">
        <f t="shared" si="4"/>
        <v>0</v>
      </c>
      <c r="Q23" s="48">
        <f t="shared" si="4"/>
        <v>0</v>
      </c>
      <c r="R23" s="48">
        <f t="shared" si="4"/>
        <v>0</v>
      </c>
      <c r="S23" s="33"/>
      <c r="T23" s="45">
        <f>SUM(T7:T16,T18:T22)</f>
        <v>24</v>
      </c>
      <c r="U23" s="42">
        <f t="shared" si="1"/>
        <v>24</v>
      </c>
      <c r="V23" s="45">
        <f>SUM(V7:V16,V18:V22)</f>
        <v>23</v>
      </c>
      <c r="W23" s="45">
        <f>SUM(W7:W16,W18:W22)</f>
        <v>23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zoomScale="75" workbookViewId="0">
      <pane ySplit="6" topLeftCell="A22" activePane="bottomLeft" state="frozen"/>
      <selection pane="bottomLeft"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8" t="s">
        <v>52</v>
      </c>
      <c r="B1" s="58"/>
      <c r="C1" s="100"/>
      <c r="D1" s="59" t="s">
        <v>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60" t="s">
        <v>53</v>
      </c>
      <c r="Q1" s="60"/>
      <c r="R1" s="61"/>
      <c r="S1" s="12"/>
    </row>
    <row r="2" spans="1:23" ht="75.75" customHeight="1" x14ac:dyDescent="0.25">
      <c r="A2" s="62" t="s">
        <v>45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12"/>
    </row>
    <row r="3" spans="1:23" ht="62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14"/>
      <c r="T3" s="15"/>
    </row>
    <row r="4" spans="1:23" ht="60.75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16"/>
    </row>
    <row r="5" spans="1:23" ht="123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17" t="s">
        <v>37</v>
      </c>
      <c r="N5" s="17" t="s">
        <v>3</v>
      </c>
      <c r="O5" s="78"/>
      <c r="P5" s="17" t="s">
        <v>38</v>
      </c>
      <c r="Q5" s="17" t="s">
        <v>4</v>
      </c>
      <c r="R5" s="70"/>
      <c r="S5" s="39"/>
    </row>
    <row r="6" spans="1:23" ht="35.25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81" t="s">
        <v>41</v>
      </c>
      <c r="U6" s="81"/>
      <c r="V6" s="81" t="s">
        <v>40</v>
      </c>
      <c r="W6" s="81"/>
    </row>
    <row r="7" spans="1:23" ht="38.25" customHeight="1" x14ac:dyDescent="0.25">
      <c r="A7" s="22">
        <v>1</v>
      </c>
      <c r="B7" s="82" t="s">
        <v>7</v>
      </c>
      <c r="C7" s="82"/>
      <c r="D7" s="23"/>
      <c r="E7" s="23">
        <v>10</v>
      </c>
      <c r="F7" s="23"/>
      <c r="G7" s="23"/>
      <c r="H7" s="23">
        <v>9</v>
      </c>
      <c r="I7" s="23"/>
      <c r="J7" s="23">
        <v>1</v>
      </c>
      <c r="K7" s="23">
        <v>10</v>
      </c>
      <c r="L7" s="23"/>
      <c r="M7" s="23"/>
      <c r="N7" s="23">
        <v>3</v>
      </c>
      <c r="O7" s="23">
        <v>1</v>
      </c>
      <c r="P7" s="23"/>
      <c r="Q7" s="23"/>
      <c r="R7" s="23">
        <v>2</v>
      </c>
      <c r="S7" s="27"/>
      <c r="T7" s="42">
        <f>D7+E7</f>
        <v>10</v>
      </c>
      <c r="U7" s="42">
        <f>F7+K7+L7</f>
        <v>10</v>
      </c>
      <c r="V7" s="42">
        <f>K7</f>
        <v>10</v>
      </c>
      <c r="W7" s="42">
        <f>G7+H7+I7+J7</f>
        <v>10</v>
      </c>
    </row>
    <row r="8" spans="1:23" ht="30.75" customHeight="1" x14ac:dyDescent="0.25">
      <c r="A8" s="25">
        <v>2</v>
      </c>
      <c r="B8" s="83" t="s">
        <v>8</v>
      </c>
      <c r="C8" s="83"/>
      <c r="D8" s="26"/>
      <c r="E8" s="26">
        <v>7</v>
      </c>
      <c r="F8" s="26"/>
      <c r="G8" s="26"/>
      <c r="H8" s="26">
        <v>7</v>
      </c>
      <c r="I8" s="26"/>
      <c r="J8" s="26"/>
      <c r="K8" s="26">
        <v>7</v>
      </c>
      <c r="L8" s="26"/>
      <c r="M8" s="26"/>
      <c r="N8" s="26">
        <v>2</v>
      </c>
      <c r="O8" s="26"/>
      <c r="P8" s="26"/>
      <c r="Q8" s="26">
        <v>1</v>
      </c>
      <c r="R8" s="26">
        <v>1</v>
      </c>
      <c r="S8" s="27"/>
      <c r="T8" s="42">
        <f t="shared" ref="T8:T16" si="0">D8+E8</f>
        <v>7</v>
      </c>
      <c r="U8" s="42">
        <f t="shared" ref="U8:U23" si="1">F8+K8+L8</f>
        <v>7</v>
      </c>
      <c r="V8" s="42">
        <f t="shared" ref="V8:V16" si="2">K8</f>
        <v>7</v>
      </c>
      <c r="W8" s="42">
        <f t="shared" ref="W8:W16" si="3">G8+H8+I8+J8</f>
        <v>7</v>
      </c>
    </row>
    <row r="9" spans="1:23" ht="30" customHeight="1" x14ac:dyDescent="0.25">
      <c r="A9" s="25">
        <v>3</v>
      </c>
      <c r="B9" s="83" t="s">
        <v>9</v>
      </c>
      <c r="C9" s="83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9.75" customHeight="1" x14ac:dyDescent="0.25">
      <c r="A10" s="25">
        <v>4</v>
      </c>
      <c r="B10" s="83" t="s">
        <v>10</v>
      </c>
      <c r="C10" s="83"/>
      <c r="D10" s="26"/>
      <c r="E10" s="26">
        <v>4</v>
      </c>
      <c r="F10" s="26"/>
      <c r="G10" s="26">
        <v>3</v>
      </c>
      <c r="H10" s="26">
        <v>1</v>
      </c>
      <c r="I10" s="26"/>
      <c r="J10" s="26"/>
      <c r="K10" s="26">
        <v>4</v>
      </c>
      <c r="L10" s="26"/>
      <c r="M10" s="26"/>
      <c r="N10" s="26"/>
      <c r="O10" s="26"/>
      <c r="P10" s="26"/>
      <c r="Q10" s="26"/>
      <c r="R10" s="26"/>
      <c r="S10" s="27"/>
      <c r="T10" s="42">
        <f t="shared" si="0"/>
        <v>4</v>
      </c>
      <c r="U10" s="42">
        <f t="shared" si="1"/>
        <v>4</v>
      </c>
      <c r="V10" s="42">
        <f t="shared" si="2"/>
        <v>4</v>
      </c>
      <c r="W10" s="42">
        <f t="shared" si="3"/>
        <v>4</v>
      </c>
    </row>
    <row r="11" spans="1:23" ht="36" customHeight="1" x14ac:dyDescent="0.25">
      <c r="A11" s="25">
        <v>5</v>
      </c>
      <c r="B11" s="83" t="s">
        <v>11</v>
      </c>
      <c r="C11" s="83"/>
      <c r="D11" s="26"/>
      <c r="E11" s="26">
        <v>17</v>
      </c>
      <c r="F11" s="26"/>
      <c r="G11" s="26"/>
      <c r="H11" s="26">
        <v>17</v>
      </c>
      <c r="I11" s="26"/>
      <c r="J11" s="26"/>
      <c r="K11" s="26">
        <v>17</v>
      </c>
      <c r="L11" s="26"/>
      <c r="M11" s="26"/>
      <c r="N11" s="26"/>
      <c r="O11" s="26"/>
      <c r="P11" s="26"/>
      <c r="Q11" s="26"/>
      <c r="R11" s="26"/>
      <c r="S11" s="27"/>
      <c r="T11" s="42">
        <f t="shared" si="0"/>
        <v>17</v>
      </c>
      <c r="U11" s="42">
        <f t="shared" si="1"/>
        <v>17</v>
      </c>
      <c r="V11" s="42">
        <f t="shared" si="2"/>
        <v>17</v>
      </c>
      <c r="W11" s="42">
        <f t="shared" si="3"/>
        <v>17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84" t="s">
        <v>13</v>
      </c>
      <c r="C13" s="84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9.25" customHeight="1" x14ac:dyDescent="0.25">
      <c r="A15" s="25">
        <v>9</v>
      </c>
      <c r="B15" s="85" t="s">
        <v>15</v>
      </c>
      <c r="C15" s="85"/>
      <c r="D15" s="26"/>
      <c r="E15" s="26">
        <v>14</v>
      </c>
      <c r="F15" s="26"/>
      <c r="G15" s="26">
        <v>1</v>
      </c>
      <c r="H15" s="26">
        <v>13</v>
      </c>
      <c r="I15" s="26"/>
      <c r="J15" s="26"/>
      <c r="K15" s="26">
        <v>14</v>
      </c>
      <c r="L15" s="26"/>
      <c r="M15" s="26"/>
      <c r="N15" s="26"/>
      <c r="O15" s="26"/>
      <c r="P15" s="26"/>
      <c r="Q15" s="26"/>
      <c r="R15" s="26"/>
      <c r="S15" s="27"/>
      <c r="T15" s="42">
        <f t="shared" si="0"/>
        <v>14</v>
      </c>
      <c r="U15" s="42">
        <f t="shared" si="1"/>
        <v>14</v>
      </c>
      <c r="V15" s="42">
        <f t="shared" si="2"/>
        <v>14</v>
      </c>
      <c r="W15" s="42">
        <f t="shared" si="3"/>
        <v>14</v>
      </c>
    </row>
    <row r="16" spans="1:23" ht="45" customHeight="1" x14ac:dyDescent="0.25">
      <c r="A16" s="25">
        <v>10</v>
      </c>
      <c r="B16" s="85" t="s">
        <v>16</v>
      </c>
      <c r="C16" s="85"/>
      <c r="D16" s="28"/>
      <c r="E16" s="28">
        <v>3</v>
      </c>
      <c r="F16" s="28">
        <v>1</v>
      </c>
      <c r="G16" s="28">
        <v>2</v>
      </c>
      <c r="H16" s="28"/>
      <c r="I16" s="28"/>
      <c r="J16" s="28"/>
      <c r="K16" s="28">
        <v>2</v>
      </c>
      <c r="L16" s="28"/>
      <c r="M16" s="28"/>
      <c r="N16" s="28">
        <v>1</v>
      </c>
      <c r="O16" s="28">
        <v>1</v>
      </c>
      <c r="P16" s="28"/>
      <c r="Q16" s="28"/>
      <c r="R16" s="28"/>
      <c r="S16" s="27"/>
      <c r="T16" s="42">
        <f t="shared" si="0"/>
        <v>3</v>
      </c>
      <c r="U16" s="42">
        <f t="shared" si="1"/>
        <v>3</v>
      </c>
      <c r="V16" s="42">
        <f t="shared" si="2"/>
        <v>2</v>
      </c>
      <c r="W16" s="42">
        <f t="shared" si="3"/>
        <v>2</v>
      </c>
    </row>
    <row r="17" spans="1:23" ht="42" customHeight="1" x14ac:dyDescent="0.25">
      <c r="A17" s="89" t="s">
        <v>18</v>
      </c>
      <c r="B17" s="89"/>
      <c r="C17" s="90"/>
      <c r="D17" s="101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29"/>
      <c r="T17" s="43"/>
      <c r="U17" s="50"/>
      <c r="V17" s="44"/>
      <c r="W17" s="44"/>
    </row>
    <row r="18" spans="1:23" ht="33.75" customHeight="1" x14ac:dyDescent="0.25">
      <c r="A18" s="30">
        <v>1</v>
      </c>
      <c r="B18" s="91" t="s">
        <v>19</v>
      </c>
      <c r="C18" s="9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6" customHeight="1" x14ac:dyDescent="0.25">
      <c r="A19" s="31">
        <v>2</v>
      </c>
      <c r="B19" s="91" t="s">
        <v>20</v>
      </c>
      <c r="C19" s="9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3" customHeight="1" x14ac:dyDescent="0.25">
      <c r="A20" s="30">
        <v>3</v>
      </c>
      <c r="B20" s="83" t="s">
        <v>21</v>
      </c>
      <c r="C20" s="83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6.25" customHeight="1" x14ac:dyDescent="0.25">
      <c r="A21" s="31">
        <v>4</v>
      </c>
      <c r="B21" s="83" t="s">
        <v>22</v>
      </c>
      <c r="C21" s="83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7.75" customHeight="1" thickBot="1" x14ac:dyDescent="0.3">
      <c r="A22" s="32">
        <v>5</v>
      </c>
      <c r="B22" s="86" t="s">
        <v>23</v>
      </c>
      <c r="C22" s="86"/>
      <c r="D22" s="28">
        <v>1</v>
      </c>
      <c r="E22" s="28"/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27"/>
      <c r="T22" s="42">
        <f>J22+K22</f>
        <v>0</v>
      </c>
      <c r="U22" s="42">
        <f t="shared" si="1"/>
        <v>1</v>
      </c>
      <c r="V22" s="42">
        <f>P22</f>
        <v>0</v>
      </c>
      <c r="W22" s="42">
        <f>L22+M22+N22+O22</f>
        <v>1</v>
      </c>
    </row>
    <row r="23" spans="1:23" ht="29.25" customHeight="1" thickBot="1" x14ac:dyDescent="0.3">
      <c r="A23" s="87" t="s">
        <v>24</v>
      </c>
      <c r="B23" s="88"/>
      <c r="C23" s="88"/>
      <c r="D23" s="48">
        <f>D7+D8+D9+D10+D11+D12+D13+D14+D15+D16+D18+D19+D20+D21+D22</f>
        <v>1</v>
      </c>
      <c r="E23" s="48">
        <f t="shared" ref="E23:R23" si="4">E7+E8+E9+E10+E11+E12+E13+E14+E15+E16+E18+E19+E20+E21+E22</f>
        <v>55</v>
      </c>
      <c r="F23" s="48">
        <f t="shared" si="4"/>
        <v>1</v>
      </c>
      <c r="G23" s="48">
        <f t="shared" si="4"/>
        <v>6</v>
      </c>
      <c r="H23" s="48">
        <f t="shared" si="4"/>
        <v>47</v>
      </c>
      <c r="I23" s="48">
        <f t="shared" si="4"/>
        <v>0</v>
      </c>
      <c r="J23" s="48">
        <f t="shared" si="4"/>
        <v>1</v>
      </c>
      <c r="K23" s="48">
        <f t="shared" si="4"/>
        <v>54</v>
      </c>
      <c r="L23" s="48">
        <f t="shared" si="4"/>
        <v>1</v>
      </c>
      <c r="M23" s="48">
        <f t="shared" si="4"/>
        <v>0</v>
      </c>
      <c r="N23" s="48">
        <f t="shared" si="4"/>
        <v>6</v>
      </c>
      <c r="O23" s="48">
        <f t="shared" si="4"/>
        <v>2</v>
      </c>
      <c r="P23" s="48">
        <f t="shared" si="4"/>
        <v>0</v>
      </c>
      <c r="Q23" s="48">
        <f t="shared" si="4"/>
        <v>1</v>
      </c>
      <c r="R23" s="48">
        <f t="shared" si="4"/>
        <v>3</v>
      </c>
      <c r="S23" s="29"/>
      <c r="T23" s="45">
        <f>SUM(T7:T16,T18:T22)</f>
        <v>55</v>
      </c>
      <c r="U23" s="42">
        <f t="shared" si="1"/>
        <v>56</v>
      </c>
      <c r="V23" s="45">
        <f>SUM(V7:V16,V18:V22)</f>
        <v>54</v>
      </c>
      <c r="W23" s="45">
        <f>SUM(W7:W16,W18:W22)</f>
        <v>55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topLeftCell="A10"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8" t="s">
        <v>52</v>
      </c>
      <c r="B1" s="58"/>
      <c r="C1" s="100"/>
      <c r="D1" s="102" t="s">
        <v>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60" t="s">
        <v>53</v>
      </c>
      <c r="Q1" s="60"/>
      <c r="R1" s="61"/>
      <c r="S1" s="5"/>
    </row>
    <row r="2" spans="1:23" ht="75.75" customHeight="1" x14ac:dyDescent="0.25">
      <c r="A2" s="62" t="s">
        <v>51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3" ht="62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6"/>
      <c r="T3" s="2"/>
    </row>
    <row r="4" spans="1:23" ht="60.75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7"/>
    </row>
    <row r="5" spans="1:23" ht="123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17" t="s">
        <v>37</v>
      </c>
      <c r="N5" s="17" t="s">
        <v>3</v>
      </c>
      <c r="O5" s="78"/>
      <c r="P5" s="17" t="s">
        <v>38</v>
      </c>
      <c r="Q5" s="17" t="s">
        <v>4</v>
      </c>
      <c r="R5" s="70"/>
      <c r="S5" s="8"/>
    </row>
    <row r="6" spans="1:23" ht="39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41</v>
      </c>
      <c r="U6" s="81"/>
      <c r="V6" s="81" t="s">
        <v>40</v>
      </c>
      <c r="W6" s="81"/>
    </row>
    <row r="7" spans="1:23" ht="33.75" customHeight="1" x14ac:dyDescent="0.25">
      <c r="A7" s="22">
        <v>1</v>
      </c>
      <c r="B7" s="82" t="s">
        <v>7</v>
      </c>
      <c r="C7" s="82"/>
      <c r="D7" s="23"/>
      <c r="E7" s="23">
        <v>17</v>
      </c>
      <c r="F7" s="23"/>
      <c r="G7" s="23">
        <v>2</v>
      </c>
      <c r="H7" s="23">
        <v>15</v>
      </c>
      <c r="I7" s="23"/>
      <c r="J7" s="23"/>
      <c r="K7" s="23">
        <v>17</v>
      </c>
      <c r="L7" s="23"/>
      <c r="M7" s="23"/>
      <c r="N7" s="23">
        <v>4</v>
      </c>
      <c r="O7" s="23">
        <v>3</v>
      </c>
      <c r="P7" s="23"/>
      <c r="Q7" s="23">
        <v>1</v>
      </c>
      <c r="R7" s="23"/>
      <c r="S7" s="3"/>
      <c r="T7" s="42">
        <f>D7+E7</f>
        <v>17</v>
      </c>
      <c r="U7" s="42">
        <f>F7+K7+L7</f>
        <v>17</v>
      </c>
      <c r="V7" s="42">
        <f>K7</f>
        <v>17</v>
      </c>
      <c r="W7" s="42">
        <f>G7+H7+I7+J7</f>
        <v>17</v>
      </c>
    </row>
    <row r="8" spans="1:23" ht="27.75" customHeight="1" x14ac:dyDescent="0.25">
      <c r="A8" s="25">
        <v>2</v>
      </c>
      <c r="B8" s="83" t="s">
        <v>8</v>
      </c>
      <c r="C8" s="83"/>
      <c r="D8" s="23"/>
      <c r="E8" s="26">
        <v>12</v>
      </c>
      <c r="F8" s="26"/>
      <c r="G8" s="26"/>
      <c r="H8" s="26">
        <v>12</v>
      </c>
      <c r="I8" s="26"/>
      <c r="J8" s="26"/>
      <c r="K8" s="26">
        <v>12</v>
      </c>
      <c r="L8" s="26"/>
      <c r="M8" s="26"/>
      <c r="N8" s="26">
        <v>1</v>
      </c>
      <c r="O8" s="26"/>
      <c r="P8" s="26"/>
      <c r="Q8" s="26"/>
      <c r="R8" s="26">
        <v>1</v>
      </c>
      <c r="S8" s="3"/>
      <c r="T8" s="42">
        <f t="shared" ref="T8:T16" si="0">D8+E8</f>
        <v>12</v>
      </c>
      <c r="U8" s="42">
        <f t="shared" ref="U8:U23" si="1">F8+K8+L8</f>
        <v>12</v>
      </c>
      <c r="V8" s="42">
        <f t="shared" ref="V8:V16" si="2">K8</f>
        <v>12</v>
      </c>
      <c r="W8" s="42">
        <f t="shared" ref="W8:W16" si="3">G8+H8+I8+J8</f>
        <v>12</v>
      </c>
    </row>
    <row r="9" spans="1:23" ht="27.75" customHeight="1" x14ac:dyDescent="0.25">
      <c r="A9" s="25">
        <v>3</v>
      </c>
      <c r="B9" s="83" t="s">
        <v>9</v>
      </c>
      <c r="C9" s="83"/>
      <c r="D9" s="23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29.25" customHeight="1" x14ac:dyDescent="0.25">
      <c r="A10" s="25">
        <v>4</v>
      </c>
      <c r="B10" s="83" t="s">
        <v>10</v>
      </c>
      <c r="C10" s="83"/>
      <c r="D10" s="26"/>
      <c r="E10" s="26">
        <v>8</v>
      </c>
      <c r="F10" s="26"/>
      <c r="G10" s="26">
        <v>8</v>
      </c>
      <c r="H10" s="26"/>
      <c r="I10" s="26"/>
      <c r="J10" s="26"/>
      <c r="K10" s="26">
        <v>8</v>
      </c>
      <c r="L10" s="26"/>
      <c r="M10" s="26"/>
      <c r="N10" s="26"/>
      <c r="O10" s="26"/>
      <c r="P10" s="26"/>
      <c r="Q10" s="26"/>
      <c r="R10" s="26"/>
      <c r="S10" s="3"/>
      <c r="T10" s="42">
        <f t="shared" si="0"/>
        <v>8</v>
      </c>
      <c r="U10" s="42">
        <f t="shared" si="1"/>
        <v>8</v>
      </c>
      <c r="V10" s="42">
        <f t="shared" si="2"/>
        <v>8</v>
      </c>
      <c r="W10" s="42">
        <f t="shared" si="3"/>
        <v>8</v>
      </c>
    </row>
    <row r="11" spans="1:23" ht="21.75" customHeight="1" x14ac:dyDescent="0.25">
      <c r="A11" s="25">
        <v>5</v>
      </c>
      <c r="B11" s="83" t="s">
        <v>11</v>
      </c>
      <c r="C11" s="83"/>
      <c r="D11" s="26"/>
      <c r="E11" s="26">
        <v>0</v>
      </c>
      <c r="F11" s="26"/>
      <c r="G11" s="26"/>
      <c r="H11" s="26">
        <v>0</v>
      </c>
      <c r="I11" s="26"/>
      <c r="J11" s="26"/>
      <c r="K11" s="26">
        <v>0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3" customHeight="1" x14ac:dyDescent="0.25">
      <c r="A13" s="25">
        <v>7</v>
      </c>
      <c r="B13" s="84" t="s">
        <v>13</v>
      </c>
      <c r="C13" s="84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1.2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32.25" customHeight="1" x14ac:dyDescent="0.25">
      <c r="A15" s="25">
        <v>9</v>
      </c>
      <c r="B15" s="85" t="s">
        <v>15</v>
      </c>
      <c r="C15" s="85"/>
      <c r="D15" s="26"/>
      <c r="E15" s="26">
        <v>3</v>
      </c>
      <c r="F15" s="26"/>
      <c r="G15" s="26">
        <v>1</v>
      </c>
      <c r="H15" s="26">
        <v>2</v>
      </c>
      <c r="I15" s="26"/>
      <c r="J15" s="26"/>
      <c r="K15" s="26">
        <v>3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3</v>
      </c>
      <c r="U15" s="42">
        <f t="shared" si="1"/>
        <v>3</v>
      </c>
      <c r="V15" s="42">
        <f t="shared" si="2"/>
        <v>3</v>
      </c>
      <c r="W15" s="42">
        <f t="shared" si="3"/>
        <v>3</v>
      </c>
    </row>
    <row r="16" spans="1:23" ht="45" customHeight="1" x14ac:dyDescent="0.25">
      <c r="A16" s="25">
        <v>10</v>
      </c>
      <c r="B16" s="85" t="s">
        <v>16</v>
      </c>
      <c r="C16" s="85"/>
      <c r="D16" s="26"/>
      <c r="E16" s="28">
        <v>1</v>
      </c>
      <c r="F16" s="28"/>
      <c r="G16" s="28"/>
      <c r="H16" s="28"/>
      <c r="I16" s="28"/>
      <c r="J16" s="28"/>
      <c r="K16" s="28"/>
      <c r="L16" s="28">
        <v>1</v>
      </c>
      <c r="M16" s="28"/>
      <c r="N16" s="28"/>
      <c r="O16" s="28"/>
      <c r="P16" s="28"/>
      <c r="Q16" s="28"/>
      <c r="R16" s="28"/>
      <c r="S16" s="3"/>
      <c r="T16" s="42">
        <f t="shared" si="0"/>
        <v>1</v>
      </c>
      <c r="U16" s="42">
        <f t="shared" si="1"/>
        <v>1</v>
      </c>
      <c r="V16" s="42">
        <f t="shared" si="2"/>
        <v>0</v>
      </c>
      <c r="W16" s="42">
        <f t="shared" si="3"/>
        <v>0</v>
      </c>
    </row>
    <row r="17" spans="1:23" ht="33.75" customHeight="1" x14ac:dyDescent="0.25">
      <c r="A17" s="89" t="s">
        <v>18</v>
      </c>
      <c r="B17" s="89"/>
      <c r="C17" s="90"/>
      <c r="D17" s="101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4"/>
      <c r="T17" s="43"/>
      <c r="U17" s="50"/>
      <c r="V17" s="44"/>
      <c r="W17" s="44"/>
    </row>
    <row r="18" spans="1:23" ht="29.25" customHeight="1" x14ac:dyDescent="0.25">
      <c r="A18" s="30">
        <v>1</v>
      </c>
      <c r="B18" s="91" t="s">
        <v>19</v>
      </c>
      <c r="C18" s="9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0.75" customHeight="1" x14ac:dyDescent="0.25">
      <c r="A19" s="31">
        <v>2</v>
      </c>
      <c r="B19" s="91" t="s">
        <v>20</v>
      </c>
      <c r="C19" s="9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0.75" customHeight="1" x14ac:dyDescent="0.25">
      <c r="A20" s="30">
        <v>3</v>
      </c>
      <c r="B20" s="83" t="s">
        <v>21</v>
      </c>
      <c r="C20" s="83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30" customHeight="1" x14ac:dyDescent="0.25">
      <c r="A21" s="31">
        <v>4</v>
      </c>
      <c r="B21" s="83" t="s">
        <v>22</v>
      </c>
      <c r="C21" s="83"/>
      <c r="D21" s="26"/>
      <c r="E21" s="26">
        <v>1</v>
      </c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3"/>
      <c r="T21" s="42">
        <f>J21+K21</f>
        <v>1</v>
      </c>
      <c r="U21" s="42">
        <f t="shared" si="1"/>
        <v>1</v>
      </c>
      <c r="V21" s="42">
        <f>P21</f>
        <v>0</v>
      </c>
      <c r="W21" s="42">
        <f>L21+M21+N21+O21</f>
        <v>0</v>
      </c>
    </row>
    <row r="22" spans="1:23" ht="26.25" customHeight="1" thickBot="1" x14ac:dyDescent="0.3">
      <c r="A22" s="32">
        <v>5</v>
      </c>
      <c r="B22" s="86" t="s">
        <v>23</v>
      </c>
      <c r="C22" s="86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2">
        <f>J22+K22</f>
        <v>0</v>
      </c>
      <c r="U22" s="42">
        <f t="shared" si="1"/>
        <v>0</v>
      </c>
      <c r="V22" s="42">
        <f>P22</f>
        <v>0</v>
      </c>
      <c r="W22" s="42">
        <f>L22+M22+N22+O22</f>
        <v>0</v>
      </c>
    </row>
    <row r="23" spans="1:23" ht="30" customHeight="1" thickBot="1" x14ac:dyDescent="0.3">
      <c r="A23" s="87" t="s">
        <v>24</v>
      </c>
      <c r="B23" s="88"/>
      <c r="C23" s="88"/>
      <c r="D23" s="48">
        <f>D7+D8+D9+D10+D11+D12+D13+D14+D15+D16+D18+D19+D20+D21+D22</f>
        <v>0</v>
      </c>
      <c r="E23" s="48">
        <f t="shared" ref="E23:R23" si="4">E7+E8+E9+E10+E11+E12+E13+E14+E15+E16+E18+E19+E20+E21+E22</f>
        <v>43</v>
      </c>
      <c r="F23" s="48">
        <f t="shared" si="4"/>
        <v>0</v>
      </c>
      <c r="G23" s="48">
        <f t="shared" si="4"/>
        <v>11</v>
      </c>
      <c r="H23" s="48">
        <f t="shared" si="4"/>
        <v>31</v>
      </c>
      <c r="I23" s="48">
        <f t="shared" si="4"/>
        <v>0</v>
      </c>
      <c r="J23" s="48">
        <f t="shared" si="4"/>
        <v>0</v>
      </c>
      <c r="K23" s="48">
        <f t="shared" si="4"/>
        <v>42</v>
      </c>
      <c r="L23" s="48">
        <f t="shared" si="4"/>
        <v>1</v>
      </c>
      <c r="M23" s="48">
        <f t="shared" si="4"/>
        <v>0</v>
      </c>
      <c r="N23" s="48">
        <f t="shared" si="4"/>
        <v>5</v>
      </c>
      <c r="O23" s="48">
        <f t="shared" si="4"/>
        <v>3</v>
      </c>
      <c r="P23" s="48">
        <f t="shared" si="4"/>
        <v>0</v>
      </c>
      <c r="Q23" s="48">
        <f t="shared" si="4"/>
        <v>1</v>
      </c>
      <c r="R23" s="48">
        <f t="shared" si="4"/>
        <v>1</v>
      </c>
      <c r="S23" s="4"/>
      <c r="T23" s="45">
        <f>SUM(T7:T16,T18:T22)</f>
        <v>43</v>
      </c>
      <c r="U23" s="42">
        <f t="shared" si="1"/>
        <v>43</v>
      </c>
      <c r="V23" s="45">
        <f>SUM(V7:V16,V18:V22)</f>
        <v>41</v>
      </c>
      <c r="W23" s="45">
        <f>SUM(W7:W16,W18:W22)</f>
        <v>41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3"/>
  <sheetViews>
    <sheetView zoomScale="75" workbookViewId="0">
      <pane ySplit="6" topLeftCell="A22" activePane="bottomLeft" state="frozen"/>
      <selection pane="bottomLeft"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8" t="s">
        <v>52</v>
      </c>
      <c r="B1" s="58"/>
      <c r="C1" s="100"/>
      <c r="D1" s="102" t="s">
        <v>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60" t="s">
        <v>53</v>
      </c>
      <c r="Q1" s="60"/>
      <c r="R1" s="61"/>
      <c r="S1" s="5"/>
    </row>
    <row r="2" spans="1:23" ht="63.75" customHeight="1" x14ac:dyDescent="0.25">
      <c r="A2" s="62" t="s">
        <v>46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3" ht="62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6"/>
      <c r="T3" s="2"/>
    </row>
    <row r="4" spans="1:23" ht="60.75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7"/>
    </row>
    <row r="5" spans="1:23" ht="135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17" t="s">
        <v>37</v>
      </c>
      <c r="N5" s="17" t="s">
        <v>3</v>
      </c>
      <c r="O5" s="78"/>
      <c r="P5" s="17" t="s">
        <v>38</v>
      </c>
      <c r="Q5" s="17" t="s">
        <v>4</v>
      </c>
      <c r="R5" s="70"/>
      <c r="S5" s="8"/>
    </row>
    <row r="6" spans="1:23" ht="32.25" customHeight="1" thickBot="1" x14ac:dyDescent="0.3">
      <c r="A6" s="79" t="s">
        <v>17</v>
      </c>
      <c r="B6" s="80"/>
      <c r="C6" s="103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41</v>
      </c>
      <c r="U6" s="81"/>
      <c r="V6" s="81" t="s">
        <v>40</v>
      </c>
      <c r="W6" s="81"/>
    </row>
    <row r="7" spans="1:23" ht="38.25" customHeight="1" x14ac:dyDescent="0.25">
      <c r="A7" s="22">
        <v>1</v>
      </c>
      <c r="B7" s="82" t="s">
        <v>7</v>
      </c>
      <c r="C7" s="82"/>
      <c r="D7" s="23"/>
      <c r="E7" s="23">
        <v>10</v>
      </c>
      <c r="F7" s="23"/>
      <c r="G7" s="23">
        <v>2</v>
      </c>
      <c r="H7" s="23">
        <v>8</v>
      </c>
      <c r="I7" s="23"/>
      <c r="J7" s="23"/>
      <c r="K7" s="23">
        <v>10</v>
      </c>
      <c r="L7" s="23"/>
      <c r="M7" s="23"/>
      <c r="N7" s="23">
        <v>3</v>
      </c>
      <c r="O7" s="23">
        <v>2</v>
      </c>
      <c r="P7" s="23"/>
      <c r="Q7" s="23"/>
      <c r="R7" s="23">
        <v>1</v>
      </c>
      <c r="S7" s="3"/>
      <c r="T7" s="42">
        <f>D7+E7</f>
        <v>10</v>
      </c>
      <c r="U7" s="42">
        <f>F7+K7+L7</f>
        <v>10</v>
      </c>
      <c r="V7" s="42">
        <f>K7</f>
        <v>10</v>
      </c>
      <c r="W7" s="42">
        <f>G7+H7+I7+J7</f>
        <v>10</v>
      </c>
    </row>
    <row r="8" spans="1:23" ht="21.75" customHeight="1" x14ac:dyDescent="0.25">
      <c r="A8" s="25">
        <v>2</v>
      </c>
      <c r="B8" s="83" t="s">
        <v>8</v>
      </c>
      <c r="C8" s="83"/>
      <c r="D8" s="26"/>
      <c r="E8" s="26">
        <v>3</v>
      </c>
      <c r="F8" s="26"/>
      <c r="G8" s="26"/>
      <c r="H8" s="26">
        <v>3</v>
      </c>
      <c r="I8" s="26"/>
      <c r="J8" s="26"/>
      <c r="K8" s="26">
        <v>3</v>
      </c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3</v>
      </c>
      <c r="U8" s="42">
        <f t="shared" ref="U8:U23" si="1">F8+K8+L8</f>
        <v>3</v>
      </c>
      <c r="V8" s="42">
        <f t="shared" ref="V8:V16" si="2">K8</f>
        <v>3</v>
      </c>
      <c r="W8" s="42">
        <f t="shared" ref="W8:W16" si="3">G8+H8+I8+J8</f>
        <v>3</v>
      </c>
    </row>
    <row r="9" spans="1:23" ht="24.75" customHeight="1" x14ac:dyDescent="0.25">
      <c r="A9" s="25">
        <v>3</v>
      </c>
      <c r="B9" s="83" t="s">
        <v>9</v>
      </c>
      <c r="C9" s="83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>
        <v>1</v>
      </c>
      <c r="O9" s="26">
        <v>1</v>
      </c>
      <c r="P9" s="26"/>
      <c r="Q9" s="26"/>
      <c r="R9" s="26"/>
      <c r="S9" s="3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0.75" customHeight="1" x14ac:dyDescent="0.25">
      <c r="A10" s="25">
        <v>4</v>
      </c>
      <c r="B10" s="83" t="s">
        <v>10</v>
      </c>
      <c r="C10" s="83"/>
      <c r="D10" s="26"/>
      <c r="E10" s="26">
        <v>5</v>
      </c>
      <c r="F10" s="26"/>
      <c r="G10" s="26">
        <v>3</v>
      </c>
      <c r="H10" s="26">
        <v>2</v>
      </c>
      <c r="I10" s="26"/>
      <c r="J10" s="26"/>
      <c r="K10" s="26">
        <v>5</v>
      </c>
      <c r="L10" s="26"/>
      <c r="M10" s="26"/>
      <c r="N10" s="26"/>
      <c r="O10" s="26"/>
      <c r="P10" s="26"/>
      <c r="Q10" s="26"/>
      <c r="R10" s="26"/>
      <c r="S10" s="3"/>
      <c r="T10" s="42">
        <f t="shared" si="0"/>
        <v>5</v>
      </c>
      <c r="U10" s="42">
        <f t="shared" si="1"/>
        <v>5</v>
      </c>
      <c r="V10" s="42">
        <f t="shared" si="2"/>
        <v>5</v>
      </c>
      <c r="W10" s="42">
        <f t="shared" si="3"/>
        <v>5</v>
      </c>
    </row>
    <row r="11" spans="1:23" ht="24.75" customHeight="1" x14ac:dyDescent="0.25">
      <c r="A11" s="25">
        <v>5</v>
      </c>
      <c r="B11" s="83" t="s">
        <v>11</v>
      </c>
      <c r="C11" s="83"/>
      <c r="D11" s="26"/>
      <c r="E11" s="26">
        <v>5</v>
      </c>
      <c r="F11" s="26"/>
      <c r="G11" s="26"/>
      <c r="H11" s="26">
        <v>5</v>
      </c>
      <c r="I11" s="26"/>
      <c r="J11" s="26"/>
      <c r="K11" s="26">
        <v>5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5</v>
      </c>
      <c r="U11" s="42">
        <f t="shared" si="1"/>
        <v>5</v>
      </c>
      <c r="V11" s="42">
        <f t="shared" si="2"/>
        <v>5</v>
      </c>
      <c r="W11" s="42">
        <f t="shared" si="3"/>
        <v>5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" customHeight="1" x14ac:dyDescent="0.25">
      <c r="A13" s="25">
        <v>7</v>
      </c>
      <c r="B13" s="84" t="s">
        <v>13</v>
      </c>
      <c r="C13" s="84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 x14ac:dyDescent="0.25">
      <c r="A15" s="25">
        <v>9</v>
      </c>
      <c r="B15" s="85" t="s">
        <v>15</v>
      </c>
      <c r="C15" s="85"/>
      <c r="D15" s="26"/>
      <c r="E15" s="26">
        <v>13</v>
      </c>
      <c r="F15" s="26"/>
      <c r="G15" s="26"/>
      <c r="H15" s="26">
        <v>13</v>
      </c>
      <c r="I15" s="26"/>
      <c r="J15" s="26"/>
      <c r="K15" s="26">
        <v>13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13</v>
      </c>
      <c r="U15" s="42">
        <f t="shared" si="1"/>
        <v>13</v>
      </c>
      <c r="V15" s="42">
        <f t="shared" si="2"/>
        <v>13</v>
      </c>
      <c r="W15" s="42">
        <f t="shared" si="3"/>
        <v>13</v>
      </c>
    </row>
    <row r="16" spans="1:23" ht="45" customHeight="1" thickBot="1" x14ac:dyDescent="0.3">
      <c r="A16" s="37">
        <v>10</v>
      </c>
      <c r="B16" s="92" t="s">
        <v>16</v>
      </c>
      <c r="C16" s="92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thickBot="1" x14ac:dyDescent="0.3">
      <c r="A17" s="96" t="s">
        <v>18</v>
      </c>
      <c r="B17" s="97"/>
      <c r="C17" s="98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4"/>
      <c r="T17" s="43"/>
      <c r="U17" s="50"/>
      <c r="V17" s="44"/>
      <c r="W17" s="44"/>
    </row>
    <row r="18" spans="1:23" ht="34.5" customHeight="1" x14ac:dyDescent="0.25">
      <c r="A18" s="38">
        <v>1</v>
      </c>
      <c r="B18" s="99" t="s">
        <v>19</v>
      </c>
      <c r="C18" s="9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4.5" customHeight="1" x14ac:dyDescent="0.25">
      <c r="A19" s="31">
        <v>2</v>
      </c>
      <c r="B19" s="91" t="s">
        <v>20</v>
      </c>
      <c r="C19" s="9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5.25" customHeight="1" x14ac:dyDescent="0.25">
      <c r="A20" s="30">
        <v>3</v>
      </c>
      <c r="B20" s="83" t="s">
        <v>21</v>
      </c>
      <c r="C20" s="83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2.5" customHeight="1" x14ac:dyDescent="0.25">
      <c r="A21" s="31">
        <v>4</v>
      </c>
      <c r="B21" s="83" t="s">
        <v>22</v>
      </c>
      <c r="C21" s="83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7.75" customHeight="1" thickBot="1" x14ac:dyDescent="0.3">
      <c r="A22" s="32">
        <v>5</v>
      </c>
      <c r="B22" s="86" t="s">
        <v>23</v>
      </c>
      <c r="C22" s="86"/>
      <c r="D22" s="28">
        <v>1</v>
      </c>
      <c r="E22" s="28">
        <v>1</v>
      </c>
      <c r="F22" s="28"/>
      <c r="G22" s="28"/>
      <c r="H22" s="28">
        <v>2</v>
      </c>
      <c r="I22" s="28"/>
      <c r="J22" s="28"/>
      <c r="K22" s="28">
        <v>2</v>
      </c>
      <c r="L22" s="28"/>
      <c r="M22" s="28"/>
      <c r="N22" s="28"/>
      <c r="O22" s="28"/>
      <c r="P22" s="28"/>
      <c r="Q22" s="28"/>
      <c r="R22" s="28"/>
      <c r="S22" s="3"/>
      <c r="T22" s="42">
        <f>J22+K22</f>
        <v>2</v>
      </c>
      <c r="U22" s="42">
        <f t="shared" si="1"/>
        <v>2</v>
      </c>
      <c r="V22" s="42">
        <f>P22</f>
        <v>0</v>
      </c>
      <c r="W22" s="42">
        <f>L22+M22+N22+O22</f>
        <v>0</v>
      </c>
    </row>
    <row r="23" spans="1:23" ht="32.25" customHeight="1" thickBot="1" x14ac:dyDescent="0.3">
      <c r="A23" s="93" t="s">
        <v>24</v>
      </c>
      <c r="B23" s="94"/>
      <c r="C23" s="94"/>
      <c r="D23" s="48">
        <f>D7+D8+D9+D10+D11+D12+D13+D14+D15+D16+D18+D19+D20+D21+D22</f>
        <v>1</v>
      </c>
      <c r="E23" s="48">
        <f t="shared" ref="E23:R23" si="4">E7+E8+E9+E10+E11+E12+E13+E14+E15+E16+E18+E19+E20+E21+E22</f>
        <v>38</v>
      </c>
      <c r="F23" s="48">
        <f t="shared" si="4"/>
        <v>0</v>
      </c>
      <c r="G23" s="48">
        <f t="shared" si="4"/>
        <v>5</v>
      </c>
      <c r="H23" s="48">
        <f t="shared" si="4"/>
        <v>34</v>
      </c>
      <c r="I23" s="48">
        <f t="shared" si="4"/>
        <v>0</v>
      </c>
      <c r="J23" s="48">
        <f t="shared" si="4"/>
        <v>0</v>
      </c>
      <c r="K23" s="48">
        <f t="shared" si="4"/>
        <v>39</v>
      </c>
      <c r="L23" s="48">
        <f t="shared" si="4"/>
        <v>0</v>
      </c>
      <c r="M23" s="48">
        <f t="shared" si="4"/>
        <v>0</v>
      </c>
      <c r="N23" s="48">
        <f t="shared" si="4"/>
        <v>4</v>
      </c>
      <c r="O23" s="48">
        <f t="shared" si="4"/>
        <v>3</v>
      </c>
      <c r="P23" s="48">
        <f t="shared" si="4"/>
        <v>0</v>
      </c>
      <c r="Q23" s="48">
        <f t="shared" si="4"/>
        <v>0</v>
      </c>
      <c r="R23" s="48">
        <f t="shared" si="4"/>
        <v>1</v>
      </c>
      <c r="S23" s="4"/>
      <c r="T23" s="45">
        <f>SUM(T7:T16,T18:T22)</f>
        <v>39</v>
      </c>
      <c r="U23" s="42">
        <f t="shared" si="1"/>
        <v>39</v>
      </c>
      <c r="V23" s="45">
        <f>SUM(V7:V16,V18:V22)</f>
        <v>37</v>
      </c>
      <c r="W23" s="45">
        <f>SUM(W7:W16,W18:W22)</f>
        <v>37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W23"/>
  <sheetViews>
    <sheetView zoomScale="80" zoomScaleNormal="80" workbookViewId="0">
      <pane ySplit="6" topLeftCell="A22" activePane="bottomLeft" state="frozen"/>
      <selection pane="bottomLeft"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8" t="s">
        <v>52</v>
      </c>
      <c r="B1" s="58"/>
      <c r="C1" s="100"/>
      <c r="D1" s="102" t="s">
        <v>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60" t="s">
        <v>53</v>
      </c>
      <c r="Q1" s="60"/>
      <c r="R1" s="61"/>
      <c r="S1" s="12"/>
    </row>
    <row r="2" spans="1:23" ht="75.75" customHeight="1" x14ac:dyDescent="0.25">
      <c r="A2" s="62" t="s">
        <v>48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12"/>
    </row>
    <row r="3" spans="1:23" ht="62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52"/>
      <c r="T3" s="15"/>
    </row>
    <row r="4" spans="1:23" ht="60.75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16"/>
    </row>
    <row r="5" spans="1:23" ht="130.5" customHeight="1" thickBot="1" x14ac:dyDescent="0.3">
      <c r="A5" s="104"/>
      <c r="B5" s="105"/>
      <c r="C5" s="106"/>
      <c r="D5" s="69"/>
      <c r="E5" s="69"/>
      <c r="F5" s="69"/>
      <c r="G5" s="107"/>
      <c r="H5" s="107"/>
      <c r="I5" s="107"/>
      <c r="J5" s="107"/>
      <c r="K5" s="107"/>
      <c r="L5" s="69"/>
      <c r="M5" s="51" t="s">
        <v>37</v>
      </c>
      <c r="N5" s="51" t="s">
        <v>3</v>
      </c>
      <c r="O5" s="107"/>
      <c r="P5" s="51" t="s">
        <v>38</v>
      </c>
      <c r="Q5" s="51" t="s">
        <v>4</v>
      </c>
      <c r="R5" s="69"/>
      <c r="S5" s="18"/>
    </row>
    <row r="6" spans="1:23" s="21" customFormat="1" ht="33.75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81" t="s">
        <v>41</v>
      </c>
      <c r="U6" s="81"/>
      <c r="V6" s="81" t="s">
        <v>40</v>
      </c>
      <c r="W6" s="81"/>
    </row>
    <row r="7" spans="1:23" ht="36.75" customHeight="1" x14ac:dyDescent="0.25">
      <c r="A7" s="22">
        <v>1</v>
      </c>
      <c r="B7" s="82" t="s">
        <v>7</v>
      </c>
      <c r="C7" s="82"/>
      <c r="D7" s="23"/>
      <c r="E7" s="23">
        <v>1</v>
      </c>
      <c r="F7" s="23"/>
      <c r="G7" s="23">
        <v>1</v>
      </c>
      <c r="H7" s="23"/>
      <c r="I7" s="23"/>
      <c r="J7" s="23"/>
      <c r="K7" s="23">
        <v>1</v>
      </c>
      <c r="L7" s="23"/>
      <c r="M7" s="23"/>
      <c r="N7" s="23"/>
      <c r="O7" s="23"/>
      <c r="P7" s="23"/>
      <c r="Q7" s="23"/>
      <c r="R7" s="23"/>
      <c r="S7" s="24"/>
      <c r="T7" s="42">
        <f>D7+E7</f>
        <v>1</v>
      </c>
      <c r="U7" s="42">
        <f>F7+K7+L7</f>
        <v>1</v>
      </c>
      <c r="V7" s="42">
        <f>K7</f>
        <v>1</v>
      </c>
      <c r="W7" s="42">
        <f>G7+H7+I7+J7</f>
        <v>1</v>
      </c>
    </row>
    <row r="8" spans="1:23" ht="20.25" customHeight="1" x14ac:dyDescent="0.25">
      <c r="A8" s="25">
        <v>2</v>
      </c>
      <c r="B8" s="83" t="s">
        <v>8</v>
      </c>
      <c r="C8" s="83"/>
      <c r="D8" s="26"/>
      <c r="E8" s="26">
        <v>4</v>
      </c>
      <c r="F8" s="26"/>
      <c r="G8" s="26"/>
      <c r="H8" s="26">
        <v>2</v>
      </c>
      <c r="I8" s="26">
        <v>2</v>
      </c>
      <c r="J8" s="26"/>
      <c r="K8" s="26">
        <v>4</v>
      </c>
      <c r="L8" s="26"/>
      <c r="M8" s="26"/>
      <c r="N8" s="26">
        <v>1</v>
      </c>
      <c r="O8" s="26">
        <v>1</v>
      </c>
      <c r="P8" s="26"/>
      <c r="Q8" s="26"/>
      <c r="R8" s="26"/>
      <c r="S8" s="27"/>
      <c r="T8" s="42">
        <f t="shared" ref="T8:T16" si="0">D8+E8</f>
        <v>4</v>
      </c>
      <c r="U8" s="42">
        <f t="shared" ref="U8:U23" si="1">F8+K8+L8</f>
        <v>4</v>
      </c>
      <c r="V8" s="42">
        <f t="shared" ref="V8:V16" si="2">K8</f>
        <v>4</v>
      </c>
      <c r="W8" s="42">
        <f t="shared" ref="W8:W16" si="3">G8+H8+I8+J8</f>
        <v>4</v>
      </c>
    </row>
    <row r="9" spans="1:23" ht="17.25" customHeight="1" x14ac:dyDescent="0.25">
      <c r="A9" s="25">
        <v>3</v>
      </c>
      <c r="B9" s="83" t="s">
        <v>9</v>
      </c>
      <c r="C9" s="83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5.25" customHeight="1" x14ac:dyDescent="0.25">
      <c r="A10" s="25">
        <v>4</v>
      </c>
      <c r="B10" s="83" t="s">
        <v>10</v>
      </c>
      <c r="C10" s="83"/>
      <c r="D10" s="26"/>
      <c r="E10" s="26">
        <v>3</v>
      </c>
      <c r="F10" s="26"/>
      <c r="G10" s="26">
        <v>3</v>
      </c>
      <c r="H10" s="26"/>
      <c r="I10" s="26"/>
      <c r="J10" s="26"/>
      <c r="K10" s="26">
        <v>3</v>
      </c>
      <c r="L10" s="26"/>
      <c r="M10" s="26"/>
      <c r="N10" s="26"/>
      <c r="O10" s="26"/>
      <c r="P10" s="26"/>
      <c r="Q10" s="26"/>
      <c r="R10" s="26"/>
      <c r="S10" s="27"/>
      <c r="T10" s="42">
        <f t="shared" si="0"/>
        <v>3</v>
      </c>
      <c r="U10" s="42">
        <f t="shared" si="1"/>
        <v>3</v>
      </c>
      <c r="V10" s="42">
        <f t="shared" si="2"/>
        <v>3</v>
      </c>
      <c r="W10" s="42">
        <f t="shared" si="3"/>
        <v>3</v>
      </c>
    </row>
    <row r="11" spans="1:23" ht="27.75" customHeight="1" x14ac:dyDescent="0.25">
      <c r="A11" s="25">
        <v>5</v>
      </c>
      <c r="B11" s="83" t="s">
        <v>11</v>
      </c>
      <c r="C11" s="83"/>
      <c r="D11" s="26"/>
      <c r="E11" s="26">
        <v>2</v>
      </c>
      <c r="F11" s="26"/>
      <c r="G11" s="26"/>
      <c r="H11" s="26">
        <v>2</v>
      </c>
      <c r="I11" s="26"/>
      <c r="J11" s="26"/>
      <c r="K11" s="26">
        <v>2</v>
      </c>
      <c r="L11" s="26"/>
      <c r="M11" s="26"/>
      <c r="N11" s="26"/>
      <c r="O11" s="26"/>
      <c r="P11" s="26"/>
      <c r="Q11" s="26"/>
      <c r="R11" s="26"/>
      <c r="S11" s="27"/>
      <c r="T11" s="42">
        <f t="shared" si="0"/>
        <v>2</v>
      </c>
      <c r="U11" s="42">
        <f t="shared" si="1"/>
        <v>2</v>
      </c>
      <c r="V11" s="42">
        <f t="shared" si="2"/>
        <v>2</v>
      </c>
      <c r="W11" s="42">
        <f t="shared" si="3"/>
        <v>2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" customHeight="1" x14ac:dyDescent="0.25">
      <c r="A13" s="25">
        <v>7</v>
      </c>
      <c r="B13" s="84" t="s">
        <v>13</v>
      </c>
      <c r="C13" s="84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85" t="s">
        <v>15</v>
      </c>
      <c r="C15" s="85"/>
      <c r="D15" s="26"/>
      <c r="E15" s="26">
        <v>2</v>
      </c>
      <c r="F15" s="26"/>
      <c r="G15" s="26"/>
      <c r="H15" s="26">
        <v>2</v>
      </c>
      <c r="I15" s="26"/>
      <c r="J15" s="26"/>
      <c r="K15" s="26">
        <v>2</v>
      </c>
      <c r="L15" s="26"/>
      <c r="M15" s="26"/>
      <c r="N15" s="26"/>
      <c r="O15" s="26"/>
      <c r="P15" s="26"/>
      <c r="Q15" s="26"/>
      <c r="R15" s="26"/>
      <c r="S15" s="27"/>
      <c r="T15" s="42">
        <f t="shared" si="0"/>
        <v>2</v>
      </c>
      <c r="U15" s="42">
        <f t="shared" si="1"/>
        <v>2</v>
      </c>
      <c r="V15" s="42">
        <f t="shared" si="2"/>
        <v>2</v>
      </c>
      <c r="W15" s="42">
        <f t="shared" si="3"/>
        <v>2</v>
      </c>
    </row>
    <row r="16" spans="1:23" ht="45" customHeight="1" x14ac:dyDescent="0.25">
      <c r="A16" s="25">
        <v>10</v>
      </c>
      <c r="B16" s="85" t="s">
        <v>16</v>
      </c>
      <c r="C16" s="85"/>
      <c r="D16" s="28"/>
      <c r="E16" s="28">
        <v>1</v>
      </c>
      <c r="F16" s="28"/>
      <c r="G16" s="28">
        <v>1</v>
      </c>
      <c r="H16" s="28"/>
      <c r="I16" s="28"/>
      <c r="J16" s="28"/>
      <c r="K16" s="28">
        <v>1</v>
      </c>
      <c r="L16" s="28"/>
      <c r="M16" s="28"/>
      <c r="N16" s="28"/>
      <c r="O16" s="28"/>
      <c r="P16" s="28"/>
      <c r="Q16" s="28"/>
      <c r="R16" s="28"/>
      <c r="S16" s="27"/>
      <c r="T16" s="42">
        <f t="shared" si="0"/>
        <v>1</v>
      </c>
      <c r="U16" s="42">
        <f t="shared" si="1"/>
        <v>1</v>
      </c>
      <c r="V16" s="42">
        <f t="shared" si="2"/>
        <v>1</v>
      </c>
      <c r="W16" s="42">
        <f t="shared" si="3"/>
        <v>1</v>
      </c>
    </row>
    <row r="17" spans="1:23" ht="36.75" customHeight="1" x14ac:dyDescent="0.25">
      <c r="A17" s="89" t="s">
        <v>18</v>
      </c>
      <c r="B17" s="89"/>
      <c r="C17" s="90"/>
      <c r="D17" s="101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29"/>
      <c r="T17" s="43"/>
      <c r="U17" s="50"/>
      <c r="V17" s="44"/>
      <c r="W17" s="44"/>
    </row>
    <row r="18" spans="1:23" ht="45" customHeight="1" x14ac:dyDescent="0.25">
      <c r="A18" s="30">
        <v>1</v>
      </c>
      <c r="B18" s="91" t="s">
        <v>19</v>
      </c>
      <c r="C18" s="9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5.25" customHeight="1" x14ac:dyDescent="0.25">
      <c r="A19" s="31">
        <v>2</v>
      </c>
      <c r="B19" s="91" t="s">
        <v>20</v>
      </c>
      <c r="C19" s="9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6.75" customHeight="1" x14ac:dyDescent="0.25">
      <c r="A20" s="30">
        <v>3</v>
      </c>
      <c r="B20" s="83" t="s">
        <v>21</v>
      </c>
      <c r="C20" s="83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4" customHeight="1" x14ac:dyDescent="0.25">
      <c r="A21" s="31">
        <v>4</v>
      </c>
      <c r="B21" s="83" t="s">
        <v>22</v>
      </c>
      <c r="C21" s="83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1.75" customHeight="1" thickBot="1" x14ac:dyDescent="0.3">
      <c r="A22" s="32">
        <v>5</v>
      </c>
      <c r="B22" s="86" t="s">
        <v>23</v>
      </c>
      <c r="C22" s="86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2">
        <f>J22+K22</f>
        <v>0</v>
      </c>
      <c r="U22" s="42">
        <f t="shared" si="1"/>
        <v>0</v>
      </c>
      <c r="V22" s="42">
        <f>P22</f>
        <v>0</v>
      </c>
      <c r="W22" s="42">
        <f>L22+M22+N22+O22</f>
        <v>0</v>
      </c>
    </row>
    <row r="23" spans="1:23" s="34" customFormat="1" ht="27" customHeight="1" thickBot="1" x14ac:dyDescent="0.3">
      <c r="A23" s="87" t="s">
        <v>24</v>
      </c>
      <c r="B23" s="88"/>
      <c r="C23" s="88"/>
      <c r="D23" s="48">
        <f>D7+D8+D9+D10+D11+D12+D13+D14+D15+D16+D18+D19+D20+D21+D22</f>
        <v>0</v>
      </c>
      <c r="E23" s="48">
        <f t="shared" ref="E23:R23" si="4">E7+E8+E9+E10+E11+E12+E13+E14+E15+E16+E18+E19+E20+E21+E22</f>
        <v>13</v>
      </c>
      <c r="F23" s="48">
        <f t="shared" si="4"/>
        <v>0</v>
      </c>
      <c r="G23" s="48">
        <f t="shared" si="4"/>
        <v>5</v>
      </c>
      <c r="H23" s="48">
        <f t="shared" si="4"/>
        <v>6</v>
      </c>
      <c r="I23" s="48">
        <f t="shared" si="4"/>
        <v>2</v>
      </c>
      <c r="J23" s="48">
        <f t="shared" si="4"/>
        <v>0</v>
      </c>
      <c r="K23" s="48">
        <f t="shared" si="4"/>
        <v>13</v>
      </c>
      <c r="L23" s="48">
        <f t="shared" si="4"/>
        <v>0</v>
      </c>
      <c r="M23" s="48">
        <f t="shared" si="4"/>
        <v>0</v>
      </c>
      <c r="N23" s="48">
        <f t="shared" si="4"/>
        <v>1</v>
      </c>
      <c r="O23" s="48">
        <f t="shared" si="4"/>
        <v>1</v>
      </c>
      <c r="P23" s="48">
        <f t="shared" si="4"/>
        <v>0</v>
      </c>
      <c r="Q23" s="48">
        <f t="shared" si="4"/>
        <v>0</v>
      </c>
      <c r="R23" s="48">
        <f t="shared" si="4"/>
        <v>0</v>
      </c>
      <c r="S23" s="33"/>
      <c r="T23" s="45">
        <f>SUM(T7:T16,T18:T22)</f>
        <v>13</v>
      </c>
      <c r="U23" s="42">
        <f t="shared" si="1"/>
        <v>13</v>
      </c>
      <c r="V23" s="45">
        <f>SUM(V7:V16,V18:V22)</f>
        <v>13</v>
      </c>
      <c r="W23" s="45">
        <f>SUM(W7:W16,W18:W22)</f>
        <v>13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3"/>
  <sheetViews>
    <sheetView tabSelected="1" zoomScale="75" workbookViewId="0">
      <pane ySplit="6" topLeftCell="A22" activePane="bottomLeft" state="frozen"/>
      <selection pane="bottomLeft"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8" t="s">
        <v>52</v>
      </c>
      <c r="B1" s="58"/>
      <c r="C1" s="100"/>
      <c r="D1" s="102" t="s">
        <v>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60" t="s">
        <v>53</v>
      </c>
      <c r="Q1" s="60"/>
      <c r="R1" s="61"/>
      <c r="S1" s="12"/>
    </row>
    <row r="2" spans="1:23" ht="75.75" customHeight="1" x14ac:dyDescent="0.25">
      <c r="A2" s="62" t="s">
        <v>47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12"/>
    </row>
    <row r="3" spans="1:23" ht="62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14"/>
      <c r="T3" s="15"/>
    </row>
    <row r="4" spans="1:23" ht="60.75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16"/>
    </row>
    <row r="5" spans="1:23" ht="130.5" customHeight="1" thickBot="1" x14ac:dyDescent="0.3">
      <c r="A5" s="104"/>
      <c r="B5" s="105"/>
      <c r="C5" s="106"/>
      <c r="D5" s="69"/>
      <c r="E5" s="69"/>
      <c r="F5" s="69"/>
      <c r="G5" s="107"/>
      <c r="H5" s="107"/>
      <c r="I5" s="107"/>
      <c r="J5" s="107"/>
      <c r="K5" s="107"/>
      <c r="L5" s="69"/>
      <c r="M5" s="17" t="s">
        <v>37</v>
      </c>
      <c r="N5" s="17" t="s">
        <v>3</v>
      </c>
      <c r="O5" s="107"/>
      <c r="P5" s="49" t="s">
        <v>38</v>
      </c>
      <c r="Q5" s="17" t="s">
        <v>4</v>
      </c>
      <c r="R5" s="69"/>
      <c r="S5" s="18"/>
    </row>
    <row r="6" spans="1:23" s="21" customFormat="1" ht="33.75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81" t="s">
        <v>41</v>
      </c>
      <c r="U6" s="81"/>
      <c r="V6" s="81" t="s">
        <v>40</v>
      </c>
      <c r="W6" s="81"/>
    </row>
    <row r="7" spans="1:23" ht="36.75" customHeight="1" x14ac:dyDescent="0.25">
      <c r="A7" s="22">
        <v>1</v>
      </c>
      <c r="B7" s="82" t="s">
        <v>7</v>
      </c>
      <c r="C7" s="82"/>
      <c r="D7" s="23"/>
      <c r="E7" s="23">
        <v>14</v>
      </c>
      <c r="F7" s="23"/>
      <c r="G7" s="23">
        <v>5</v>
      </c>
      <c r="H7" s="23">
        <v>9</v>
      </c>
      <c r="I7" s="23"/>
      <c r="J7" s="23"/>
      <c r="K7" s="23">
        <v>14</v>
      </c>
      <c r="L7" s="23"/>
      <c r="M7" s="23">
        <v>5</v>
      </c>
      <c r="N7" s="23">
        <v>6</v>
      </c>
      <c r="O7" s="23">
        <v>8</v>
      </c>
      <c r="P7" s="23"/>
      <c r="Q7" s="23"/>
      <c r="R7" s="23">
        <v>3</v>
      </c>
      <c r="S7" s="24"/>
      <c r="T7" s="42">
        <f>D7+E7</f>
        <v>14</v>
      </c>
      <c r="U7" s="42">
        <f>F7+K7+L7</f>
        <v>14</v>
      </c>
      <c r="V7" s="42">
        <f>K7</f>
        <v>14</v>
      </c>
      <c r="W7" s="42">
        <f>G7+H7+I7+J7</f>
        <v>14</v>
      </c>
    </row>
    <row r="8" spans="1:23" ht="20.25" customHeight="1" x14ac:dyDescent="0.25">
      <c r="A8" s="25">
        <v>2</v>
      </c>
      <c r="B8" s="83" t="s">
        <v>8</v>
      </c>
      <c r="C8" s="83"/>
      <c r="D8" s="26"/>
      <c r="E8" s="26">
        <v>5</v>
      </c>
      <c r="F8" s="26"/>
      <c r="G8" s="26"/>
      <c r="H8" s="26">
        <v>5</v>
      </c>
      <c r="I8" s="26"/>
      <c r="J8" s="26"/>
      <c r="K8" s="26">
        <v>5</v>
      </c>
      <c r="L8" s="26"/>
      <c r="M8" s="26"/>
      <c r="N8" s="26">
        <v>2</v>
      </c>
      <c r="O8" s="26">
        <v>1</v>
      </c>
      <c r="P8" s="26"/>
      <c r="Q8" s="26"/>
      <c r="R8" s="26">
        <v>1</v>
      </c>
      <c r="S8" s="27"/>
      <c r="T8" s="42">
        <f t="shared" ref="T8:T16" si="0">D8+E8</f>
        <v>5</v>
      </c>
      <c r="U8" s="42">
        <f t="shared" ref="U8:U23" si="1">F8+K8+L8</f>
        <v>5</v>
      </c>
      <c r="V8" s="42">
        <f t="shared" ref="V8:V16" si="2">K8</f>
        <v>5</v>
      </c>
      <c r="W8" s="42">
        <f t="shared" ref="W8:W16" si="3">G8+H8+I8+J8</f>
        <v>5</v>
      </c>
    </row>
    <row r="9" spans="1:23" ht="17.25" customHeight="1" x14ac:dyDescent="0.25">
      <c r="A9" s="25">
        <v>3</v>
      </c>
      <c r="B9" s="83" t="s">
        <v>9</v>
      </c>
      <c r="C9" s="83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5.25" customHeight="1" x14ac:dyDescent="0.25">
      <c r="A10" s="25">
        <v>4</v>
      </c>
      <c r="B10" s="83" t="s">
        <v>10</v>
      </c>
      <c r="C10" s="83"/>
      <c r="D10" s="26"/>
      <c r="E10" s="26">
        <v>7</v>
      </c>
      <c r="F10" s="26"/>
      <c r="G10" s="26">
        <v>7</v>
      </c>
      <c r="H10" s="26"/>
      <c r="I10" s="26"/>
      <c r="J10" s="26"/>
      <c r="K10" s="26">
        <v>7</v>
      </c>
      <c r="L10" s="26"/>
      <c r="M10" s="26"/>
      <c r="N10" s="26">
        <v>1</v>
      </c>
      <c r="O10" s="26">
        <v>1</v>
      </c>
      <c r="P10" s="26"/>
      <c r="Q10" s="26"/>
      <c r="R10" s="26"/>
      <c r="S10" s="27"/>
      <c r="T10" s="42">
        <f t="shared" si="0"/>
        <v>7</v>
      </c>
      <c r="U10" s="42">
        <f t="shared" si="1"/>
        <v>7</v>
      </c>
      <c r="V10" s="42">
        <f t="shared" si="2"/>
        <v>7</v>
      </c>
      <c r="W10" s="42">
        <f t="shared" si="3"/>
        <v>7</v>
      </c>
    </row>
    <row r="11" spans="1:23" ht="27.75" customHeight="1" x14ac:dyDescent="0.25">
      <c r="A11" s="25">
        <v>5</v>
      </c>
      <c r="B11" s="83" t="s">
        <v>11</v>
      </c>
      <c r="C11" s="83"/>
      <c r="D11" s="26"/>
      <c r="E11" s="26">
        <v>3</v>
      </c>
      <c r="F11" s="26"/>
      <c r="G11" s="26"/>
      <c r="H11" s="26">
        <v>3</v>
      </c>
      <c r="I11" s="26"/>
      <c r="J11" s="26"/>
      <c r="K11" s="26">
        <v>3</v>
      </c>
      <c r="L11" s="26"/>
      <c r="M11" s="26"/>
      <c r="N11" s="26"/>
      <c r="O11" s="26"/>
      <c r="P11" s="26"/>
      <c r="Q11" s="26"/>
      <c r="R11" s="26"/>
      <c r="S11" s="27"/>
      <c r="T11" s="42">
        <f t="shared" si="0"/>
        <v>3</v>
      </c>
      <c r="U11" s="42">
        <f t="shared" si="1"/>
        <v>3</v>
      </c>
      <c r="V11" s="42">
        <f t="shared" si="2"/>
        <v>3</v>
      </c>
      <c r="W11" s="42">
        <f t="shared" si="3"/>
        <v>3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>
        <v>1</v>
      </c>
      <c r="F12" s="26"/>
      <c r="G12" s="26"/>
      <c r="H12" s="26">
        <v>1</v>
      </c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27"/>
      <c r="T12" s="42">
        <f t="shared" si="0"/>
        <v>1</v>
      </c>
      <c r="U12" s="42">
        <f t="shared" si="1"/>
        <v>1</v>
      </c>
      <c r="V12" s="42">
        <f t="shared" si="2"/>
        <v>1</v>
      </c>
      <c r="W12" s="42">
        <f t="shared" si="3"/>
        <v>1</v>
      </c>
    </row>
    <row r="13" spans="1:23" ht="30" customHeight="1" x14ac:dyDescent="0.25">
      <c r="A13" s="25">
        <v>7</v>
      </c>
      <c r="B13" s="84" t="s">
        <v>13</v>
      </c>
      <c r="C13" s="84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85" t="s">
        <v>15</v>
      </c>
      <c r="C15" s="85"/>
      <c r="D15" s="26"/>
      <c r="E15" s="26">
        <v>14</v>
      </c>
      <c r="F15" s="26"/>
      <c r="G15" s="26">
        <v>3</v>
      </c>
      <c r="H15" s="26">
        <v>11</v>
      </c>
      <c r="I15" s="26"/>
      <c r="J15" s="26"/>
      <c r="K15" s="26">
        <v>14</v>
      </c>
      <c r="L15" s="26"/>
      <c r="M15" s="26"/>
      <c r="N15" s="26">
        <v>2</v>
      </c>
      <c r="O15" s="26"/>
      <c r="P15" s="26"/>
      <c r="Q15" s="26">
        <v>2</v>
      </c>
      <c r="R15" s="26"/>
      <c r="S15" s="27"/>
      <c r="T15" s="42">
        <f t="shared" si="0"/>
        <v>14</v>
      </c>
      <c r="U15" s="42">
        <f t="shared" si="1"/>
        <v>14</v>
      </c>
      <c r="V15" s="42">
        <f t="shared" si="2"/>
        <v>14</v>
      </c>
      <c r="W15" s="42">
        <f t="shared" si="3"/>
        <v>14</v>
      </c>
    </row>
    <row r="16" spans="1:23" ht="45" customHeight="1" x14ac:dyDescent="0.25">
      <c r="A16" s="25">
        <v>10</v>
      </c>
      <c r="B16" s="85" t="s">
        <v>16</v>
      </c>
      <c r="C16" s="85"/>
      <c r="D16" s="28"/>
      <c r="E16" s="28">
        <v>6</v>
      </c>
      <c r="F16" s="28"/>
      <c r="G16" s="28">
        <v>1</v>
      </c>
      <c r="H16" s="28"/>
      <c r="I16" s="28"/>
      <c r="J16" s="28"/>
      <c r="K16" s="28">
        <v>1</v>
      </c>
      <c r="L16" s="28">
        <v>5</v>
      </c>
      <c r="M16" s="28"/>
      <c r="N16" s="28"/>
      <c r="O16" s="28"/>
      <c r="P16" s="28"/>
      <c r="Q16" s="28"/>
      <c r="R16" s="28"/>
      <c r="S16" s="27"/>
      <c r="T16" s="42">
        <f t="shared" si="0"/>
        <v>6</v>
      </c>
      <c r="U16" s="42">
        <f t="shared" si="1"/>
        <v>6</v>
      </c>
      <c r="V16" s="42">
        <f t="shared" si="2"/>
        <v>1</v>
      </c>
      <c r="W16" s="42">
        <f t="shared" si="3"/>
        <v>1</v>
      </c>
    </row>
    <row r="17" spans="1:23" ht="36.75" customHeight="1" x14ac:dyDescent="0.25">
      <c r="A17" s="89" t="s">
        <v>18</v>
      </c>
      <c r="B17" s="89"/>
      <c r="C17" s="90"/>
      <c r="D17" s="101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29"/>
      <c r="T17" s="43"/>
      <c r="U17" s="50"/>
      <c r="V17" s="44"/>
      <c r="W17" s="44"/>
    </row>
    <row r="18" spans="1:23" ht="45" customHeight="1" x14ac:dyDescent="0.25">
      <c r="A18" s="30">
        <v>1</v>
      </c>
      <c r="B18" s="91" t="s">
        <v>19</v>
      </c>
      <c r="C18" s="91"/>
      <c r="D18" s="23"/>
      <c r="E18" s="23">
        <v>1</v>
      </c>
      <c r="F18" s="23"/>
      <c r="G18" s="23">
        <v>1</v>
      </c>
      <c r="H18" s="23"/>
      <c r="I18" s="23"/>
      <c r="J18" s="23"/>
      <c r="K18" s="23">
        <v>1</v>
      </c>
      <c r="L18" s="23">
        <v>0</v>
      </c>
      <c r="M18" s="23"/>
      <c r="N18" s="23">
        <v>1</v>
      </c>
      <c r="O18" s="23"/>
      <c r="P18" s="23"/>
      <c r="Q18" s="23"/>
      <c r="R18" s="23">
        <v>1</v>
      </c>
      <c r="S18" s="27"/>
      <c r="T18" s="42">
        <f>J18+K18</f>
        <v>1</v>
      </c>
      <c r="U18" s="42">
        <f t="shared" si="1"/>
        <v>1</v>
      </c>
      <c r="V18" s="42">
        <f>P18</f>
        <v>0</v>
      </c>
      <c r="W18" s="42">
        <f>L18+M18+N18+O18</f>
        <v>1</v>
      </c>
    </row>
    <row r="19" spans="1:23" ht="35.25" customHeight="1" x14ac:dyDescent="0.25">
      <c r="A19" s="31">
        <v>2</v>
      </c>
      <c r="B19" s="91" t="s">
        <v>20</v>
      </c>
      <c r="C19" s="91"/>
      <c r="D19" s="26"/>
      <c r="E19" s="26">
        <v>1</v>
      </c>
      <c r="F19" s="26"/>
      <c r="G19" s="26"/>
      <c r="H19" s="26"/>
      <c r="I19" s="26"/>
      <c r="J19" s="26"/>
      <c r="K19" s="26"/>
      <c r="L19" s="26">
        <v>1</v>
      </c>
      <c r="M19" s="26"/>
      <c r="N19" s="26"/>
      <c r="O19" s="26"/>
      <c r="P19" s="26"/>
      <c r="Q19" s="26"/>
      <c r="R19" s="26"/>
      <c r="S19" s="27"/>
      <c r="T19" s="42">
        <f>J19+K19</f>
        <v>0</v>
      </c>
      <c r="U19" s="42">
        <f t="shared" si="1"/>
        <v>1</v>
      </c>
      <c r="V19" s="42">
        <f>P19</f>
        <v>0</v>
      </c>
      <c r="W19" s="42">
        <f>L19+M19+N19+O19</f>
        <v>1</v>
      </c>
    </row>
    <row r="20" spans="1:23" ht="36.75" customHeight="1" x14ac:dyDescent="0.25">
      <c r="A20" s="30">
        <v>3</v>
      </c>
      <c r="B20" s="83" t="s">
        <v>21</v>
      </c>
      <c r="C20" s="83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4" customHeight="1" x14ac:dyDescent="0.25">
      <c r="A21" s="31">
        <v>4</v>
      </c>
      <c r="B21" s="83" t="s">
        <v>22</v>
      </c>
      <c r="C21" s="83"/>
      <c r="D21" s="26"/>
      <c r="E21" s="26">
        <v>2</v>
      </c>
      <c r="F21" s="26"/>
      <c r="G21" s="26">
        <v>1</v>
      </c>
      <c r="H21" s="26">
        <v>0</v>
      </c>
      <c r="I21" s="26">
        <v>1</v>
      </c>
      <c r="J21" s="26"/>
      <c r="K21" s="26">
        <v>2</v>
      </c>
      <c r="L21" s="26"/>
      <c r="M21" s="26"/>
      <c r="N21" s="26">
        <v>1</v>
      </c>
      <c r="O21" s="26">
        <v>1</v>
      </c>
      <c r="P21" s="26"/>
      <c r="Q21" s="26"/>
      <c r="R21" s="26"/>
      <c r="S21" s="27"/>
      <c r="T21" s="42">
        <f>J21+K21</f>
        <v>2</v>
      </c>
      <c r="U21" s="42">
        <f t="shared" si="1"/>
        <v>2</v>
      </c>
      <c r="V21" s="42">
        <f>P21</f>
        <v>0</v>
      </c>
      <c r="W21" s="42">
        <f>L21+M21+N21+O21</f>
        <v>2</v>
      </c>
    </row>
    <row r="22" spans="1:23" ht="21.75" customHeight="1" thickBot="1" x14ac:dyDescent="0.3">
      <c r="A22" s="32">
        <v>5</v>
      </c>
      <c r="B22" s="86" t="s">
        <v>23</v>
      </c>
      <c r="C22" s="86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2">
        <f>J22+K22</f>
        <v>0</v>
      </c>
      <c r="U22" s="42">
        <f t="shared" si="1"/>
        <v>0</v>
      </c>
      <c r="V22" s="42">
        <f>P22</f>
        <v>0</v>
      </c>
      <c r="W22" s="42">
        <f>L22+M22+N22+O22</f>
        <v>0</v>
      </c>
    </row>
    <row r="23" spans="1:23" s="34" customFormat="1" ht="27" customHeight="1" thickBot="1" x14ac:dyDescent="0.3">
      <c r="A23" s="87" t="s">
        <v>24</v>
      </c>
      <c r="B23" s="88"/>
      <c r="C23" s="88"/>
      <c r="D23" s="48">
        <f>D7+D8+D9+D10+D11+D12+D13+D14+D15+D16+D18+D19+D20+D21+D22</f>
        <v>0</v>
      </c>
      <c r="E23" s="48">
        <f t="shared" ref="E23:R23" si="4">E7+E8+E9+E10+E11+E12+E13+E14+E15+E16+E18+E19+E20+E21+E22</f>
        <v>54</v>
      </c>
      <c r="F23" s="48">
        <f t="shared" si="4"/>
        <v>0</v>
      </c>
      <c r="G23" s="48">
        <f t="shared" si="4"/>
        <v>18</v>
      </c>
      <c r="H23" s="48">
        <f t="shared" si="4"/>
        <v>29</v>
      </c>
      <c r="I23" s="48">
        <f t="shared" si="4"/>
        <v>1</v>
      </c>
      <c r="J23" s="48">
        <f t="shared" si="4"/>
        <v>0</v>
      </c>
      <c r="K23" s="48">
        <f t="shared" si="4"/>
        <v>48</v>
      </c>
      <c r="L23" s="48">
        <f t="shared" si="4"/>
        <v>6</v>
      </c>
      <c r="M23" s="48">
        <f t="shared" si="4"/>
        <v>5</v>
      </c>
      <c r="N23" s="48">
        <f t="shared" si="4"/>
        <v>13</v>
      </c>
      <c r="O23" s="48">
        <f t="shared" si="4"/>
        <v>11</v>
      </c>
      <c r="P23" s="48">
        <f t="shared" si="4"/>
        <v>0</v>
      </c>
      <c r="Q23" s="48">
        <f t="shared" si="4"/>
        <v>2</v>
      </c>
      <c r="R23" s="48">
        <f t="shared" si="4"/>
        <v>5</v>
      </c>
      <c r="S23" s="33"/>
      <c r="T23" s="45">
        <f>SUM(T7:T16,T18:T22)</f>
        <v>53</v>
      </c>
      <c r="U23" s="42">
        <f t="shared" si="1"/>
        <v>54</v>
      </c>
      <c r="V23" s="45">
        <f>SUM(V7:V16,V18:V22)</f>
        <v>45</v>
      </c>
      <c r="W23" s="45">
        <f>SUM(W7:W16,W18:W22)</f>
        <v>49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Ընդհամենը</vt:lpstr>
      <vt:lpstr>Ժ. Ասատրյան</vt:lpstr>
      <vt:lpstr>Մ.Հովակիմյան</vt:lpstr>
      <vt:lpstr>Ն. Օհանյան</vt:lpstr>
      <vt:lpstr>Դ. Սարգսյան</vt:lpstr>
      <vt:lpstr>Ա. Թումանյան</vt:lpstr>
      <vt:lpstr>Ա. Սարդարյան</vt:lpstr>
      <vt:lpstr>Ի. Բեգլարյան</vt:lpstr>
      <vt:lpstr>Ս. Գրիգորյան</vt:lpstr>
      <vt:lpstr>Ա. Մնացականյան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2019-05-23T09:45:56Z</dcterms:modified>
</cp:coreProperties>
</file>